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14805" windowHeight="8010" activeTab="4"/>
  </bookViews>
  <sheets>
    <sheet name="Listes" sheetId="1" r:id="rId1"/>
    <sheet name="Mouvement" sheetId="2" r:id="rId2"/>
    <sheet name="Calcul" sheetId="4" r:id="rId3"/>
    <sheet name="Stock" sheetId="3" r:id="rId4"/>
    <sheet name="Final" sheetId="5" r:id="rId5"/>
  </sheets>
  <definedNames>
    <definedName name="Article_tab_mouvement">IFERROR(INDEX(List_Article_tab_articles,MATCH(Mouvement!$G1,List_Code_Article_tab_article,0)),"")</definedName>
    <definedName name="Fournisseur_tab_Mouvement">IFERROR(INDEX(List_Fournisseur_tab_article,MATCH(Mouvement!$G1,List_Code_Article_tab_article,0)),"")</definedName>
    <definedName name="List_Années">Calcul!#REF!</definedName>
    <definedName name="List_Article_tab_articles">Tab_Articles[Article]</definedName>
    <definedName name="List_Code_Article_tab_article">Tab_Articles[Code Article]</definedName>
    <definedName name="List_Demandeur_tab_article">Tab_Demandeurs[Demandeur]</definedName>
    <definedName name="List_Fournisseur_tab_article">Tab_Articles[Fournisseur]</definedName>
    <definedName name="List_Marque_tab_article">Tab_Articles[Marque]</definedName>
    <definedName name="List_Mois">Calcul!$A$5:$A$16</definedName>
    <definedName name="List_Mouvement_tabl_liste">Tab_Transaction[Transaction]</definedName>
    <definedName name="List_Prix_Unitaire_H.T._tab_article">#REF!</definedName>
    <definedName name="List_Services_liste">Tab_Services[Services]</definedName>
    <definedName name="List_Stock_Alerte">Tab_Articles[Stock Alerte]</definedName>
    <definedName name="List_stock_minimum">Tab_Articles[Stock Minimun]</definedName>
    <definedName name="liste_code_mouve">Tab_Fichemouvement[Code article]</definedName>
    <definedName name="Liste_Date_tab_mouvement">Tab_Fichemouvement[Date]</definedName>
    <definedName name="Marque_tab_Mouvement">IFERROR(INDEX(List_Marque_tab_article,MATCH(Mouvement!$G1,List_Code_Article_tab_article,0)),"")</definedName>
    <definedName name="Prix_tab_mouvement">IFERROR(INDEX(List_Prix_Unitaire_H.T._tab_article,MATCH(Mouvement!$G1,List_Code_Article_tab_article,0)),"")</definedName>
    <definedName name="Prix_Unitaire_CMPP">AVERAGEIF(Mouvement!XET$5:$G1,Mouvement!$G1,Mouvement!XEZ$5:$M1)</definedName>
    <definedName name="quantité_stock_tab_mouv">Tab_Fichemouvement[QUANTITE EN STOCK]</definedName>
    <definedName name="Stock_tab_mouvement">IFERROR(SUMIF(Mouvement!XEW$5:XEW1,Mouvement!XEW1,Mouvement!XFA$5:XFA1)-SUMIF(Mouvement!XEW1:XEW$5,Mouvement!XEW1,Mouvement!XFB1:XFB$5),"")</definedName>
    <definedName name="Valeur_tab_mouvement">IFERROR(IF(AND(Mouvement!$K1="",Mouvement!$M1=""),"",(Mouvement!$K1+Mouvement!$L1)*Mouvement!$M1),"")</definedName>
    <definedName name="Verif_stock_alerte">INDEX([0]!List_Stock_Alerte,MATCH(Stock!$C1,[0]!List_Code_Article_tab_article,0))</definedName>
    <definedName name="Verif_stock_Mini">INDEX([0]!List_stock_minimum,MATCH(Stock!$C1,[0]!List_Code_Article_tab_article,0))</definedName>
  </definedNames>
  <calcPr calcId="145621"/>
  <pivotCaches>
    <pivotCache cacheId="301" r:id="rId6"/>
  </pivotCaches>
</workbook>
</file>

<file path=xl/calcChain.xml><?xml version="1.0" encoding="utf-8"?>
<calcChain xmlns="http://schemas.openxmlformats.org/spreadsheetml/2006/main">
  <c r="BH1" i="4" l="1"/>
  <c r="G25" i="5" l="1"/>
  <c r="E25" i="5" s="1"/>
  <c r="G24" i="5"/>
  <c r="E24" i="5" s="1"/>
  <c r="G23" i="5"/>
  <c r="C23" i="5" s="1"/>
  <c r="G22" i="5"/>
  <c r="C22" i="5" s="1"/>
  <c r="G21" i="5"/>
  <c r="C21" i="5" s="1"/>
  <c r="G20" i="5"/>
  <c r="C20" i="5" s="1"/>
  <c r="G19" i="5"/>
  <c r="C19" i="5" s="1"/>
  <c r="G18" i="5"/>
  <c r="K18" i="5" s="1"/>
  <c r="G17" i="5"/>
  <c r="K17" i="5" s="1"/>
  <c r="G16" i="5"/>
  <c r="K16" i="5" s="1"/>
  <c r="G15" i="5"/>
  <c r="K15" i="5" s="1"/>
  <c r="G14" i="5"/>
  <c r="C14" i="5" s="1"/>
  <c r="G13" i="5"/>
  <c r="G12" i="5"/>
  <c r="G11" i="5"/>
  <c r="C11" i="5" s="1"/>
  <c r="G10" i="5"/>
  <c r="C10" i="5" s="1"/>
  <c r="G9" i="5"/>
  <c r="D9" i="5" s="1"/>
  <c r="G8" i="5"/>
  <c r="M8" i="5" s="1"/>
  <c r="G7" i="5"/>
  <c r="M7" i="5" s="1"/>
  <c r="G6" i="5"/>
  <c r="E6" i="5" s="1"/>
  <c r="BF1" i="4"/>
  <c r="C24" i="5" l="1"/>
  <c r="C25" i="5"/>
  <c r="M6" i="5"/>
  <c r="R6" i="5" s="1"/>
  <c r="C7" i="5"/>
  <c r="E7" i="5"/>
  <c r="B6" i="5"/>
  <c r="D6" i="5"/>
  <c r="F6" i="5"/>
  <c r="H6" i="5"/>
  <c r="B7" i="5"/>
  <c r="D7" i="5"/>
  <c r="F7" i="5"/>
  <c r="H7" i="5"/>
  <c r="B8" i="5"/>
  <c r="D8" i="5"/>
  <c r="F8" i="5"/>
  <c r="H8" i="5"/>
  <c r="B9" i="5"/>
  <c r="C6" i="5"/>
  <c r="C8" i="5"/>
  <c r="E8" i="5"/>
  <c r="J6" i="5"/>
  <c r="Q6" i="5"/>
  <c r="R7" i="5"/>
  <c r="J7" i="5"/>
  <c r="Q7" i="5"/>
  <c r="R8" i="5"/>
  <c r="J8" i="5"/>
  <c r="Q8" i="5"/>
  <c r="C15" i="5"/>
  <c r="P11" i="5"/>
  <c r="C12" i="5"/>
  <c r="K12" i="5"/>
  <c r="P12" i="5"/>
  <c r="C13" i="5"/>
  <c r="I6" i="5"/>
  <c r="K6" i="5"/>
  <c r="O6" i="5" s="1"/>
  <c r="P6" i="5"/>
  <c r="I7" i="5"/>
  <c r="K7" i="5"/>
  <c r="O7" i="5" s="1"/>
  <c r="P7" i="5"/>
  <c r="I8" i="5"/>
  <c r="K8" i="5"/>
  <c r="O8" i="5" s="1"/>
  <c r="P8" i="5"/>
  <c r="C9" i="5"/>
  <c r="E9" i="5"/>
  <c r="I9" i="5"/>
  <c r="E10" i="5"/>
  <c r="I10" i="5"/>
  <c r="E11" i="5"/>
  <c r="I11" i="5"/>
  <c r="E12" i="5"/>
  <c r="I12" i="5"/>
  <c r="E13" i="5"/>
  <c r="I13" i="5"/>
  <c r="E14" i="5"/>
  <c r="I14" i="5"/>
  <c r="E15" i="5"/>
  <c r="C16" i="5"/>
  <c r="C17" i="5"/>
  <c r="C18" i="5"/>
  <c r="Q9" i="5"/>
  <c r="M9" i="5"/>
  <c r="R9" i="5" s="1"/>
  <c r="J9" i="5"/>
  <c r="H9" i="5"/>
  <c r="F9" i="5"/>
  <c r="K9" i="5"/>
  <c r="N9" i="5" s="1"/>
  <c r="P9" i="5"/>
  <c r="Q10" i="5"/>
  <c r="M10" i="5"/>
  <c r="R10" i="5" s="1"/>
  <c r="J10" i="5"/>
  <c r="H10" i="5"/>
  <c r="F10" i="5"/>
  <c r="D10" i="5"/>
  <c r="B10" i="5"/>
  <c r="K10" i="5"/>
  <c r="N10" i="5" s="1"/>
  <c r="P10" i="5"/>
  <c r="Q11" i="5"/>
  <c r="M11" i="5"/>
  <c r="R11" i="5" s="1"/>
  <c r="J11" i="5"/>
  <c r="H11" i="5"/>
  <c r="F11" i="5"/>
  <c r="D11" i="5"/>
  <c r="B11" i="5"/>
  <c r="K11" i="5"/>
  <c r="N11" i="5" s="1"/>
  <c r="Q12" i="5"/>
  <c r="O12" i="5"/>
  <c r="M12" i="5"/>
  <c r="R12" i="5" s="1"/>
  <c r="J12" i="5"/>
  <c r="H12" i="5"/>
  <c r="F12" i="5"/>
  <c r="D12" i="5"/>
  <c r="B12" i="5"/>
  <c r="Q13" i="5"/>
  <c r="M13" i="5"/>
  <c r="R13" i="5" s="1"/>
  <c r="J13" i="5"/>
  <c r="H13" i="5"/>
  <c r="F13" i="5"/>
  <c r="D13" i="5"/>
  <c r="B13" i="5"/>
  <c r="K13" i="5"/>
  <c r="N13" i="5" s="1"/>
  <c r="P13" i="5"/>
  <c r="Q14" i="5"/>
  <c r="M14" i="5"/>
  <c r="R14" i="5" s="1"/>
  <c r="J14" i="5"/>
  <c r="H14" i="5"/>
  <c r="F14" i="5"/>
  <c r="D14" i="5"/>
  <c r="B14" i="5"/>
  <c r="K14" i="5"/>
  <c r="N14" i="5" s="1"/>
  <c r="P14" i="5"/>
  <c r="Q15" i="5"/>
  <c r="O15" i="5"/>
  <c r="M15" i="5"/>
  <c r="R15" i="5" s="1"/>
  <c r="J15" i="5"/>
  <c r="H15" i="5"/>
  <c r="I15" i="5"/>
  <c r="F15" i="5"/>
  <c r="D15" i="5"/>
  <c r="B15" i="5"/>
  <c r="P15" i="5"/>
  <c r="Q16" i="5"/>
  <c r="O16" i="5"/>
  <c r="M16" i="5"/>
  <c r="N16" i="5" s="1"/>
  <c r="J16" i="5"/>
  <c r="H16" i="5"/>
  <c r="F16" i="5"/>
  <c r="D16" i="5"/>
  <c r="B16" i="5"/>
  <c r="R16" i="5"/>
  <c r="I16" i="5"/>
  <c r="E16" i="5"/>
  <c r="P16" i="5"/>
  <c r="Q17" i="5"/>
  <c r="O17" i="5"/>
  <c r="M17" i="5"/>
  <c r="N17" i="5" s="1"/>
  <c r="J17" i="5"/>
  <c r="H17" i="5"/>
  <c r="F17" i="5"/>
  <c r="D17" i="5"/>
  <c r="B17" i="5"/>
  <c r="R17" i="5"/>
  <c r="I17" i="5"/>
  <c r="E17" i="5"/>
  <c r="P17" i="5"/>
  <c r="Q18" i="5"/>
  <c r="O18" i="5"/>
  <c r="M18" i="5"/>
  <c r="N18" i="5" s="1"/>
  <c r="J18" i="5"/>
  <c r="H18" i="5"/>
  <c r="F18" i="5"/>
  <c r="D18" i="5"/>
  <c r="B18" i="5"/>
  <c r="R18" i="5"/>
  <c r="I18" i="5"/>
  <c r="E18" i="5"/>
  <c r="P18" i="5"/>
  <c r="Q19" i="5"/>
  <c r="M19" i="5"/>
  <c r="R19" i="5" s="1"/>
  <c r="J19" i="5"/>
  <c r="H19" i="5"/>
  <c r="F19" i="5"/>
  <c r="D19" i="5"/>
  <c r="B19" i="5"/>
  <c r="K19" i="5"/>
  <c r="O19" i="5" s="1"/>
  <c r="P19" i="5"/>
  <c r="Q20" i="5"/>
  <c r="M20" i="5"/>
  <c r="R20" i="5" s="1"/>
  <c r="J20" i="5"/>
  <c r="H20" i="5"/>
  <c r="F20" i="5"/>
  <c r="D20" i="5"/>
  <c r="B20" i="5"/>
  <c r="K20" i="5"/>
  <c r="O20" i="5" s="1"/>
  <c r="P20" i="5"/>
  <c r="Q21" i="5"/>
  <c r="M21" i="5"/>
  <c r="R21" i="5" s="1"/>
  <c r="J21" i="5"/>
  <c r="H21" i="5"/>
  <c r="F21" i="5"/>
  <c r="D21" i="5"/>
  <c r="B21" i="5"/>
  <c r="K21" i="5"/>
  <c r="O21" i="5" s="1"/>
  <c r="P21" i="5"/>
  <c r="Q22" i="5"/>
  <c r="M22" i="5"/>
  <c r="J22" i="5"/>
  <c r="H22" i="5"/>
  <c r="F22" i="5"/>
  <c r="D22" i="5"/>
  <c r="B22" i="5"/>
  <c r="K22" i="5"/>
  <c r="O22" i="5" s="1"/>
  <c r="P22" i="5"/>
  <c r="Q23" i="5"/>
  <c r="M23" i="5"/>
  <c r="R23" i="5" s="1"/>
  <c r="J23" i="5"/>
  <c r="H23" i="5"/>
  <c r="F23" i="5"/>
  <c r="D23" i="5"/>
  <c r="B23" i="5"/>
  <c r="K23" i="5"/>
  <c r="O23" i="5" s="1"/>
  <c r="P23" i="5"/>
  <c r="E19" i="5"/>
  <c r="I19" i="5"/>
  <c r="N19" i="5"/>
  <c r="E20" i="5"/>
  <c r="I20" i="5"/>
  <c r="E21" i="5"/>
  <c r="I21" i="5"/>
  <c r="E22" i="5"/>
  <c r="I22" i="5"/>
  <c r="R22" i="5"/>
  <c r="E23" i="5"/>
  <c r="I23" i="5"/>
  <c r="B24" i="5"/>
  <c r="D24" i="5"/>
  <c r="F24" i="5"/>
  <c r="H24" i="5"/>
  <c r="J24" i="5"/>
  <c r="M24" i="5"/>
  <c r="R24" i="5" s="1"/>
  <c r="Q24" i="5"/>
  <c r="B25" i="5"/>
  <c r="D25" i="5"/>
  <c r="F25" i="5"/>
  <c r="H25" i="5"/>
  <c r="J25" i="5"/>
  <c r="M25" i="5"/>
  <c r="R25" i="5" s="1"/>
  <c r="Q25" i="5"/>
  <c r="I24" i="5"/>
  <c r="K24" i="5"/>
  <c r="O24" i="5" s="1"/>
  <c r="P24" i="5"/>
  <c r="I25" i="5"/>
  <c r="K25" i="5"/>
  <c r="O25" i="5" s="1"/>
  <c r="P25" i="5"/>
  <c r="G5" i="5"/>
  <c r="B5" i="5" s="1"/>
  <c r="N21" i="5" l="1"/>
  <c r="BI1" i="4"/>
  <c r="N25" i="5"/>
  <c r="N24" i="5"/>
  <c r="N15" i="5"/>
  <c r="N22" i="5"/>
  <c r="N20" i="5"/>
  <c r="O14" i="5"/>
  <c r="O13" i="5"/>
  <c r="N23" i="5"/>
  <c r="O11" i="5"/>
  <c r="O10" i="5"/>
  <c r="O9" i="5"/>
  <c r="N12" i="5"/>
  <c r="N8" i="5"/>
  <c r="N7" i="5"/>
  <c r="N6" i="5"/>
  <c r="J5" i="5"/>
  <c r="Q5" i="5"/>
  <c r="I5" i="5"/>
  <c r="P5" i="5"/>
  <c r="E5" i="5"/>
  <c r="C5" i="5"/>
  <c r="K5" i="5"/>
  <c r="M5" i="5"/>
  <c r="R5" i="5" s="1"/>
  <c r="H5" i="5"/>
  <c r="F5" i="5"/>
  <c r="D5" i="5"/>
  <c r="N5" i="5" l="1"/>
  <c r="O5" i="5"/>
</calcChain>
</file>

<file path=xl/sharedStrings.xml><?xml version="1.0" encoding="utf-8"?>
<sst xmlns="http://schemas.openxmlformats.org/spreadsheetml/2006/main" count="4377" uniqueCount="577">
  <si>
    <t>Code Article</t>
  </si>
  <si>
    <t>Marque</t>
  </si>
  <si>
    <t>Article</t>
  </si>
  <si>
    <t>Stock Alerte</t>
  </si>
  <si>
    <t>Demandeur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</si>
  <si>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</si>
  <si>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</si>
  <si>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</si>
  <si>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</si>
  <si>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</si>
  <si>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</si>
  <si>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</si>
  <si>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</si>
  <si>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</si>
  <si>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</si>
  <si>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</si>
  <si>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</si>
  <si>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</si>
  <si>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</si>
  <si>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</si>
  <si>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</si>
  <si>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Marque A</t>
  </si>
  <si>
    <t>Marque B</t>
  </si>
  <si>
    <t>Marque C</t>
  </si>
  <si>
    <t>Article 17</t>
  </si>
  <si>
    <t>Article 18</t>
  </si>
  <si>
    <t>Article 19</t>
  </si>
  <si>
    <t>Article 20</t>
  </si>
  <si>
    <t>Marque D</t>
  </si>
  <si>
    <t>CDA_1</t>
  </si>
  <si>
    <t>CDA_2</t>
  </si>
  <si>
    <t>CDA_3</t>
  </si>
  <si>
    <t>CDA_4</t>
  </si>
  <si>
    <t>CDA_5</t>
  </si>
  <si>
    <t>CDA_6</t>
  </si>
  <si>
    <t>CDA_7</t>
  </si>
  <si>
    <t>CDA_8</t>
  </si>
  <si>
    <t>CDA_9</t>
  </si>
  <si>
    <t>CDA_10</t>
  </si>
  <si>
    <t>CDA_11</t>
  </si>
  <si>
    <t>CDA_12</t>
  </si>
  <si>
    <t>CDA_13</t>
  </si>
  <si>
    <t>CDA_14</t>
  </si>
  <si>
    <t>CDA_15</t>
  </si>
  <si>
    <t>CDA_16</t>
  </si>
  <si>
    <t>CDA_17</t>
  </si>
  <si>
    <t>CDA_18</t>
  </si>
  <si>
    <t>CDA_19</t>
  </si>
  <si>
    <t>CDA_20</t>
  </si>
  <si>
    <t>Maintenance</t>
  </si>
  <si>
    <t>Production</t>
  </si>
  <si>
    <t>Informatique</t>
  </si>
  <si>
    <t>Finance</t>
  </si>
  <si>
    <t>QHSE</t>
  </si>
  <si>
    <t>Direction</t>
  </si>
  <si>
    <t>Stock</t>
  </si>
  <si>
    <t>Ressource humaines</t>
  </si>
  <si>
    <t>Monsieur 1</t>
  </si>
  <si>
    <t>Monsieur 2</t>
  </si>
  <si>
    <t>Monsieur 3</t>
  </si>
  <si>
    <t>Monsieur 4</t>
  </si>
  <si>
    <t>Madame 1</t>
  </si>
  <si>
    <t>Madame 2</t>
  </si>
  <si>
    <t>Madame 3</t>
  </si>
  <si>
    <t>Madame 4</t>
  </si>
  <si>
    <t>Madame 5</t>
  </si>
  <si>
    <t>Stock initial</t>
  </si>
  <si>
    <t>Entrée</t>
  </si>
  <si>
    <t>Sortie</t>
  </si>
  <si>
    <t>Ajustement</t>
  </si>
  <si>
    <t>Services</t>
  </si>
  <si>
    <t>Date</t>
  </si>
  <si>
    <t>Code article</t>
  </si>
  <si>
    <t xml:space="preserve">Marque </t>
  </si>
  <si>
    <t>Mouvement</t>
  </si>
  <si>
    <t>Transaction</t>
  </si>
  <si>
    <t>Commande</t>
  </si>
  <si>
    <t>Com_001</t>
  </si>
  <si>
    <t>STOCK</t>
  </si>
  <si>
    <t>Fournisseur</t>
  </si>
  <si>
    <t>Four_A</t>
  </si>
  <si>
    <t>Four_B</t>
  </si>
  <si>
    <t>Four_C</t>
  </si>
  <si>
    <t>Four_D</t>
  </si>
  <si>
    <t>com_003</t>
  </si>
  <si>
    <t>com_005</t>
  </si>
  <si>
    <t>Com_006</t>
  </si>
  <si>
    <t>Com_007</t>
  </si>
  <si>
    <t>Com_008</t>
  </si>
  <si>
    <t>Com_009</t>
  </si>
  <si>
    <t>Com_010</t>
  </si>
  <si>
    <t>Com_011</t>
  </si>
  <si>
    <t>Com_012</t>
  </si>
  <si>
    <t>Com_013</t>
  </si>
  <si>
    <t>Com_014</t>
  </si>
  <si>
    <t>Com_015</t>
  </si>
  <si>
    <t>Com_016</t>
  </si>
  <si>
    <t>Com_017</t>
  </si>
  <si>
    <t>Com_018</t>
  </si>
  <si>
    <t>Com_019</t>
  </si>
  <si>
    <t>Com_020</t>
  </si>
  <si>
    <t>Com_021</t>
  </si>
  <si>
    <t>Com_022</t>
  </si>
  <si>
    <t>Com_023</t>
  </si>
  <si>
    <t>Com_024</t>
  </si>
  <si>
    <t>Com_025</t>
  </si>
  <si>
    <t>Com_026</t>
  </si>
  <si>
    <t>Com_027</t>
  </si>
  <si>
    <t>Com_028</t>
  </si>
  <si>
    <t>Com_029</t>
  </si>
  <si>
    <t>Com_030</t>
  </si>
  <si>
    <t>Com_031</t>
  </si>
  <si>
    <t>Com_032</t>
  </si>
  <si>
    <t>Com_033</t>
  </si>
  <si>
    <t>Com_034</t>
  </si>
  <si>
    <t>Com_035</t>
  </si>
  <si>
    <t>Com_036</t>
  </si>
  <si>
    <t>Com_037</t>
  </si>
  <si>
    <t>Com_038</t>
  </si>
  <si>
    <t>Com_039</t>
  </si>
  <si>
    <t>Com_040</t>
  </si>
  <si>
    <t>Com_041</t>
  </si>
  <si>
    <t>Com_042</t>
  </si>
  <si>
    <t>Com_043</t>
  </si>
  <si>
    <t>Com_044</t>
  </si>
  <si>
    <t>Com_045</t>
  </si>
  <si>
    <t>Com_046</t>
  </si>
  <si>
    <t>Com_047</t>
  </si>
  <si>
    <t>Com_048</t>
  </si>
  <si>
    <t>Com_049</t>
  </si>
  <si>
    <t>Com_050</t>
  </si>
  <si>
    <t>Com_051</t>
  </si>
  <si>
    <t>Com_052</t>
  </si>
  <si>
    <t>Com_053</t>
  </si>
  <si>
    <t>Com_054</t>
  </si>
  <si>
    <t>Com_055</t>
  </si>
  <si>
    <t>Com_056</t>
  </si>
  <si>
    <t>Com_057</t>
  </si>
  <si>
    <t>Com_058</t>
  </si>
  <si>
    <t>Com_059</t>
  </si>
  <si>
    <t>Com_060</t>
  </si>
  <si>
    <t>Com_061</t>
  </si>
  <si>
    <t>Com_062</t>
  </si>
  <si>
    <t>Com_063</t>
  </si>
  <si>
    <t>Com_064</t>
  </si>
  <si>
    <t>Com_065</t>
  </si>
  <si>
    <t>Com_066</t>
  </si>
  <si>
    <t>Com_067</t>
  </si>
  <si>
    <t>Com_068</t>
  </si>
  <si>
    <t>Com_069</t>
  </si>
  <si>
    <t>Com_070</t>
  </si>
  <si>
    <t>Com_071</t>
  </si>
  <si>
    <t>Com_072</t>
  </si>
  <si>
    <t>Com_073</t>
  </si>
  <si>
    <t>Com_074</t>
  </si>
  <si>
    <t>Com_075</t>
  </si>
  <si>
    <t>Com_076</t>
  </si>
  <si>
    <t>Com_077</t>
  </si>
  <si>
    <t>Com_078</t>
  </si>
  <si>
    <t>Com_079</t>
  </si>
  <si>
    <t>Com_080</t>
  </si>
  <si>
    <t>Com_081</t>
  </si>
  <si>
    <t>Com_082</t>
  </si>
  <si>
    <t>Com_083</t>
  </si>
  <si>
    <t>Com_084</t>
  </si>
  <si>
    <t>Com_085</t>
  </si>
  <si>
    <t>Com_086</t>
  </si>
  <si>
    <t>Com_087</t>
  </si>
  <si>
    <t>Com_088</t>
  </si>
  <si>
    <t>Com_089</t>
  </si>
  <si>
    <t>Com_090</t>
  </si>
  <si>
    <t>Com_091</t>
  </si>
  <si>
    <t>Com_092</t>
  </si>
  <si>
    <t>Com_093</t>
  </si>
  <si>
    <t>Com_094</t>
  </si>
  <si>
    <t>Com_095</t>
  </si>
  <si>
    <t>Com_096</t>
  </si>
  <si>
    <t>Com_097</t>
  </si>
  <si>
    <t>Com_098</t>
  </si>
  <si>
    <t>Com_099</t>
  </si>
  <si>
    <t>Com_100</t>
  </si>
  <si>
    <t>Com_101</t>
  </si>
  <si>
    <t>Com_102</t>
  </si>
  <si>
    <t>Com_103</t>
  </si>
  <si>
    <t>Com_104</t>
  </si>
  <si>
    <t>Com_105</t>
  </si>
  <si>
    <t>Com_106</t>
  </si>
  <si>
    <t>Com_107</t>
  </si>
  <si>
    <t>Com_108</t>
  </si>
  <si>
    <t>Com_109</t>
  </si>
  <si>
    <t>Com_110</t>
  </si>
  <si>
    <t>Com_111</t>
  </si>
  <si>
    <t>Com_112</t>
  </si>
  <si>
    <t>Com_113</t>
  </si>
  <si>
    <t>Com_114</t>
  </si>
  <si>
    <t>Com_115</t>
  </si>
  <si>
    <t>Com_116</t>
  </si>
  <si>
    <t>Com_117</t>
  </si>
  <si>
    <t>Com_118</t>
  </si>
  <si>
    <t>Com_119</t>
  </si>
  <si>
    <t>Com_120</t>
  </si>
  <si>
    <t>Com_121</t>
  </si>
  <si>
    <t>Com_122</t>
  </si>
  <si>
    <t>Com_123</t>
  </si>
  <si>
    <t>Com_124</t>
  </si>
  <si>
    <t>Com_125</t>
  </si>
  <si>
    <t>Com_126</t>
  </si>
  <si>
    <t>Com_127</t>
  </si>
  <si>
    <t>Com_128</t>
  </si>
  <si>
    <t>Com_129</t>
  </si>
  <si>
    <t>Com_130</t>
  </si>
  <si>
    <t>Com_131</t>
  </si>
  <si>
    <t>Com_132</t>
  </si>
  <si>
    <t>Com_133</t>
  </si>
  <si>
    <t>Com_134</t>
  </si>
  <si>
    <t>Com_135</t>
  </si>
  <si>
    <t>Com_136</t>
  </si>
  <si>
    <t>Com_137</t>
  </si>
  <si>
    <t>Com_138</t>
  </si>
  <si>
    <t>Com_139</t>
  </si>
  <si>
    <t>Com_140</t>
  </si>
  <si>
    <t>Com_141</t>
  </si>
  <si>
    <t>Com_142</t>
  </si>
  <si>
    <t>Com_143</t>
  </si>
  <si>
    <t>Com_144</t>
  </si>
  <si>
    <t>Com_145</t>
  </si>
  <si>
    <t>Com_146</t>
  </si>
  <si>
    <t>Com_147</t>
  </si>
  <si>
    <t>Com_148</t>
  </si>
  <si>
    <t>Com_149</t>
  </si>
  <si>
    <t>Com_150</t>
  </si>
  <si>
    <t>Com_151</t>
  </si>
  <si>
    <t>Com_152</t>
  </si>
  <si>
    <t>Com_153</t>
  </si>
  <si>
    <t>Com_154</t>
  </si>
  <si>
    <t>Com_155</t>
  </si>
  <si>
    <t>Com_156</t>
  </si>
  <si>
    <t>Com_157</t>
  </si>
  <si>
    <t>Com_158</t>
  </si>
  <si>
    <t>Com_159</t>
  </si>
  <si>
    <t>Com_160</t>
  </si>
  <si>
    <t>Com_161</t>
  </si>
  <si>
    <t>Com_162</t>
  </si>
  <si>
    <t>Com_163</t>
  </si>
  <si>
    <t>Com_164</t>
  </si>
  <si>
    <t>Com_165</t>
  </si>
  <si>
    <t>Com_166</t>
  </si>
  <si>
    <t>Com_167</t>
  </si>
  <si>
    <t>Com_168</t>
  </si>
  <si>
    <t>Com_169</t>
  </si>
  <si>
    <t>Com_170</t>
  </si>
  <si>
    <t>Com_171</t>
  </si>
  <si>
    <t>Com_172</t>
  </si>
  <si>
    <t>Com_173</t>
  </si>
  <si>
    <t>Com_174</t>
  </si>
  <si>
    <t>Com_175</t>
  </si>
  <si>
    <t>Com_176</t>
  </si>
  <si>
    <t>Com_177</t>
  </si>
  <si>
    <t>Com_178</t>
  </si>
  <si>
    <t>Com_179</t>
  </si>
  <si>
    <t>Com_180</t>
  </si>
  <si>
    <t>Com_181</t>
  </si>
  <si>
    <t>Com_182</t>
  </si>
  <si>
    <t>Com_183</t>
  </si>
  <si>
    <t>Com_184</t>
  </si>
  <si>
    <t>Com_185</t>
  </si>
  <si>
    <t>Com_186</t>
  </si>
  <si>
    <t>Com_187</t>
  </si>
  <si>
    <t>Com_188</t>
  </si>
  <si>
    <t>Com_189</t>
  </si>
  <si>
    <t>Com_190</t>
  </si>
  <si>
    <t>Com_191</t>
  </si>
  <si>
    <t>Com_192</t>
  </si>
  <si>
    <t>Com_193</t>
  </si>
  <si>
    <t>Com_194</t>
  </si>
  <si>
    <t>Com_195</t>
  </si>
  <si>
    <t>Com_196</t>
  </si>
  <si>
    <t>Com_197</t>
  </si>
  <si>
    <t>Com_198</t>
  </si>
  <si>
    <t>Com_199</t>
  </si>
  <si>
    <t>Com_200</t>
  </si>
  <si>
    <t>Com_201</t>
  </si>
  <si>
    <t>Com_202</t>
  </si>
  <si>
    <t>Com_203</t>
  </si>
  <si>
    <t>Com_204</t>
  </si>
  <si>
    <t>Com_205</t>
  </si>
  <si>
    <t>Com_206</t>
  </si>
  <si>
    <t>Com_207</t>
  </si>
  <si>
    <t>Com_208</t>
  </si>
  <si>
    <t>Com_209</t>
  </si>
  <si>
    <t>Com_210</t>
  </si>
  <si>
    <t>Com_211</t>
  </si>
  <si>
    <t>Com_212</t>
  </si>
  <si>
    <t>Com_213</t>
  </si>
  <si>
    <t>Com_214</t>
  </si>
  <si>
    <t>Com_215</t>
  </si>
  <si>
    <t>Com_216</t>
  </si>
  <si>
    <t>Com_217</t>
  </si>
  <si>
    <t>Com_218</t>
  </si>
  <si>
    <t>Com_219</t>
  </si>
  <si>
    <t>Com_220</t>
  </si>
  <si>
    <t>Com_221</t>
  </si>
  <si>
    <t>Com_222</t>
  </si>
  <si>
    <t>Com_223</t>
  </si>
  <si>
    <t>Com_224</t>
  </si>
  <si>
    <t>Com_225</t>
  </si>
  <si>
    <t>Com_226</t>
  </si>
  <si>
    <t>Com_227</t>
  </si>
  <si>
    <t>Com_228</t>
  </si>
  <si>
    <t>Com_229</t>
  </si>
  <si>
    <t>Com_230</t>
  </si>
  <si>
    <t>Com_231</t>
  </si>
  <si>
    <t>Com_232</t>
  </si>
  <si>
    <t>Com_233</t>
  </si>
  <si>
    <t>Com_234</t>
  </si>
  <si>
    <t>Com_235</t>
  </si>
  <si>
    <t>Com_236</t>
  </si>
  <si>
    <t>Com_237</t>
  </si>
  <si>
    <t>Com_238</t>
  </si>
  <si>
    <t>Com_239</t>
  </si>
  <si>
    <t>Com_240</t>
  </si>
  <si>
    <t>Com_241</t>
  </si>
  <si>
    <t>Com_242</t>
  </si>
  <si>
    <t>Com_243</t>
  </si>
  <si>
    <t>Com_244</t>
  </si>
  <si>
    <t>Com_245</t>
  </si>
  <si>
    <t>Com_246</t>
  </si>
  <si>
    <t>Com_247</t>
  </si>
  <si>
    <t>Com_248</t>
  </si>
  <si>
    <t>Com_249</t>
  </si>
  <si>
    <t>Com_250</t>
  </si>
  <si>
    <t>Com_251</t>
  </si>
  <si>
    <t>Com_252</t>
  </si>
  <si>
    <t>Com_253</t>
  </si>
  <si>
    <t>Com_254</t>
  </si>
  <si>
    <t>Com_255</t>
  </si>
  <si>
    <t>Com_256</t>
  </si>
  <si>
    <t>Com_257</t>
  </si>
  <si>
    <t>Com_258</t>
  </si>
  <si>
    <t>Com_259</t>
  </si>
  <si>
    <t>Com_260</t>
  </si>
  <si>
    <t>Com_261</t>
  </si>
  <si>
    <t>Com_262</t>
  </si>
  <si>
    <t>Com_263</t>
  </si>
  <si>
    <t>Com_264</t>
  </si>
  <si>
    <t>Com_265</t>
  </si>
  <si>
    <t>Com_266</t>
  </si>
  <si>
    <t>Com_267</t>
  </si>
  <si>
    <t>Com_268</t>
  </si>
  <si>
    <t>Com_269</t>
  </si>
  <si>
    <t>Com_270</t>
  </si>
  <si>
    <t>Com_271</t>
  </si>
  <si>
    <t>Com_272</t>
  </si>
  <si>
    <t>Com_273</t>
  </si>
  <si>
    <t>Com_274</t>
  </si>
  <si>
    <t>Com_275</t>
  </si>
  <si>
    <t>Com_276</t>
  </si>
  <si>
    <t>Com_277</t>
  </si>
  <si>
    <t>Com_278</t>
  </si>
  <si>
    <t>Com_279</t>
  </si>
  <si>
    <t>Com_280</t>
  </si>
  <si>
    <t>Com_281</t>
  </si>
  <si>
    <t>Com_282</t>
  </si>
  <si>
    <t>Com_283</t>
  </si>
  <si>
    <t>Com_284</t>
  </si>
  <si>
    <t>Com_285</t>
  </si>
  <si>
    <t>Com_286</t>
  </si>
  <si>
    <t>Com_287</t>
  </si>
  <si>
    <t>Com_288</t>
  </si>
  <si>
    <t>Com_289</t>
  </si>
  <si>
    <t>Com_290</t>
  </si>
  <si>
    <t>Com_291</t>
  </si>
  <si>
    <t>Com_292</t>
  </si>
  <si>
    <t>Com_293</t>
  </si>
  <si>
    <t>Com_294</t>
  </si>
  <si>
    <t>Com_295</t>
  </si>
  <si>
    <t>Com_296</t>
  </si>
  <si>
    <t>Com_297</t>
  </si>
  <si>
    <t>Com_298</t>
  </si>
  <si>
    <t>Com_299</t>
  </si>
  <si>
    <t>Com_300</t>
  </si>
  <si>
    <t>Com_301</t>
  </si>
  <si>
    <t>Com_302</t>
  </si>
  <si>
    <t>Com_303</t>
  </si>
  <si>
    <t>Com_304</t>
  </si>
  <si>
    <t>Com_305</t>
  </si>
  <si>
    <t>Com_306</t>
  </si>
  <si>
    <t>Com_307</t>
  </si>
  <si>
    <t>Com_308</t>
  </si>
  <si>
    <t>Com_309</t>
  </si>
  <si>
    <t>Com_310</t>
  </si>
  <si>
    <t>Com_311</t>
  </si>
  <si>
    <t>Com_312</t>
  </si>
  <si>
    <t>Com_313</t>
  </si>
  <si>
    <t>Com_314</t>
  </si>
  <si>
    <t>Com_315</t>
  </si>
  <si>
    <t>Com_316</t>
  </si>
  <si>
    <t>Com_317</t>
  </si>
  <si>
    <t>Com_318</t>
  </si>
  <si>
    <t>Com_319</t>
  </si>
  <si>
    <t>Com_320</t>
  </si>
  <si>
    <t>Com_321</t>
  </si>
  <si>
    <t>Com_322</t>
  </si>
  <si>
    <t>Com_323</t>
  </si>
  <si>
    <t>Com_324</t>
  </si>
  <si>
    <t>Com_325</t>
  </si>
  <si>
    <t>Com_326</t>
  </si>
  <si>
    <t>Com_327</t>
  </si>
  <si>
    <t>Com_328</t>
  </si>
  <si>
    <t>Com_329</t>
  </si>
  <si>
    <t>Com_330</t>
  </si>
  <si>
    <t>Com_331</t>
  </si>
  <si>
    <t>Com_332</t>
  </si>
  <si>
    <t>Com_333</t>
  </si>
  <si>
    <t>Com_334</t>
  </si>
  <si>
    <t>Com_335</t>
  </si>
  <si>
    <t>Com_336</t>
  </si>
  <si>
    <t>Com_337</t>
  </si>
  <si>
    <t>Com_338</t>
  </si>
  <si>
    <t>Com_339</t>
  </si>
  <si>
    <t>Com_340</t>
  </si>
  <si>
    <t>Com_341</t>
  </si>
  <si>
    <t>Com_342</t>
  </si>
  <si>
    <t>Com_343</t>
  </si>
  <si>
    <t>Com_344</t>
  </si>
  <si>
    <t>Com_345</t>
  </si>
  <si>
    <t>Com_346</t>
  </si>
  <si>
    <t>Com_347</t>
  </si>
  <si>
    <t>Com_348</t>
  </si>
  <si>
    <t>Com_349</t>
  </si>
  <si>
    <t>Com_350</t>
  </si>
  <si>
    <t>Com_351</t>
  </si>
  <si>
    <t>Com_352</t>
  </si>
  <si>
    <t>Com_353</t>
  </si>
  <si>
    <t>Com_354</t>
  </si>
  <si>
    <t>Com_355</t>
  </si>
  <si>
    <t>Com_356</t>
  </si>
  <si>
    <t>Com_357</t>
  </si>
  <si>
    <t>Com_358</t>
  </si>
  <si>
    <t>Com_359</t>
  </si>
  <si>
    <t>Com_360</t>
  </si>
  <si>
    <t>Com_361</t>
  </si>
  <si>
    <t>Com_362</t>
  </si>
  <si>
    <t>Com_363</t>
  </si>
  <si>
    <t>Com_364</t>
  </si>
  <si>
    <t>Com_365</t>
  </si>
  <si>
    <t>Com_366</t>
  </si>
  <si>
    <t>Com_367</t>
  </si>
  <si>
    <t>Com_368</t>
  </si>
  <si>
    <t>Com_369</t>
  </si>
  <si>
    <t>Com_370</t>
  </si>
  <si>
    <t>Com_371</t>
  </si>
  <si>
    <t>Com_372</t>
  </si>
  <si>
    <t>Com_373</t>
  </si>
  <si>
    <t>Com_374</t>
  </si>
  <si>
    <t>Com_375</t>
  </si>
  <si>
    <t>Com_376</t>
  </si>
  <si>
    <t>Com_377</t>
  </si>
  <si>
    <t>Com_378</t>
  </si>
  <si>
    <t>Com_379</t>
  </si>
  <si>
    <t>Com_380</t>
  </si>
  <si>
    <t>Com_381</t>
  </si>
  <si>
    <t>Com_382</t>
  </si>
  <si>
    <t>Com_383</t>
  </si>
  <si>
    <t>Com_384</t>
  </si>
  <si>
    <t>Com_385</t>
  </si>
  <si>
    <t>Com_386</t>
  </si>
  <si>
    <t>Com_387</t>
  </si>
  <si>
    <t>Com_388</t>
  </si>
  <si>
    <t>Com_389</t>
  </si>
  <si>
    <t>Com_390</t>
  </si>
  <si>
    <t>Com_391</t>
  </si>
  <si>
    <t>Com_392</t>
  </si>
  <si>
    <t>Com_393</t>
  </si>
  <si>
    <t>Com_394</t>
  </si>
  <si>
    <t>Com_395</t>
  </si>
  <si>
    <t>Com_396</t>
  </si>
  <si>
    <t>Com_397</t>
  </si>
  <si>
    <t>Com_398</t>
  </si>
  <si>
    <t>Com_399</t>
  </si>
  <si>
    <t>Com_400</t>
  </si>
  <si>
    <t>Com_401</t>
  </si>
  <si>
    <t>Com_402</t>
  </si>
  <si>
    <t>Com_403</t>
  </si>
  <si>
    <t>Com_404</t>
  </si>
  <si>
    <t>Com_405</t>
  </si>
  <si>
    <t>Com_406</t>
  </si>
  <si>
    <t>Com_407</t>
  </si>
  <si>
    <t>Com_408</t>
  </si>
  <si>
    <t>Com_409</t>
  </si>
  <si>
    <t>Com_410</t>
  </si>
  <si>
    <t>Com_411</t>
  </si>
  <si>
    <t>Com_412</t>
  </si>
  <si>
    <t>Com_413</t>
  </si>
  <si>
    <t>Com_414</t>
  </si>
  <si>
    <t>Com_415</t>
  </si>
  <si>
    <t>Com_416</t>
  </si>
  <si>
    <t>Com_417</t>
  </si>
  <si>
    <t>Com_418</t>
  </si>
  <si>
    <t>Com_419</t>
  </si>
  <si>
    <t>Com_420</t>
  </si>
  <si>
    <t>Com_421</t>
  </si>
  <si>
    <t>Com_422</t>
  </si>
  <si>
    <t>Com_423</t>
  </si>
  <si>
    <t>Com_424</t>
  </si>
  <si>
    <t>Com_425</t>
  </si>
  <si>
    <t>Com_426</t>
  </si>
  <si>
    <t>Com_427</t>
  </si>
  <si>
    <t>Com_428</t>
  </si>
  <si>
    <t>Com_429</t>
  </si>
  <si>
    <t>Com_430</t>
  </si>
  <si>
    <t>Com_431</t>
  </si>
  <si>
    <t>Com_432</t>
  </si>
  <si>
    <t>Com_433</t>
  </si>
  <si>
    <t>Com_434</t>
  </si>
  <si>
    <t>Com_435</t>
  </si>
  <si>
    <t>Com_436</t>
  </si>
  <si>
    <t>Com_437</t>
  </si>
  <si>
    <t>Com_438</t>
  </si>
  <si>
    <t>Com_439</t>
  </si>
  <si>
    <t>Com_440</t>
  </si>
  <si>
    <t>Com_441</t>
  </si>
  <si>
    <t>Com_442</t>
  </si>
  <si>
    <t>Com_443</t>
  </si>
  <si>
    <t>Com_444</t>
  </si>
  <si>
    <t>Com_445</t>
  </si>
  <si>
    <t>Com_446</t>
  </si>
  <si>
    <t>Com_447</t>
  </si>
  <si>
    <t>Com_448</t>
  </si>
  <si>
    <t>Com_449</t>
  </si>
  <si>
    <t>Com_450</t>
  </si>
  <si>
    <t>Com_451</t>
  </si>
  <si>
    <t>Com_452</t>
  </si>
  <si>
    <t>Com_453</t>
  </si>
  <si>
    <t>Com_454</t>
  </si>
  <si>
    <t>Com_455</t>
  </si>
  <si>
    <t>Com_456</t>
  </si>
  <si>
    <t>Com_457</t>
  </si>
  <si>
    <t>Com_458</t>
  </si>
  <si>
    <t>Com_459</t>
  </si>
  <si>
    <t>Com_460</t>
  </si>
  <si>
    <t>Com_461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</si>
  <si>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</si>
  <si>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</si>
  <si>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</si>
  <si>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</si>
  <si>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</si>
  <si>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</si>
  <si>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</si>
  <si>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</si>
  <si>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</si>
  <si>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</si>
  <si>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Origine Demandeur</t>
  </si>
  <si>
    <t>Prix Unitaire H.T.</t>
  </si>
  <si>
    <t>QUANTITE EN STOCK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</si>
  <si>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</si>
  <si>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</si>
  <si>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</si>
  <si>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</si>
  <si>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</si>
  <si>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</si>
  <si>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</si>
  <si>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</si>
  <si>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</si>
  <si>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</si>
  <si>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</si>
  <si>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</si>
  <si>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</t>
  </si>
  <si>
    <t>Mois</t>
  </si>
  <si>
    <t>Quantité Entrée</t>
  </si>
  <si>
    <t>Quantité Sortie</t>
  </si>
  <si>
    <t>Valeur en € Entrée ou Sortie</t>
  </si>
  <si>
    <t>Prix Unitaire (CUMP)</t>
  </si>
  <si>
    <t>Somme de Stock Final</t>
  </si>
  <si>
    <t>Stock Minimun</t>
  </si>
  <si>
    <t>Moyenne de Prix Unitaire H.T.</t>
  </si>
  <si>
    <t>a ce bouton sera affecté la macro pour recopier les lignes  sur ma feuille 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</si>
</sst>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#,##0\ &quot;€&quot;"/>
    <numFmt numFmtId="166" formatCode="0&quot; &quot;%"/>
    <numFmt numFmtId="167" formatCode="[$-F800]dddd\,\ mmmm\ dd\,\ yyyy"/>
    <numFmt numFmtId="168" formatCode="0&quot; jours&quot;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u/>
      <sz val="11"/>
      <color theme="1"/>
      <name val="Verdana"/>
      <family val="2"/>
    </font>
    <font>
      <u/>
      <sz val="11"/>
      <color theme="1"/>
      <name val="Verdana"/>
      <family val="2"/>
    </font>
    <font>
      <u/>
      <sz val="8"/>
      <color theme="1"/>
      <name val="Verdana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theme="4"/>
      </bottom>
      <diagonal/>
    </border>
    <border>
      <left style="thin">
        <color auto="1"/>
      </left>
      <right/>
      <top/>
      <bottom style="thin">
        <color theme="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0" xfId="0" applyFill="1"/>
    <xf numFmtId="0" fontId="5" fillId="0" borderId="0" xfId="0" applyFont="1"/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0" fillId="0" borderId="7" xfId="0" applyBorder="1"/>
    <xf numFmtId="0" fontId="0" fillId="0" borderId="0" xfId="0" pivotButton="1"/>
    <xf numFmtId="0" fontId="0" fillId="0" borderId="0" xfId="0" applyFill="1"/>
    <xf numFmtId="0" fontId="0" fillId="4" borderId="0" xfId="0" applyFill="1"/>
    <xf numFmtId="164" fontId="0" fillId="0" borderId="0" xfId="0" applyNumberFormat="1"/>
    <xf numFmtId="164" fontId="0" fillId="3" borderId="0" xfId="0" applyNumberFormat="1" applyFill="1"/>
    <xf numFmtId="164" fontId="0" fillId="0" borderId="0" xfId="0" applyNumberFormat="1" applyFill="1"/>
    <xf numFmtId="0" fontId="0" fillId="7" borderId="0" xfId="0" applyFill="1"/>
    <xf numFmtId="0" fontId="0" fillId="0" borderId="0" xfId="0" applyNumberFormat="1" applyFill="1"/>
    <xf numFmtId="164" fontId="6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NumberFormat="1" applyFont="1"/>
    <xf numFmtId="0" fontId="0" fillId="0" borderId="0" xfId="0" applyAlignment="1">
      <alignment horizontal="left"/>
    </xf>
    <xf numFmtId="164" fontId="0" fillId="0" borderId="0" xfId="0" applyNumberFormat="1" applyFont="1"/>
    <xf numFmtId="0" fontId="0" fillId="0" borderId="0" xfId="0" applyFont="1" applyFill="1"/>
    <xf numFmtId="3" fontId="0" fillId="0" borderId="0" xfId="0" applyNumberFormat="1" applyFill="1"/>
    <xf numFmtId="0" fontId="4" fillId="6" borderId="16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2" fillId="0" borderId="0" xfId="0" applyFont="1"/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164" fontId="3" fillId="8" borderId="19" xfId="0" applyNumberFormat="1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164" fontId="3" fillId="8" borderId="20" xfId="0" applyNumberFormat="1" applyFont="1" applyFill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center" wrapText="1"/>
    </xf>
    <xf numFmtId="164" fontId="3" fillId="9" borderId="19" xfId="0" applyNumberFormat="1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164" fontId="3" fillId="9" borderId="8" xfId="0" applyNumberFormat="1" applyFont="1" applyFill="1" applyBorder="1" applyAlignment="1">
      <alignment horizontal="center" vertical="center" wrapText="1"/>
    </xf>
    <xf numFmtId="14" fontId="16" fillId="0" borderId="13" xfId="0" applyNumberFormat="1" applyFont="1" applyBorder="1" applyAlignment="1">
      <alignment horizontal="center" vertical="center"/>
    </xf>
    <xf numFmtId="14" fontId="16" fillId="0" borderId="14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164" fontId="16" fillId="4" borderId="4" xfId="0" applyNumberFormat="1" applyFont="1" applyFill="1" applyBorder="1" applyAlignment="1">
      <alignment horizontal="center" vertical="center"/>
    </xf>
    <xf numFmtId="0" fontId="16" fillId="4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0" fontId="16" fillId="4" borderId="0" xfId="0" applyFont="1" applyFill="1" applyBorder="1" applyAlignment="1">
      <alignment horizontal="center" vertical="center"/>
    </xf>
    <xf numFmtId="164" fontId="16" fillId="3" borderId="21" xfId="0" applyNumberFormat="1" applyFont="1" applyFill="1" applyBorder="1"/>
    <xf numFmtId="14" fontId="0" fillId="0" borderId="0" xfId="0" applyNumberFormat="1" applyAlignment="1">
      <alignment horizontal="center" vertical="center"/>
    </xf>
    <xf numFmtId="14" fontId="3" fillId="9" borderId="18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7" fontId="0" fillId="0" borderId="0" xfId="0" applyNumberFormat="1" applyFill="1"/>
    <xf numFmtId="0" fontId="14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horizontal="center"/>
    </xf>
    <xf numFmtId="9" fontId="0" fillId="0" borderId="0" xfId="0" applyNumberFormat="1" applyFill="1"/>
    <xf numFmtId="3" fontId="8" fillId="0" borderId="0" xfId="0" applyNumberFormat="1" applyFont="1" applyFill="1" applyAlignment="1">
      <alignment horizontal="center" vertical="center"/>
    </xf>
    <xf numFmtId="3" fontId="16" fillId="0" borderId="0" xfId="0" applyNumberFormat="1" applyFont="1" applyFill="1"/>
    <xf numFmtId="0" fontId="18" fillId="0" borderId="0" xfId="0" applyFont="1" applyFill="1"/>
    <xf numFmtId="0" fontId="17" fillId="0" borderId="0" xfId="0" applyFont="1" applyFill="1" applyAlignment="1">
      <alignment horizontal="center" vertical="center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7" fillId="0" borderId="0" xfId="0" applyFont="1" applyFill="1"/>
    <xf numFmtId="0" fontId="1" fillId="0" borderId="0" xfId="0" applyFont="1" applyFill="1" applyAlignment="1">
      <alignment horizontal="left"/>
    </xf>
    <xf numFmtId="0" fontId="11" fillId="0" borderId="0" xfId="0" applyFont="1" applyFill="1"/>
    <xf numFmtId="0" fontId="12" fillId="0" borderId="0" xfId="0" applyFont="1" applyFill="1"/>
    <xf numFmtId="0" fontId="13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8" fillId="0" borderId="0" xfId="0" applyFont="1" applyFill="1"/>
    <xf numFmtId="166" fontId="10" fillId="0" borderId="0" xfId="0" applyNumberFormat="1" applyFont="1" applyFill="1" applyAlignment="1">
      <alignment horizontal="center"/>
    </xf>
    <xf numFmtId="165" fontId="8" fillId="0" borderId="0" xfId="0" applyNumberFormat="1" applyFont="1" applyFill="1"/>
    <xf numFmtId="164" fontId="8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right"/>
    </xf>
    <xf numFmtId="164" fontId="8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1" fontId="8" fillId="0" borderId="0" xfId="0" applyNumberFormat="1" applyFont="1" applyFill="1" applyAlignment="1"/>
    <xf numFmtId="2" fontId="8" fillId="0" borderId="0" xfId="0" applyNumberFormat="1" applyFont="1" applyFill="1"/>
    <xf numFmtId="0" fontId="0" fillId="10" borderId="0" xfId="0" applyFill="1"/>
    <xf numFmtId="0" fontId="0" fillId="3" borderId="0" xfId="0" applyFill="1"/>
    <xf numFmtId="14" fontId="16" fillId="10" borderId="13" xfId="0" applyNumberFormat="1" applyFont="1" applyFill="1" applyBorder="1" applyAlignment="1">
      <alignment horizontal="center" vertical="center"/>
    </xf>
    <xf numFmtId="14" fontId="16" fillId="10" borderId="14" xfId="0" applyNumberFormat="1" applyFont="1" applyFill="1" applyBorder="1" applyAlignment="1">
      <alignment horizontal="center" vertical="center"/>
    </xf>
    <xf numFmtId="0" fontId="16" fillId="10" borderId="14" xfId="0" applyFont="1" applyFill="1" applyBorder="1" applyAlignment="1">
      <alignment horizontal="center" vertical="center"/>
    </xf>
    <xf numFmtId="0" fontId="16" fillId="10" borderId="15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 vertical="center"/>
    </xf>
    <xf numFmtId="164" fontId="16" fillId="10" borderId="0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3" fontId="8" fillId="0" borderId="0" xfId="0" applyNumberFormat="1" applyFont="1" applyFill="1" applyAlignment="1">
      <alignment horizontal="center" vertical="center"/>
    </xf>
    <xf numFmtId="1" fontId="8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68" fontId="8" fillId="0" borderId="0" xfId="0" applyNumberFormat="1" applyFont="1" applyFill="1" applyAlignment="1">
      <alignment horizontal="center"/>
    </xf>
    <xf numFmtId="1" fontId="8" fillId="0" borderId="0" xfId="0" applyNumberFormat="1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65" fontId="8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51">
    <dxf>
      <font>
        <b/>
        <i val="0"/>
        <color theme="5"/>
      </font>
    </dxf>
    <dxf>
      <font>
        <b/>
        <i val="0"/>
        <color theme="5"/>
      </font>
    </dxf>
    <dxf>
      <font>
        <color theme="5"/>
      </font>
    </dxf>
    <dxf>
      <font>
        <b/>
        <i val="0"/>
        <color theme="5"/>
      </font>
    </dxf>
    <dxf>
      <font>
        <b/>
        <i val="0"/>
        <color theme="5"/>
      </font>
    </dxf>
    <dxf>
      <font>
        <color theme="5"/>
      </font>
    </dxf>
    <dxf>
      <font>
        <b/>
        <i val="0"/>
        <color theme="5"/>
      </font>
    </dxf>
    <dxf>
      <font>
        <b/>
        <i val="0"/>
        <color theme="5"/>
      </font>
    </dxf>
    <dxf>
      <font>
        <color theme="5"/>
      </font>
    </dxf>
    <dxf>
      <font>
        <color theme="5"/>
      </font>
    </dxf>
    <dxf>
      <font>
        <b/>
        <i val="0"/>
        <color theme="5"/>
      </font>
    </dxf>
    <dxf>
      <numFmt numFmtId="164" formatCode="#,##0.00\ &quot;€&quot;"/>
    </dxf>
    <dxf>
      <font>
        <color theme="1"/>
      </font>
    </dxf>
    <dxf>
      <font>
        <color theme="1"/>
      </font>
    </dxf>
    <dxf>
      <numFmt numFmtId="164" formatCode="#,##0.00\ &quot;€&quot;"/>
      <fill>
        <patternFill patternType="solid">
          <fgColor indexed="64"/>
          <bgColor theme="5" tint="0.79998168889431442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164" formatCode="#,##0.0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0"/>
        <name val="Verda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>
          <bgColor theme="0" tint="-4.9989318521683403E-2"/>
        </patternFill>
      </fill>
    </dxf>
  </dxfs>
  <tableStyles count="1" defaultTableStyle="TableStyleMedium2" defaultPivotStyle="PivotStyleMedium9">
    <tableStyle name="Style de segment 1" pivot="0" table="0" count="3">
      <tableStyleElement type="wholeTable" dxfId="50"/>
    </tableStyle>
  </tableStyles>
  <extLst>
    <ext xmlns:x14="http://schemas.microsoft.com/office/spreadsheetml/2009/9/main" uri="{46F421CA-312F-682f-3DD2-61675219B42D}">
      <x14:dxfs count="2">
        <dxf>
          <font>
            <b/>
            <i val="0"/>
            <color theme="1"/>
          </font>
          <fill>
            <patternFill>
              <bgColor theme="0"/>
            </patternFill>
          </fill>
        </dxf>
        <dxf>
          <font>
            <b/>
            <i val="0"/>
            <sz val="10"/>
            <color theme="0"/>
            <name val="Verdana"/>
            <scheme val="none"/>
          </font>
          <fill>
            <patternFill>
              <bgColor theme="0" tint="-0.499984740745262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unselectedItemWithData" dxfId="1"/>
            <x14:slicerStyleElement type="selectedItemWith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1</xdr:row>
          <xdr:rowOff>0</xdr:rowOff>
        </xdr:from>
        <xdr:to>
          <xdr:col>6</xdr:col>
          <xdr:colOff>400050</xdr:colOff>
          <xdr:row>2</xdr:row>
          <xdr:rowOff>28575</xdr:rowOff>
        </xdr:to>
        <xdr:sp macro="" textlink="">
          <xdr:nvSpPr>
            <xdr:cNvPr id="5121" name="Bouton 2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2358.375882523149" createdVersion="4" refreshedVersion="4" minRefreshableVersion="3" recordCount="459">
  <cacheSource type="worksheet">
    <worksheetSource name="Tab_Fichemouvement"/>
  </cacheSource>
  <cacheFields count="20">
    <cacheField name="Date" numFmtId="14">
      <sharedItems containsSemiMixedTypes="0" containsNonDate="0" containsDate="1" containsString="0" minDate="2015-01-01T00:00:00" maxDate="2016-04-05T00:00:00"/>
    </cacheField>
    <cacheField name="Commande" numFmtId="14">
      <sharedItems/>
    </cacheField>
    <cacheField name="Mouvement" numFmtId="0">
      <sharedItems/>
    </cacheField>
    <cacheField name="Origine Demandeur" numFmtId="0">
      <sharedItems/>
    </cacheField>
    <cacheField name="Services" numFmtId="0">
      <sharedItems/>
    </cacheField>
    <cacheField name="Code article" numFmtId="0">
      <sharedItems count="20">
        <s v="CDA_1"/>
        <s v="CDA_2"/>
        <s v="CDA_3"/>
        <s v="CDA_4"/>
        <s v="CDA_5"/>
        <s v="CDA_6"/>
        <s v="CDA_7"/>
        <s v="CDA_8"/>
        <s v="CDA_9"/>
        <s v="CDA_10"/>
        <s v="CDA_11"/>
        <s v="CDA_12"/>
        <s v="CDA_13"/>
        <s v="CDA_14"/>
        <s v="CDA_15"/>
        <s v="CDA_16"/>
        <s v="CDA_17"/>
        <s v="CDA_18"/>
        <s v="CDA_19"/>
        <s v="CDA_20"/>
      </sharedItems>
    </cacheField>
    <cacheField name="Fournisseur" numFmtId="0">
      <sharedItems containsMixedTypes="1" containsNumber="1" containsInteger="1" minValue="30" maxValue="602" count="24">
        <s v="Four_A"/>
        <s v="Four_B"/>
        <s v="Four_C"/>
        <s v="Four_D"/>
        <n v="121" u="1"/>
        <n v="59" u="1"/>
        <n v="193" u="1"/>
        <n v="475" u="1"/>
        <n v="567" u="1"/>
        <n v="50" u="1"/>
        <n v="69" u="1"/>
        <n v="77" u="1"/>
        <n v="226" u="1"/>
        <n v="171" u="1"/>
        <n v="602" u="1"/>
        <n v="502" u="1"/>
        <n v="418" u="1"/>
        <n v="476" u="1"/>
        <n v="132" u="1"/>
        <n v="203" u="1"/>
        <n v="51" u="1"/>
        <n v="30" u="1"/>
        <n v="588" u="1"/>
        <n v="148" u="1"/>
      </sharedItems>
    </cacheField>
    <cacheField name="Marque " numFmtId="0">
      <sharedItems count="5">
        <s v="Marque A"/>
        <s v="Marque B"/>
        <s v="Marque C"/>
        <s v="Marque D"/>
        <s v="" u="1"/>
      </sharedItems>
    </cacheField>
    <cacheField name="Article" numFmtId="0">
      <sharedItems containsMixedTypes="1" containsNumber="1" minValue="11.284210526315789" maxValue="29" count="40">
        <s v="Article 1"/>
        <s v="Article 2"/>
        <s v="Article 3"/>
        <s v="Article 4"/>
        <s v="Article 5"/>
        <s v="Article 6"/>
        <s v="Article 7"/>
        <s v="Article 8"/>
        <s v="Article 9"/>
        <s v="Article 10"/>
        <s v="Article 11"/>
        <s v="Article 12"/>
        <s v="Article 13"/>
        <s v="Article 14"/>
        <s v="Article 15"/>
        <s v="Article 16"/>
        <s v="Article 17"/>
        <s v="Article 18"/>
        <s v="Article 19"/>
        <s v="Article 20"/>
        <n v="13" u="1"/>
        <n v="11.284210526315789" u="1"/>
        <n v="13.478333333333332" u="1"/>
        <n v="14" u="1"/>
        <n v="15" u="1"/>
        <n v="16" u="1"/>
        <n v="20.847368421052639" u="1"/>
        <n v="17" u="1"/>
        <n v="26.889473684210518" u="1"/>
        <n v="23.25" u="1"/>
        <n v="18" u="1"/>
        <n v="19" u="1"/>
        <n v="24.881052631578946" u="1"/>
        <n v="24" u="1"/>
        <n v="26" u="1"/>
        <n v="28" u="1"/>
        <n v="20.30842105263158" u="1"/>
        <n v="29" u="1"/>
        <n v="12" u="1"/>
        <n v="20.746842105263159" u="1"/>
      </sharedItems>
    </cacheField>
    <cacheField name="Quantité Entrée" numFmtId="0">
      <sharedItems containsString="0" containsBlank="1" containsNumber="1" containsInteger="1" minValue="4" maxValue="250"/>
    </cacheField>
    <cacheField name="Quantité Sortie" numFmtId="0">
      <sharedItems containsString="0" containsBlank="1" containsNumber="1" containsInteger="1" minValue="1" maxValue="400"/>
    </cacheField>
    <cacheField name="Prix Unitaire H.T." numFmtId="164">
      <sharedItems containsSemiMixedTypes="0" containsString="0" containsNumber="1" minValue="11" maxValue="29"/>
    </cacheField>
    <cacheField name="Valeur en € Entrée ou Sortie" numFmtId="164">
      <sharedItems containsSemiMixedTypes="0" containsString="0" containsNumber="1" minValue="12" maxValue="10400"/>
    </cacheField>
    <cacheField name="QUANTITE EN STOCK" numFmtId="0">
      <sharedItems containsSemiMixedTypes="0" containsString="0" containsNumber="1" containsInteger="1" minValue="0" maxValue="688"/>
    </cacheField>
    <cacheField name="Mois" numFmtId="0">
      <sharedItems/>
    </cacheField>
    <cacheField name="Années" numFmtId="0">
      <sharedItems containsSemiMixedTypes="0" containsString="0" containsNumber="1" containsInteger="1" minValue="2015" maxValue="2017" count="3">
        <n v="2015"/>
        <n v="2016"/>
        <n v="2017" u="1"/>
      </sharedItems>
    </cacheField>
    <cacheField name="Prix Unitaire (CUMP)" numFmtId="164">
      <sharedItems containsSemiMixedTypes="0" containsString="0" containsNumber="1" minValue="11.258695652173914" maxValue="29"/>
    </cacheField>
    <cacheField name="Valorisationstock" numFmtId="0" formula="'Valeur en € Entrée ou Sortie'/'QUANTITE EN STOCK'" databaseField="0"/>
    <cacheField name="Stock Final" numFmtId="0" formula="'Quantité Entrée'-'Quantité Sortie'" databaseField="0"/>
    <cacheField name="Champ1" numFmtId="0" formula="'Stock Final'*'Prix Unitaire H.T.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9">
  <r>
    <d v="2015-01-01T00:00:00"/>
    <s v="Com_001"/>
    <s v="Stock initial"/>
    <s v="Monsieur 3"/>
    <s v="Stock"/>
    <x v="0"/>
    <x v="0"/>
    <x v="0"/>
    <x v="0"/>
    <n v="250"/>
    <m/>
    <n v="12"/>
    <n v="3000"/>
    <n v="250"/>
    <s v="janv"/>
    <x v="0"/>
    <n v="12"/>
  </r>
  <r>
    <d v="2015-01-01T00:00:00"/>
    <s v="com_003"/>
    <s v="Stock initial"/>
    <s v="Monsieur 3"/>
    <s v="Stock"/>
    <x v="1"/>
    <x v="0"/>
    <x v="0"/>
    <x v="1"/>
    <n v="250"/>
    <m/>
    <n v="12"/>
    <n v="3000"/>
    <n v="250"/>
    <s v="janv"/>
    <x v="0"/>
    <n v="12"/>
  </r>
  <r>
    <d v="2015-01-04T00:00:00"/>
    <s v="com_005"/>
    <s v="Stock initial"/>
    <s v="Monsieur 3"/>
    <s v="Stock"/>
    <x v="2"/>
    <x v="0"/>
    <x v="0"/>
    <x v="2"/>
    <n v="250"/>
    <m/>
    <n v="12"/>
    <n v="3000"/>
    <n v="250"/>
    <s v="janv"/>
    <x v="0"/>
    <n v="12"/>
  </r>
  <r>
    <d v="2015-01-05T00:00:00"/>
    <s v="Com_006"/>
    <s v="Stock initial"/>
    <s v="Monsieur 3"/>
    <s v="Stock"/>
    <x v="3"/>
    <x v="0"/>
    <x v="0"/>
    <x v="3"/>
    <n v="250"/>
    <m/>
    <n v="13"/>
    <n v="3250"/>
    <n v="250"/>
    <s v="janv"/>
    <x v="0"/>
    <n v="13"/>
  </r>
  <r>
    <d v="2015-01-06T00:00:00"/>
    <s v="Com_007"/>
    <s v="Stock initial"/>
    <s v="Monsieur 3"/>
    <s v="Stock"/>
    <x v="4"/>
    <x v="0"/>
    <x v="0"/>
    <x v="4"/>
    <n v="250"/>
    <m/>
    <n v="14"/>
    <n v="3500"/>
    <n v="250"/>
    <s v="janv"/>
    <x v="0"/>
    <n v="14"/>
  </r>
  <r>
    <d v="2015-01-07T00:00:00"/>
    <s v="Com_008"/>
    <s v="Stock initial"/>
    <s v="Monsieur 3"/>
    <s v="Stock"/>
    <x v="5"/>
    <x v="1"/>
    <x v="1"/>
    <x v="5"/>
    <n v="250"/>
    <m/>
    <n v="15"/>
    <n v="3750"/>
    <n v="250"/>
    <s v="janv"/>
    <x v="0"/>
    <n v="15"/>
  </r>
  <r>
    <d v="2015-01-08T00:00:00"/>
    <s v="Com_009"/>
    <s v="Stock initial"/>
    <s v="Monsieur 3"/>
    <s v="Stock"/>
    <x v="6"/>
    <x v="1"/>
    <x v="1"/>
    <x v="6"/>
    <n v="250"/>
    <m/>
    <n v="16"/>
    <n v="4000"/>
    <n v="250"/>
    <s v="janv"/>
    <x v="0"/>
    <n v="16"/>
  </r>
  <r>
    <d v="2015-01-09T00:00:00"/>
    <s v="Com_010"/>
    <s v="Stock initial"/>
    <s v="Monsieur 3"/>
    <s v="Stock"/>
    <x v="7"/>
    <x v="1"/>
    <x v="1"/>
    <x v="7"/>
    <n v="250"/>
    <m/>
    <n v="17"/>
    <n v="4250"/>
    <n v="250"/>
    <s v="janv"/>
    <x v="0"/>
    <n v="17"/>
  </r>
  <r>
    <d v="2015-01-10T00:00:00"/>
    <s v="Com_011"/>
    <s v="Stock initial"/>
    <s v="Monsieur 3"/>
    <s v="Stock"/>
    <x v="8"/>
    <x v="1"/>
    <x v="1"/>
    <x v="8"/>
    <n v="250"/>
    <m/>
    <n v="18"/>
    <n v="4500"/>
    <n v="250"/>
    <s v="janv"/>
    <x v="0"/>
    <n v="18"/>
  </r>
  <r>
    <d v="2015-01-11T00:00:00"/>
    <s v="Com_012"/>
    <s v="Stock initial"/>
    <s v="Monsieur 3"/>
    <s v="Stock"/>
    <x v="9"/>
    <x v="1"/>
    <x v="1"/>
    <x v="9"/>
    <n v="250"/>
    <m/>
    <n v="19"/>
    <n v="4750"/>
    <n v="250"/>
    <s v="janv"/>
    <x v="0"/>
    <n v="19"/>
  </r>
  <r>
    <d v="2015-01-12T00:00:00"/>
    <s v="Com_013"/>
    <s v="Stock initial"/>
    <s v="Monsieur 3"/>
    <s v="Stock"/>
    <x v="10"/>
    <x v="2"/>
    <x v="2"/>
    <x v="10"/>
    <n v="250"/>
    <m/>
    <n v="20"/>
    <n v="5000"/>
    <n v="250"/>
    <s v="janv"/>
    <x v="0"/>
    <n v="20"/>
  </r>
  <r>
    <d v="2015-01-13T00:00:00"/>
    <s v="Com_014"/>
    <s v="Stock initial"/>
    <s v="Monsieur 3"/>
    <s v="Stock"/>
    <x v="11"/>
    <x v="2"/>
    <x v="2"/>
    <x v="11"/>
    <n v="250"/>
    <m/>
    <n v="21"/>
    <n v="5250"/>
    <n v="250"/>
    <s v="janv"/>
    <x v="0"/>
    <n v="21"/>
  </r>
  <r>
    <d v="2015-01-14T00:00:00"/>
    <s v="Com_015"/>
    <s v="Stock initial"/>
    <s v="Monsieur 3"/>
    <s v="Stock"/>
    <x v="12"/>
    <x v="2"/>
    <x v="2"/>
    <x v="12"/>
    <n v="250"/>
    <m/>
    <n v="22"/>
    <n v="5500"/>
    <n v="250"/>
    <s v="janv"/>
    <x v="0"/>
    <n v="22"/>
  </r>
  <r>
    <d v="2015-01-15T00:00:00"/>
    <s v="Com_016"/>
    <s v="Stock initial"/>
    <s v="Monsieur 3"/>
    <s v="Stock"/>
    <x v="13"/>
    <x v="2"/>
    <x v="2"/>
    <x v="13"/>
    <n v="250"/>
    <m/>
    <n v="23"/>
    <n v="5750"/>
    <n v="250"/>
    <s v="janv"/>
    <x v="0"/>
    <n v="23"/>
  </r>
  <r>
    <d v="2015-01-16T00:00:00"/>
    <s v="Com_017"/>
    <s v="Stock initial"/>
    <s v="Monsieur 3"/>
    <s v="Stock"/>
    <x v="14"/>
    <x v="2"/>
    <x v="2"/>
    <x v="14"/>
    <n v="250"/>
    <m/>
    <n v="24"/>
    <n v="6000"/>
    <n v="250"/>
    <s v="janv"/>
    <x v="0"/>
    <n v="24"/>
  </r>
  <r>
    <d v="2015-01-17T00:00:00"/>
    <s v="Com_018"/>
    <s v="Stock initial"/>
    <s v="Monsieur 3"/>
    <s v="Stock"/>
    <x v="15"/>
    <x v="3"/>
    <x v="3"/>
    <x v="15"/>
    <n v="250"/>
    <m/>
    <n v="25"/>
    <n v="6250"/>
    <n v="250"/>
    <s v="janv"/>
    <x v="0"/>
    <n v="25"/>
  </r>
  <r>
    <d v="2015-01-18T00:00:00"/>
    <s v="Com_019"/>
    <s v="Stock initial"/>
    <s v="Monsieur 3"/>
    <s v="Stock"/>
    <x v="16"/>
    <x v="3"/>
    <x v="3"/>
    <x v="16"/>
    <n v="250"/>
    <m/>
    <n v="26"/>
    <n v="6500"/>
    <n v="250"/>
    <s v="janv"/>
    <x v="0"/>
    <n v="26"/>
  </r>
  <r>
    <d v="2015-01-19T00:00:00"/>
    <s v="Com_020"/>
    <s v="Stock initial"/>
    <s v="Monsieur 3"/>
    <s v="Stock"/>
    <x v="17"/>
    <x v="3"/>
    <x v="3"/>
    <x v="17"/>
    <n v="250"/>
    <m/>
    <n v="27"/>
    <n v="6750"/>
    <n v="250"/>
    <s v="janv"/>
    <x v="0"/>
    <n v="27"/>
  </r>
  <r>
    <d v="2015-01-20T00:00:00"/>
    <s v="Com_021"/>
    <s v="Stock initial"/>
    <s v="Monsieur 3"/>
    <s v="Stock"/>
    <x v="18"/>
    <x v="3"/>
    <x v="3"/>
    <x v="18"/>
    <n v="250"/>
    <m/>
    <n v="28"/>
    <n v="7000"/>
    <n v="250"/>
    <s v="janv"/>
    <x v="0"/>
    <n v="28"/>
  </r>
  <r>
    <d v="2015-01-21T00:00:00"/>
    <s v="Com_022"/>
    <s v="Stock initial"/>
    <s v="Monsieur 3"/>
    <s v="Stock"/>
    <x v="19"/>
    <x v="3"/>
    <x v="3"/>
    <x v="19"/>
    <n v="250"/>
    <m/>
    <n v="29"/>
    <n v="7250"/>
    <n v="250"/>
    <s v="janv"/>
    <x v="0"/>
    <n v="29"/>
  </r>
  <r>
    <d v="2015-01-22T00:00:00"/>
    <s v="Com_023"/>
    <s v="Entrée"/>
    <s v="Monsieur 3"/>
    <s v="Stock"/>
    <x v="0"/>
    <x v="0"/>
    <x v="0"/>
    <x v="0"/>
    <n v="250"/>
    <m/>
    <n v="14"/>
    <n v="3500"/>
    <n v="500"/>
    <s v="janv"/>
    <x v="0"/>
    <n v="13"/>
  </r>
  <r>
    <d v="2015-01-23T00:00:00"/>
    <s v="Com_024"/>
    <s v="Sortie"/>
    <s v="Monsieur 3"/>
    <s v="Production"/>
    <x v="1"/>
    <x v="0"/>
    <x v="0"/>
    <x v="1"/>
    <m/>
    <n v="7"/>
    <n v="12"/>
    <n v="84"/>
    <n v="243"/>
    <s v="janv"/>
    <x v="0"/>
    <n v="12"/>
  </r>
  <r>
    <d v="2015-01-24T00:00:00"/>
    <s v="Com_025"/>
    <s v="Entrée"/>
    <s v="Monsieur 3"/>
    <s v="Stock"/>
    <x v="2"/>
    <x v="0"/>
    <x v="0"/>
    <x v="2"/>
    <n v="15"/>
    <m/>
    <n v="12"/>
    <n v="180"/>
    <n v="265"/>
    <s v="janv"/>
    <x v="0"/>
    <n v="12"/>
  </r>
  <r>
    <d v="2015-01-25T00:00:00"/>
    <s v="Com_026"/>
    <s v="Sortie"/>
    <s v="Monsieur 3"/>
    <s v="Production"/>
    <x v="3"/>
    <x v="0"/>
    <x v="0"/>
    <x v="3"/>
    <m/>
    <n v="5"/>
    <n v="13"/>
    <n v="65"/>
    <n v="245"/>
    <s v="janv"/>
    <x v="0"/>
    <n v="13"/>
  </r>
  <r>
    <d v="2015-01-26T00:00:00"/>
    <s v="Com_027"/>
    <s v="Entrée"/>
    <s v="Madame 5"/>
    <s v="Stock"/>
    <x v="4"/>
    <x v="0"/>
    <x v="0"/>
    <x v="4"/>
    <n v="25"/>
    <m/>
    <n v="14"/>
    <n v="350"/>
    <n v="275"/>
    <s v="janv"/>
    <x v="0"/>
    <n v="14"/>
  </r>
  <r>
    <d v="2015-01-27T00:00:00"/>
    <s v="Com_028"/>
    <s v="Sortie"/>
    <s v="Monsieur 4"/>
    <s v="Production"/>
    <x v="5"/>
    <x v="1"/>
    <x v="1"/>
    <x v="5"/>
    <m/>
    <n v="6"/>
    <n v="15"/>
    <n v="90"/>
    <n v="244"/>
    <s v="janv"/>
    <x v="0"/>
    <n v="15"/>
  </r>
  <r>
    <d v="2015-01-28T00:00:00"/>
    <s v="Com_029"/>
    <s v="Entrée"/>
    <s v="Madame 1"/>
    <s v="Stock"/>
    <x v="6"/>
    <x v="1"/>
    <x v="1"/>
    <x v="6"/>
    <n v="35"/>
    <m/>
    <n v="16"/>
    <n v="560"/>
    <n v="285"/>
    <s v="janv"/>
    <x v="0"/>
    <n v="16"/>
  </r>
  <r>
    <d v="2015-01-29T00:00:00"/>
    <s v="Com_030"/>
    <s v="Entrée"/>
    <s v="Madame 5"/>
    <s v="Stock"/>
    <x v="7"/>
    <x v="1"/>
    <x v="1"/>
    <x v="7"/>
    <n v="40"/>
    <n v="200"/>
    <n v="17"/>
    <n v="4080"/>
    <n v="90"/>
    <s v="janv"/>
    <x v="0"/>
    <n v="17"/>
  </r>
  <r>
    <d v="2015-01-30T00:00:00"/>
    <s v="Com_031"/>
    <s v="Entrée"/>
    <s v="Monsieur 2"/>
    <s v="Stock"/>
    <x v="8"/>
    <x v="1"/>
    <x v="1"/>
    <x v="8"/>
    <n v="45"/>
    <m/>
    <n v="18"/>
    <n v="810"/>
    <n v="295"/>
    <s v="janv"/>
    <x v="0"/>
    <n v="18"/>
  </r>
  <r>
    <d v="2015-01-31T00:00:00"/>
    <s v="Com_032"/>
    <s v="Entrée"/>
    <s v="Madame 2"/>
    <s v="Stock"/>
    <x v="9"/>
    <x v="1"/>
    <x v="1"/>
    <x v="9"/>
    <n v="50"/>
    <n v="300"/>
    <n v="19"/>
    <n v="6650"/>
    <n v="0"/>
    <s v="janv"/>
    <x v="0"/>
    <n v="19"/>
  </r>
  <r>
    <d v="2015-02-01T00:00:00"/>
    <s v="Com_033"/>
    <s v="Sortie"/>
    <s v="Monsieur 1"/>
    <s v="Finance"/>
    <x v="10"/>
    <x v="2"/>
    <x v="2"/>
    <x v="10"/>
    <m/>
    <n v="15"/>
    <n v="20"/>
    <n v="300"/>
    <n v="235"/>
    <s v="févr"/>
    <x v="0"/>
    <n v="20"/>
  </r>
  <r>
    <d v="2015-02-02T00:00:00"/>
    <s v="Com_034"/>
    <s v="Sortie"/>
    <s v="Monsieur 2"/>
    <s v="Production"/>
    <x v="11"/>
    <x v="2"/>
    <x v="2"/>
    <x v="11"/>
    <m/>
    <n v="7"/>
    <n v="21"/>
    <n v="147"/>
    <n v="243"/>
    <s v="févr"/>
    <x v="0"/>
    <n v="21"/>
  </r>
  <r>
    <d v="2015-02-03T00:00:00"/>
    <s v="Com_035"/>
    <s v="Sortie"/>
    <s v="Monsieur 3"/>
    <s v="Production"/>
    <x v="12"/>
    <x v="2"/>
    <x v="2"/>
    <x v="12"/>
    <m/>
    <n v="4"/>
    <n v="22"/>
    <n v="88"/>
    <n v="246"/>
    <s v="févr"/>
    <x v="0"/>
    <n v="22"/>
  </r>
  <r>
    <d v="2015-02-04T00:00:00"/>
    <s v="Com_036"/>
    <s v="Sortie"/>
    <s v="Monsieur 4"/>
    <s v="Production"/>
    <x v="13"/>
    <x v="2"/>
    <x v="2"/>
    <x v="13"/>
    <m/>
    <n v="36"/>
    <n v="23"/>
    <n v="828"/>
    <n v="214"/>
    <s v="févr"/>
    <x v="0"/>
    <n v="23"/>
  </r>
  <r>
    <d v="2015-02-05T00:00:00"/>
    <s v="Com_037"/>
    <s v="Entrée"/>
    <s v="Madame 5"/>
    <s v="Stock"/>
    <x v="14"/>
    <x v="2"/>
    <x v="2"/>
    <x v="14"/>
    <n v="75"/>
    <n v="200"/>
    <n v="24"/>
    <n v="6600"/>
    <n v="125"/>
    <s v="févr"/>
    <x v="0"/>
    <n v="24"/>
  </r>
  <r>
    <d v="2015-02-06T00:00:00"/>
    <s v="Com_038"/>
    <s v="Sortie"/>
    <s v="Madame 4"/>
    <s v="Maintenance"/>
    <x v="15"/>
    <x v="3"/>
    <x v="3"/>
    <x v="15"/>
    <m/>
    <n v="23"/>
    <n v="25"/>
    <n v="575"/>
    <n v="227"/>
    <s v="févr"/>
    <x v="0"/>
    <n v="25"/>
  </r>
  <r>
    <d v="2015-02-07T00:00:00"/>
    <s v="Com_039"/>
    <s v="Entrée"/>
    <s v="Madame 3"/>
    <s v="Stock"/>
    <x v="16"/>
    <x v="3"/>
    <x v="3"/>
    <x v="16"/>
    <m/>
    <n v="100"/>
    <n v="26"/>
    <n v="2600"/>
    <n v="150"/>
    <s v="févr"/>
    <x v="0"/>
    <n v="26"/>
  </r>
  <r>
    <d v="2015-02-08T00:00:00"/>
    <s v="Com_040"/>
    <s v="Sortie"/>
    <s v="Madame 1"/>
    <s v="QHSE"/>
    <x v="17"/>
    <x v="3"/>
    <x v="3"/>
    <x v="17"/>
    <m/>
    <n v="45"/>
    <n v="27"/>
    <n v="1215"/>
    <n v="205"/>
    <s v="févr"/>
    <x v="0"/>
    <n v="27"/>
  </r>
  <r>
    <d v="2015-02-09T00:00:00"/>
    <s v="Com_041"/>
    <s v="Sortie"/>
    <s v="Monsieur 4"/>
    <s v="Production"/>
    <x v="18"/>
    <x v="3"/>
    <x v="3"/>
    <x v="18"/>
    <m/>
    <n v="13"/>
    <n v="28"/>
    <n v="364"/>
    <n v="237"/>
    <s v="févr"/>
    <x v="0"/>
    <n v="28"/>
  </r>
  <r>
    <d v="2015-02-10T00:00:00"/>
    <s v="Com_042"/>
    <s v="Sortie"/>
    <s v="Monsieur 1"/>
    <s v="Maintenance"/>
    <x v="19"/>
    <x v="3"/>
    <x v="3"/>
    <x v="19"/>
    <m/>
    <n v="67"/>
    <n v="29"/>
    <n v="1943"/>
    <n v="183"/>
    <s v="févr"/>
    <x v="0"/>
    <n v="29"/>
  </r>
  <r>
    <d v="2015-02-11T00:00:00"/>
    <s v="Com_043"/>
    <s v="Sortie"/>
    <s v="Monsieur 3"/>
    <s v="Maintenance"/>
    <x v="0"/>
    <x v="0"/>
    <x v="0"/>
    <x v="0"/>
    <m/>
    <n v="250"/>
    <n v="13"/>
    <n v="3250"/>
    <n v="250"/>
    <s v="févr"/>
    <x v="0"/>
    <n v="13"/>
  </r>
  <r>
    <d v="2015-02-12T00:00:00"/>
    <s v="Com_044"/>
    <s v="Entrée"/>
    <s v="Monsieur 3"/>
    <s v="Stock"/>
    <x v="1"/>
    <x v="0"/>
    <x v="0"/>
    <x v="1"/>
    <n v="34"/>
    <m/>
    <n v="11"/>
    <n v="374"/>
    <n v="277"/>
    <s v="févr"/>
    <x v="0"/>
    <n v="11.666666666666666"/>
  </r>
  <r>
    <d v="2015-02-13T00:00:00"/>
    <s v="Com_045"/>
    <s v="Sortie"/>
    <s v="Monsieur 3"/>
    <s v="Ressource humaines"/>
    <x v="2"/>
    <x v="0"/>
    <x v="0"/>
    <x v="2"/>
    <m/>
    <n v="1"/>
    <n v="12"/>
    <n v="12"/>
    <n v="264"/>
    <s v="févr"/>
    <x v="0"/>
    <n v="12"/>
  </r>
  <r>
    <d v="2015-02-14T00:00:00"/>
    <s v="Com_046"/>
    <s v="Entrée"/>
    <s v="Monsieur 3"/>
    <s v="Stock"/>
    <x v="3"/>
    <x v="0"/>
    <x v="0"/>
    <x v="3"/>
    <n v="4"/>
    <m/>
    <n v="13"/>
    <n v="52"/>
    <n v="249"/>
    <s v="févr"/>
    <x v="0"/>
    <n v="13"/>
  </r>
  <r>
    <d v="2015-02-15T00:00:00"/>
    <s v="Com_047"/>
    <s v="Sortie"/>
    <s v="Madame 5"/>
    <s v="Informatique"/>
    <x v="4"/>
    <x v="0"/>
    <x v="0"/>
    <x v="4"/>
    <m/>
    <n v="4"/>
    <n v="14"/>
    <n v="56"/>
    <n v="271"/>
    <s v="févr"/>
    <x v="0"/>
    <n v="14"/>
  </r>
  <r>
    <d v="2015-02-16T00:00:00"/>
    <s v="Com_048"/>
    <s v="Entrée"/>
    <s v="Monsieur 4"/>
    <s v="Stock"/>
    <x v="5"/>
    <x v="1"/>
    <x v="1"/>
    <x v="5"/>
    <n v="14"/>
    <m/>
    <n v="15"/>
    <n v="210"/>
    <n v="258"/>
    <s v="févr"/>
    <x v="0"/>
    <n v="15"/>
  </r>
  <r>
    <d v="2015-02-17T00:00:00"/>
    <s v="Com_049"/>
    <s v="Sortie"/>
    <s v="Madame 1"/>
    <s v="Maintenance"/>
    <x v="6"/>
    <x v="1"/>
    <x v="1"/>
    <x v="6"/>
    <m/>
    <n v="45"/>
    <n v="16"/>
    <n v="720"/>
    <n v="240"/>
    <s v="févr"/>
    <x v="0"/>
    <n v="16"/>
  </r>
  <r>
    <d v="2015-02-18T00:00:00"/>
    <s v="Com_050"/>
    <s v="Entrée"/>
    <s v="Madame 5"/>
    <s v="Stock"/>
    <x v="7"/>
    <x v="1"/>
    <x v="1"/>
    <x v="7"/>
    <n v="14"/>
    <m/>
    <n v="17"/>
    <n v="238"/>
    <n v="104"/>
    <s v="févr"/>
    <x v="0"/>
    <n v="17"/>
  </r>
  <r>
    <d v="2015-02-19T00:00:00"/>
    <s v="Com_051"/>
    <s v="Sortie"/>
    <s v="Monsieur 2"/>
    <s v="Maintenance"/>
    <x v="8"/>
    <x v="1"/>
    <x v="1"/>
    <x v="8"/>
    <m/>
    <n v="2"/>
    <n v="18"/>
    <n v="36"/>
    <n v="293"/>
    <s v="févr"/>
    <x v="0"/>
    <n v="18"/>
  </r>
  <r>
    <d v="2015-02-20T00:00:00"/>
    <s v="Com_052"/>
    <s v="Entrée"/>
    <s v="Madame 2"/>
    <s v="Stock"/>
    <x v="9"/>
    <x v="1"/>
    <x v="1"/>
    <x v="9"/>
    <n v="34"/>
    <m/>
    <n v="19"/>
    <n v="646"/>
    <n v="34"/>
    <s v="févr"/>
    <x v="0"/>
    <n v="19"/>
  </r>
  <r>
    <d v="2015-02-21T00:00:00"/>
    <s v="Com_053"/>
    <s v="Sortie"/>
    <s v="Monsieur 1"/>
    <s v="Direction"/>
    <x v="10"/>
    <x v="2"/>
    <x v="2"/>
    <x v="10"/>
    <m/>
    <n v="3"/>
    <n v="20"/>
    <n v="60"/>
    <n v="232"/>
    <s v="févr"/>
    <x v="0"/>
    <n v="20"/>
  </r>
  <r>
    <d v="2015-02-22T00:00:00"/>
    <s v="Com_054"/>
    <s v="Sortie"/>
    <s v="Monsieur 2"/>
    <s v="Maintenance"/>
    <x v="11"/>
    <x v="2"/>
    <x v="2"/>
    <x v="11"/>
    <m/>
    <n v="23"/>
    <n v="21"/>
    <n v="483"/>
    <n v="220"/>
    <s v="févr"/>
    <x v="0"/>
    <n v="21"/>
  </r>
  <r>
    <d v="2015-02-23T00:00:00"/>
    <s v="Com_055"/>
    <s v="Sortie"/>
    <s v="Monsieur 3"/>
    <s v="Production"/>
    <x v="12"/>
    <x v="2"/>
    <x v="2"/>
    <x v="12"/>
    <m/>
    <n v="43"/>
    <n v="22"/>
    <n v="946"/>
    <n v="203"/>
    <s v="févr"/>
    <x v="0"/>
    <n v="22"/>
  </r>
  <r>
    <d v="2015-02-24T00:00:00"/>
    <s v="Com_056"/>
    <s v="Sortie"/>
    <s v="Monsieur 4"/>
    <s v="Production"/>
    <x v="13"/>
    <x v="2"/>
    <x v="2"/>
    <x v="13"/>
    <m/>
    <n v="2"/>
    <n v="23"/>
    <n v="46"/>
    <n v="212"/>
    <s v="févr"/>
    <x v="0"/>
    <n v="23"/>
  </r>
  <r>
    <d v="2015-02-25T00:00:00"/>
    <s v="Com_057"/>
    <s v="Entrée"/>
    <s v="Madame 5"/>
    <s v="Stock"/>
    <x v="13"/>
    <x v="2"/>
    <x v="2"/>
    <x v="13"/>
    <n v="84"/>
    <m/>
    <n v="24"/>
    <n v="2016"/>
    <n v="296"/>
    <s v="févr"/>
    <x v="0"/>
    <n v="23.25"/>
  </r>
  <r>
    <d v="2015-02-26T00:00:00"/>
    <s v="Com_058"/>
    <s v="Sortie"/>
    <s v="Madame 4"/>
    <s v="Maintenance"/>
    <x v="15"/>
    <x v="3"/>
    <x v="3"/>
    <x v="15"/>
    <m/>
    <n v="4"/>
    <n v="25"/>
    <n v="100"/>
    <n v="223"/>
    <s v="févr"/>
    <x v="0"/>
    <n v="25"/>
  </r>
  <r>
    <d v="2015-02-27T00:00:00"/>
    <s v="Com_059"/>
    <s v="Entrée"/>
    <s v="Madame 3"/>
    <s v="Stock"/>
    <x v="16"/>
    <x v="3"/>
    <x v="3"/>
    <x v="16"/>
    <n v="34"/>
    <m/>
    <n v="26"/>
    <n v="884"/>
    <n v="184"/>
    <s v="févr"/>
    <x v="0"/>
    <n v="26"/>
  </r>
  <r>
    <d v="2015-02-28T00:00:00"/>
    <s v="Com_060"/>
    <s v="Sortie"/>
    <s v="Madame 1"/>
    <s v="QHSE"/>
    <x v="17"/>
    <x v="3"/>
    <x v="3"/>
    <x v="17"/>
    <m/>
    <n v="12"/>
    <n v="27"/>
    <n v="324"/>
    <n v="193"/>
    <s v="févr"/>
    <x v="0"/>
    <n v="27"/>
  </r>
  <r>
    <d v="2015-03-01T00:00:00"/>
    <s v="Com_061"/>
    <s v="Sortie"/>
    <s v="Monsieur 4"/>
    <s v="Production"/>
    <x v="18"/>
    <x v="3"/>
    <x v="3"/>
    <x v="18"/>
    <m/>
    <n v="34"/>
    <n v="28"/>
    <n v="952"/>
    <n v="203"/>
    <s v="mars"/>
    <x v="0"/>
    <n v="28"/>
  </r>
  <r>
    <d v="2015-03-02T00:00:00"/>
    <s v="Com_062"/>
    <s v="Sortie"/>
    <s v="Monsieur 1"/>
    <s v="Maintenance"/>
    <x v="19"/>
    <x v="3"/>
    <x v="3"/>
    <x v="19"/>
    <m/>
    <n v="12"/>
    <n v="29"/>
    <n v="348"/>
    <n v="171"/>
    <s v="mars"/>
    <x v="0"/>
    <n v="29"/>
  </r>
  <r>
    <d v="2015-03-03T00:00:00"/>
    <s v="Com_063"/>
    <s v="Entrée"/>
    <s v="Monsieur 3"/>
    <s v="Stock"/>
    <x v="0"/>
    <x v="0"/>
    <x v="0"/>
    <x v="0"/>
    <m/>
    <n v="100"/>
    <n v="13"/>
    <n v="1300"/>
    <n v="150"/>
    <s v="mars"/>
    <x v="0"/>
    <n v="13"/>
  </r>
  <r>
    <d v="2015-03-04T00:00:00"/>
    <s v="Com_064"/>
    <s v="Sortie"/>
    <s v="Monsieur 3"/>
    <s v="Production"/>
    <x v="1"/>
    <x v="0"/>
    <x v="0"/>
    <x v="1"/>
    <m/>
    <n v="3"/>
    <n v="11.67"/>
    <n v="35.01"/>
    <n v="274"/>
    <s v="mars"/>
    <x v="0"/>
    <n v="11.6675"/>
  </r>
  <r>
    <d v="2015-03-05T00:00:00"/>
    <s v="Com_065"/>
    <s v="Entrée"/>
    <s v="Monsieur 3"/>
    <s v="Stock"/>
    <x v="2"/>
    <x v="0"/>
    <x v="0"/>
    <x v="2"/>
    <n v="65"/>
    <m/>
    <n v="12"/>
    <n v="780"/>
    <n v="329"/>
    <s v="mars"/>
    <x v="0"/>
    <n v="12"/>
  </r>
  <r>
    <d v="2015-03-06T00:00:00"/>
    <s v="Com_066"/>
    <s v="Sortie"/>
    <s v="Monsieur 3"/>
    <s v="Production"/>
    <x v="3"/>
    <x v="0"/>
    <x v="0"/>
    <x v="3"/>
    <m/>
    <n v="4"/>
    <n v="13"/>
    <n v="52"/>
    <n v="245"/>
    <s v="mars"/>
    <x v="0"/>
    <n v="13"/>
  </r>
  <r>
    <d v="2015-03-07T00:00:00"/>
    <s v="Com_067"/>
    <s v="Entrée"/>
    <s v="Madame 5"/>
    <s v="Stock"/>
    <x v="4"/>
    <x v="0"/>
    <x v="0"/>
    <x v="4"/>
    <n v="23"/>
    <m/>
    <n v="14"/>
    <n v="322"/>
    <n v="294"/>
    <s v="mars"/>
    <x v="0"/>
    <n v="14"/>
  </r>
  <r>
    <d v="2015-03-08T00:00:00"/>
    <s v="Com_068"/>
    <s v="Sortie"/>
    <s v="Monsieur 4"/>
    <s v="Production"/>
    <x v="5"/>
    <x v="1"/>
    <x v="1"/>
    <x v="5"/>
    <m/>
    <n v="12"/>
    <n v="15"/>
    <n v="180"/>
    <n v="246"/>
    <s v="mars"/>
    <x v="0"/>
    <n v="15"/>
  </r>
  <r>
    <d v="2015-03-09T00:00:00"/>
    <s v="Com_069"/>
    <s v="Entrée"/>
    <s v="Madame 1"/>
    <s v="Stock"/>
    <x v="6"/>
    <x v="1"/>
    <x v="1"/>
    <x v="6"/>
    <n v="34"/>
    <m/>
    <n v="16"/>
    <n v="544"/>
    <n v="274"/>
    <s v="mars"/>
    <x v="0"/>
    <n v="16"/>
  </r>
  <r>
    <d v="2015-03-10T00:00:00"/>
    <s v="Com_070"/>
    <s v="Entrée"/>
    <s v="Madame 5"/>
    <s v="Stock"/>
    <x v="7"/>
    <x v="1"/>
    <x v="1"/>
    <x v="7"/>
    <n v="80"/>
    <m/>
    <n v="17"/>
    <n v="1360"/>
    <n v="184"/>
    <s v="mars"/>
    <x v="0"/>
    <n v="17"/>
  </r>
  <r>
    <d v="2015-03-11T00:00:00"/>
    <s v="Com_071"/>
    <s v="Entrée"/>
    <s v="Monsieur 2"/>
    <s v="Stock"/>
    <x v="8"/>
    <x v="1"/>
    <x v="1"/>
    <x v="8"/>
    <n v="70"/>
    <m/>
    <n v="18"/>
    <n v="1260"/>
    <n v="363"/>
    <s v="mars"/>
    <x v="0"/>
    <n v="18"/>
  </r>
  <r>
    <d v="2015-03-12T00:00:00"/>
    <s v="Com_072"/>
    <s v="Entrée"/>
    <s v="Madame 2"/>
    <s v="Stock"/>
    <x v="9"/>
    <x v="1"/>
    <x v="1"/>
    <x v="9"/>
    <n v="50"/>
    <m/>
    <n v="19"/>
    <n v="950"/>
    <n v="84"/>
    <s v="mars"/>
    <x v="0"/>
    <n v="19"/>
  </r>
  <r>
    <d v="2015-03-13T00:00:00"/>
    <s v="Com_073"/>
    <s v="Sortie"/>
    <s v="Monsieur 1"/>
    <s v="Finance"/>
    <x v="10"/>
    <x v="2"/>
    <x v="2"/>
    <x v="10"/>
    <m/>
    <n v="4"/>
    <n v="20"/>
    <n v="80"/>
    <n v="228"/>
    <s v="mars"/>
    <x v="0"/>
    <n v="20"/>
  </r>
  <r>
    <d v="2015-03-14T00:00:00"/>
    <s v="Com_074"/>
    <s v="Sortie"/>
    <s v="Monsieur 2"/>
    <s v="Production"/>
    <x v="11"/>
    <x v="2"/>
    <x v="2"/>
    <x v="11"/>
    <m/>
    <n v="5"/>
    <n v="21"/>
    <n v="105"/>
    <n v="215"/>
    <s v="mars"/>
    <x v="0"/>
    <n v="21"/>
  </r>
  <r>
    <d v="2015-03-15T00:00:00"/>
    <s v="Com_075"/>
    <s v="Sortie"/>
    <s v="Monsieur 3"/>
    <s v="Production"/>
    <x v="12"/>
    <x v="2"/>
    <x v="2"/>
    <x v="12"/>
    <m/>
    <n v="7"/>
    <n v="22"/>
    <n v="154"/>
    <n v="196"/>
    <s v="mars"/>
    <x v="0"/>
    <n v="22"/>
  </r>
  <r>
    <d v="2015-03-16T00:00:00"/>
    <s v="Com_076"/>
    <s v="Sortie"/>
    <s v="Monsieur 4"/>
    <s v="Production"/>
    <x v="13"/>
    <x v="2"/>
    <x v="2"/>
    <x v="13"/>
    <m/>
    <n v="10"/>
    <n v="23.25"/>
    <n v="232.5"/>
    <n v="286"/>
    <s v="mars"/>
    <x v="0"/>
    <n v="23.25"/>
  </r>
  <r>
    <d v="2015-03-17T00:00:00"/>
    <s v="Com_077"/>
    <s v="Entrée"/>
    <s v="Madame 5"/>
    <s v="Stock"/>
    <x v="14"/>
    <x v="2"/>
    <x v="2"/>
    <x v="14"/>
    <n v="90"/>
    <n v="30"/>
    <n v="24"/>
    <n v="2880"/>
    <n v="185"/>
    <s v="mars"/>
    <x v="0"/>
    <n v="24"/>
  </r>
  <r>
    <d v="2015-03-18T00:00:00"/>
    <s v="Com_078"/>
    <s v="Sortie"/>
    <s v="Madame 4"/>
    <s v="Maintenance"/>
    <x v="15"/>
    <x v="3"/>
    <x v="3"/>
    <x v="15"/>
    <m/>
    <n v="25"/>
    <n v="25"/>
    <n v="625"/>
    <n v="198"/>
    <s v="mars"/>
    <x v="0"/>
    <n v="25"/>
  </r>
  <r>
    <d v="2015-03-19T00:00:00"/>
    <s v="Com_079"/>
    <s v="Entrée"/>
    <s v="Madame 3"/>
    <s v="Stock"/>
    <x v="16"/>
    <x v="3"/>
    <x v="3"/>
    <x v="16"/>
    <n v="80"/>
    <m/>
    <n v="26"/>
    <n v="2080"/>
    <n v="264"/>
    <s v="mars"/>
    <x v="0"/>
    <n v="26"/>
  </r>
  <r>
    <d v="2015-03-20T00:00:00"/>
    <s v="Com_080"/>
    <s v="Sortie"/>
    <s v="Madame 1"/>
    <s v="QHSE"/>
    <x v="17"/>
    <x v="3"/>
    <x v="3"/>
    <x v="17"/>
    <m/>
    <n v="30"/>
    <n v="27"/>
    <n v="810"/>
    <n v="163"/>
    <s v="mars"/>
    <x v="0"/>
    <n v="27"/>
  </r>
  <r>
    <d v="2015-03-21T00:00:00"/>
    <s v="Com_081"/>
    <s v="Sortie"/>
    <s v="Monsieur 4"/>
    <s v="Production"/>
    <x v="18"/>
    <x v="3"/>
    <x v="3"/>
    <x v="18"/>
    <m/>
    <n v="40"/>
    <n v="28"/>
    <n v="1120"/>
    <n v="163"/>
    <s v="mars"/>
    <x v="0"/>
    <n v="28"/>
  </r>
  <r>
    <d v="2015-03-22T00:00:00"/>
    <s v="Com_082"/>
    <s v="Sortie"/>
    <s v="Monsieur 1"/>
    <s v="Maintenance"/>
    <x v="19"/>
    <x v="3"/>
    <x v="3"/>
    <x v="19"/>
    <m/>
    <n v="20"/>
    <n v="29"/>
    <n v="580"/>
    <n v="151"/>
    <s v="mars"/>
    <x v="0"/>
    <n v="29"/>
  </r>
  <r>
    <d v="2015-03-23T00:00:00"/>
    <s v="Com_083"/>
    <s v="Sortie"/>
    <s v="Monsieur 3"/>
    <s v="Maintenance"/>
    <x v="0"/>
    <x v="0"/>
    <x v="0"/>
    <x v="0"/>
    <m/>
    <n v="100"/>
    <n v="13"/>
    <n v="1300"/>
    <n v="50"/>
    <s v="mars"/>
    <x v="0"/>
    <n v="13"/>
  </r>
  <r>
    <d v="2015-03-24T00:00:00"/>
    <s v="Com_084"/>
    <s v="Entrée"/>
    <s v="Monsieur 3"/>
    <s v="Stock"/>
    <x v="1"/>
    <x v="0"/>
    <x v="0"/>
    <x v="1"/>
    <n v="15"/>
    <m/>
    <n v="11"/>
    <n v="165"/>
    <n v="289"/>
    <s v="mars"/>
    <x v="0"/>
    <n v="11.534000000000001"/>
  </r>
  <r>
    <d v="2015-03-25T00:00:00"/>
    <s v="Com_085"/>
    <s v="Sortie"/>
    <s v="Monsieur 3"/>
    <s v="Ressource humaines"/>
    <x v="2"/>
    <x v="0"/>
    <x v="0"/>
    <x v="2"/>
    <m/>
    <n v="7"/>
    <n v="12"/>
    <n v="84"/>
    <n v="322"/>
    <s v="mars"/>
    <x v="0"/>
    <n v="12"/>
  </r>
  <r>
    <d v="2015-03-26T00:00:00"/>
    <s v="Com_086"/>
    <s v="Entrée"/>
    <s v="Monsieur 3"/>
    <s v="Stock"/>
    <x v="3"/>
    <x v="0"/>
    <x v="0"/>
    <x v="3"/>
    <n v="90"/>
    <m/>
    <n v="13"/>
    <n v="1170"/>
    <n v="335"/>
    <s v="mars"/>
    <x v="0"/>
    <n v="13"/>
  </r>
  <r>
    <d v="2015-03-27T00:00:00"/>
    <s v="Com_087"/>
    <s v="Sortie"/>
    <s v="Madame 5"/>
    <s v="Informatique"/>
    <x v="4"/>
    <x v="0"/>
    <x v="0"/>
    <x v="4"/>
    <m/>
    <n v="56"/>
    <n v="14"/>
    <n v="784"/>
    <n v="238"/>
    <s v="mars"/>
    <x v="0"/>
    <n v="14"/>
  </r>
  <r>
    <d v="2015-03-28T00:00:00"/>
    <s v="Com_088"/>
    <s v="Entrée"/>
    <s v="Monsieur 4"/>
    <s v="Stock"/>
    <x v="5"/>
    <x v="1"/>
    <x v="1"/>
    <x v="5"/>
    <n v="75"/>
    <m/>
    <n v="15"/>
    <n v="1125"/>
    <n v="321"/>
    <s v="mars"/>
    <x v="0"/>
    <n v="15"/>
  </r>
  <r>
    <d v="2015-03-29T00:00:00"/>
    <s v="Com_089"/>
    <s v="Sortie"/>
    <s v="Madame 1"/>
    <s v="Maintenance"/>
    <x v="6"/>
    <x v="1"/>
    <x v="1"/>
    <x v="6"/>
    <m/>
    <n v="23"/>
    <n v="16"/>
    <n v="368"/>
    <n v="251"/>
    <s v="mars"/>
    <x v="0"/>
    <n v="16"/>
  </r>
  <r>
    <d v="2015-03-30T00:00:00"/>
    <s v="Com_090"/>
    <s v="Entrée"/>
    <s v="Madame 5"/>
    <s v="Stock"/>
    <x v="7"/>
    <x v="1"/>
    <x v="1"/>
    <x v="7"/>
    <n v="85"/>
    <n v="100"/>
    <n v="17"/>
    <n v="3145"/>
    <n v="169"/>
    <s v="mars"/>
    <x v="0"/>
    <n v="17"/>
  </r>
  <r>
    <d v="2015-03-31T00:00:00"/>
    <s v="Com_091"/>
    <s v="Sortie"/>
    <s v="Monsieur 2"/>
    <s v="Maintenance"/>
    <x v="8"/>
    <x v="1"/>
    <x v="1"/>
    <x v="8"/>
    <m/>
    <n v="45"/>
    <n v="18"/>
    <n v="810"/>
    <n v="318"/>
    <s v="mars"/>
    <x v="0"/>
    <n v="18"/>
  </r>
  <r>
    <d v="2015-04-01T00:00:00"/>
    <s v="Com_092"/>
    <s v="Entrée"/>
    <s v="Madame 2"/>
    <s v="Stock"/>
    <x v="9"/>
    <x v="1"/>
    <x v="1"/>
    <x v="9"/>
    <n v="13"/>
    <m/>
    <n v="19"/>
    <n v="247"/>
    <n v="97"/>
    <s v="avr"/>
    <x v="0"/>
    <n v="19"/>
  </r>
  <r>
    <d v="2015-04-02T00:00:00"/>
    <s v="Com_093"/>
    <s v="Sortie"/>
    <s v="Monsieur 1"/>
    <s v="Direction"/>
    <x v="10"/>
    <x v="2"/>
    <x v="2"/>
    <x v="10"/>
    <m/>
    <n v="12"/>
    <n v="20"/>
    <n v="240"/>
    <n v="216"/>
    <s v="avr"/>
    <x v="0"/>
    <n v="20"/>
  </r>
  <r>
    <d v="2015-04-03T00:00:00"/>
    <s v="Com_094"/>
    <s v="Sortie"/>
    <s v="Monsieur 2"/>
    <s v="Maintenance"/>
    <x v="11"/>
    <x v="2"/>
    <x v="2"/>
    <x v="11"/>
    <m/>
    <n v="3"/>
    <n v="21"/>
    <n v="63"/>
    <n v="212"/>
    <s v="avr"/>
    <x v="0"/>
    <n v="21"/>
  </r>
  <r>
    <d v="2015-04-04T00:00:00"/>
    <s v="Com_095"/>
    <s v="Sortie"/>
    <s v="Monsieur 3"/>
    <s v="Production"/>
    <x v="12"/>
    <x v="2"/>
    <x v="2"/>
    <x v="12"/>
    <m/>
    <n v="5"/>
    <n v="22"/>
    <n v="110"/>
    <n v="191"/>
    <s v="avr"/>
    <x v="0"/>
    <n v="22"/>
  </r>
  <r>
    <d v="2015-04-05T00:00:00"/>
    <s v="Com_096"/>
    <s v="Sortie"/>
    <s v="Monsieur 4"/>
    <s v="Production"/>
    <x v="13"/>
    <x v="2"/>
    <x v="2"/>
    <x v="13"/>
    <m/>
    <n v="1"/>
    <n v="23.25"/>
    <n v="23.25"/>
    <n v="285"/>
    <s v="avr"/>
    <x v="0"/>
    <n v="23.25"/>
  </r>
  <r>
    <d v="2015-04-06T00:00:00"/>
    <s v="Com_097"/>
    <s v="Entrée"/>
    <s v="Madame 5"/>
    <s v="Stock"/>
    <x v="14"/>
    <x v="2"/>
    <x v="2"/>
    <x v="14"/>
    <n v="50"/>
    <m/>
    <n v="24"/>
    <n v="1200"/>
    <n v="235"/>
    <s v="avr"/>
    <x v="0"/>
    <n v="24"/>
  </r>
  <r>
    <d v="2015-04-07T00:00:00"/>
    <s v="Com_098"/>
    <s v="Sortie"/>
    <s v="Madame 4"/>
    <s v="Maintenance"/>
    <x v="15"/>
    <x v="3"/>
    <x v="3"/>
    <x v="15"/>
    <m/>
    <n v="4"/>
    <n v="25"/>
    <n v="100"/>
    <n v="194"/>
    <s v="avr"/>
    <x v="0"/>
    <n v="25"/>
  </r>
  <r>
    <d v="2015-04-08T00:00:00"/>
    <s v="Com_099"/>
    <s v="Entrée"/>
    <s v="Madame 3"/>
    <s v="Stock"/>
    <x v="16"/>
    <x v="3"/>
    <x v="3"/>
    <x v="16"/>
    <n v="23"/>
    <m/>
    <n v="26"/>
    <n v="598"/>
    <n v="287"/>
    <s v="avr"/>
    <x v="0"/>
    <n v="26"/>
  </r>
  <r>
    <d v="2015-04-09T00:00:00"/>
    <s v="Com_100"/>
    <s v="Sortie"/>
    <s v="Madame 1"/>
    <s v="QHSE"/>
    <x v="17"/>
    <x v="3"/>
    <x v="3"/>
    <x v="17"/>
    <m/>
    <n v="2"/>
    <n v="27"/>
    <n v="54"/>
    <n v="161"/>
    <s v="avr"/>
    <x v="0"/>
    <n v="27"/>
  </r>
  <r>
    <d v="2015-04-10T00:00:00"/>
    <s v="Com_101"/>
    <s v="Sortie"/>
    <s v="Monsieur 4"/>
    <s v="Production"/>
    <x v="18"/>
    <x v="3"/>
    <x v="3"/>
    <x v="18"/>
    <m/>
    <n v="3"/>
    <n v="28"/>
    <n v="84"/>
    <n v="160"/>
    <s v="avr"/>
    <x v="0"/>
    <n v="28"/>
  </r>
  <r>
    <d v="2015-04-11T00:00:00"/>
    <s v="Com_102"/>
    <s v="Sortie"/>
    <s v="Monsieur 1"/>
    <s v="Maintenance"/>
    <x v="19"/>
    <x v="3"/>
    <x v="3"/>
    <x v="19"/>
    <m/>
    <n v="1"/>
    <n v="29"/>
    <n v="29"/>
    <n v="150"/>
    <s v="avr"/>
    <x v="0"/>
    <n v="29"/>
  </r>
  <r>
    <d v="2015-04-12T00:00:00"/>
    <s v="Com_103"/>
    <s v="Entrée"/>
    <s v="Monsieur 3"/>
    <s v="Stock"/>
    <x v="0"/>
    <x v="0"/>
    <x v="0"/>
    <x v="0"/>
    <n v="150"/>
    <m/>
    <n v="14"/>
    <n v="2100"/>
    <n v="200"/>
    <s v="avr"/>
    <x v="0"/>
    <n v="13.166666666666666"/>
  </r>
  <r>
    <d v="2015-04-13T00:00:00"/>
    <s v="Com_104"/>
    <s v="Sortie"/>
    <s v="Monsieur 3"/>
    <s v="Production"/>
    <x v="1"/>
    <x v="0"/>
    <x v="0"/>
    <x v="1"/>
    <m/>
    <n v="3"/>
    <n v="11.53"/>
    <n v="34.589999999999996"/>
    <n v="286"/>
    <s v="avr"/>
    <x v="0"/>
    <n v="11.533333333333333"/>
  </r>
  <r>
    <d v="2015-04-14T00:00:00"/>
    <s v="Com_105"/>
    <s v="Entrée"/>
    <s v="Monsieur 3"/>
    <s v="Stock"/>
    <x v="2"/>
    <x v="0"/>
    <x v="0"/>
    <x v="2"/>
    <n v="34"/>
    <m/>
    <n v="12"/>
    <n v="408"/>
    <n v="356"/>
    <s v="avr"/>
    <x v="0"/>
    <n v="12"/>
  </r>
  <r>
    <d v="2015-04-15T00:00:00"/>
    <s v="Com_106"/>
    <s v="Sortie"/>
    <s v="Monsieur 3"/>
    <s v="Production"/>
    <x v="3"/>
    <x v="0"/>
    <x v="0"/>
    <x v="3"/>
    <m/>
    <n v="3"/>
    <n v="13"/>
    <n v="39"/>
    <n v="332"/>
    <s v="avr"/>
    <x v="0"/>
    <n v="13"/>
  </r>
  <r>
    <d v="2015-04-16T00:00:00"/>
    <s v="Com_107"/>
    <s v="Entrée"/>
    <s v="Madame 5"/>
    <s v="Stock"/>
    <x v="4"/>
    <x v="0"/>
    <x v="0"/>
    <x v="4"/>
    <n v="34"/>
    <m/>
    <n v="14"/>
    <n v="476"/>
    <n v="272"/>
    <s v="avr"/>
    <x v="0"/>
    <n v="14"/>
  </r>
  <r>
    <d v="2015-04-17T00:00:00"/>
    <s v="Com_108"/>
    <s v="Sortie"/>
    <s v="Monsieur 4"/>
    <s v="Production"/>
    <x v="5"/>
    <x v="1"/>
    <x v="1"/>
    <x v="5"/>
    <m/>
    <n v="5"/>
    <n v="15"/>
    <n v="75"/>
    <n v="316"/>
    <s v="avr"/>
    <x v="0"/>
    <n v="15"/>
  </r>
  <r>
    <d v="2015-04-18T00:00:00"/>
    <s v="Com_109"/>
    <s v="Entrée"/>
    <s v="Madame 1"/>
    <s v="Stock"/>
    <x v="6"/>
    <x v="1"/>
    <x v="1"/>
    <x v="6"/>
    <n v="34"/>
    <m/>
    <n v="16"/>
    <n v="544"/>
    <n v="285"/>
    <s v="avr"/>
    <x v="0"/>
    <n v="16"/>
  </r>
  <r>
    <d v="2015-04-19T00:00:00"/>
    <s v="Com_110"/>
    <s v="Entrée"/>
    <s v="Madame 5"/>
    <s v="Stock"/>
    <x v="7"/>
    <x v="1"/>
    <x v="1"/>
    <x v="7"/>
    <n v="43"/>
    <m/>
    <n v="17"/>
    <n v="731"/>
    <n v="212"/>
    <s v="avr"/>
    <x v="0"/>
    <n v="17"/>
  </r>
  <r>
    <d v="2015-04-20T00:00:00"/>
    <s v="Com_111"/>
    <s v="Entrée"/>
    <s v="Monsieur 2"/>
    <s v="Stock"/>
    <x v="8"/>
    <x v="1"/>
    <x v="1"/>
    <x v="8"/>
    <n v="12"/>
    <m/>
    <n v="18"/>
    <n v="216"/>
    <n v="330"/>
    <s v="avr"/>
    <x v="0"/>
    <n v="18"/>
  </r>
  <r>
    <d v="2015-04-21T00:00:00"/>
    <s v="Com_112"/>
    <s v="Entrée"/>
    <s v="Madame 2"/>
    <s v="Stock"/>
    <x v="9"/>
    <x v="1"/>
    <x v="1"/>
    <x v="9"/>
    <n v="44"/>
    <m/>
    <n v="19"/>
    <n v="836"/>
    <n v="141"/>
    <s v="avr"/>
    <x v="0"/>
    <n v="19"/>
  </r>
  <r>
    <d v="2015-04-22T00:00:00"/>
    <s v="Com_113"/>
    <s v="Sortie"/>
    <s v="Monsieur 1"/>
    <s v="Finance"/>
    <x v="10"/>
    <x v="2"/>
    <x v="2"/>
    <x v="10"/>
    <m/>
    <n v="12"/>
    <n v="20"/>
    <n v="240"/>
    <n v="204"/>
    <s v="avr"/>
    <x v="0"/>
    <n v="20"/>
  </r>
  <r>
    <d v="2015-04-23T00:00:00"/>
    <s v="Com_114"/>
    <s v="Sortie"/>
    <s v="Monsieur 2"/>
    <s v="Production"/>
    <x v="11"/>
    <x v="2"/>
    <x v="2"/>
    <x v="11"/>
    <m/>
    <n v="4"/>
    <n v="21"/>
    <n v="84"/>
    <n v="208"/>
    <s v="avr"/>
    <x v="0"/>
    <n v="21"/>
  </r>
  <r>
    <d v="2015-04-24T00:00:00"/>
    <s v="Com_115"/>
    <s v="Sortie"/>
    <s v="Monsieur 3"/>
    <s v="Production"/>
    <x v="12"/>
    <x v="2"/>
    <x v="2"/>
    <x v="12"/>
    <m/>
    <n v="3"/>
    <n v="22"/>
    <n v="66"/>
    <n v="188"/>
    <s v="avr"/>
    <x v="0"/>
    <n v="22"/>
  </r>
  <r>
    <d v="2015-04-25T00:00:00"/>
    <s v="Com_116"/>
    <s v="Sortie"/>
    <s v="Monsieur 4"/>
    <s v="Production"/>
    <x v="13"/>
    <x v="2"/>
    <x v="2"/>
    <x v="13"/>
    <m/>
    <n v="1"/>
    <n v="23.25"/>
    <n v="23.25"/>
    <n v="284"/>
    <s v="avr"/>
    <x v="0"/>
    <n v="23.25"/>
  </r>
  <r>
    <d v="2015-04-26T00:00:00"/>
    <s v="Com_117"/>
    <s v="Entrée"/>
    <s v="Madame 5"/>
    <s v="Stock"/>
    <x v="14"/>
    <x v="2"/>
    <x v="2"/>
    <x v="14"/>
    <n v="44"/>
    <m/>
    <n v="24"/>
    <n v="1056"/>
    <n v="279"/>
    <s v="avr"/>
    <x v="0"/>
    <n v="24"/>
  </r>
  <r>
    <d v="2015-04-27T00:00:00"/>
    <s v="Com_118"/>
    <s v="Sortie"/>
    <s v="Madame 4"/>
    <s v="Maintenance"/>
    <x v="15"/>
    <x v="3"/>
    <x v="3"/>
    <x v="15"/>
    <m/>
    <n v="10"/>
    <n v="25"/>
    <n v="250"/>
    <n v="184"/>
    <s v="avr"/>
    <x v="0"/>
    <n v="25"/>
  </r>
  <r>
    <d v="2015-04-28T00:00:00"/>
    <s v="Com_119"/>
    <s v="Entrée"/>
    <s v="Madame 3"/>
    <s v="Stock"/>
    <x v="16"/>
    <x v="3"/>
    <x v="3"/>
    <x v="16"/>
    <n v="44"/>
    <m/>
    <n v="26"/>
    <n v="1144"/>
    <n v="331"/>
    <s v="avr"/>
    <x v="0"/>
    <n v="26"/>
  </r>
  <r>
    <d v="2015-04-29T00:00:00"/>
    <s v="Com_120"/>
    <s v="Sortie"/>
    <s v="Madame 1"/>
    <s v="QHSE"/>
    <x v="17"/>
    <x v="3"/>
    <x v="3"/>
    <x v="17"/>
    <m/>
    <n v="1"/>
    <n v="27"/>
    <n v="27"/>
    <n v="160"/>
    <s v="avr"/>
    <x v="0"/>
    <n v="27"/>
  </r>
  <r>
    <d v="2015-04-30T00:00:00"/>
    <s v="Com_121"/>
    <s v="Sortie"/>
    <s v="Monsieur 4"/>
    <s v="Production"/>
    <x v="18"/>
    <x v="3"/>
    <x v="3"/>
    <x v="18"/>
    <m/>
    <n v="2"/>
    <n v="28"/>
    <n v="56"/>
    <n v="158"/>
    <s v="avr"/>
    <x v="0"/>
    <n v="28"/>
  </r>
  <r>
    <d v="2015-05-01T00:00:00"/>
    <s v="Com_122"/>
    <s v="Sortie"/>
    <s v="Monsieur 1"/>
    <s v="Maintenance"/>
    <x v="19"/>
    <x v="3"/>
    <x v="3"/>
    <x v="19"/>
    <m/>
    <n v="1"/>
    <n v="29"/>
    <n v="29"/>
    <n v="149"/>
    <s v="mai"/>
    <x v="0"/>
    <n v="29"/>
  </r>
  <r>
    <d v="2015-05-02T00:00:00"/>
    <s v="Com_123"/>
    <s v="Sortie"/>
    <s v="Monsieur 3"/>
    <s v="Maintenance"/>
    <x v="0"/>
    <x v="0"/>
    <x v="0"/>
    <x v="0"/>
    <m/>
    <n v="200"/>
    <n v="13.17"/>
    <n v="2634"/>
    <n v="0"/>
    <s v="mai"/>
    <x v="0"/>
    <n v="13.167142857142858"/>
  </r>
  <r>
    <d v="2015-05-03T00:00:00"/>
    <s v="Com_124"/>
    <s v="Entrée"/>
    <s v="Monsieur 3"/>
    <s v="Stock"/>
    <x v="1"/>
    <x v="0"/>
    <x v="0"/>
    <x v="1"/>
    <n v="44"/>
    <m/>
    <n v="11"/>
    <n v="484"/>
    <n v="330"/>
    <s v="mai"/>
    <x v="0"/>
    <n v="11.457142857142857"/>
  </r>
  <r>
    <d v="2015-05-04T00:00:00"/>
    <s v="Com_125"/>
    <s v="Sortie"/>
    <s v="Monsieur 3"/>
    <s v="Ressource humaines"/>
    <x v="2"/>
    <x v="0"/>
    <x v="0"/>
    <x v="2"/>
    <m/>
    <n v="5"/>
    <n v="12"/>
    <n v="60"/>
    <n v="351"/>
    <s v="mai"/>
    <x v="0"/>
    <n v="12"/>
  </r>
  <r>
    <d v="2015-05-05T00:00:00"/>
    <s v="Com_126"/>
    <s v="Entrée"/>
    <s v="Monsieur 3"/>
    <s v="Stock"/>
    <x v="3"/>
    <x v="0"/>
    <x v="0"/>
    <x v="3"/>
    <n v="44"/>
    <m/>
    <n v="13"/>
    <n v="572"/>
    <n v="376"/>
    <s v="mai"/>
    <x v="0"/>
    <n v="13"/>
  </r>
  <r>
    <d v="2015-05-06T00:00:00"/>
    <s v="Com_127"/>
    <s v="Sortie"/>
    <s v="Madame 5"/>
    <s v="Informatique"/>
    <x v="4"/>
    <x v="0"/>
    <x v="0"/>
    <x v="4"/>
    <m/>
    <n v="2"/>
    <n v="14"/>
    <n v="28"/>
    <n v="270"/>
    <s v="mai"/>
    <x v="0"/>
    <n v="14"/>
  </r>
  <r>
    <d v="2015-05-07T00:00:00"/>
    <s v="Com_128"/>
    <s v="Entrée"/>
    <s v="Monsieur 4"/>
    <s v="Stock"/>
    <x v="5"/>
    <x v="1"/>
    <x v="1"/>
    <x v="5"/>
    <n v="44"/>
    <m/>
    <n v="15"/>
    <n v="660"/>
    <n v="360"/>
    <s v="mai"/>
    <x v="0"/>
    <n v="15"/>
  </r>
  <r>
    <d v="2015-05-08T00:00:00"/>
    <s v="Com_129"/>
    <s v="Sortie"/>
    <s v="Madame 1"/>
    <s v="Maintenance"/>
    <x v="6"/>
    <x v="1"/>
    <x v="1"/>
    <x v="6"/>
    <m/>
    <n v="5"/>
    <n v="16"/>
    <n v="80"/>
    <n v="280"/>
    <s v="mai"/>
    <x v="0"/>
    <n v="16"/>
  </r>
  <r>
    <d v="2015-05-09T00:00:00"/>
    <s v="Com_130"/>
    <s v="Entrée"/>
    <s v="Madame 5"/>
    <s v="Stock"/>
    <x v="7"/>
    <x v="1"/>
    <x v="1"/>
    <x v="7"/>
    <n v="34"/>
    <m/>
    <n v="17"/>
    <n v="578"/>
    <n v="246"/>
    <s v="mai"/>
    <x v="0"/>
    <n v="17"/>
  </r>
  <r>
    <d v="2015-05-10T00:00:00"/>
    <s v="Com_131"/>
    <s v="Sortie"/>
    <s v="Monsieur 2"/>
    <s v="Maintenance"/>
    <x v="8"/>
    <x v="1"/>
    <x v="1"/>
    <x v="8"/>
    <m/>
    <n v="5"/>
    <n v="18"/>
    <n v="90"/>
    <n v="325"/>
    <s v="mai"/>
    <x v="0"/>
    <n v="18"/>
  </r>
  <r>
    <d v="2015-05-11T00:00:00"/>
    <s v="Com_132"/>
    <s v="Entrée"/>
    <s v="Madame 2"/>
    <s v="Stock"/>
    <x v="9"/>
    <x v="1"/>
    <x v="1"/>
    <x v="9"/>
    <n v="80"/>
    <n v="50"/>
    <n v="19"/>
    <n v="2470"/>
    <n v="171"/>
    <s v="mai"/>
    <x v="0"/>
    <n v="19"/>
  </r>
  <r>
    <d v="2015-05-12T00:00:00"/>
    <s v="Com_133"/>
    <s v="Sortie"/>
    <s v="Monsieur 1"/>
    <s v="Direction"/>
    <x v="10"/>
    <x v="2"/>
    <x v="2"/>
    <x v="10"/>
    <m/>
    <n v="5"/>
    <n v="20"/>
    <n v="100"/>
    <n v="199"/>
    <s v="mai"/>
    <x v="0"/>
    <n v="20"/>
  </r>
  <r>
    <d v="2015-05-13T00:00:00"/>
    <s v="Com_134"/>
    <s v="Sortie"/>
    <s v="Monsieur 2"/>
    <s v="Maintenance"/>
    <x v="11"/>
    <x v="2"/>
    <x v="2"/>
    <x v="11"/>
    <m/>
    <n v="5"/>
    <n v="21"/>
    <n v="105"/>
    <n v="203"/>
    <s v="mai"/>
    <x v="0"/>
    <n v="21"/>
  </r>
  <r>
    <d v="2015-05-14T00:00:00"/>
    <s v="Com_135"/>
    <s v="Sortie"/>
    <s v="Monsieur 3"/>
    <s v="Production"/>
    <x v="12"/>
    <x v="2"/>
    <x v="2"/>
    <x v="12"/>
    <m/>
    <n v="2"/>
    <n v="22"/>
    <n v="44"/>
    <n v="186"/>
    <s v="mai"/>
    <x v="0"/>
    <n v="22"/>
  </r>
  <r>
    <d v="2015-05-15T00:00:00"/>
    <s v="Com_136"/>
    <s v="Sortie"/>
    <s v="Monsieur 4"/>
    <s v="Production"/>
    <x v="13"/>
    <x v="2"/>
    <x v="2"/>
    <x v="13"/>
    <m/>
    <n v="2"/>
    <n v="23.25"/>
    <n v="46.5"/>
    <n v="282"/>
    <s v="mai"/>
    <x v="0"/>
    <n v="23.25"/>
  </r>
  <r>
    <d v="2015-05-16T00:00:00"/>
    <s v="Com_137"/>
    <s v="Entrée"/>
    <s v="Madame 5"/>
    <s v="Stock"/>
    <x v="14"/>
    <x v="2"/>
    <x v="2"/>
    <x v="14"/>
    <n v="34"/>
    <m/>
    <n v="24"/>
    <n v="816"/>
    <n v="313"/>
    <s v="mai"/>
    <x v="0"/>
    <n v="24"/>
  </r>
  <r>
    <d v="2015-05-17T00:00:00"/>
    <s v="Com_138"/>
    <s v="Sortie"/>
    <s v="Madame 4"/>
    <s v="Maintenance"/>
    <x v="15"/>
    <x v="3"/>
    <x v="3"/>
    <x v="15"/>
    <m/>
    <n v="2"/>
    <n v="25"/>
    <n v="50"/>
    <n v="182"/>
    <s v="mai"/>
    <x v="0"/>
    <n v="25"/>
  </r>
  <r>
    <d v="2015-05-18T00:00:00"/>
    <s v="Com_139"/>
    <s v="Entrée"/>
    <s v="Madame 3"/>
    <s v="Stock"/>
    <x v="16"/>
    <x v="3"/>
    <x v="3"/>
    <x v="16"/>
    <n v="75"/>
    <m/>
    <n v="26"/>
    <n v="1950"/>
    <n v="406"/>
    <s v="mai"/>
    <x v="0"/>
    <n v="26"/>
  </r>
  <r>
    <d v="2015-05-19T00:00:00"/>
    <s v="Com_140"/>
    <s v="Sortie"/>
    <s v="Madame 1"/>
    <s v="QHSE"/>
    <x v="17"/>
    <x v="3"/>
    <x v="3"/>
    <x v="17"/>
    <m/>
    <n v="4"/>
    <n v="27"/>
    <n v="108"/>
    <n v="156"/>
    <s v="mai"/>
    <x v="0"/>
    <n v="27"/>
  </r>
  <r>
    <d v="2015-05-20T00:00:00"/>
    <s v="Com_141"/>
    <s v="Sortie"/>
    <s v="Monsieur 4"/>
    <s v="Production"/>
    <x v="18"/>
    <x v="3"/>
    <x v="3"/>
    <x v="18"/>
    <m/>
    <n v="4"/>
    <n v="28"/>
    <n v="112"/>
    <n v="154"/>
    <s v="mai"/>
    <x v="0"/>
    <n v="28"/>
  </r>
  <r>
    <d v="2015-05-21T00:00:00"/>
    <s v="Com_142"/>
    <s v="Sortie"/>
    <s v="Monsieur 1"/>
    <s v="Maintenance"/>
    <x v="19"/>
    <x v="3"/>
    <x v="3"/>
    <x v="19"/>
    <m/>
    <n v="4"/>
    <n v="29"/>
    <n v="116"/>
    <n v="145"/>
    <s v="mai"/>
    <x v="0"/>
    <n v="29"/>
  </r>
  <r>
    <d v="2015-05-22T00:00:00"/>
    <s v="Com_143"/>
    <s v="Entrée"/>
    <s v="Monsieur 3"/>
    <s v="Stock"/>
    <x v="0"/>
    <x v="0"/>
    <x v="0"/>
    <x v="0"/>
    <n v="250"/>
    <m/>
    <n v="14"/>
    <n v="3500"/>
    <n v="250"/>
    <s v="mai"/>
    <x v="0"/>
    <n v="13.27125"/>
  </r>
  <r>
    <d v="2015-05-23T00:00:00"/>
    <s v="Com_144"/>
    <s v="Sortie"/>
    <s v="Monsieur 3"/>
    <s v="Production"/>
    <x v="1"/>
    <x v="0"/>
    <x v="0"/>
    <x v="1"/>
    <m/>
    <n v="4"/>
    <n v="11.46"/>
    <n v="45.84"/>
    <n v="326"/>
    <s v="mai"/>
    <x v="0"/>
    <n v="11.4575"/>
  </r>
  <r>
    <d v="2015-05-24T00:00:00"/>
    <s v="Com_145"/>
    <s v="Entrée"/>
    <s v="Monsieur 3"/>
    <s v="Stock"/>
    <x v="12"/>
    <x v="2"/>
    <x v="2"/>
    <x v="12"/>
    <n v="70"/>
    <m/>
    <n v="12"/>
    <n v="840"/>
    <n v="256"/>
    <s v="mai"/>
    <x v="0"/>
    <n v="20.75"/>
  </r>
  <r>
    <d v="2015-05-25T00:00:00"/>
    <s v="Com_146"/>
    <s v="Sortie"/>
    <s v="Monsieur 3"/>
    <s v="Production"/>
    <x v="3"/>
    <x v="0"/>
    <x v="0"/>
    <x v="3"/>
    <m/>
    <n v="1"/>
    <n v="13"/>
    <n v="13"/>
    <n v="375"/>
    <s v="mai"/>
    <x v="0"/>
    <n v="13"/>
  </r>
  <r>
    <d v="2015-05-26T00:00:00"/>
    <s v="Com_147"/>
    <s v="Entrée"/>
    <s v="Madame 5"/>
    <s v="Stock"/>
    <x v="4"/>
    <x v="0"/>
    <x v="0"/>
    <x v="4"/>
    <n v="80"/>
    <m/>
    <n v="14"/>
    <n v="1120"/>
    <n v="350"/>
    <s v="mai"/>
    <x v="0"/>
    <n v="14"/>
  </r>
  <r>
    <d v="2015-05-27T00:00:00"/>
    <s v="Com_148"/>
    <s v="Sortie"/>
    <s v="Monsieur 4"/>
    <s v="Production"/>
    <x v="5"/>
    <x v="1"/>
    <x v="1"/>
    <x v="5"/>
    <m/>
    <n v="65"/>
    <n v="15"/>
    <n v="975"/>
    <n v="295"/>
    <s v="mai"/>
    <x v="0"/>
    <n v="15"/>
  </r>
  <r>
    <d v="2015-05-28T00:00:00"/>
    <s v="Com_149"/>
    <s v="Entrée"/>
    <s v="Madame 1"/>
    <s v="Stock"/>
    <x v="6"/>
    <x v="1"/>
    <x v="1"/>
    <x v="6"/>
    <n v="20"/>
    <m/>
    <n v="16"/>
    <n v="320"/>
    <n v="300"/>
    <s v="mai"/>
    <x v="0"/>
    <n v="16"/>
  </r>
  <r>
    <d v="2015-05-29T00:00:00"/>
    <s v="Com_150"/>
    <s v="Entrée"/>
    <s v="Madame 5"/>
    <s v="Stock"/>
    <x v="7"/>
    <x v="1"/>
    <x v="1"/>
    <x v="7"/>
    <n v="34"/>
    <n v="200"/>
    <n v="17"/>
    <n v="3978"/>
    <n v="80"/>
    <s v="mai"/>
    <x v="0"/>
    <n v="17"/>
  </r>
  <r>
    <d v="2015-05-30T00:00:00"/>
    <s v="Com_151"/>
    <s v="Entrée"/>
    <s v="Monsieur 2"/>
    <s v="Stock"/>
    <x v="8"/>
    <x v="1"/>
    <x v="1"/>
    <x v="8"/>
    <n v="30"/>
    <m/>
    <n v="18"/>
    <n v="540"/>
    <n v="355"/>
    <s v="mai"/>
    <x v="0"/>
    <n v="18"/>
  </r>
  <r>
    <d v="2015-05-31T00:00:00"/>
    <s v="Com_152"/>
    <s v="Entrée"/>
    <s v="Madame 2"/>
    <s v="Stock"/>
    <x v="9"/>
    <x v="1"/>
    <x v="1"/>
    <x v="9"/>
    <n v="30"/>
    <m/>
    <n v="19"/>
    <n v="570"/>
    <n v="201"/>
    <s v="mai"/>
    <x v="0"/>
    <n v="19"/>
  </r>
  <r>
    <d v="2015-06-01T00:00:00"/>
    <s v="Com_153"/>
    <s v="Sortie"/>
    <s v="Monsieur 1"/>
    <s v="Finance"/>
    <x v="10"/>
    <x v="2"/>
    <x v="2"/>
    <x v="10"/>
    <m/>
    <n v="2"/>
    <n v="20"/>
    <n v="40"/>
    <n v="197"/>
    <s v="juin"/>
    <x v="0"/>
    <n v="20"/>
  </r>
  <r>
    <d v="2015-06-02T00:00:00"/>
    <s v="Com_154"/>
    <s v="Sortie"/>
    <s v="Monsieur 2"/>
    <s v="Production"/>
    <x v="11"/>
    <x v="2"/>
    <x v="2"/>
    <x v="11"/>
    <m/>
    <n v="78"/>
    <n v="21"/>
    <n v="1638"/>
    <n v="125"/>
    <s v="juin"/>
    <x v="0"/>
    <n v="21"/>
  </r>
  <r>
    <d v="2015-06-03T00:00:00"/>
    <s v="Com_155"/>
    <s v="Sortie"/>
    <s v="Monsieur 3"/>
    <s v="Production"/>
    <x v="12"/>
    <x v="2"/>
    <x v="2"/>
    <x v="12"/>
    <m/>
    <n v="3"/>
    <n v="20.75"/>
    <n v="62.25"/>
    <n v="253"/>
    <s v="juin"/>
    <x v="0"/>
    <n v="20.75"/>
  </r>
  <r>
    <d v="2015-06-04T00:00:00"/>
    <s v="Com_156"/>
    <s v="Sortie"/>
    <s v="Monsieur 4"/>
    <s v="Production"/>
    <x v="13"/>
    <x v="2"/>
    <x v="2"/>
    <x v="13"/>
    <m/>
    <n v="23"/>
    <n v="23.25"/>
    <n v="534.75"/>
    <n v="259"/>
    <s v="juin"/>
    <x v="0"/>
    <n v="23.25"/>
  </r>
  <r>
    <d v="2015-06-05T00:00:00"/>
    <s v="Com_157"/>
    <s v="Entrée"/>
    <s v="Madame 5"/>
    <s v="Stock"/>
    <x v="14"/>
    <x v="2"/>
    <x v="2"/>
    <x v="14"/>
    <n v="34"/>
    <n v="40"/>
    <n v="24"/>
    <n v="1776"/>
    <n v="307"/>
    <s v="juin"/>
    <x v="0"/>
    <n v="24"/>
  </r>
  <r>
    <d v="2015-06-06T00:00:00"/>
    <s v="Com_158"/>
    <s v="Sortie"/>
    <s v="Madame 4"/>
    <s v="Maintenance"/>
    <x v="15"/>
    <x v="3"/>
    <x v="3"/>
    <x v="15"/>
    <m/>
    <n v="2"/>
    <n v="25"/>
    <n v="50"/>
    <n v="180"/>
    <s v="juin"/>
    <x v="0"/>
    <n v="25"/>
  </r>
  <r>
    <d v="2015-06-07T00:00:00"/>
    <s v="Com_159"/>
    <s v="Entrée"/>
    <s v="Madame 3"/>
    <s v="Stock"/>
    <x v="16"/>
    <x v="3"/>
    <x v="3"/>
    <x v="16"/>
    <n v="45"/>
    <m/>
    <n v="26"/>
    <n v="1170"/>
    <n v="451"/>
    <s v="juin"/>
    <x v="0"/>
    <n v="26"/>
  </r>
  <r>
    <d v="2015-06-08T00:00:00"/>
    <s v="Com_160"/>
    <s v="Sortie"/>
    <s v="Madame 1"/>
    <s v="QHSE"/>
    <x v="17"/>
    <x v="3"/>
    <x v="3"/>
    <x v="17"/>
    <m/>
    <n v="4"/>
    <n v="27"/>
    <n v="108"/>
    <n v="152"/>
    <s v="juin"/>
    <x v="0"/>
    <n v="27"/>
  </r>
  <r>
    <d v="2015-06-09T00:00:00"/>
    <s v="Com_161"/>
    <s v="Sortie"/>
    <s v="Monsieur 4"/>
    <s v="Production"/>
    <x v="18"/>
    <x v="3"/>
    <x v="3"/>
    <x v="18"/>
    <m/>
    <n v="45"/>
    <n v="28"/>
    <n v="1260"/>
    <n v="109"/>
    <s v="juin"/>
    <x v="0"/>
    <n v="28"/>
  </r>
  <r>
    <d v="2015-06-10T00:00:00"/>
    <s v="Com_162"/>
    <s v="Sortie"/>
    <s v="Monsieur 1"/>
    <s v="Maintenance"/>
    <x v="19"/>
    <x v="3"/>
    <x v="3"/>
    <x v="19"/>
    <m/>
    <n v="12"/>
    <n v="29"/>
    <n v="348"/>
    <n v="133"/>
    <s v="juin"/>
    <x v="0"/>
    <n v="29"/>
  </r>
  <r>
    <d v="2015-06-11T00:00:00"/>
    <s v="Com_163"/>
    <s v="Sortie"/>
    <s v="Monsieur 3"/>
    <s v="Maintenance"/>
    <x v="0"/>
    <x v="0"/>
    <x v="0"/>
    <x v="0"/>
    <m/>
    <n v="100"/>
    <n v="13.28"/>
    <n v="1328"/>
    <n v="150"/>
    <s v="juin"/>
    <x v="0"/>
    <n v="13.272222222222222"/>
  </r>
  <r>
    <d v="2015-06-12T00:00:00"/>
    <s v="Com_164"/>
    <s v="Entrée"/>
    <s v="Monsieur 3"/>
    <s v="Stock"/>
    <x v="1"/>
    <x v="0"/>
    <x v="0"/>
    <x v="1"/>
    <n v="30"/>
    <m/>
    <n v="11"/>
    <n v="330"/>
    <n v="356"/>
    <s v="juin"/>
    <x v="0"/>
    <n v="11.406666666666666"/>
  </r>
  <r>
    <d v="2015-06-13T00:00:00"/>
    <s v="Com_165"/>
    <s v="Sortie"/>
    <s v="Monsieur 3"/>
    <s v="Ressource humaines"/>
    <x v="2"/>
    <x v="0"/>
    <x v="0"/>
    <x v="2"/>
    <m/>
    <n v="12"/>
    <n v="12"/>
    <n v="144"/>
    <n v="339"/>
    <s v="juin"/>
    <x v="0"/>
    <n v="12"/>
  </r>
  <r>
    <d v="2015-06-14T00:00:00"/>
    <s v="Com_166"/>
    <s v="Entrée"/>
    <s v="Monsieur 3"/>
    <s v="Stock"/>
    <x v="3"/>
    <x v="0"/>
    <x v="0"/>
    <x v="3"/>
    <n v="30"/>
    <m/>
    <n v="13"/>
    <n v="390"/>
    <n v="405"/>
    <s v="juin"/>
    <x v="0"/>
    <n v="13"/>
  </r>
  <r>
    <d v="2015-06-15T00:00:00"/>
    <s v="Com_167"/>
    <s v="Sortie"/>
    <s v="Madame 5"/>
    <s v="Informatique"/>
    <x v="4"/>
    <x v="0"/>
    <x v="0"/>
    <x v="4"/>
    <m/>
    <n v="30"/>
    <n v="14"/>
    <n v="420"/>
    <n v="320"/>
    <s v="juin"/>
    <x v="0"/>
    <n v="14"/>
  </r>
  <r>
    <d v="2015-06-16T00:00:00"/>
    <s v="Com_168"/>
    <s v="Entrée"/>
    <s v="Monsieur 4"/>
    <s v="Stock"/>
    <x v="5"/>
    <x v="1"/>
    <x v="1"/>
    <x v="5"/>
    <n v="40"/>
    <m/>
    <n v="15"/>
    <n v="600"/>
    <n v="335"/>
    <s v="juin"/>
    <x v="0"/>
    <n v="15"/>
  </r>
  <r>
    <d v="2015-06-17T00:00:00"/>
    <s v="Com_169"/>
    <s v="Sortie"/>
    <s v="Madame 1"/>
    <s v="Maintenance"/>
    <x v="6"/>
    <x v="1"/>
    <x v="1"/>
    <x v="6"/>
    <m/>
    <n v="20"/>
    <n v="16"/>
    <n v="320"/>
    <n v="280"/>
    <s v="juin"/>
    <x v="0"/>
    <n v="16"/>
  </r>
  <r>
    <d v="2015-06-18T00:00:00"/>
    <s v="Com_170"/>
    <s v="Entrée"/>
    <s v="Madame 5"/>
    <s v="Stock"/>
    <x v="7"/>
    <x v="1"/>
    <x v="1"/>
    <x v="7"/>
    <n v="40"/>
    <m/>
    <n v="17"/>
    <n v="680"/>
    <n v="120"/>
    <s v="juin"/>
    <x v="0"/>
    <n v="17"/>
  </r>
  <r>
    <d v="2015-06-19T00:00:00"/>
    <s v="Com_171"/>
    <s v="Sortie"/>
    <s v="Monsieur 2"/>
    <s v="Maintenance"/>
    <x v="8"/>
    <x v="1"/>
    <x v="1"/>
    <x v="8"/>
    <m/>
    <n v="23"/>
    <n v="18"/>
    <n v="414"/>
    <n v="332"/>
    <s v="juin"/>
    <x v="0"/>
    <n v="18"/>
  </r>
  <r>
    <d v="2015-06-20T00:00:00"/>
    <s v="Com_172"/>
    <s v="Entrée"/>
    <s v="Madame 2"/>
    <s v="Stock"/>
    <x v="9"/>
    <x v="1"/>
    <x v="1"/>
    <x v="9"/>
    <n v="60"/>
    <m/>
    <n v="19"/>
    <n v="1140"/>
    <n v="261"/>
    <s v="juin"/>
    <x v="0"/>
    <n v="19"/>
  </r>
  <r>
    <d v="2015-06-21T00:00:00"/>
    <s v="Com_173"/>
    <s v="Sortie"/>
    <s v="Monsieur 1"/>
    <s v="Direction"/>
    <x v="10"/>
    <x v="2"/>
    <x v="2"/>
    <x v="10"/>
    <m/>
    <n v="5"/>
    <n v="20"/>
    <n v="100"/>
    <n v="192"/>
    <s v="juin"/>
    <x v="0"/>
    <n v="20"/>
  </r>
  <r>
    <d v="2015-06-22T00:00:00"/>
    <s v="Com_174"/>
    <s v="Sortie"/>
    <s v="Monsieur 2"/>
    <s v="Maintenance"/>
    <x v="11"/>
    <x v="2"/>
    <x v="2"/>
    <x v="11"/>
    <m/>
    <n v="12"/>
    <n v="21"/>
    <n v="252"/>
    <n v="113"/>
    <s v="juin"/>
    <x v="0"/>
    <n v="21"/>
  </r>
  <r>
    <d v="2015-06-23T00:00:00"/>
    <s v="Com_175"/>
    <s v="Sortie"/>
    <s v="Monsieur 3"/>
    <s v="Production"/>
    <x v="12"/>
    <x v="2"/>
    <x v="2"/>
    <x v="12"/>
    <m/>
    <n v="4"/>
    <n v="20.75"/>
    <n v="83"/>
    <n v="249"/>
    <s v="juin"/>
    <x v="0"/>
    <n v="20.75"/>
  </r>
  <r>
    <d v="2015-06-24T00:00:00"/>
    <s v="Com_176"/>
    <s v="Sortie"/>
    <s v="Monsieur 4"/>
    <s v="Production"/>
    <x v="13"/>
    <x v="2"/>
    <x v="2"/>
    <x v="13"/>
    <m/>
    <n v="5"/>
    <n v="23.25"/>
    <n v="116.25"/>
    <n v="254"/>
    <s v="juin"/>
    <x v="0"/>
    <n v="23.25"/>
  </r>
  <r>
    <d v="2015-06-25T00:00:00"/>
    <s v="Com_177"/>
    <s v="Entrée"/>
    <s v="Madame 5"/>
    <s v="Stock"/>
    <x v="15"/>
    <x v="3"/>
    <x v="3"/>
    <x v="15"/>
    <n v="80"/>
    <m/>
    <n v="24"/>
    <n v="1920"/>
    <n v="260"/>
    <s v="juin"/>
    <x v="0"/>
    <n v="24.888888888888889"/>
  </r>
  <r>
    <d v="2015-06-26T00:00:00"/>
    <s v="Com_178"/>
    <s v="Sortie"/>
    <s v="Madame 4"/>
    <s v="Maintenance"/>
    <x v="15"/>
    <x v="3"/>
    <x v="3"/>
    <x v="15"/>
    <m/>
    <n v="15"/>
    <n v="24.89"/>
    <n v="373.35"/>
    <n v="245"/>
    <s v="juin"/>
    <x v="0"/>
    <n v="24.888999999999999"/>
  </r>
  <r>
    <d v="2015-06-27T00:00:00"/>
    <s v="Com_179"/>
    <s v="Entrée"/>
    <s v="Madame 3"/>
    <s v="Stock"/>
    <x v="17"/>
    <x v="3"/>
    <x v="3"/>
    <x v="17"/>
    <n v="30"/>
    <m/>
    <n v="26"/>
    <n v="780"/>
    <n v="182"/>
    <s v="juin"/>
    <x v="0"/>
    <n v="26.888888888888889"/>
  </r>
  <r>
    <d v="2015-06-28T00:00:00"/>
    <s v="Com_180"/>
    <s v="Sortie"/>
    <s v="Madame 1"/>
    <s v="QHSE"/>
    <x v="17"/>
    <x v="3"/>
    <x v="3"/>
    <x v="17"/>
    <m/>
    <n v="20"/>
    <n v="26.89"/>
    <n v="537.79999999999995"/>
    <n v="162"/>
    <s v="juin"/>
    <x v="0"/>
    <n v="26.888999999999999"/>
  </r>
  <r>
    <d v="2015-06-29T00:00:00"/>
    <s v="Com_181"/>
    <s v="Sortie"/>
    <s v="Monsieur 4"/>
    <s v="Production"/>
    <x v="18"/>
    <x v="3"/>
    <x v="3"/>
    <x v="18"/>
    <m/>
    <n v="6"/>
    <n v="28"/>
    <n v="168"/>
    <n v="103"/>
    <s v="juin"/>
    <x v="0"/>
    <n v="28"/>
  </r>
  <r>
    <d v="2015-06-30T00:00:00"/>
    <s v="Com_182"/>
    <s v="Sortie"/>
    <s v="Monsieur 1"/>
    <s v="Maintenance"/>
    <x v="19"/>
    <x v="3"/>
    <x v="3"/>
    <x v="19"/>
    <m/>
    <n v="20"/>
    <n v="29"/>
    <n v="580"/>
    <n v="113"/>
    <s v="juin"/>
    <x v="0"/>
    <n v="29"/>
  </r>
  <r>
    <d v="2015-07-01T00:00:00"/>
    <s v="Com_183"/>
    <s v="Entrée"/>
    <s v="Monsieur 3"/>
    <s v="Stock"/>
    <x v="0"/>
    <x v="0"/>
    <x v="0"/>
    <x v="0"/>
    <n v="100"/>
    <m/>
    <n v="14"/>
    <n v="1400"/>
    <n v="250"/>
    <s v="juil"/>
    <x v="0"/>
    <n v="13.344999999999999"/>
  </r>
  <r>
    <d v="2015-07-02T00:00:00"/>
    <s v="Com_184"/>
    <s v="Sortie"/>
    <s v="Monsieur 3"/>
    <s v="Production"/>
    <x v="1"/>
    <x v="0"/>
    <x v="0"/>
    <x v="1"/>
    <m/>
    <n v="23"/>
    <n v="11.41"/>
    <n v="262.43"/>
    <n v="333"/>
    <s v="juil"/>
    <x v="0"/>
    <n v="11.407"/>
  </r>
  <r>
    <d v="2015-07-03T00:00:00"/>
    <s v="Com_185"/>
    <s v="Entrée"/>
    <s v="Monsieur 3"/>
    <s v="Stock"/>
    <x v="2"/>
    <x v="0"/>
    <x v="0"/>
    <x v="2"/>
    <n v="50"/>
    <m/>
    <n v="12"/>
    <n v="600"/>
    <n v="389"/>
    <s v="juil"/>
    <x v="0"/>
    <n v="12"/>
  </r>
  <r>
    <d v="2015-07-04T00:00:00"/>
    <s v="Com_186"/>
    <s v="Sortie"/>
    <s v="Monsieur 3"/>
    <s v="Production"/>
    <x v="3"/>
    <x v="0"/>
    <x v="0"/>
    <x v="3"/>
    <m/>
    <n v="15"/>
    <n v="13"/>
    <n v="195"/>
    <n v="390"/>
    <s v="juil"/>
    <x v="0"/>
    <n v="13"/>
  </r>
  <r>
    <d v="2015-07-05T00:00:00"/>
    <s v="Com_187"/>
    <s v="Entrée"/>
    <s v="Madame 5"/>
    <s v="Stock"/>
    <x v="4"/>
    <x v="0"/>
    <x v="0"/>
    <x v="4"/>
    <n v="40"/>
    <m/>
    <n v="14"/>
    <n v="560"/>
    <n v="360"/>
    <s v="juil"/>
    <x v="0"/>
    <n v="14"/>
  </r>
  <r>
    <d v="2015-07-06T00:00:00"/>
    <s v="Com_188"/>
    <s v="Sortie"/>
    <s v="Monsieur 4"/>
    <s v="Production"/>
    <x v="5"/>
    <x v="1"/>
    <x v="1"/>
    <x v="5"/>
    <m/>
    <n v="4"/>
    <n v="15"/>
    <n v="60"/>
    <n v="331"/>
    <s v="juil"/>
    <x v="0"/>
    <n v="15"/>
  </r>
  <r>
    <d v="2015-07-07T00:00:00"/>
    <s v="Com_189"/>
    <s v="Entrée"/>
    <s v="Madame 1"/>
    <s v="Stock"/>
    <x v="6"/>
    <x v="1"/>
    <x v="1"/>
    <x v="6"/>
    <n v="40"/>
    <m/>
    <n v="16"/>
    <n v="640"/>
    <n v="320"/>
    <s v="juil"/>
    <x v="0"/>
    <n v="16"/>
  </r>
  <r>
    <d v="2015-07-08T00:00:00"/>
    <s v="Com_190"/>
    <s v="Entrée"/>
    <s v="Madame 5"/>
    <s v="Stock"/>
    <x v="7"/>
    <x v="1"/>
    <x v="1"/>
    <x v="7"/>
    <n v="75"/>
    <n v="190"/>
    <n v="17"/>
    <n v="4505"/>
    <n v="5"/>
    <s v="juil"/>
    <x v="0"/>
    <n v="17"/>
  </r>
  <r>
    <d v="2015-07-09T00:00:00"/>
    <s v="Com_191"/>
    <s v="Entrée"/>
    <s v="Monsieur 2"/>
    <s v="Stock"/>
    <x v="8"/>
    <x v="1"/>
    <x v="1"/>
    <x v="8"/>
    <n v="30"/>
    <m/>
    <n v="18"/>
    <n v="540"/>
    <n v="362"/>
    <s v="juil"/>
    <x v="0"/>
    <n v="18"/>
  </r>
  <r>
    <d v="2015-07-10T00:00:00"/>
    <s v="Com_192"/>
    <s v="Entrée"/>
    <s v="Madame 2"/>
    <s v="Stock"/>
    <x v="9"/>
    <x v="1"/>
    <x v="1"/>
    <x v="9"/>
    <n v="85"/>
    <n v="100"/>
    <n v="19"/>
    <n v="3515"/>
    <n v="246"/>
    <s v="juil"/>
    <x v="0"/>
    <n v="19"/>
  </r>
  <r>
    <d v="2015-07-11T00:00:00"/>
    <s v="Com_193"/>
    <s v="Sortie"/>
    <s v="Monsieur 1"/>
    <s v="Finance"/>
    <x v="10"/>
    <x v="2"/>
    <x v="2"/>
    <x v="10"/>
    <m/>
    <n v="45"/>
    <n v="20"/>
    <n v="900"/>
    <n v="147"/>
    <s v="juil"/>
    <x v="0"/>
    <n v="20"/>
  </r>
  <r>
    <d v="2015-07-12T00:00:00"/>
    <s v="Com_194"/>
    <s v="Sortie"/>
    <s v="Monsieur 2"/>
    <s v="Production"/>
    <x v="11"/>
    <x v="2"/>
    <x v="2"/>
    <x v="11"/>
    <m/>
    <n v="13"/>
    <n v="21"/>
    <n v="273"/>
    <n v="100"/>
    <s v="juil"/>
    <x v="0"/>
    <n v="21"/>
  </r>
  <r>
    <d v="2015-07-13T00:00:00"/>
    <s v="Com_195"/>
    <s v="Sortie"/>
    <s v="Monsieur 3"/>
    <s v="Production"/>
    <x v="12"/>
    <x v="2"/>
    <x v="2"/>
    <x v="12"/>
    <m/>
    <n v="67"/>
    <n v="20.75"/>
    <n v="1390.25"/>
    <n v="182"/>
    <s v="juil"/>
    <x v="0"/>
    <n v="20.75"/>
  </r>
  <r>
    <d v="2015-07-14T00:00:00"/>
    <s v="Com_196"/>
    <s v="Sortie"/>
    <s v="Monsieur 4"/>
    <s v="Production"/>
    <x v="13"/>
    <x v="2"/>
    <x v="2"/>
    <x v="13"/>
    <m/>
    <n v="3"/>
    <n v="23.25"/>
    <n v="69.75"/>
    <n v="251"/>
    <s v="juil"/>
    <x v="0"/>
    <n v="23.25"/>
  </r>
  <r>
    <d v="2015-07-15T00:00:00"/>
    <s v="Com_197"/>
    <s v="Entrée"/>
    <s v="Madame 5"/>
    <s v="Stock"/>
    <x v="14"/>
    <x v="2"/>
    <x v="2"/>
    <x v="14"/>
    <n v="40"/>
    <m/>
    <n v="24"/>
    <n v="960"/>
    <n v="347"/>
    <s v="juil"/>
    <x v="0"/>
    <n v="24"/>
  </r>
  <r>
    <d v="2015-07-16T00:00:00"/>
    <s v="Com_198"/>
    <s v="Sortie"/>
    <s v="Madame 4"/>
    <s v="Maintenance"/>
    <x v="15"/>
    <x v="3"/>
    <x v="3"/>
    <x v="15"/>
    <m/>
    <n v="1"/>
    <n v="24.81"/>
    <n v="24.81"/>
    <n v="244"/>
    <s v="juil"/>
    <x v="0"/>
    <n v="24.881818181818179"/>
  </r>
  <r>
    <d v="2015-07-17T00:00:00"/>
    <s v="Com_199"/>
    <s v="Entrée"/>
    <s v="Madame 3"/>
    <s v="Stock"/>
    <x v="16"/>
    <x v="3"/>
    <x v="3"/>
    <x v="16"/>
    <n v="50"/>
    <m/>
    <n v="26"/>
    <n v="1300"/>
    <n v="501"/>
    <s v="juil"/>
    <x v="0"/>
    <n v="26"/>
  </r>
  <r>
    <d v="2015-07-18T00:00:00"/>
    <s v="Com_200"/>
    <s v="Sortie"/>
    <s v="Madame 1"/>
    <s v="QHSE"/>
    <x v="17"/>
    <x v="3"/>
    <x v="3"/>
    <x v="17"/>
    <m/>
    <n v="4"/>
    <n v="26.89"/>
    <n v="107.56"/>
    <n v="158"/>
    <s v="juil"/>
    <x v="0"/>
    <n v="26.889090909090907"/>
  </r>
  <r>
    <d v="2015-07-19T00:00:00"/>
    <s v="Com_201"/>
    <s v="Sortie"/>
    <s v="Monsieur 4"/>
    <s v="Production"/>
    <x v="18"/>
    <x v="3"/>
    <x v="3"/>
    <x v="18"/>
    <m/>
    <n v="13"/>
    <n v="28"/>
    <n v="364"/>
    <n v="90"/>
    <s v="juil"/>
    <x v="0"/>
    <n v="28"/>
  </r>
  <r>
    <d v="2015-07-20T00:00:00"/>
    <s v="Com_202"/>
    <s v="Sortie"/>
    <s v="Monsieur 1"/>
    <s v="Maintenance"/>
    <x v="19"/>
    <x v="3"/>
    <x v="3"/>
    <x v="19"/>
    <m/>
    <n v="15"/>
    <n v="29"/>
    <n v="435"/>
    <n v="98"/>
    <s v="juil"/>
    <x v="0"/>
    <n v="29"/>
  </r>
  <r>
    <d v="2015-07-21T00:00:00"/>
    <s v="Com_203"/>
    <s v="Sortie"/>
    <s v="Monsieur 3"/>
    <s v="Maintenance"/>
    <x v="0"/>
    <x v="0"/>
    <x v="0"/>
    <x v="0"/>
    <m/>
    <n v="150"/>
    <n v="13.35"/>
    <n v="2002.5"/>
    <n v="100"/>
    <s v="juil"/>
    <x v="0"/>
    <n v="13.345454545454544"/>
  </r>
  <r>
    <d v="2015-07-22T00:00:00"/>
    <s v="Com_204"/>
    <s v="Entrée"/>
    <s v="Monsieur 3"/>
    <s v="Stock"/>
    <x v="1"/>
    <x v="0"/>
    <x v="0"/>
    <x v="1"/>
    <n v="40"/>
    <m/>
    <n v="11"/>
    <n v="440"/>
    <n v="373"/>
    <s v="juil"/>
    <x v="0"/>
    <n v="11.37"/>
  </r>
  <r>
    <d v="2015-07-23T00:00:00"/>
    <s v="Com_205"/>
    <s v="Sortie"/>
    <s v="Monsieur 3"/>
    <s v="Ressource humaines"/>
    <x v="2"/>
    <x v="0"/>
    <x v="0"/>
    <x v="2"/>
    <m/>
    <n v="34"/>
    <n v="12"/>
    <n v="408"/>
    <n v="355"/>
    <s v="juil"/>
    <x v="0"/>
    <n v="12"/>
  </r>
  <r>
    <d v="2015-07-24T00:00:00"/>
    <s v="Com_206"/>
    <s v="Entrée"/>
    <s v="Monsieur 3"/>
    <s v="Stock"/>
    <x v="3"/>
    <x v="0"/>
    <x v="0"/>
    <x v="3"/>
    <n v="34"/>
    <m/>
    <n v="13"/>
    <n v="442"/>
    <n v="424"/>
    <s v="juil"/>
    <x v="0"/>
    <n v="13"/>
  </r>
  <r>
    <d v="2015-07-25T00:00:00"/>
    <s v="Com_207"/>
    <s v="Sortie"/>
    <s v="Madame 5"/>
    <s v="Informatique"/>
    <x v="4"/>
    <x v="0"/>
    <x v="0"/>
    <x v="4"/>
    <m/>
    <n v="5"/>
    <n v="14"/>
    <n v="70"/>
    <n v="355"/>
    <s v="juil"/>
    <x v="0"/>
    <n v="14"/>
  </r>
  <r>
    <d v="2015-07-26T00:00:00"/>
    <s v="Com_208"/>
    <s v="Entrée"/>
    <s v="Monsieur 4"/>
    <s v="Stock"/>
    <x v="5"/>
    <x v="1"/>
    <x v="1"/>
    <x v="5"/>
    <n v="34"/>
    <m/>
    <n v="15"/>
    <n v="510"/>
    <n v="365"/>
    <s v="juil"/>
    <x v="0"/>
    <n v="15"/>
  </r>
  <r>
    <d v="2015-07-27T00:00:00"/>
    <s v="Com_209"/>
    <s v="Sortie"/>
    <s v="Madame 1"/>
    <s v="Maintenance"/>
    <x v="6"/>
    <x v="1"/>
    <x v="1"/>
    <x v="6"/>
    <m/>
    <n v="2"/>
    <n v="16"/>
    <n v="32"/>
    <n v="318"/>
    <s v="juil"/>
    <x v="0"/>
    <n v="16"/>
  </r>
  <r>
    <d v="2015-07-28T00:00:00"/>
    <s v="Com_210"/>
    <s v="Entrée"/>
    <s v="Madame 5"/>
    <s v="Stock"/>
    <x v="7"/>
    <x v="1"/>
    <x v="1"/>
    <x v="7"/>
    <n v="40"/>
    <m/>
    <n v="17"/>
    <n v="680"/>
    <n v="45"/>
    <s v="juil"/>
    <x v="0"/>
    <n v="17"/>
  </r>
  <r>
    <d v="2015-07-29T00:00:00"/>
    <s v="Com_211"/>
    <s v="Sortie"/>
    <s v="Monsieur 2"/>
    <s v="Maintenance"/>
    <x v="8"/>
    <x v="1"/>
    <x v="1"/>
    <x v="8"/>
    <m/>
    <n v="4"/>
    <n v="18"/>
    <n v="72"/>
    <n v="358"/>
    <s v="juil"/>
    <x v="0"/>
    <n v="18"/>
  </r>
  <r>
    <d v="2015-07-30T00:00:00"/>
    <s v="Com_212"/>
    <s v="Entrée"/>
    <s v="Madame 2"/>
    <s v="Stock"/>
    <x v="9"/>
    <x v="1"/>
    <x v="1"/>
    <x v="9"/>
    <n v="100"/>
    <n v="200"/>
    <n v="19"/>
    <n v="5700"/>
    <n v="146"/>
    <s v="juil"/>
    <x v="0"/>
    <n v="19"/>
  </r>
  <r>
    <d v="2015-07-31T00:00:00"/>
    <s v="Com_213"/>
    <s v="Sortie"/>
    <s v="Monsieur 1"/>
    <s v="Direction"/>
    <x v="10"/>
    <x v="2"/>
    <x v="2"/>
    <x v="10"/>
    <m/>
    <n v="12"/>
    <n v="20"/>
    <n v="240"/>
    <n v="135"/>
    <s v="juil"/>
    <x v="0"/>
    <n v="20"/>
  </r>
  <r>
    <d v="2015-08-01T00:00:00"/>
    <s v="Com_214"/>
    <s v="Sortie"/>
    <s v="Monsieur 2"/>
    <s v="Maintenance"/>
    <x v="11"/>
    <x v="2"/>
    <x v="2"/>
    <x v="11"/>
    <m/>
    <n v="12"/>
    <n v="21"/>
    <n v="252"/>
    <n v="88"/>
    <s v="août"/>
    <x v="0"/>
    <n v="21"/>
  </r>
  <r>
    <d v="2015-08-02T00:00:00"/>
    <s v="Com_215"/>
    <s v="Sortie"/>
    <s v="Monsieur 3"/>
    <s v="Production"/>
    <x v="12"/>
    <x v="2"/>
    <x v="2"/>
    <x v="12"/>
    <m/>
    <n v="12"/>
    <n v="20.75"/>
    <n v="249"/>
    <n v="170"/>
    <s v="août"/>
    <x v="0"/>
    <n v="20.75"/>
  </r>
  <r>
    <d v="2015-08-03T00:00:00"/>
    <s v="Com_216"/>
    <s v="Sortie"/>
    <s v="Monsieur 4"/>
    <s v="Production"/>
    <x v="13"/>
    <x v="2"/>
    <x v="2"/>
    <x v="13"/>
    <m/>
    <n v="15"/>
    <n v="23.25"/>
    <n v="348.75"/>
    <n v="236"/>
    <s v="août"/>
    <x v="0"/>
    <n v="23.25"/>
  </r>
  <r>
    <d v="2015-08-04T00:00:00"/>
    <s v="Com_217"/>
    <s v="Entrée"/>
    <s v="Madame 5"/>
    <s v="Stock"/>
    <x v="14"/>
    <x v="2"/>
    <x v="2"/>
    <x v="14"/>
    <n v="89"/>
    <n v="200"/>
    <n v="24"/>
    <n v="6936"/>
    <n v="236"/>
    <s v="août"/>
    <x v="0"/>
    <n v="24"/>
  </r>
  <r>
    <d v="2015-08-05T00:00:00"/>
    <s v="Com_218"/>
    <s v="Sortie"/>
    <s v="Madame 4"/>
    <s v="Maintenance"/>
    <x v="15"/>
    <x v="3"/>
    <x v="3"/>
    <x v="15"/>
    <m/>
    <n v="34"/>
    <n v="24.88"/>
    <n v="845.92"/>
    <n v="210"/>
    <s v="août"/>
    <x v="0"/>
    <n v="24.881666666666664"/>
  </r>
  <r>
    <d v="2015-08-06T00:00:00"/>
    <s v="Com_219"/>
    <s v="Entrée"/>
    <s v="Madame 3"/>
    <s v="Stock"/>
    <x v="16"/>
    <x v="3"/>
    <x v="3"/>
    <x v="16"/>
    <n v="90"/>
    <m/>
    <n v="26"/>
    <n v="2340"/>
    <n v="591"/>
    <s v="août"/>
    <x v="0"/>
    <n v="26"/>
  </r>
  <r>
    <d v="2015-08-07T00:00:00"/>
    <s v="Com_220"/>
    <s v="Sortie"/>
    <s v="Madame 1"/>
    <s v="QHSE"/>
    <x v="17"/>
    <x v="3"/>
    <x v="3"/>
    <x v="17"/>
    <m/>
    <n v="12"/>
    <n v="26.89"/>
    <n v="322.68"/>
    <n v="146"/>
    <s v="août"/>
    <x v="0"/>
    <n v="26.889166666666664"/>
  </r>
  <r>
    <d v="2015-08-08T00:00:00"/>
    <s v="Com_221"/>
    <s v="Sortie"/>
    <s v="Monsieur 4"/>
    <s v="Production"/>
    <x v="18"/>
    <x v="3"/>
    <x v="3"/>
    <x v="18"/>
    <m/>
    <n v="12"/>
    <n v="28"/>
    <n v="336"/>
    <n v="78"/>
    <s v="août"/>
    <x v="0"/>
    <n v="28"/>
  </r>
  <r>
    <d v="2015-08-09T00:00:00"/>
    <s v="Com_222"/>
    <s v="Sortie"/>
    <s v="Monsieur 1"/>
    <s v="Maintenance"/>
    <x v="19"/>
    <x v="3"/>
    <x v="3"/>
    <x v="19"/>
    <m/>
    <n v="10"/>
    <n v="29"/>
    <n v="290"/>
    <n v="88"/>
    <s v="août"/>
    <x v="0"/>
    <n v="29"/>
  </r>
  <r>
    <d v="2015-08-10T00:00:00"/>
    <s v="Com_223"/>
    <s v="Entrée"/>
    <s v="Monsieur 3"/>
    <s v="Stock"/>
    <x v="10"/>
    <x v="2"/>
    <x v="2"/>
    <x v="10"/>
    <n v="90"/>
    <m/>
    <n v="22"/>
    <n v="1980"/>
    <n v="225"/>
    <s v="août"/>
    <x v="0"/>
    <n v="20.166666666666668"/>
  </r>
  <r>
    <d v="2015-08-11T00:00:00"/>
    <s v="Com_224"/>
    <s v="Sortie"/>
    <s v="Monsieur 3"/>
    <s v="Production"/>
    <x v="1"/>
    <x v="0"/>
    <x v="0"/>
    <x v="1"/>
    <m/>
    <n v="23"/>
    <n v="11.37"/>
    <n v="261.51"/>
    <n v="350"/>
    <s v="août"/>
    <x v="0"/>
    <n v="11.37"/>
  </r>
  <r>
    <d v="2015-08-12T00:00:00"/>
    <s v="Com_225"/>
    <s v="Entrée"/>
    <s v="Monsieur 3"/>
    <s v="Stock"/>
    <x v="2"/>
    <x v="0"/>
    <x v="0"/>
    <x v="2"/>
    <n v="70"/>
    <m/>
    <n v="12"/>
    <n v="840"/>
    <n v="425"/>
    <s v="août"/>
    <x v="0"/>
    <n v="12"/>
  </r>
  <r>
    <d v="2015-08-13T00:00:00"/>
    <s v="Com_226"/>
    <s v="Sortie"/>
    <s v="Monsieur 3"/>
    <s v="Production"/>
    <x v="3"/>
    <x v="0"/>
    <x v="0"/>
    <x v="3"/>
    <m/>
    <n v="4"/>
    <n v="13"/>
    <n v="52"/>
    <n v="420"/>
    <s v="août"/>
    <x v="0"/>
    <n v="13"/>
  </r>
  <r>
    <d v="2015-08-14T00:00:00"/>
    <s v="Com_227"/>
    <s v="Entrée"/>
    <s v="Madame 5"/>
    <s v="Stock"/>
    <x v="4"/>
    <x v="0"/>
    <x v="0"/>
    <x v="4"/>
    <n v="90"/>
    <m/>
    <n v="14"/>
    <n v="1260"/>
    <n v="445"/>
    <s v="août"/>
    <x v="0"/>
    <n v="14"/>
  </r>
  <r>
    <d v="2015-08-15T00:00:00"/>
    <s v="Com_228"/>
    <s v="Sortie"/>
    <s v="Monsieur 4"/>
    <s v="Production"/>
    <x v="5"/>
    <x v="1"/>
    <x v="1"/>
    <x v="5"/>
    <m/>
    <n v="7"/>
    <n v="15"/>
    <n v="105"/>
    <n v="358"/>
    <s v="août"/>
    <x v="0"/>
    <n v="15"/>
  </r>
  <r>
    <d v="2015-08-16T00:00:00"/>
    <s v="Com_229"/>
    <s v="Entrée"/>
    <s v="Madame 1"/>
    <s v="Stock"/>
    <x v="6"/>
    <x v="1"/>
    <x v="1"/>
    <x v="6"/>
    <n v="70"/>
    <m/>
    <n v="16"/>
    <n v="1120"/>
    <n v="388"/>
    <s v="août"/>
    <x v="0"/>
    <n v="16"/>
  </r>
  <r>
    <d v="2015-08-17T00:00:00"/>
    <s v="Com_230"/>
    <s v="Entrée"/>
    <s v="Madame 5"/>
    <s v="Stock"/>
    <x v="7"/>
    <x v="1"/>
    <x v="1"/>
    <x v="7"/>
    <n v="40"/>
    <m/>
    <n v="17"/>
    <n v="680"/>
    <n v="85"/>
    <s v="août"/>
    <x v="0"/>
    <n v="17"/>
  </r>
  <r>
    <d v="2015-08-18T00:00:00"/>
    <s v="Com_231"/>
    <s v="Entrée"/>
    <s v="Monsieur 2"/>
    <s v="Stock"/>
    <x v="8"/>
    <x v="1"/>
    <x v="1"/>
    <x v="8"/>
    <n v="80"/>
    <m/>
    <n v="18"/>
    <n v="1440"/>
    <n v="438"/>
    <s v="août"/>
    <x v="0"/>
    <n v="18"/>
  </r>
  <r>
    <d v="2015-08-19T00:00:00"/>
    <s v="Com_232"/>
    <s v="Entrée"/>
    <s v="Madame 2"/>
    <s v="Stock"/>
    <x v="9"/>
    <x v="1"/>
    <x v="1"/>
    <x v="9"/>
    <n v="34"/>
    <m/>
    <n v="19"/>
    <n v="646"/>
    <n v="180"/>
    <s v="août"/>
    <x v="0"/>
    <n v="19"/>
  </r>
  <r>
    <d v="2015-08-20T00:00:00"/>
    <s v="Com_233"/>
    <s v="Entrée"/>
    <s v="Monsieur 3"/>
    <s v="Stock"/>
    <x v="10"/>
    <x v="2"/>
    <x v="2"/>
    <x v="10"/>
    <n v="90"/>
    <m/>
    <n v="22"/>
    <n v="1980"/>
    <n v="315"/>
    <s v="août"/>
    <x v="0"/>
    <n v="20.307692307692307"/>
  </r>
  <r>
    <d v="2015-08-21T00:00:00"/>
    <s v="Com_234"/>
    <s v="Sortie"/>
    <s v="Monsieur 4"/>
    <s v="Stock"/>
    <x v="11"/>
    <x v="2"/>
    <x v="2"/>
    <x v="11"/>
    <m/>
    <n v="5"/>
    <n v="21"/>
    <n v="105"/>
    <n v="83"/>
    <s v="août"/>
    <x v="0"/>
    <n v="21"/>
  </r>
  <r>
    <d v="2015-08-22T00:00:00"/>
    <s v="Com_235"/>
    <s v="Sortie"/>
    <s v="Monsieur 5"/>
    <s v="Stock"/>
    <x v="12"/>
    <x v="2"/>
    <x v="2"/>
    <x v="12"/>
    <m/>
    <n v="7"/>
    <n v="20.69"/>
    <n v="144.83000000000001"/>
    <n v="163"/>
    <s v="août"/>
    <x v="0"/>
    <n v="20.745384615384616"/>
  </r>
  <r>
    <d v="2015-08-23T00:00:00"/>
    <s v="Com_236"/>
    <s v="Sortie"/>
    <s v="Monsieur 6"/>
    <s v="Stock"/>
    <x v="13"/>
    <x v="2"/>
    <x v="2"/>
    <x v="13"/>
    <m/>
    <n v="7"/>
    <n v="23.25"/>
    <n v="162.75"/>
    <n v="229"/>
    <s v="août"/>
    <x v="0"/>
    <n v="23.25"/>
  </r>
  <r>
    <d v="2015-08-24T00:00:00"/>
    <s v="Com_237"/>
    <s v="Entrée"/>
    <s v="Monsieur 7"/>
    <s v="Stock"/>
    <x v="14"/>
    <x v="2"/>
    <x v="2"/>
    <x v="14"/>
    <n v="100"/>
    <m/>
    <n v="24"/>
    <n v="2400"/>
    <n v="336"/>
    <s v="août"/>
    <x v="0"/>
    <n v="24"/>
  </r>
  <r>
    <d v="2015-08-25T00:00:00"/>
    <s v="Com_238"/>
    <s v="Sortie"/>
    <s v="Monsieur 8"/>
    <s v="Stock"/>
    <x v="15"/>
    <x v="3"/>
    <x v="3"/>
    <x v="15"/>
    <m/>
    <n v="45"/>
    <n v="24.88"/>
    <n v="1119.5999999999999"/>
    <n v="165"/>
    <s v="août"/>
    <x v="0"/>
    <n v="24.881538461538462"/>
  </r>
  <r>
    <d v="2015-08-26T00:00:00"/>
    <s v="Com_239"/>
    <s v="Entrée"/>
    <s v="Monsieur 9"/>
    <s v="Stock"/>
    <x v="16"/>
    <x v="3"/>
    <x v="3"/>
    <x v="16"/>
    <m/>
    <n v="300"/>
    <n v="26"/>
    <n v="7800"/>
    <n v="291"/>
    <s v="août"/>
    <x v="0"/>
    <n v="26"/>
  </r>
  <r>
    <d v="2015-08-27T00:00:00"/>
    <s v="Com_240"/>
    <s v="Sortie"/>
    <s v="Monsieur 10"/>
    <s v="Stock"/>
    <x v="17"/>
    <x v="3"/>
    <x v="3"/>
    <x v="17"/>
    <m/>
    <n v="1"/>
    <n v="26.89"/>
    <n v="26.89"/>
    <n v="145"/>
    <s v="août"/>
    <x v="0"/>
    <n v="26.889230769230764"/>
  </r>
  <r>
    <d v="2015-08-28T00:00:00"/>
    <s v="Com_241"/>
    <s v="Sortie"/>
    <s v="Monsieur 11"/>
    <s v="Stock"/>
    <x v="18"/>
    <x v="3"/>
    <x v="3"/>
    <x v="18"/>
    <m/>
    <n v="4"/>
    <n v="28"/>
    <n v="112"/>
    <n v="74"/>
    <s v="août"/>
    <x v="0"/>
    <n v="28"/>
  </r>
  <r>
    <d v="2015-08-29T00:00:00"/>
    <s v="Com_242"/>
    <s v="Sortie"/>
    <s v="Monsieur 12"/>
    <s v="Stock"/>
    <x v="19"/>
    <x v="3"/>
    <x v="3"/>
    <x v="19"/>
    <m/>
    <n v="4"/>
    <n v="29"/>
    <n v="116"/>
    <n v="84"/>
    <s v="août"/>
    <x v="0"/>
    <n v="29"/>
  </r>
  <r>
    <d v="2015-08-30T00:00:00"/>
    <s v="Com_243"/>
    <s v="Sortie"/>
    <s v="Monsieur 13"/>
    <s v="Stock"/>
    <x v="0"/>
    <x v="0"/>
    <x v="0"/>
    <x v="0"/>
    <n v="200"/>
    <m/>
    <n v="14"/>
    <n v="2800"/>
    <n v="300"/>
    <s v="août"/>
    <x v="0"/>
    <n v="13.399999999999999"/>
  </r>
  <r>
    <d v="2015-08-31T00:00:00"/>
    <s v="Com_244"/>
    <s v="Entrée"/>
    <s v="Monsieur 14"/>
    <s v="Stock"/>
    <x v="1"/>
    <x v="0"/>
    <x v="0"/>
    <x v="1"/>
    <n v="80"/>
    <m/>
    <n v="11"/>
    <n v="880"/>
    <n v="430"/>
    <s v="août"/>
    <x v="0"/>
    <n v="11.341538461538461"/>
  </r>
  <r>
    <d v="2015-09-01T00:00:00"/>
    <s v="Com_245"/>
    <s v="Sortie"/>
    <s v="Monsieur 3"/>
    <s v="Ressource humaines"/>
    <x v="2"/>
    <x v="0"/>
    <x v="0"/>
    <x v="2"/>
    <m/>
    <n v="13"/>
    <n v="12"/>
    <n v="156"/>
    <n v="412"/>
    <s v="sept"/>
    <x v="0"/>
    <n v="12"/>
  </r>
  <r>
    <d v="2015-09-02T00:00:00"/>
    <s v="Com_246"/>
    <s v="Entrée"/>
    <s v="Monsieur 3"/>
    <s v="Stock"/>
    <x v="3"/>
    <x v="0"/>
    <x v="0"/>
    <x v="3"/>
    <n v="90"/>
    <m/>
    <n v="13"/>
    <n v="1170"/>
    <n v="510"/>
    <s v="sept"/>
    <x v="0"/>
    <n v="13"/>
  </r>
  <r>
    <d v="2015-09-03T00:00:00"/>
    <s v="Com_247"/>
    <s v="Sortie"/>
    <s v="Madame 5"/>
    <s v="Informatique"/>
    <x v="4"/>
    <x v="0"/>
    <x v="0"/>
    <x v="4"/>
    <m/>
    <n v="3"/>
    <n v="14"/>
    <n v="42"/>
    <n v="442"/>
    <s v="sept"/>
    <x v="0"/>
    <n v="14"/>
  </r>
  <r>
    <d v="2015-09-04T00:00:00"/>
    <s v="Com_248"/>
    <s v="Entrée"/>
    <s v="Monsieur 4"/>
    <s v="Stock"/>
    <x v="5"/>
    <x v="1"/>
    <x v="1"/>
    <x v="5"/>
    <n v="80"/>
    <m/>
    <n v="15"/>
    <n v="1200"/>
    <n v="438"/>
    <s v="sept"/>
    <x v="0"/>
    <n v="15"/>
  </r>
  <r>
    <d v="2015-09-05T00:00:00"/>
    <s v="Com_249"/>
    <s v="Sortie"/>
    <s v="Madame 1"/>
    <s v="Maintenance"/>
    <x v="6"/>
    <x v="1"/>
    <x v="1"/>
    <x v="6"/>
    <m/>
    <n v="1"/>
    <n v="16"/>
    <n v="16"/>
    <n v="387"/>
    <s v="sept"/>
    <x v="0"/>
    <n v="16"/>
  </r>
  <r>
    <d v="2015-09-06T00:00:00"/>
    <s v="Com_250"/>
    <s v="Entrée"/>
    <s v="Madame 5"/>
    <s v="Stock"/>
    <x v="7"/>
    <x v="1"/>
    <x v="1"/>
    <x v="7"/>
    <n v="43"/>
    <n v="100"/>
    <n v="17"/>
    <n v="2431"/>
    <n v="28"/>
    <s v="sept"/>
    <x v="0"/>
    <n v="17"/>
  </r>
  <r>
    <d v="2015-09-07T00:00:00"/>
    <s v="Com_251"/>
    <s v="Sortie"/>
    <s v="Monsieur 2"/>
    <s v="Maintenance"/>
    <x v="8"/>
    <x v="1"/>
    <x v="1"/>
    <x v="8"/>
    <m/>
    <n v="4"/>
    <n v="18"/>
    <n v="72"/>
    <n v="434"/>
    <s v="sept"/>
    <x v="0"/>
    <n v="18"/>
  </r>
  <r>
    <d v="2015-09-08T00:00:00"/>
    <s v="Com_252"/>
    <s v="Entrée"/>
    <s v="Madame 2"/>
    <s v="Stock"/>
    <x v="11"/>
    <x v="2"/>
    <x v="2"/>
    <x v="11"/>
    <n v="50"/>
    <m/>
    <n v="19"/>
    <n v="950"/>
    <n v="133"/>
    <s v="sept"/>
    <x v="0"/>
    <n v="20.846153846153847"/>
  </r>
  <r>
    <d v="2015-09-09T00:00:00"/>
    <s v="Com_253"/>
    <s v="Sortie"/>
    <s v="Monsieur 1"/>
    <s v="Direction"/>
    <x v="10"/>
    <x v="2"/>
    <x v="2"/>
    <x v="10"/>
    <m/>
    <n v="45"/>
    <n v="20.309999999999999"/>
    <n v="913.94999999999993"/>
    <n v="270"/>
    <s v="sept"/>
    <x v="0"/>
    <n v="20.307857142857141"/>
  </r>
  <r>
    <d v="2015-09-10T00:00:00"/>
    <s v="Com_254"/>
    <s v="Sortie"/>
    <s v="Monsieur 2"/>
    <s v="Maintenance"/>
    <x v="11"/>
    <x v="2"/>
    <x v="2"/>
    <x v="11"/>
    <m/>
    <n v="34"/>
    <n v="20.85"/>
    <n v="708.90000000000009"/>
    <n v="99"/>
    <s v="sept"/>
    <x v="0"/>
    <n v="20.846428571428572"/>
  </r>
  <r>
    <d v="2015-09-11T00:00:00"/>
    <s v="Com_255"/>
    <s v="Sortie"/>
    <s v="Monsieur 3"/>
    <s v="Production"/>
    <x v="12"/>
    <x v="2"/>
    <x v="2"/>
    <x v="12"/>
    <m/>
    <n v="2"/>
    <n v="20.75"/>
    <n v="41.5"/>
    <n v="161"/>
    <s v="sept"/>
    <x v="0"/>
    <n v="20.745714285714286"/>
  </r>
  <r>
    <d v="2015-09-12T00:00:00"/>
    <s v="Com_256"/>
    <s v="Sortie"/>
    <s v="Monsieur 4"/>
    <s v="Production"/>
    <x v="13"/>
    <x v="2"/>
    <x v="2"/>
    <x v="13"/>
    <m/>
    <n v="4"/>
    <n v="23.25"/>
    <n v="93"/>
    <n v="225"/>
    <s v="sept"/>
    <x v="0"/>
    <n v="23.25"/>
  </r>
  <r>
    <d v="2015-09-13T00:00:00"/>
    <s v="Com_257"/>
    <s v="Entrée"/>
    <s v="Madame 5"/>
    <s v="Stock"/>
    <x v="14"/>
    <x v="2"/>
    <x v="2"/>
    <x v="14"/>
    <n v="40"/>
    <m/>
    <n v="24"/>
    <n v="960"/>
    <n v="376"/>
    <s v="sept"/>
    <x v="0"/>
    <n v="24"/>
  </r>
  <r>
    <d v="2015-09-14T00:00:00"/>
    <s v="Com_258"/>
    <s v="Sortie"/>
    <s v="Madame 4"/>
    <s v="Maintenance"/>
    <x v="15"/>
    <x v="3"/>
    <x v="3"/>
    <x v="15"/>
    <m/>
    <n v="23"/>
    <n v="24.88"/>
    <n v="572.24"/>
    <n v="142"/>
    <s v="sept"/>
    <x v="0"/>
    <n v="24.881428571428568"/>
  </r>
  <r>
    <d v="2015-09-15T00:00:00"/>
    <s v="Com_259"/>
    <s v="Entrée"/>
    <s v="Madame 3"/>
    <s v="Stock"/>
    <x v="16"/>
    <x v="3"/>
    <x v="3"/>
    <x v="16"/>
    <n v="45"/>
    <m/>
    <n v="26"/>
    <n v="1170"/>
    <n v="336"/>
    <s v="sept"/>
    <x v="0"/>
    <n v="26"/>
  </r>
  <r>
    <d v="2015-09-16T00:00:00"/>
    <s v="Com_260"/>
    <s v="Sortie"/>
    <s v="Madame 1"/>
    <s v="QHSE"/>
    <x v="17"/>
    <x v="3"/>
    <x v="3"/>
    <x v="17"/>
    <m/>
    <n v="1"/>
    <n v="26.89"/>
    <n v="26.89"/>
    <n v="144"/>
    <s v="sept"/>
    <x v="0"/>
    <n v="26.889285714285709"/>
  </r>
  <r>
    <d v="2015-09-17T00:00:00"/>
    <s v="Com_261"/>
    <s v="Sortie"/>
    <s v="Monsieur 4"/>
    <s v="Production"/>
    <x v="18"/>
    <x v="3"/>
    <x v="3"/>
    <x v="18"/>
    <m/>
    <n v="12"/>
    <n v="28"/>
    <n v="336"/>
    <n v="62"/>
    <s v="sept"/>
    <x v="0"/>
    <n v="28"/>
  </r>
  <r>
    <d v="2015-09-18T00:00:00"/>
    <s v="Com_262"/>
    <s v="Sortie"/>
    <s v="Monsieur 1"/>
    <s v="Maintenance"/>
    <x v="19"/>
    <x v="3"/>
    <x v="3"/>
    <x v="19"/>
    <m/>
    <n v="4"/>
    <n v="29"/>
    <n v="116"/>
    <n v="80"/>
    <s v="sept"/>
    <x v="0"/>
    <n v="29"/>
  </r>
  <r>
    <d v="2015-09-19T00:00:00"/>
    <s v="Com_263"/>
    <s v="Entrée"/>
    <s v="Monsieur 3"/>
    <s v="Stock"/>
    <x v="0"/>
    <x v="0"/>
    <x v="0"/>
    <x v="0"/>
    <m/>
    <n v="200"/>
    <n v="13.4"/>
    <n v="2680"/>
    <n v="100"/>
    <s v="sept"/>
    <x v="0"/>
    <n v="13.399999999999999"/>
  </r>
  <r>
    <d v="2015-09-20T00:00:00"/>
    <s v="Com_264"/>
    <s v="Sortie"/>
    <s v="Monsieur 3"/>
    <s v="Production"/>
    <x v="1"/>
    <x v="0"/>
    <x v="0"/>
    <x v="1"/>
    <m/>
    <n v="12"/>
    <n v="11.34"/>
    <n v="136.07999999999998"/>
    <n v="418"/>
    <s v="sept"/>
    <x v="0"/>
    <n v="11.341428571428571"/>
  </r>
  <r>
    <d v="2015-09-21T00:00:00"/>
    <s v="Com_265"/>
    <s v="Entrée"/>
    <s v="Monsieur 3"/>
    <s v="Stock"/>
    <x v="2"/>
    <x v="0"/>
    <x v="0"/>
    <x v="2"/>
    <n v="80"/>
    <m/>
    <n v="12"/>
    <n v="960"/>
    <n v="492"/>
    <s v="sept"/>
    <x v="0"/>
    <n v="12"/>
  </r>
  <r>
    <d v="2015-09-22T00:00:00"/>
    <s v="Com_266"/>
    <s v="Sortie"/>
    <s v="Monsieur 3"/>
    <s v="Production"/>
    <x v="3"/>
    <x v="0"/>
    <x v="0"/>
    <x v="3"/>
    <m/>
    <n v="6"/>
    <n v="13"/>
    <n v="78"/>
    <n v="504"/>
    <s v="sept"/>
    <x v="0"/>
    <n v="13"/>
  </r>
  <r>
    <d v="2015-09-23T00:00:00"/>
    <s v="Com_267"/>
    <s v="Entrée"/>
    <s v="Madame 5"/>
    <s v="Stock"/>
    <x v="4"/>
    <x v="0"/>
    <x v="0"/>
    <x v="4"/>
    <n v="80"/>
    <m/>
    <n v="14"/>
    <n v="1120"/>
    <n v="522"/>
    <s v="sept"/>
    <x v="0"/>
    <n v="14"/>
  </r>
  <r>
    <d v="2015-09-24T00:00:00"/>
    <s v="Com_268"/>
    <s v="Sortie"/>
    <s v="Monsieur 4"/>
    <s v="Production"/>
    <x v="5"/>
    <x v="1"/>
    <x v="1"/>
    <x v="5"/>
    <m/>
    <n v="3"/>
    <n v="15"/>
    <n v="45"/>
    <n v="435"/>
    <s v="sept"/>
    <x v="0"/>
    <n v="15"/>
  </r>
  <r>
    <d v="2015-09-25T00:00:00"/>
    <s v="Com_269"/>
    <s v="Entrée"/>
    <s v="Madame 1"/>
    <s v="Stock"/>
    <x v="6"/>
    <x v="1"/>
    <x v="1"/>
    <x v="6"/>
    <n v="34"/>
    <m/>
    <n v="16"/>
    <n v="544"/>
    <n v="421"/>
    <s v="sept"/>
    <x v="0"/>
    <n v="16"/>
  </r>
  <r>
    <d v="2015-09-26T00:00:00"/>
    <s v="Com_270"/>
    <s v="Entrée"/>
    <s v="Madame 5"/>
    <s v="Stock"/>
    <x v="7"/>
    <x v="1"/>
    <x v="1"/>
    <x v="7"/>
    <n v="45"/>
    <m/>
    <n v="17"/>
    <n v="765"/>
    <n v="73"/>
    <s v="sept"/>
    <x v="0"/>
    <n v="17"/>
  </r>
  <r>
    <d v="2015-09-27T00:00:00"/>
    <s v="Com_271"/>
    <s v="Entrée"/>
    <s v="Monsieur 2"/>
    <s v="Stock"/>
    <x v="8"/>
    <x v="1"/>
    <x v="1"/>
    <x v="8"/>
    <n v="90"/>
    <m/>
    <n v="18"/>
    <n v="1620"/>
    <n v="524"/>
    <s v="sept"/>
    <x v="0"/>
    <n v="18"/>
  </r>
  <r>
    <d v="2015-09-28T00:00:00"/>
    <s v="Com_272"/>
    <s v="Entrée"/>
    <s v="Madame 2"/>
    <s v="Stock"/>
    <x v="9"/>
    <x v="1"/>
    <x v="1"/>
    <x v="9"/>
    <n v="20"/>
    <n v="100"/>
    <n v="19"/>
    <n v="2280"/>
    <n v="100"/>
    <s v="sept"/>
    <x v="0"/>
    <n v="19"/>
  </r>
  <r>
    <d v="2015-09-29T00:00:00"/>
    <s v="Com_273"/>
    <s v="Sortie"/>
    <s v="Monsieur 1"/>
    <s v="Finance"/>
    <x v="10"/>
    <x v="2"/>
    <x v="2"/>
    <x v="10"/>
    <m/>
    <n v="34"/>
    <n v="20.309999999999999"/>
    <n v="690.54"/>
    <n v="236"/>
    <s v="sept"/>
    <x v="0"/>
    <n v="20.308"/>
  </r>
  <r>
    <d v="2015-09-30T00:00:00"/>
    <s v="Com_274"/>
    <s v="Sortie"/>
    <s v="Monsieur 2"/>
    <s v="Production"/>
    <x v="11"/>
    <x v="2"/>
    <x v="2"/>
    <x v="11"/>
    <m/>
    <n v="5"/>
    <n v="20.85"/>
    <n v="104.25"/>
    <n v="94"/>
    <s v="sept"/>
    <x v="0"/>
    <n v="20.846666666666671"/>
  </r>
  <r>
    <d v="2015-10-01T00:00:00"/>
    <s v="Com_275"/>
    <s v="Sortie"/>
    <s v="Monsieur 3"/>
    <s v="Production"/>
    <x v="12"/>
    <x v="2"/>
    <x v="2"/>
    <x v="12"/>
    <m/>
    <n v="5"/>
    <n v="20.75"/>
    <n v="103.75"/>
    <n v="156"/>
    <s v="oct"/>
    <x v="0"/>
    <n v="20.745999999999999"/>
  </r>
  <r>
    <d v="2015-10-02T00:00:00"/>
    <s v="Com_276"/>
    <s v="Sortie"/>
    <s v="Monsieur 4"/>
    <s v="Production"/>
    <x v="13"/>
    <x v="2"/>
    <x v="2"/>
    <x v="13"/>
    <m/>
    <n v="1"/>
    <n v="23.25"/>
    <n v="23.25"/>
    <n v="224"/>
    <s v="oct"/>
    <x v="0"/>
    <n v="23.25"/>
  </r>
  <r>
    <d v="2015-10-03T00:00:00"/>
    <s v="Com_277"/>
    <s v="Entrée"/>
    <s v="Madame 5"/>
    <s v="Stock"/>
    <x v="14"/>
    <x v="2"/>
    <x v="2"/>
    <x v="14"/>
    <n v="35"/>
    <n v="60"/>
    <n v="24"/>
    <n v="2280"/>
    <n v="351"/>
    <s v="oct"/>
    <x v="0"/>
    <n v="24"/>
  </r>
  <r>
    <d v="2015-10-04T00:00:00"/>
    <s v="Com_278"/>
    <s v="Sortie"/>
    <s v="Madame 4"/>
    <s v="Maintenance"/>
    <x v="15"/>
    <x v="3"/>
    <x v="3"/>
    <x v="15"/>
    <m/>
    <n v="5"/>
    <n v="24.88"/>
    <n v="124.39999999999999"/>
    <n v="137"/>
    <s v="oct"/>
    <x v="0"/>
    <n v="24.88133333333333"/>
  </r>
  <r>
    <d v="2015-10-05T00:00:00"/>
    <s v="Com_279"/>
    <s v="Entrée"/>
    <s v="Madame 3"/>
    <s v="Stock"/>
    <x v="16"/>
    <x v="3"/>
    <x v="3"/>
    <x v="16"/>
    <n v="35"/>
    <m/>
    <n v="26"/>
    <n v="910"/>
    <n v="371"/>
    <s v="oct"/>
    <x v="0"/>
    <n v="26"/>
  </r>
  <r>
    <d v="2015-10-06T00:00:00"/>
    <s v="Com_280"/>
    <s v="Sortie"/>
    <s v="Madame 1"/>
    <s v="QHSE"/>
    <x v="17"/>
    <x v="3"/>
    <x v="3"/>
    <x v="17"/>
    <m/>
    <n v="2"/>
    <n v="26.89"/>
    <n v="53.78"/>
    <n v="142"/>
    <s v="oct"/>
    <x v="0"/>
    <n v="26.88933333333333"/>
  </r>
  <r>
    <d v="2015-10-07T00:00:00"/>
    <s v="Com_281"/>
    <s v="Sortie"/>
    <s v="Monsieur 4"/>
    <s v="Production"/>
    <x v="18"/>
    <x v="3"/>
    <x v="3"/>
    <x v="18"/>
    <m/>
    <n v="1"/>
    <n v="28"/>
    <n v="28"/>
    <n v="61"/>
    <s v="oct"/>
    <x v="0"/>
    <n v="28"/>
  </r>
  <r>
    <d v="2015-10-08T00:00:00"/>
    <s v="Com_282"/>
    <s v="Sortie"/>
    <s v="Monsieur 1"/>
    <s v="Maintenance"/>
    <x v="19"/>
    <x v="3"/>
    <x v="3"/>
    <x v="19"/>
    <m/>
    <n v="4"/>
    <n v="29"/>
    <n v="116"/>
    <n v="76"/>
    <s v="oct"/>
    <x v="0"/>
    <n v="29"/>
  </r>
  <r>
    <d v="2015-10-09T00:00:00"/>
    <s v="Com_283"/>
    <s v="Sortie"/>
    <s v="Monsieur 3"/>
    <s v="Maintenance"/>
    <x v="0"/>
    <x v="0"/>
    <x v="0"/>
    <x v="0"/>
    <n v="150"/>
    <m/>
    <n v="14"/>
    <n v="2100"/>
    <n v="250"/>
    <s v="oct"/>
    <x v="0"/>
    <n v="13.442857142857141"/>
  </r>
  <r>
    <d v="2015-10-10T00:00:00"/>
    <s v="Com_284"/>
    <s v="Entrée"/>
    <s v="Monsieur 3"/>
    <s v="Stock"/>
    <x v="1"/>
    <x v="0"/>
    <x v="0"/>
    <x v="1"/>
    <n v="35"/>
    <m/>
    <n v="11"/>
    <n v="385"/>
    <n v="453"/>
    <s v="oct"/>
    <x v="0"/>
    <n v="11.318666666666667"/>
  </r>
  <r>
    <d v="2015-10-11T00:00:00"/>
    <s v="Com_285"/>
    <s v="Sortie"/>
    <s v="Monsieur 3"/>
    <s v="Ressource humaines"/>
    <x v="2"/>
    <x v="0"/>
    <x v="0"/>
    <x v="2"/>
    <m/>
    <n v="4"/>
    <n v="12"/>
    <n v="48"/>
    <n v="488"/>
    <s v="oct"/>
    <x v="0"/>
    <n v="12"/>
  </r>
  <r>
    <d v="2015-10-12T00:00:00"/>
    <s v="Com_286"/>
    <s v="Entrée"/>
    <s v="Monsieur 3"/>
    <s v="Stock"/>
    <x v="3"/>
    <x v="0"/>
    <x v="0"/>
    <x v="3"/>
    <n v="120"/>
    <m/>
    <n v="13"/>
    <n v="1560"/>
    <n v="624"/>
    <s v="oct"/>
    <x v="0"/>
    <n v="13"/>
  </r>
  <r>
    <d v="2015-10-13T00:00:00"/>
    <s v="Com_287"/>
    <s v="Sortie"/>
    <s v="Madame 5"/>
    <s v="Informatique"/>
    <x v="4"/>
    <x v="0"/>
    <x v="0"/>
    <x v="4"/>
    <m/>
    <n v="4"/>
    <n v="14"/>
    <n v="56"/>
    <n v="518"/>
    <s v="oct"/>
    <x v="0"/>
    <n v="14"/>
  </r>
  <r>
    <d v="2015-10-14T00:00:00"/>
    <s v="Com_288"/>
    <s v="Entrée"/>
    <s v="Monsieur 4"/>
    <s v="Stock"/>
    <x v="5"/>
    <x v="1"/>
    <x v="1"/>
    <x v="5"/>
    <n v="30"/>
    <m/>
    <n v="15"/>
    <n v="450"/>
    <n v="465"/>
    <s v="oct"/>
    <x v="0"/>
    <n v="15"/>
  </r>
  <r>
    <d v="2015-10-15T00:00:00"/>
    <s v="Com_289"/>
    <s v="Sortie"/>
    <s v="Madame 1"/>
    <s v="Maintenance"/>
    <x v="6"/>
    <x v="1"/>
    <x v="1"/>
    <x v="6"/>
    <m/>
    <n v="7"/>
    <n v="16"/>
    <n v="112"/>
    <n v="414"/>
    <s v="oct"/>
    <x v="0"/>
    <n v="16"/>
  </r>
  <r>
    <d v="2015-10-16T00:00:00"/>
    <s v="Com_290"/>
    <s v="Entrée"/>
    <s v="Madame 5"/>
    <s v="Stock"/>
    <x v="7"/>
    <x v="1"/>
    <x v="1"/>
    <x v="7"/>
    <n v="90"/>
    <n v="150"/>
    <n v="17"/>
    <n v="4080"/>
    <n v="13"/>
    <s v="oct"/>
    <x v="0"/>
    <n v="17"/>
  </r>
  <r>
    <d v="2015-10-17T00:00:00"/>
    <s v="Com_291"/>
    <s v="Sortie"/>
    <s v="Monsieur 2"/>
    <s v="Maintenance"/>
    <x v="8"/>
    <x v="1"/>
    <x v="1"/>
    <x v="8"/>
    <m/>
    <n v="56"/>
    <n v="18"/>
    <n v="1008"/>
    <n v="468"/>
    <s v="oct"/>
    <x v="0"/>
    <n v="18"/>
  </r>
  <r>
    <d v="2015-10-18T00:00:00"/>
    <s v="Com_292"/>
    <s v="Entrée"/>
    <s v="Madame 2"/>
    <s v="Stock"/>
    <x v="9"/>
    <x v="1"/>
    <x v="1"/>
    <x v="9"/>
    <n v="75"/>
    <m/>
    <n v="19"/>
    <n v="1425"/>
    <n v="175"/>
    <s v="oct"/>
    <x v="0"/>
    <n v="19"/>
  </r>
  <r>
    <d v="2015-10-19T00:00:00"/>
    <s v="Com_293"/>
    <s v="Sortie"/>
    <s v="Monsieur 1"/>
    <s v="Direction"/>
    <x v="10"/>
    <x v="2"/>
    <x v="2"/>
    <x v="10"/>
    <m/>
    <n v="23"/>
    <n v="20.309999999999999"/>
    <n v="467.13"/>
    <n v="213"/>
    <s v="oct"/>
    <x v="0"/>
    <n v="20.308125"/>
  </r>
  <r>
    <d v="2015-10-20T00:00:00"/>
    <s v="Com_294"/>
    <s v="Sortie"/>
    <s v="Monsieur 2"/>
    <s v="Maintenance"/>
    <x v="11"/>
    <x v="2"/>
    <x v="2"/>
    <x v="11"/>
    <m/>
    <n v="10"/>
    <n v="20.85"/>
    <n v="208.5"/>
    <n v="84"/>
    <s v="oct"/>
    <x v="0"/>
    <n v="20.846875000000004"/>
  </r>
  <r>
    <d v="2015-10-21T00:00:00"/>
    <s v="Com_295"/>
    <s v="Sortie"/>
    <s v="Monsieur 3"/>
    <s v="Production"/>
    <x v="12"/>
    <x v="2"/>
    <x v="2"/>
    <x v="12"/>
    <m/>
    <n v="2"/>
    <n v="20.75"/>
    <n v="41.5"/>
    <n v="154"/>
    <s v="oct"/>
    <x v="0"/>
    <n v="20.74625"/>
  </r>
  <r>
    <d v="2015-10-22T00:00:00"/>
    <s v="Com_296"/>
    <s v="Sortie"/>
    <s v="Monsieur 4"/>
    <s v="Production"/>
    <x v="13"/>
    <x v="2"/>
    <x v="2"/>
    <x v="13"/>
    <m/>
    <n v="5"/>
    <n v="23.25"/>
    <n v="116.25"/>
    <n v="219"/>
    <s v="oct"/>
    <x v="0"/>
    <n v="23.25"/>
  </r>
  <r>
    <d v="2015-10-23T00:00:00"/>
    <s v="Com_297"/>
    <s v="Entrée"/>
    <s v="Madame 5"/>
    <s v="Stock"/>
    <x v="14"/>
    <x v="2"/>
    <x v="2"/>
    <x v="14"/>
    <n v="90"/>
    <n v="300"/>
    <n v="24"/>
    <n v="9360"/>
    <n v="141"/>
    <s v="oct"/>
    <x v="0"/>
    <n v="24"/>
  </r>
  <r>
    <d v="2015-10-24T00:00:00"/>
    <s v="Com_298"/>
    <s v="Sortie"/>
    <s v="Madame 4"/>
    <s v="Maintenance"/>
    <x v="15"/>
    <x v="3"/>
    <x v="3"/>
    <x v="15"/>
    <m/>
    <n v="3"/>
    <n v="24.88"/>
    <n v="74.64"/>
    <n v="134"/>
    <s v="oct"/>
    <x v="0"/>
    <n v="24.881249999999998"/>
  </r>
  <r>
    <d v="2015-10-25T00:00:00"/>
    <s v="Com_299"/>
    <s v="Entrée"/>
    <s v="Madame 3"/>
    <s v="Stock"/>
    <x v="16"/>
    <x v="3"/>
    <x v="3"/>
    <x v="16"/>
    <n v="90"/>
    <m/>
    <n v="26"/>
    <n v="2340"/>
    <n v="461"/>
    <s v="oct"/>
    <x v="0"/>
    <n v="26"/>
  </r>
  <r>
    <d v="2015-10-26T00:00:00"/>
    <s v="Com_300"/>
    <s v="Sortie"/>
    <s v="Madame 1"/>
    <s v="QHSE"/>
    <x v="17"/>
    <x v="3"/>
    <x v="3"/>
    <x v="17"/>
    <m/>
    <n v="1"/>
    <n v="26.89"/>
    <n v="26.89"/>
    <n v="141"/>
    <s v="oct"/>
    <x v="0"/>
    <n v="26.889374999999994"/>
  </r>
  <r>
    <d v="2015-10-27T00:00:00"/>
    <s v="Com_301"/>
    <s v="Sortie"/>
    <s v="Monsieur 4"/>
    <s v="Production"/>
    <x v="18"/>
    <x v="3"/>
    <x v="3"/>
    <x v="18"/>
    <m/>
    <n v="1"/>
    <n v="28"/>
    <n v="28"/>
    <n v="60"/>
    <s v="oct"/>
    <x v="0"/>
    <n v="28"/>
  </r>
  <r>
    <d v="2015-10-28T00:00:00"/>
    <s v="Com_302"/>
    <s v="Sortie"/>
    <s v="Monsieur 1"/>
    <s v="Maintenance"/>
    <x v="19"/>
    <x v="3"/>
    <x v="3"/>
    <x v="19"/>
    <m/>
    <n v="4"/>
    <n v="29"/>
    <n v="116"/>
    <n v="72"/>
    <s v="oct"/>
    <x v="0"/>
    <n v="29"/>
  </r>
  <r>
    <d v="2015-10-29T00:00:00"/>
    <s v="Com_303"/>
    <s v="Entrée"/>
    <s v="Monsieur 3"/>
    <s v="Stock"/>
    <x v="0"/>
    <x v="0"/>
    <x v="0"/>
    <x v="0"/>
    <m/>
    <n v="100"/>
    <n v="13.45"/>
    <n v="1345"/>
    <n v="150"/>
    <s v="oct"/>
    <x v="0"/>
    <n v="13.443333333333332"/>
  </r>
  <r>
    <d v="2015-10-30T00:00:00"/>
    <s v="Com_304"/>
    <s v="Sortie"/>
    <s v="Monsieur 3"/>
    <s v="Production"/>
    <x v="1"/>
    <x v="0"/>
    <x v="0"/>
    <x v="1"/>
    <m/>
    <n v="45"/>
    <n v="11.32"/>
    <n v="509.40000000000003"/>
    <n v="408"/>
    <s v="oct"/>
    <x v="0"/>
    <n v="11.31875"/>
  </r>
  <r>
    <d v="2015-10-31T00:00:00"/>
    <s v="Com_305"/>
    <s v="Entrée"/>
    <s v="Monsieur 3"/>
    <s v="Stock"/>
    <x v="2"/>
    <x v="0"/>
    <x v="0"/>
    <x v="2"/>
    <n v="90"/>
    <m/>
    <n v="12"/>
    <n v="1080"/>
    <n v="578"/>
    <s v="oct"/>
    <x v="0"/>
    <n v="12"/>
  </r>
  <r>
    <d v="2015-11-01T00:00:00"/>
    <s v="Com_306"/>
    <s v="Sortie"/>
    <s v="Monsieur 3"/>
    <s v="Production"/>
    <x v="3"/>
    <x v="0"/>
    <x v="0"/>
    <x v="3"/>
    <m/>
    <n v="2"/>
    <n v="13"/>
    <n v="26"/>
    <n v="622"/>
    <s v="nov"/>
    <x v="0"/>
    <n v="13"/>
  </r>
  <r>
    <d v="2015-11-02T00:00:00"/>
    <s v="Com_307"/>
    <s v="Entrée"/>
    <s v="Madame 5"/>
    <s v="Stock"/>
    <x v="4"/>
    <x v="0"/>
    <x v="0"/>
    <x v="4"/>
    <n v="80"/>
    <m/>
    <n v="14"/>
    <n v="1120"/>
    <n v="598"/>
    <s v="nov"/>
    <x v="0"/>
    <n v="14"/>
  </r>
  <r>
    <d v="2015-11-03T00:00:00"/>
    <s v="Com_308"/>
    <s v="Sortie"/>
    <s v="Monsieur 4"/>
    <s v="Production"/>
    <x v="5"/>
    <x v="1"/>
    <x v="1"/>
    <x v="5"/>
    <m/>
    <n v="3"/>
    <n v="15"/>
    <n v="45"/>
    <n v="462"/>
    <s v="nov"/>
    <x v="0"/>
    <n v="15"/>
  </r>
  <r>
    <d v="2015-11-04T00:00:00"/>
    <s v="Com_309"/>
    <s v="Entrée"/>
    <s v="Madame 1"/>
    <s v="Stock"/>
    <x v="6"/>
    <x v="1"/>
    <x v="1"/>
    <x v="6"/>
    <n v="56"/>
    <m/>
    <n v="16"/>
    <n v="896"/>
    <n v="470"/>
    <s v="nov"/>
    <x v="0"/>
    <n v="16"/>
  </r>
  <r>
    <d v="2015-11-05T00:00:00"/>
    <s v="Com_310"/>
    <s v="Entrée"/>
    <s v="Madame 5"/>
    <s v="Stock"/>
    <x v="7"/>
    <x v="1"/>
    <x v="1"/>
    <x v="7"/>
    <n v="45"/>
    <m/>
    <n v="17"/>
    <n v="765"/>
    <n v="58"/>
    <s v="nov"/>
    <x v="0"/>
    <n v="17"/>
  </r>
  <r>
    <d v="2015-11-06T00:00:00"/>
    <s v="Com_311"/>
    <s v="Entrée"/>
    <s v="Monsieur 2"/>
    <s v="Stock"/>
    <x v="8"/>
    <x v="1"/>
    <x v="1"/>
    <x v="8"/>
    <n v="34"/>
    <m/>
    <n v="18"/>
    <n v="612"/>
    <n v="502"/>
    <s v="nov"/>
    <x v="0"/>
    <n v="18"/>
  </r>
  <r>
    <d v="2015-11-07T00:00:00"/>
    <s v="Com_312"/>
    <s v="Entrée"/>
    <s v="Madame 2"/>
    <s v="Stock"/>
    <x v="9"/>
    <x v="1"/>
    <x v="1"/>
    <x v="9"/>
    <n v="90"/>
    <n v="180"/>
    <n v="19"/>
    <n v="5130"/>
    <n v="85"/>
    <s v="nov"/>
    <x v="0"/>
    <n v="19"/>
  </r>
  <r>
    <d v="2015-11-08T00:00:00"/>
    <s v="Com_313"/>
    <s v="Sortie"/>
    <s v="Monsieur 1"/>
    <s v="Finance"/>
    <x v="10"/>
    <x v="2"/>
    <x v="2"/>
    <x v="10"/>
    <m/>
    <n v="4"/>
    <n v="20.309999999999999"/>
    <n v="81.239999999999995"/>
    <n v="209"/>
    <s v="nov"/>
    <x v="0"/>
    <n v="20.308235294117647"/>
  </r>
  <r>
    <d v="2015-11-09T00:00:00"/>
    <s v="Com_314"/>
    <s v="Sortie"/>
    <s v="Monsieur 2"/>
    <s v="Production"/>
    <x v="11"/>
    <x v="2"/>
    <x v="2"/>
    <x v="11"/>
    <m/>
    <n v="4"/>
    <n v="20.85"/>
    <n v="83.4"/>
    <n v="80"/>
    <s v="nov"/>
    <x v="0"/>
    <n v="20.847058823529416"/>
  </r>
  <r>
    <d v="2015-11-10T00:00:00"/>
    <s v="Com_315"/>
    <s v="Sortie"/>
    <s v="Monsieur 3"/>
    <s v="Production"/>
    <x v="12"/>
    <x v="2"/>
    <x v="2"/>
    <x v="12"/>
    <m/>
    <n v="12"/>
    <n v="20.75"/>
    <n v="249"/>
    <n v="142"/>
    <s v="nov"/>
    <x v="0"/>
    <n v="20.746470588235294"/>
  </r>
  <r>
    <d v="2015-11-11T00:00:00"/>
    <s v="Com_316"/>
    <s v="Sortie"/>
    <s v="Monsieur 4"/>
    <s v="Production"/>
    <x v="13"/>
    <x v="2"/>
    <x v="2"/>
    <x v="13"/>
    <m/>
    <n v="2"/>
    <n v="23.25"/>
    <n v="46.5"/>
    <n v="217"/>
    <s v="nov"/>
    <x v="0"/>
    <n v="23.25"/>
  </r>
  <r>
    <d v="2015-11-12T00:00:00"/>
    <s v="Com_317"/>
    <s v="Entrée"/>
    <s v="Madame 5"/>
    <s v="Stock"/>
    <x v="14"/>
    <x v="2"/>
    <x v="2"/>
    <x v="14"/>
    <n v="70"/>
    <n v="50"/>
    <n v="24"/>
    <n v="2880"/>
    <n v="161"/>
    <s v="nov"/>
    <x v="0"/>
    <n v="24"/>
  </r>
  <r>
    <d v="2015-11-13T00:00:00"/>
    <s v="Com_318"/>
    <s v="Sortie"/>
    <s v="Madame 4"/>
    <s v="Maintenance"/>
    <x v="15"/>
    <x v="3"/>
    <x v="3"/>
    <x v="15"/>
    <m/>
    <n v="1"/>
    <n v="24.88"/>
    <n v="24.88"/>
    <n v="133"/>
    <s v="nov"/>
    <x v="0"/>
    <n v="24.881176470588233"/>
  </r>
  <r>
    <d v="2015-11-14T00:00:00"/>
    <s v="Com_319"/>
    <s v="Entrée"/>
    <s v="Madame 3"/>
    <s v="Stock"/>
    <x v="16"/>
    <x v="3"/>
    <x v="3"/>
    <x v="16"/>
    <n v="90"/>
    <m/>
    <n v="26"/>
    <n v="2340"/>
    <n v="551"/>
    <s v="nov"/>
    <x v="0"/>
    <n v="26"/>
  </r>
  <r>
    <d v="2015-11-15T00:00:00"/>
    <s v="Com_320"/>
    <s v="Sortie"/>
    <s v="Madame 1"/>
    <s v="QHSE"/>
    <x v="17"/>
    <x v="3"/>
    <x v="3"/>
    <x v="17"/>
    <m/>
    <n v="34"/>
    <n v="26.89"/>
    <n v="914.26"/>
    <n v="107"/>
    <s v="nov"/>
    <x v="0"/>
    <n v="26.889411764705876"/>
  </r>
  <r>
    <d v="2015-11-16T00:00:00"/>
    <s v="Com_321"/>
    <s v="Sortie"/>
    <s v="Monsieur 4"/>
    <s v="Production"/>
    <x v="18"/>
    <x v="3"/>
    <x v="3"/>
    <x v="18"/>
    <m/>
    <n v="4"/>
    <n v="28"/>
    <n v="112"/>
    <n v="56"/>
    <s v="nov"/>
    <x v="0"/>
    <n v="28"/>
  </r>
  <r>
    <d v="2015-11-17T00:00:00"/>
    <s v="Com_322"/>
    <s v="Sortie"/>
    <s v="Monsieur 1"/>
    <s v="Maintenance"/>
    <x v="19"/>
    <x v="3"/>
    <x v="3"/>
    <x v="19"/>
    <m/>
    <n v="1"/>
    <n v="29"/>
    <n v="29"/>
    <n v="71"/>
    <s v="nov"/>
    <x v="0"/>
    <n v="29"/>
  </r>
  <r>
    <d v="2015-11-18T00:00:00"/>
    <s v="Com_323"/>
    <s v="Sortie"/>
    <s v="Monsieur 3"/>
    <s v="Maintenance"/>
    <x v="0"/>
    <x v="0"/>
    <x v="0"/>
    <x v="0"/>
    <n v="150"/>
    <m/>
    <n v="14"/>
    <n v="2100"/>
    <n v="300"/>
    <s v="nov"/>
    <x v="0"/>
    <n v="13.478124999999999"/>
  </r>
  <r>
    <d v="2015-11-19T00:00:00"/>
    <s v="Com_324"/>
    <s v="Entrée"/>
    <s v="Monsieur 3"/>
    <s v="Stock"/>
    <x v="1"/>
    <x v="0"/>
    <x v="0"/>
    <x v="1"/>
    <n v="70"/>
    <m/>
    <n v="11"/>
    <n v="770"/>
    <n v="478"/>
    <s v="nov"/>
    <x v="0"/>
    <n v="11.299999999999999"/>
  </r>
  <r>
    <d v="2015-11-20T00:00:00"/>
    <s v="Com_325"/>
    <s v="Sortie"/>
    <s v="Monsieur 3"/>
    <s v="Ressource humaines"/>
    <x v="2"/>
    <x v="0"/>
    <x v="0"/>
    <x v="2"/>
    <m/>
    <n v="32"/>
    <n v="12"/>
    <n v="384"/>
    <n v="546"/>
    <s v="nov"/>
    <x v="0"/>
    <n v="12"/>
  </r>
  <r>
    <d v="2015-11-21T00:00:00"/>
    <s v="Com_326"/>
    <s v="Entrée"/>
    <s v="Monsieur 3"/>
    <s v="Stock"/>
    <x v="3"/>
    <x v="0"/>
    <x v="0"/>
    <x v="3"/>
    <n v="10"/>
    <m/>
    <n v="13"/>
    <n v="130"/>
    <n v="632"/>
    <s v="nov"/>
    <x v="0"/>
    <n v="13"/>
  </r>
  <r>
    <d v="2015-11-22T00:00:00"/>
    <s v="Com_327"/>
    <s v="Sortie"/>
    <s v="Madame 5"/>
    <s v="Informatique"/>
    <x v="4"/>
    <x v="0"/>
    <x v="0"/>
    <x v="4"/>
    <m/>
    <n v="43"/>
    <n v="14"/>
    <n v="602"/>
    <n v="555"/>
    <s v="nov"/>
    <x v="0"/>
    <n v="14"/>
  </r>
  <r>
    <d v="2015-11-23T00:00:00"/>
    <s v="Com_328"/>
    <s v="Entrée"/>
    <s v="Monsieur 4"/>
    <s v="Stock"/>
    <x v="5"/>
    <x v="1"/>
    <x v="1"/>
    <x v="5"/>
    <n v="23"/>
    <m/>
    <n v="15"/>
    <n v="345"/>
    <n v="485"/>
    <s v="nov"/>
    <x v="0"/>
    <n v="15"/>
  </r>
  <r>
    <d v="2015-11-24T00:00:00"/>
    <s v="Com_329"/>
    <s v="Sortie"/>
    <s v="Madame 1"/>
    <s v="Maintenance"/>
    <x v="6"/>
    <x v="1"/>
    <x v="1"/>
    <x v="6"/>
    <m/>
    <n v="6"/>
    <n v="16"/>
    <n v="96"/>
    <n v="464"/>
    <s v="nov"/>
    <x v="0"/>
    <n v="16"/>
  </r>
  <r>
    <d v="2015-11-25T00:00:00"/>
    <s v="Com_330"/>
    <s v="Entrée"/>
    <s v="Madame 5"/>
    <s v="Stock"/>
    <x v="7"/>
    <x v="1"/>
    <x v="1"/>
    <x v="7"/>
    <n v="23"/>
    <m/>
    <n v="17"/>
    <n v="391"/>
    <n v="81"/>
    <s v="nov"/>
    <x v="0"/>
    <n v="17"/>
  </r>
  <r>
    <d v="2015-11-26T00:00:00"/>
    <s v="Com_331"/>
    <s v="Sortie"/>
    <s v="Monsieur 2"/>
    <s v="Maintenance"/>
    <x v="8"/>
    <x v="1"/>
    <x v="1"/>
    <x v="8"/>
    <m/>
    <n v="10"/>
    <n v="18"/>
    <n v="180"/>
    <n v="492"/>
    <s v="nov"/>
    <x v="0"/>
    <n v="18"/>
  </r>
  <r>
    <d v="2015-11-27T00:00:00"/>
    <s v="Com_332"/>
    <s v="Entrée"/>
    <s v="Madame 2"/>
    <s v="Stock"/>
    <x v="9"/>
    <x v="1"/>
    <x v="1"/>
    <x v="9"/>
    <n v="23"/>
    <n v="50"/>
    <n v="19"/>
    <n v="1387"/>
    <n v="58"/>
    <s v="nov"/>
    <x v="0"/>
    <n v="19"/>
  </r>
  <r>
    <d v="2015-11-28T00:00:00"/>
    <s v="Com_333"/>
    <s v="Sortie"/>
    <s v="Monsieur 1"/>
    <s v="Direction"/>
    <x v="10"/>
    <x v="2"/>
    <x v="2"/>
    <x v="10"/>
    <m/>
    <n v="12"/>
    <n v="20.309999999999999"/>
    <n v="243.71999999999997"/>
    <n v="197"/>
    <s v="nov"/>
    <x v="0"/>
    <n v="20.308333333333334"/>
  </r>
  <r>
    <d v="2015-11-29T00:00:00"/>
    <s v="Com_334"/>
    <s v="Sortie"/>
    <s v="Monsieur 2"/>
    <s v="Maintenance"/>
    <x v="11"/>
    <x v="2"/>
    <x v="2"/>
    <x v="11"/>
    <m/>
    <n v="6"/>
    <n v="20.85"/>
    <n v="125.10000000000001"/>
    <n v="74"/>
    <s v="nov"/>
    <x v="0"/>
    <n v="20.847222222222229"/>
  </r>
  <r>
    <d v="2015-11-30T00:00:00"/>
    <s v="Com_335"/>
    <s v="Sortie"/>
    <s v="Monsieur 3"/>
    <s v="Production"/>
    <x v="12"/>
    <x v="2"/>
    <x v="2"/>
    <x v="12"/>
    <m/>
    <n v="5"/>
    <n v="20.75"/>
    <n v="103.75"/>
    <n v="137"/>
    <s v="nov"/>
    <x v="0"/>
    <n v="20.746666666666666"/>
  </r>
  <r>
    <d v="2015-12-01T00:00:00"/>
    <s v="Com_336"/>
    <s v="Sortie"/>
    <s v="Monsieur 4"/>
    <s v="Production"/>
    <x v="13"/>
    <x v="2"/>
    <x v="2"/>
    <x v="13"/>
    <m/>
    <n v="2"/>
    <n v="23.25"/>
    <n v="46.5"/>
    <n v="215"/>
    <s v="déc"/>
    <x v="0"/>
    <n v="23.25"/>
  </r>
  <r>
    <d v="2015-12-02T00:00:00"/>
    <s v="Com_337"/>
    <s v="Entrée"/>
    <s v="Madame 5"/>
    <s v="Stock"/>
    <x v="14"/>
    <x v="2"/>
    <x v="2"/>
    <x v="14"/>
    <n v="45"/>
    <m/>
    <n v="24"/>
    <n v="1080"/>
    <n v="206"/>
    <s v="déc"/>
    <x v="0"/>
    <n v="24"/>
  </r>
  <r>
    <d v="2015-12-03T00:00:00"/>
    <s v="Com_338"/>
    <s v="Sortie"/>
    <s v="Madame 4"/>
    <s v="Maintenance"/>
    <x v="15"/>
    <x v="3"/>
    <x v="3"/>
    <x v="15"/>
    <m/>
    <n v="6"/>
    <n v="24.88"/>
    <n v="149.28"/>
    <n v="127"/>
    <s v="déc"/>
    <x v="0"/>
    <n v="24.88111111111111"/>
  </r>
  <r>
    <d v="2015-12-04T00:00:00"/>
    <s v="Com_339"/>
    <s v="Entrée"/>
    <s v="Madame 3"/>
    <s v="Stock"/>
    <x v="16"/>
    <x v="3"/>
    <x v="3"/>
    <x v="16"/>
    <m/>
    <n v="400"/>
    <n v="26"/>
    <n v="10400"/>
    <n v="151"/>
    <s v="déc"/>
    <x v="0"/>
    <n v="26"/>
  </r>
  <r>
    <d v="2015-12-05T00:00:00"/>
    <s v="Com_340"/>
    <s v="Sortie"/>
    <s v="Madame 1"/>
    <s v="QHSE"/>
    <x v="17"/>
    <x v="3"/>
    <x v="3"/>
    <x v="17"/>
    <m/>
    <n v="7"/>
    <n v="26.89"/>
    <n v="188.23000000000002"/>
    <n v="100"/>
    <s v="déc"/>
    <x v="0"/>
    <n v="26.889444444444436"/>
  </r>
  <r>
    <d v="2015-12-06T00:00:00"/>
    <s v="Com_341"/>
    <s v="Sortie"/>
    <s v="Monsieur 4"/>
    <s v="Production"/>
    <x v="18"/>
    <x v="3"/>
    <x v="3"/>
    <x v="18"/>
    <m/>
    <n v="4"/>
    <n v="28"/>
    <n v="112"/>
    <n v="52"/>
    <s v="déc"/>
    <x v="0"/>
    <n v="28"/>
  </r>
  <r>
    <d v="2015-12-07T00:00:00"/>
    <s v="Com_342"/>
    <s v="Sortie"/>
    <s v="Monsieur 1"/>
    <s v="Maintenance"/>
    <x v="19"/>
    <x v="3"/>
    <x v="3"/>
    <x v="19"/>
    <m/>
    <n v="10"/>
    <n v="29"/>
    <n v="290"/>
    <n v="61"/>
    <s v="déc"/>
    <x v="0"/>
    <n v="29"/>
  </r>
  <r>
    <d v="2015-12-08T00:00:00"/>
    <s v="Com_343"/>
    <s v="Entrée"/>
    <s v="Monsieur 3"/>
    <s v="Stock"/>
    <x v="0"/>
    <x v="0"/>
    <x v="0"/>
    <x v="0"/>
    <m/>
    <n v="200"/>
    <n v="13.48"/>
    <n v="2696"/>
    <n v="100"/>
    <s v="déc"/>
    <x v="0"/>
    <n v="13.478235294117646"/>
  </r>
  <r>
    <d v="2015-12-09T00:00:00"/>
    <s v="Com_344"/>
    <s v="Sortie"/>
    <s v="Monsieur 3"/>
    <s v="Production"/>
    <x v="1"/>
    <x v="0"/>
    <x v="0"/>
    <x v="1"/>
    <m/>
    <n v="23"/>
    <n v="11.3"/>
    <n v="259.90000000000003"/>
    <n v="455"/>
    <s v="déc"/>
    <x v="0"/>
    <n v="11.3"/>
  </r>
  <r>
    <d v="2015-12-10T00:00:00"/>
    <s v="Com_345"/>
    <s v="Entrée"/>
    <s v="Monsieur 3"/>
    <s v="Stock"/>
    <x v="2"/>
    <x v="0"/>
    <x v="0"/>
    <x v="2"/>
    <n v="85"/>
    <m/>
    <n v="12"/>
    <n v="1020"/>
    <n v="631"/>
    <s v="déc"/>
    <x v="0"/>
    <n v="12"/>
  </r>
  <r>
    <d v="2015-12-11T00:00:00"/>
    <s v="Com_346"/>
    <s v="Sortie"/>
    <s v="Monsieur 3"/>
    <s v="Production"/>
    <x v="3"/>
    <x v="0"/>
    <x v="0"/>
    <x v="3"/>
    <m/>
    <n v="45"/>
    <n v="13"/>
    <n v="585"/>
    <n v="587"/>
    <s v="déc"/>
    <x v="0"/>
    <n v="13"/>
  </r>
  <r>
    <d v="2015-12-12T00:00:00"/>
    <s v="Com_347"/>
    <s v="Entrée"/>
    <s v="Madame 5"/>
    <s v="Stock"/>
    <x v="4"/>
    <x v="0"/>
    <x v="0"/>
    <x v="4"/>
    <n v="12"/>
    <m/>
    <n v="14"/>
    <n v="168"/>
    <n v="567"/>
    <s v="déc"/>
    <x v="0"/>
    <n v="14"/>
  </r>
  <r>
    <d v="2015-12-13T00:00:00"/>
    <s v="Com_348"/>
    <s v="Sortie"/>
    <s v="Monsieur 4"/>
    <s v="Production"/>
    <x v="5"/>
    <x v="1"/>
    <x v="1"/>
    <x v="5"/>
    <m/>
    <n v="67"/>
    <n v="15"/>
    <n v="1005"/>
    <n v="418"/>
    <s v="déc"/>
    <x v="0"/>
    <n v="15"/>
  </r>
  <r>
    <d v="2015-12-14T00:00:00"/>
    <s v="Com_349"/>
    <s v="Entrée"/>
    <s v="Madame 1"/>
    <s v="Stock"/>
    <x v="6"/>
    <x v="1"/>
    <x v="1"/>
    <x v="6"/>
    <n v="12"/>
    <m/>
    <n v="16"/>
    <n v="192"/>
    <n v="476"/>
    <s v="déc"/>
    <x v="0"/>
    <n v="16"/>
  </r>
  <r>
    <d v="2015-12-15T00:00:00"/>
    <s v="Com_350"/>
    <s v="Entrée"/>
    <s v="Madame 5"/>
    <s v="Stock"/>
    <x v="7"/>
    <x v="1"/>
    <x v="1"/>
    <x v="7"/>
    <n v="79"/>
    <n v="130"/>
    <n v="17"/>
    <n v="3553"/>
    <n v="30"/>
    <s v="déc"/>
    <x v="0"/>
    <n v="17"/>
  </r>
  <r>
    <d v="2015-12-16T00:00:00"/>
    <s v="Com_351"/>
    <s v="Entrée"/>
    <s v="Monsieur 2"/>
    <s v="Stock"/>
    <x v="8"/>
    <x v="1"/>
    <x v="1"/>
    <x v="8"/>
    <n v="10"/>
    <m/>
    <n v="18"/>
    <n v="180"/>
    <n v="502"/>
    <s v="déc"/>
    <x v="0"/>
    <n v="18"/>
  </r>
  <r>
    <d v="2015-12-17T00:00:00"/>
    <s v="Com_352"/>
    <s v="Entrée"/>
    <s v="Madame 2"/>
    <s v="Stock"/>
    <x v="9"/>
    <x v="1"/>
    <x v="1"/>
    <x v="9"/>
    <n v="90"/>
    <m/>
    <n v="19"/>
    <n v="1710"/>
    <n v="148"/>
    <s v="déc"/>
    <x v="0"/>
    <n v="19"/>
  </r>
  <r>
    <d v="2015-12-18T00:00:00"/>
    <s v="Com_353"/>
    <s v="Sortie"/>
    <s v="Monsieur 1"/>
    <s v="Finance"/>
    <x v="10"/>
    <x v="2"/>
    <x v="2"/>
    <x v="10"/>
    <m/>
    <n v="4"/>
    <n v="20.309999999999999"/>
    <n v="81.239999999999995"/>
    <n v="193"/>
    <s v="déc"/>
    <x v="0"/>
    <n v="20.30842105263158"/>
  </r>
  <r>
    <d v="2015-12-19T00:00:00"/>
    <s v="Com_354"/>
    <s v="Sortie"/>
    <s v="Monsieur 2"/>
    <s v="Production"/>
    <x v="11"/>
    <x v="2"/>
    <x v="2"/>
    <x v="11"/>
    <m/>
    <n v="5"/>
    <n v="20.85"/>
    <n v="104.25"/>
    <n v="69"/>
    <s v="déc"/>
    <x v="0"/>
    <n v="20.847368421052639"/>
  </r>
  <r>
    <d v="2015-12-20T00:00:00"/>
    <s v="Com_355"/>
    <s v="Sortie"/>
    <s v="Monsieur 3"/>
    <s v="Production"/>
    <x v="12"/>
    <x v="2"/>
    <x v="2"/>
    <x v="12"/>
    <m/>
    <n v="5"/>
    <n v="20.75"/>
    <n v="103.75"/>
    <n v="132"/>
    <s v="déc"/>
    <x v="0"/>
    <n v="20.746842105263159"/>
  </r>
  <r>
    <d v="2015-12-21T00:00:00"/>
    <s v="Com_356"/>
    <s v="Sortie"/>
    <s v="Monsieur 4"/>
    <s v="Production"/>
    <x v="13"/>
    <x v="2"/>
    <x v="2"/>
    <x v="13"/>
    <m/>
    <n v="12"/>
    <n v="23.25"/>
    <n v="279"/>
    <n v="203"/>
    <s v="déc"/>
    <x v="0"/>
    <n v="23.25"/>
  </r>
  <r>
    <d v="2015-12-22T00:00:00"/>
    <s v="Com_357"/>
    <s v="Entrée"/>
    <s v="Madame 5"/>
    <s v="Stock"/>
    <x v="14"/>
    <x v="2"/>
    <x v="2"/>
    <x v="14"/>
    <n v="20"/>
    <m/>
    <n v="24"/>
    <n v="480"/>
    <n v="226"/>
    <s v="déc"/>
    <x v="0"/>
    <n v="24"/>
  </r>
  <r>
    <d v="2015-12-23T00:00:00"/>
    <s v="Com_358"/>
    <s v="Sortie"/>
    <s v="Madame 4"/>
    <s v="Maintenance"/>
    <x v="15"/>
    <x v="3"/>
    <x v="3"/>
    <x v="15"/>
    <m/>
    <n v="6"/>
    <n v="24.88"/>
    <n v="149.28"/>
    <n v="121"/>
    <s v="déc"/>
    <x v="0"/>
    <n v="24.881052631578946"/>
  </r>
  <r>
    <d v="2015-12-24T00:00:00"/>
    <s v="Com_359"/>
    <s v="Entrée"/>
    <s v="Madame 3"/>
    <s v="Stock"/>
    <x v="16"/>
    <x v="3"/>
    <x v="3"/>
    <x v="16"/>
    <n v="20"/>
    <m/>
    <n v="26"/>
    <n v="520"/>
    <n v="171"/>
    <s v="déc"/>
    <x v="0"/>
    <n v="26"/>
  </r>
  <r>
    <d v="2015-12-25T00:00:00"/>
    <s v="Com_360"/>
    <s v="Sortie"/>
    <s v="Madame 1"/>
    <s v="QHSE"/>
    <x v="17"/>
    <x v="3"/>
    <x v="3"/>
    <x v="17"/>
    <m/>
    <n v="23"/>
    <n v="26.89"/>
    <n v="618.47"/>
    <n v="77"/>
    <s v="déc"/>
    <x v="0"/>
    <n v="26.889473684210518"/>
  </r>
  <r>
    <d v="2015-12-26T00:00:00"/>
    <s v="Com_361"/>
    <s v="Sortie"/>
    <s v="Monsieur 4"/>
    <s v="Production"/>
    <x v="18"/>
    <x v="3"/>
    <x v="3"/>
    <x v="18"/>
    <m/>
    <n v="1"/>
    <n v="28"/>
    <n v="28"/>
    <n v="51"/>
    <s v="déc"/>
    <x v="0"/>
    <n v="28"/>
  </r>
  <r>
    <d v="2015-12-27T00:00:00"/>
    <s v="Com_362"/>
    <s v="Sortie"/>
    <s v="Monsieur 1"/>
    <s v="Maintenance"/>
    <x v="19"/>
    <x v="3"/>
    <x v="3"/>
    <x v="19"/>
    <m/>
    <n v="2"/>
    <n v="29"/>
    <n v="58"/>
    <n v="59"/>
    <s v="déc"/>
    <x v="0"/>
    <n v="29"/>
  </r>
  <r>
    <d v="2015-12-28T00:00:00"/>
    <s v="Com_363"/>
    <s v="Sortie"/>
    <s v="Monsieur 3"/>
    <s v="Maintenance"/>
    <x v="0"/>
    <x v="0"/>
    <x v="0"/>
    <x v="0"/>
    <m/>
    <n v="50"/>
    <n v="13.48"/>
    <n v="674"/>
    <n v="50"/>
    <s v="déc"/>
    <x v="0"/>
    <n v="13.478333333333332"/>
  </r>
  <r>
    <d v="2015-12-29T00:00:00"/>
    <s v="Com_364"/>
    <s v="Entrée"/>
    <s v="Monsieur 3"/>
    <s v="Stock"/>
    <x v="1"/>
    <x v="0"/>
    <x v="0"/>
    <x v="1"/>
    <n v="20"/>
    <m/>
    <n v="11"/>
    <n v="220"/>
    <n v="475"/>
    <s v="déc"/>
    <x v="0"/>
    <n v="11.284210526315789"/>
  </r>
  <r>
    <d v="2015-12-30T00:00:00"/>
    <s v="Com_365"/>
    <s v="Sortie"/>
    <s v="Monsieur 3"/>
    <s v="Ressource humaines"/>
    <x v="2"/>
    <x v="0"/>
    <x v="0"/>
    <x v="2"/>
    <m/>
    <n v="43"/>
    <n v="12"/>
    <n v="516"/>
    <n v="588"/>
    <s v="déc"/>
    <x v="0"/>
    <n v="12"/>
  </r>
  <r>
    <d v="2015-12-31T00:00:00"/>
    <s v="Com_366"/>
    <s v="Entrée"/>
    <s v="Monsieur 3"/>
    <s v="Stock"/>
    <x v="3"/>
    <x v="0"/>
    <x v="0"/>
    <x v="3"/>
    <n v="15"/>
    <m/>
    <n v="13"/>
    <n v="195"/>
    <n v="602"/>
    <s v="déc"/>
    <x v="0"/>
    <n v="13"/>
  </r>
  <r>
    <d v="2016-01-01T00:00:00"/>
    <s v="Com_367"/>
    <s v="Sortie"/>
    <s v="Madame 5"/>
    <s v="Informatique"/>
    <x v="4"/>
    <x v="0"/>
    <x v="0"/>
    <x v="4"/>
    <m/>
    <n v="34"/>
    <n v="14"/>
    <n v="476"/>
    <n v="533"/>
    <s v="janv"/>
    <x v="1"/>
    <n v="14"/>
  </r>
  <r>
    <d v="2016-01-02T00:00:00"/>
    <s v="Com_368"/>
    <s v="Entrée"/>
    <s v="Monsieur 4"/>
    <s v="Stock"/>
    <x v="5"/>
    <x v="1"/>
    <x v="1"/>
    <x v="5"/>
    <n v="15"/>
    <m/>
    <n v="15"/>
    <n v="225"/>
    <n v="433"/>
    <s v="janv"/>
    <x v="1"/>
    <n v="15"/>
  </r>
  <r>
    <d v="2016-01-03T00:00:00"/>
    <s v="Com_369"/>
    <s v="Sortie"/>
    <s v="Madame 1"/>
    <s v="Maintenance"/>
    <x v="6"/>
    <x v="1"/>
    <x v="1"/>
    <x v="6"/>
    <m/>
    <n v="54"/>
    <n v="16"/>
    <n v="864"/>
    <n v="422"/>
    <s v="janv"/>
    <x v="1"/>
    <n v="16"/>
  </r>
  <r>
    <d v="2016-01-04T00:00:00"/>
    <s v="Com_370"/>
    <s v="Entrée"/>
    <s v="Madame 5"/>
    <s v="Stock"/>
    <x v="7"/>
    <x v="1"/>
    <x v="1"/>
    <x v="7"/>
    <n v="15"/>
    <m/>
    <n v="17"/>
    <n v="255"/>
    <n v="45"/>
    <s v="janv"/>
    <x v="1"/>
    <n v="17"/>
  </r>
  <r>
    <d v="2016-01-05T00:00:00"/>
    <s v="Com_371"/>
    <s v="Sortie"/>
    <s v="Monsieur 2"/>
    <s v="Maintenance"/>
    <x v="8"/>
    <x v="1"/>
    <x v="1"/>
    <x v="8"/>
    <m/>
    <n v="34"/>
    <n v="18"/>
    <n v="612"/>
    <n v="468"/>
    <s v="janv"/>
    <x v="1"/>
    <n v="18"/>
  </r>
  <r>
    <d v="2016-01-06T00:00:00"/>
    <s v="Com_372"/>
    <s v="Entrée"/>
    <s v="Madame 2"/>
    <s v="Stock"/>
    <x v="9"/>
    <x v="1"/>
    <x v="1"/>
    <x v="9"/>
    <n v="15"/>
    <n v="150"/>
    <n v="19"/>
    <n v="3135"/>
    <n v="13"/>
    <s v="janv"/>
    <x v="1"/>
    <n v="19"/>
  </r>
  <r>
    <d v="2016-01-07T00:00:00"/>
    <s v="Com_373"/>
    <s v="Sortie"/>
    <s v="Monsieur 1"/>
    <s v="Direction"/>
    <x v="10"/>
    <x v="2"/>
    <x v="2"/>
    <x v="10"/>
    <m/>
    <n v="12"/>
    <n v="20.309999999999999"/>
    <n v="243.71999999999997"/>
    <n v="181"/>
    <s v="janv"/>
    <x v="1"/>
    <n v="20.308500000000002"/>
  </r>
  <r>
    <d v="2016-01-08T00:00:00"/>
    <s v="Com_374"/>
    <s v="Sortie"/>
    <s v="Monsieur 2"/>
    <s v="Maintenance"/>
    <x v="11"/>
    <x v="2"/>
    <x v="2"/>
    <x v="11"/>
    <m/>
    <n v="6"/>
    <n v="20.85"/>
    <n v="125.10000000000001"/>
    <n v="63"/>
    <s v="janv"/>
    <x v="1"/>
    <n v="20.847500000000007"/>
  </r>
  <r>
    <d v="2016-01-09T00:00:00"/>
    <s v="Com_375"/>
    <s v="Sortie"/>
    <s v="Monsieur 3"/>
    <s v="Stock"/>
    <x v="12"/>
    <x v="2"/>
    <x v="2"/>
    <x v="12"/>
    <m/>
    <n v="4"/>
    <n v="20.75"/>
    <n v="83"/>
    <n v="128"/>
    <s v="janv"/>
    <x v="1"/>
    <n v="20.747"/>
  </r>
  <r>
    <d v="2016-01-10T00:00:00"/>
    <s v="Com_376"/>
    <s v="Sortie"/>
    <s v="Monsieur 4"/>
    <s v="Stock"/>
    <x v="13"/>
    <x v="2"/>
    <x v="2"/>
    <x v="13"/>
    <m/>
    <n v="4"/>
    <n v="23.25"/>
    <n v="93"/>
    <n v="199"/>
    <s v="janv"/>
    <x v="1"/>
    <n v="23.25"/>
  </r>
  <r>
    <d v="2016-01-11T00:00:00"/>
    <s v="Com_377"/>
    <s v="Entrée"/>
    <s v="Madame 5"/>
    <s v="Stock"/>
    <x v="14"/>
    <x v="2"/>
    <x v="2"/>
    <x v="14"/>
    <n v="90"/>
    <n v="200"/>
    <n v="24"/>
    <n v="6960"/>
    <n v="116"/>
    <s v="janv"/>
    <x v="1"/>
    <n v="24"/>
  </r>
  <r>
    <d v="2016-01-12T00:00:00"/>
    <s v="Com_378"/>
    <s v="Sortie"/>
    <s v="Madame 4"/>
    <s v="Maintenance"/>
    <x v="15"/>
    <x v="3"/>
    <x v="3"/>
    <x v="15"/>
    <m/>
    <n v="4"/>
    <n v="24.88"/>
    <n v="99.52"/>
    <n v="117"/>
    <s v="janv"/>
    <x v="1"/>
    <n v="24.880999999999997"/>
  </r>
  <r>
    <d v="2016-01-13T00:00:00"/>
    <s v="Com_379"/>
    <s v="Entrée"/>
    <s v="Madame 3"/>
    <s v="Stock"/>
    <x v="16"/>
    <x v="3"/>
    <x v="3"/>
    <x v="16"/>
    <n v="40"/>
    <m/>
    <n v="26"/>
    <n v="1040"/>
    <n v="211"/>
    <s v="janv"/>
    <x v="1"/>
    <n v="26"/>
  </r>
  <r>
    <d v="2016-01-14T00:00:00"/>
    <s v="Com_380"/>
    <s v="Sortie"/>
    <s v="Madame 3"/>
    <s v="Stock"/>
    <x v="17"/>
    <x v="3"/>
    <x v="3"/>
    <x v="17"/>
    <m/>
    <n v="4"/>
    <n v="26.89"/>
    <n v="107.56"/>
    <n v="73"/>
    <s v="janv"/>
    <x v="1"/>
    <n v="26.889499999999991"/>
  </r>
  <r>
    <d v="2016-01-15T00:00:00"/>
    <s v="Com_381"/>
    <s v="Sortie"/>
    <s v="Madame 3"/>
    <s v="Stock"/>
    <x v="18"/>
    <x v="3"/>
    <x v="3"/>
    <x v="18"/>
    <m/>
    <n v="1"/>
    <n v="28"/>
    <n v="28"/>
    <n v="50"/>
    <s v="janv"/>
    <x v="1"/>
    <n v="28"/>
  </r>
  <r>
    <d v="2016-01-16T00:00:00"/>
    <s v="Com_382"/>
    <s v="Sortie"/>
    <s v="Monsieur 1"/>
    <s v="Maintenance"/>
    <x v="19"/>
    <x v="3"/>
    <x v="3"/>
    <x v="19"/>
    <m/>
    <n v="10"/>
    <n v="29"/>
    <n v="290"/>
    <n v="49"/>
    <s v="janv"/>
    <x v="1"/>
    <n v="29"/>
  </r>
  <r>
    <d v="2016-01-17T00:00:00"/>
    <s v="Com_383"/>
    <s v="Entrée"/>
    <s v="Monsieur 3"/>
    <s v="Stock"/>
    <x v="0"/>
    <x v="0"/>
    <x v="0"/>
    <x v="0"/>
    <n v="100"/>
    <m/>
    <n v="14"/>
    <n v="1400"/>
    <n v="150"/>
    <s v="janv"/>
    <x v="1"/>
    <n v="13.505789473684208"/>
  </r>
  <r>
    <d v="2016-01-18T00:00:00"/>
    <s v="Com_384"/>
    <s v="Sortie"/>
    <s v="Monsieur 3"/>
    <s v="Production"/>
    <x v="1"/>
    <x v="0"/>
    <x v="0"/>
    <x v="1"/>
    <m/>
    <n v="15"/>
    <n v="11.28"/>
    <n v="169.2"/>
    <n v="460"/>
    <s v="janv"/>
    <x v="1"/>
    <n v="11.284000000000001"/>
  </r>
  <r>
    <d v="2016-01-19T00:00:00"/>
    <s v="Com_385"/>
    <s v="Entrée"/>
    <s v="Monsieur 3"/>
    <s v="Stock"/>
    <x v="2"/>
    <x v="0"/>
    <x v="0"/>
    <x v="2"/>
    <n v="40"/>
    <m/>
    <n v="12"/>
    <n v="480"/>
    <n v="628"/>
    <s v="janv"/>
    <x v="1"/>
    <n v="12"/>
  </r>
  <r>
    <d v="2016-01-20T00:00:00"/>
    <s v="Com_386"/>
    <s v="Sortie"/>
    <s v="Monsieur 3"/>
    <s v="Production"/>
    <x v="3"/>
    <x v="0"/>
    <x v="0"/>
    <x v="3"/>
    <m/>
    <n v="3"/>
    <n v="13"/>
    <n v="39"/>
    <n v="599"/>
    <s v="janv"/>
    <x v="1"/>
    <n v="13"/>
  </r>
  <r>
    <d v="2016-01-21T00:00:00"/>
    <s v="Com_387"/>
    <s v="Entrée"/>
    <s v="Madame 5"/>
    <s v="Stock"/>
    <x v="4"/>
    <x v="0"/>
    <x v="0"/>
    <x v="4"/>
    <n v="40"/>
    <m/>
    <n v="14"/>
    <n v="560"/>
    <n v="573"/>
    <s v="janv"/>
    <x v="1"/>
    <n v="14"/>
  </r>
  <r>
    <d v="2016-01-22T00:00:00"/>
    <s v="Com_388"/>
    <s v="Sortie"/>
    <s v="Monsieur 4"/>
    <s v="Production"/>
    <x v="5"/>
    <x v="1"/>
    <x v="1"/>
    <x v="5"/>
    <m/>
    <n v="1"/>
    <n v="15"/>
    <n v="15"/>
    <n v="432"/>
    <s v="janv"/>
    <x v="1"/>
    <n v="15"/>
  </r>
  <r>
    <d v="2016-01-23T00:00:00"/>
    <s v="Com_389"/>
    <s v="Entrée"/>
    <s v="Madame 1"/>
    <s v="Stock"/>
    <x v="6"/>
    <x v="1"/>
    <x v="1"/>
    <x v="6"/>
    <n v="50"/>
    <m/>
    <n v="16"/>
    <n v="800"/>
    <n v="472"/>
    <s v="janv"/>
    <x v="1"/>
    <n v="16"/>
  </r>
  <r>
    <d v="2016-01-24T00:00:00"/>
    <s v="Com_390"/>
    <s v="Entrée"/>
    <s v="Madame 5"/>
    <s v="Stock"/>
    <x v="7"/>
    <x v="1"/>
    <x v="1"/>
    <x v="7"/>
    <n v="55"/>
    <m/>
    <n v="17"/>
    <n v="935"/>
    <n v="100"/>
    <s v="janv"/>
    <x v="1"/>
    <n v="17"/>
  </r>
  <r>
    <d v="2016-01-25T00:00:00"/>
    <s v="Com_391"/>
    <s v="Entrée"/>
    <s v="Monsieur 2"/>
    <s v="Stock"/>
    <x v="8"/>
    <x v="1"/>
    <x v="1"/>
    <x v="8"/>
    <n v="55"/>
    <m/>
    <n v="18"/>
    <n v="990"/>
    <n v="523"/>
    <s v="janv"/>
    <x v="1"/>
    <n v="18"/>
  </r>
  <r>
    <d v="2016-01-26T00:00:00"/>
    <s v="Com_392"/>
    <s v="Entrée"/>
    <s v="Madame 2"/>
    <s v="Stock"/>
    <x v="9"/>
    <x v="1"/>
    <x v="1"/>
    <x v="9"/>
    <n v="55"/>
    <m/>
    <n v="19"/>
    <n v="1045"/>
    <n v="68"/>
    <s v="janv"/>
    <x v="1"/>
    <n v="19"/>
  </r>
  <r>
    <d v="2016-01-27T00:00:00"/>
    <s v="Com_393"/>
    <s v="Sortie"/>
    <s v="Monsieur 1"/>
    <s v="Finance"/>
    <x v="10"/>
    <x v="2"/>
    <x v="2"/>
    <x v="10"/>
    <m/>
    <n v="10"/>
    <n v="20.309999999999999"/>
    <n v="203.1"/>
    <n v="171"/>
    <s v="janv"/>
    <x v="1"/>
    <n v="20.30857142857143"/>
  </r>
  <r>
    <d v="2016-01-28T00:00:00"/>
    <s v="Com_394"/>
    <s v="Entrée"/>
    <s v="Monsieur 2"/>
    <s v="Stock"/>
    <x v="11"/>
    <x v="2"/>
    <x v="2"/>
    <x v="11"/>
    <n v="90"/>
    <m/>
    <n v="21"/>
    <n v="1890"/>
    <n v="153"/>
    <s v="janv"/>
    <x v="1"/>
    <n v="20.854761904761911"/>
  </r>
  <r>
    <d v="2016-01-29T00:00:00"/>
    <s v="Com_395"/>
    <s v="Sortie"/>
    <s v="Monsieur 3"/>
    <s v="Production"/>
    <x v="12"/>
    <x v="2"/>
    <x v="2"/>
    <x v="12"/>
    <m/>
    <n v="6"/>
    <n v="20.75"/>
    <n v="124.5"/>
    <n v="122"/>
    <s v="janv"/>
    <x v="1"/>
    <n v="20.747142857142858"/>
  </r>
  <r>
    <d v="2016-01-30T00:00:00"/>
    <s v="Com_396"/>
    <s v="Sortie"/>
    <s v="Monsieur 4"/>
    <s v="Production"/>
    <x v="13"/>
    <x v="2"/>
    <x v="2"/>
    <x v="13"/>
    <m/>
    <n v="33"/>
    <n v="23.25"/>
    <n v="767.25"/>
    <n v="166"/>
    <s v="janv"/>
    <x v="1"/>
    <n v="23.25"/>
  </r>
  <r>
    <d v="2016-01-31T00:00:00"/>
    <s v="Com_397"/>
    <s v="Entrée"/>
    <s v="Madame 5"/>
    <s v="Stock"/>
    <x v="14"/>
    <x v="2"/>
    <x v="2"/>
    <x v="14"/>
    <n v="45"/>
    <n v="150"/>
    <n v="24"/>
    <n v="4680"/>
    <n v="11"/>
    <s v="janv"/>
    <x v="1"/>
    <n v="24"/>
  </r>
  <r>
    <d v="2016-02-01T00:00:00"/>
    <s v="Com_398"/>
    <s v="Sortie"/>
    <s v="Madame 4"/>
    <s v="Maintenance"/>
    <x v="15"/>
    <x v="3"/>
    <x v="3"/>
    <x v="15"/>
    <m/>
    <n v="7"/>
    <n v="24.88"/>
    <n v="174.16"/>
    <n v="110"/>
    <s v="févr"/>
    <x v="1"/>
    <n v="24.88095238095238"/>
  </r>
  <r>
    <d v="2016-02-02T00:00:00"/>
    <s v="Com_399"/>
    <s v="Entrée"/>
    <s v="Madame 3"/>
    <s v="Stock"/>
    <x v="16"/>
    <x v="3"/>
    <x v="3"/>
    <x v="16"/>
    <n v="45"/>
    <m/>
    <n v="26"/>
    <n v="1170"/>
    <n v="256"/>
    <s v="févr"/>
    <x v="1"/>
    <n v="26"/>
  </r>
  <r>
    <d v="2016-02-03T00:00:00"/>
    <s v="Com_400"/>
    <s v="Sortie"/>
    <s v="Madame 1"/>
    <s v="QHSE"/>
    <x v="17"/>
    <x v="3"/>
    <x v="3"/>
    <x v="17"/>
    <m/>
    <n v="3"/>
    <n v="26.89"/>
    <n v="80.67"/>
    <n v="70"/>
    <s v="févr"/>
    <x v="1"/>
    <n v="26.889523809523801"/>
  </r>
  <r>
    <d v="2016-02-04T00:00:00"/>
    <s v="Com_401"/>
    <s v="Sortie"/>
    <s v="Monsieur 4"/>
    <s v="Production"/>
    <x v="18"/>
    <x v="3"/>
    <x v="3"/>
    <x v="18"/>
    <m/>
    <n v="5"/>
    <n v="28"/>
    <n v="140"/>
    <n v="45"/>
    <s v="févr"/>
    <x v="1"/>
    <n v="28"/>
  </r>
  <r>
    <d v="2016-02-05T00:00:00"/>
    <s v="Com_402"/>
    <s v="Sortie"/>
    <s v="Monsieur 1"/>
    <s v="Maintenance"/>
    <x v="19"/>
    <x v="3"/>
    <x v="3"/>
    <x v="19"/>
    <m/>
    <n v="1"/>
    <n v="29"/>
    <n v="29"/>
    <n v="48"/>
    <s v="févr"/>
    <x v="1"/>
    <n v="29"/>
  </r>
  <r>
    <d v="2016-02-06T00:00:00"/>
    <s v="Com_403"/>
    <s v="Sortie"/>
    <s v="Monsieur 3"/>
    <s v="Maintenance"/>
    <x v="0"/>
    <x v="0"/>
    <x v="0"/>
    <x v="0"/>
    <m/>
    <n v="100"/>
    <n v="13.51"/>
    <n v="1351"/>
    <n v="50"/>
    <s v="févr"/>
    <x v="1"/>
    <n v="13.505999999999997"/>
  </r>
  <r>
    <d v="2016-02-07T00:00:00"/>
    <s v="Com_404"/>
    <s v="Entrée"/>
    <s v="Monsieur 3"/>
    <s v="Stock"/>
    <x v="1"/>
    <x v="0"/>
    <x v="0"/>
    <x v="1"/>
    <n v="45"/>
    <m/>
    <n v="11"/>
    <n v="495"/>
    <n v="505"/>
    <s v="févr"/>
    <x v="1"/>
    <n v="11.270476190476192"/>
  </r>
  <r>
    <d v="2016-02-08T00:00:00"/>
    <s v="Com_405"/>
    <s v="Sortie"/>
    <s v="Monsieur 3"/>
    <s v="Ressource humaines"/>
    <x v="2"/>
    <x v="0"/>
    <x v="0"/>
    <x v="2"/>
    <m/>
    <n v="23"/>
    <n v="12"/>
    <n v="276"/>
    <n v="605"/>
    <s v="févr"/>
    <x v="1"/>
    <n v="12"/>
  </r>
  <r>
    <d v="2016-02-09T00:00:00"/>
    <s v="Com_406"/>
    <s v="Entrée"/>
    <s v="Monsieur 3"/>
    <s v="Stock"/>
    <x v="3"/>
    <x v="0"/>
    <x v="0"/>
    <x v="3"/>
    <n v="45"/>
    <m/>
    <n v="13"/>
    <n v="585"/>
    <n v="644"/>
    <s v="févr"/>
    <x v="1"/>
    <n v="13"/>
  </r>
  <r>
    <d v="2016-02-10T00:00:00"/>
    <s v="Com_407"/>
    <s v="Sortie"/>
    <s v="Madame 5"/>
    <s v="Informatique"/>
    <x v="4"/>
    <x v="0"/>
    <x v="0"/>
    <x v="4"/>
    <m/>
    <n v="43"/>
    <n v="14"/>
    <n v="602"/>
    <n v="530"/>
    <s v="févr"/>
    <x v="1"/>
    <n v="14"/>
  </r>
  <r>
    <d v="2016-02-11T00:00:00"/>
    <s v="Com_408"/>
    <s v="Entrée"/>
    <s v="Monsieur 4"/>
    <s v="Stock"/>
    <x v="7"/>
    <x v="1"/>
    <x v="1"/>
    <x v="7"/>
    <n v="45"/>
    <n v="100"/>
    <n v="15"/>
    <n v="2175"/>
    <n v="45"/>
    <s v="févr"/>
    <x v="1"/>
    <n v="16.904761904761905"/>
  </r>
  <r>
    <d v="2016-02-12T00:00:00"/>
    <s v="Com_409"/>
    <s v="Sortie"/>
    <s v="Madame 1"/>
    <s v="Maintenance"/>
    <x v="6"/>
    <x v="1"/>
    <x v="1"/>
    <x v="6"/>
    <m/>
    <n v="1"/>
    <n v="16"/>
    <n v="16"/>
    <n v="471"/>
    <s v="févr"/>
    <x v="1"/>
    <n v="16"/>
  </r>
  <r>
    <d v="2016-02-13T00:00:00"/>
    <s v="Com_410"/>
    <s v="Entrée"/>
    <s v="Madame 5"/>
    <s v="Stock"/>
    <x v="7"/>
    <x v="1"/>
    <x v="1"/>
    <x v="7"/>
    <n v="45"/>
    <m/>
    <n v="17"/>
    <n v="765"/>
    <n v="90"/>
    <s v="févr"/>
    <x v="1"/>
    <n v="16.90909090909091"/>
  </r>
  <r>
    <d v="2016-02-14T00:00:00"/>
    <s v="Com_411"/>
    <s v="Sortie"/>
    <s v="Monsieur 2"/>
    <s v="Maintenance"/>
    <x v="8"/>
    <x v="1"/>
    <x v="1"/>
    <x v="8"/>
    <m/>
    <n v="23"/>
    <n v="18"/>
    <n v="414"/>
    <n v="500"/>
    <s v="févr"/>
    <x v="1"/>
    <n v="18"/>
  </r>
  <r>
    <d v="2016-02-15T00:00:00"/>
    <s v="Com_412"/>
    <s v="Entrée"/>
    <s v="Madame 2"/>
    <s v="Stock"/>
    <x v="9"/>
    <x v="1"/>
    <x v="1"/>
    <x v="9"/>
    <n v="45"/>
    <n v="50"/>
    <n v="19"/>
    <n v="1805"/>
    <n v="63"/>
    <s v="févr"/>
    <x v="1"/>
    <n v="19"/>
  </r>
  <r>
    <d v="2016-02-16T00:00:00"/>
    <s v="Com_413"/>
    <s v="Sortie"/>
    <s v="Monsieur 1"/>
    <s v="Direction"/>
    <x v="10"/>
    <x v="2"/>
    <x v="2"/>
    <x v="10"/>
    <m/>
    <n v="2"/>
    <n v="20"/>
    <n v="40"/>
    <n v="169"/>
    <s v="févr"/>
    <x v="1"/>
    <n v="20.294545454545457"/>
  </r>
  <r>
    <d v="2016-02-17T00:00:00"/>
    <s v="Com_414"/>
    <s v="Sortie"/>
    <s v="Monsieur 2"/>
    <s v="Maintenance"/>
    <x v="11"/>
    <x v="2"/>
    <x v="2"/>
    <x v="11"/>
    <m/>
    <n v="2"/>
    <n v="20.85"/>
    <n v="41.7"/>
    <n v="151"/>
    <s v="févr"/>
    <x v="1"/>
    <n v="20.854545454545462"/>
  </r>
  <r>
    <d v="2016-02-18T00:00:00"/>
    <s v="Com_415"/>
    <s v="Sortie"/>
    <s v="Monsieur 3"/>
    <s v="Production"/>
    <x v="12"/>
    <x v="2"/>
    <x v="2"/>
    <x v="12"/>
    <m/>
    <n v="4"/>
    <n v="20.75"/>
    <n v="83"/>
    <n v="118"/>
    <s v="févr"/>
    <x v="1"/>
    <n v="20.747272727272726"/>
  </r>
  <r>
    <d v="2016-02-19T00:00:00"/>
    <s v="Com_416"/>
    <s v="Sortie"/>
    <s v="Monsieur 4"/>
    <s v="Production"/>
    <x v="13"/>
    <x v="2"/>
    <x v="2"/>
    <x v="13"/>
    <m/>
    <n v="23"/>
    <n v="23.25"/>
    <n v="534.75"/>
    <n v="143"/>
    <s v="févr"/>
    <x v="1"/>
    <n v="23.25"/>
  </r>
  <r>
    <d v="2016-02-20T00:00:00"/>
    <s v="Com_417"/>
    <s v="Entrée"/>
    <s v="Madame 5"/>
    <s v="Stock"/>
    <x v="14"/>
    <x v="2"/>
    <x v="2"/>
    <x v="14"/>
    <n v="45"/>
    <m/>
    <n v="24"/>
    <n v="1080"/>
    <n v="56"/>
    <s v="févr"/>
    <x v="1"/>
    <n v="24"/>
  </r>
  <r>
    <d v="2016-02-21T00:00:00"/>
    <s v="Com_418"/>
    <s v="Sortie"/>
    <s v="Madame 4"/>
    <s v="Maintenance"/>
    <x v="15"/>
    <x v="3"/>
    <x v="3"/>
    <x v="15"/>
    <m/>
    <n v="1"/>
    <n v="24.88"/>
    <n v="24.88"/>
    <n v="109"/>
    <s v="févr"/>
    <x v="1"/>
    <n v="24.880909090909089"/>
  </r>
  <r>
    <d v="2016-02-22T00:00:00"/>
    <s v="Com_419"/>
    <s v="Entrée"/>
    <s v="Madame 3"/>
    <s v="Stock"/>
    <x v="16"/>
    <x v="3"/>
    <x v="3"/>
    <x v="16"/>
    <m/>
    <n v="250"/>
    <n v="26"/>
    <n v="6500"/>
    <n v="6"/>
    <s v="févr"/>
    <x v="1"/>
    <n v="26"/>
  </r>
  <r>
    <d v="2016-02-23T00:00:00"/>
    <s v="Com_420"/>
    <s v="Sortie"/>
    <s v="Madame 1"/>
    <s v="QHSE"/>
    <x v="17"/>
    <x v="3"/>
    <x v="3"/>
    <x v="17"/>
    <m/>
    <n v="5"/>
    <n v="26.89"/>
    <n v="134.44999999999999"/>
    <n v="65"/>
    <s v="févr"/>
    <x v="1"/>
    <n v="26.889545454545445"/>
  </r>
  <r>
    <d v="2016-02-24T00:00:00"/>
    <s v="Com_421"/>
    <s v="Sortie"/>
    <s v="Monsieur 4"/>
    <s v="Production"/>
    <x v="18"/>
    <x v="3"/>
    <x v="3"/>
    <x v="18"/>
    <m/>
    <n v="3"/>
    <n v="28"/>
    <n v="84"/>
    <n v="42"/>
    <s v="févr"/>
    <x v="1"/>
    <n v="28"/>
  </r>
  <r>
    <d v="2016-02-25T00:00:00"/>
    <s v="Com_422"/>
    <s v="Sortie"/>
    <s v="Monsieur 1"/>
    <s v="Maintenance"/>
    <x v="19"/>
    <x v="3"/>
    <x v="3"/>
    <x v="19"/>
    <m/>
    <n v="4"/>
    <n v="29"/>
    <n v="116"/>
    <n v="44"/>
    <s v="févr"/>
    <x v="1"/>
    <n v="29"/>
  </r>
  <r>
    <d v="2016-02-26T00:00:00"/>
    <s v="Com_423"/>
    <s v="Entrée"/>
    <s v="Monsieur 3"/>
    <s v="Stock"/>
    <x v="0"/>
    <x v="0"/>
    <x v="0"/>
    <x v="0"/>
    <n v="200"/>
    <m/>
    <n v="14"/>
    <n v="2800"/>
    <n v="250"/>
    <s v="févr"/>
    <x v="1"/>
    <n v="13.529523809523807"/>
  </r>
  <r>
    <d v="2016-02-27T00:00:00"/>
    <s v="Com_424"/>
    <s v="Sortie"/>
    <s v="Monsieur 3"/>
    <s v="Production"/>
    <x v="1"/>
    <x v="0"/>
    <x v="0"/>
    <x v="1"/>
    <m/>
    <n v="34"/>
    <n v="11.27"/>
    <n v="383.18"/>
    <n v="471"/>
    <s v="févr"/>
    <x v="1"/>
    <n v="11.270454545454546"/>
  </r>
  <r>
    <d v="2016-02-28T00:00:00"/>
    <s v="Com_425"/>
    <s v="Entrée"/>
    <s v="Monsieur 3"/>
    <s v="Stock"/>
    <x v="2"/>
    <x v="0"/>
    <x v="0"/>
    <x v="2"/>
    <n v="45"/>
    <m/>
    <n v="12"/>
    <n v="540"/>
    <n v="650"/>
    <s v="févr"/>
    <x v="1"/>
    <n v="12"/>
  </r>
  <r>
    <d v="2016-02-29T00:00:00"/>
    <s v="Com_426"/>
    <s v="Sortie"/>
    <s v="Monsieur 3"/>
    <s v="Production"/>
    <x v="3"/>
    <x v="0"/>
    <x v="0"/>
    <x v="3"/>
    <m/>
    <n v="1"/>
    <n v="13"/>
    <n v="13"/>
    <n v="643"/>
    <s v="févr"/>
    <x v="1"/>
    <n v="13"/>
  </r>
  <r>
    <d v="2016-03-01T00:00:00"/>
    <s v="Com_427"/>
    <s v="Entrée"/>
    <s v="Madame 5"/>
    <s v="Stock"/>
    <x v="4"/>
    <x v="0"/>
    <x v="0"/>
    <x v="4"/>
    <n v="90"/>
    <m/>
    <n v="14"/>
    <n v="1260"/>
    <n v="620"/>
    <s v="mars"/>
    <x v="1"/>
    <n v="14"/>
  </r>
  <r>
    <d v="2016-03-02T00:00:00"/>
    <s v="Com_428"/>
    <s v="Sortie"/>
    <s v="Monsieur 4"/>
    <s v="Production"/>
    <x v="5"/>
    <x v="1"/>
    <x v="1"/>
    <x v="5"/>
    <m/>
    <n v="4"/>
    <n v="15"/>
    <n v="60"/>
    <n v="428"/>
    <s v="mars"/>
    <x v="1"/>
    <n v="15"/>
  </r>
  <r>
    <d v="2016-03-03T00:00:00"/>
    <s v="Com_429"/>
    <s v="Entrée"/>
    <s v="Madame 1"/>
    <s v="Stock"/>
    <x v="6"/>
    <x v="1"/>
    <x v="1"/>
    <x v="6"/>
    <n v="23"/>
    <m/>
    <n v="16"/>
    <n v="368"/>
    <n v="494"/>
    <s v="mars"/>
    <x v="1"/>
    <n v="16"/>
  </r>
  <r>
    <d v="2016-03-04T00:00:00"/>
    <s v="Com_430"/>
    <s v="Entrée"/>
    <s v="Madame 5"/>
    <s v="Stock"/>
    <x v="7"/>
    <x v="1"/>
    <x v="1"/>
    <x v="7"/>
    <n v="40"/>
    <n v="120"/>
    <n v="17"/>
    <n v="2720"/>
    <n v="10"/>
    <s v="mars"/>
    <x v="1"/>
    <n v="16.913043478260871"/>
  </r>
  <r>
    <d v="2016-03-05T00:00:00"/>
    <s v="Com_431"/>
    <s v="Entrée"/>
    <s v="Monsieur 2"/>
    <s v="Stock"/>
    <x v="8"/>
    <x v="1"/>
    <x v="1"/>
    <x v="8"/>
    <n v="60"/>
    <m/>
    <n v="18"/>
    <n v="1080"/>
    <n v="560"/>
    <s v="mars"/>
    <x v="1"/>
    <n v="18"/>
  </r>
  <r>
    <d v="2016-03-06T00:00:00"/>
    <s v="Com_432"/>
    <s v="Entrée"/>
    <s v="Madame 2"/>
    <s v="Stock"/>
    <x v="9"/>
    <x v="1"/>
    <x v="1"/>
    <x v="9"/>
    <n v="66"/>
    <m/>
    <n v="19"/>
    <n v="1254"/>
    <n v="129"/>
    <s v="mars"/>
    <x v="1"/>
    <n v="19"/>
  </r>
  <r>
    <d v="2016-03-07T00:00:00"/>
    <s v="Com_433"/>
    <s v="Sortie"/>
    <s v="Monsieur 1"/>
    <s v="Finance"/>
    <x v="10"/>
    <x v="2"/>
    <x v="2"/>
    <x v="10"/>
    <m/>
    <n v="8"/>
    <n v="20.29"/>
    <n v="162.32"/>
    <n v="161"/>
    <s v="mars"/>
    <x v="1"/>
    <n v="20.294347826086959"/>
  </r>
  <r>
    <d v="2016-03-08T00:00:00"/>
    <s v="Com_434"/>
    <s v="Sortie"/>
    <s v="Monsieur 2"/>
    <s v="Production"/>
    <x v="11"/>
    <x v="2"/>
    <x v="2"/>
    <x v="11"/>
    <m/>
    <n v="5"/>
    <n v="20.85"/>
    <n v="104.25"/>
    <n v="146"/>
    <s v="mars"/>
    <x v="1"/>
    <n v="20.854347826086965"/>
  </r>
  <r>
    <d v="2016-03-09T00:00:00"/>
    <s v="Com_435"/>
    <s v="Sortie"/>
    <s v="Monsieur 3"/>
    <s v="Production"/>
    <x v="12"/>
    <x v="2"/>
    <x v="2"/>
    <x v="12"/>
    <m/>
    <n v="8"/>
    <n v="20.75"/>
    <n v="166"/>
    <n v="110"/>
    <s v="mars"/>
    <x v="1"/>
    <n v="20.747391304347826"/>
  </r>
  <r>
    <d v="2016-03-10T00:00:00"/>
    <s v="Com_436"/>
    <s v="Sortie"/>
    <s v="Monsieur 4"/>
    <s v="Production"/>
    <x v="13"/>
    <x v="2"/>
    <x v="2"/>
    <x v="13"/>
    <m/>
    <n v="6"/>
    <n v="23.25"/>
    <n v="139.5"/>
    <n v="137"/>
    <s v="mars"/>
    <x v="1"/>
    <n v="23.25"/>
  </r>
  <r>
    <d v="2016-03-11T00:00:00"/>
    <s v="Com_437"/>
    <s v="Entrée"/>
    <s v="Madame 5"/>
    <s v="Stock"/>
    <x v="14"/>
    <x v="2"/>
    <x v="2"/>
    <x v="14"/>
    <n v="35"/>
    <n v="50"/>
    <n v="24"/>
    <n v="2040"/>
    <n v="41"/>
    <s v="mars"/>
    <x v="1"/>
    <n v="24"/>
  </r>
  <r>
    <d v="2016-03-12T00:00:00"/>
    <s v="Com_438"/>
    <s v="Sortie"/>
    <s v="Madame 4"/>
    <s v="Maintenance"/>
    <x v="15"/>
    <x v="3"/>
    <x v="3"/>
    <x v="15"/>
    <m/>
    <n v="1"/>
    <n v="24.88"/>
    <n v="24.88"/>
    <n v="108"/>
    <s v="mars"/>
    <x v="1"/>
    <n v="24.880869565217392"/>
  </r>
  <r>
    <d v="2016-03-13T00:00:00"/>
    <s v="Com_439"/>
    <s v="Entrée"/>
    <s v="Madame 3"/>
    <s v="Stock"/>
    <x v="16"/>
    <x v="3"/>
    <x v="3"/>
    <x v="16"/>
    <n v="45"/>
    <m/>
    <n v="26"/>
    <n v="1170"/>
    <n v="51"/>
    <s v="mars"/>
    <x v="1"/>
    <n v="26"/>
  </r>
  <r>
    <d v="2016-03-14T00:00:00"/>
    <s v="Com_440"/>
    <s v="Sortie"/>
    <s v="Madame 1"/>
    <s v="QHSE"/>
    <x v="17"/>
    <x v="3"/>
    <x v="3"/>
    <x v="17"/>
    <m/>
    <n v="1"/>
    <n v="26.89"/>
    <n v="26.89"/>
    <n v="64"/>
    <s v="mars"/>
    <x v="1"/>
    <n v="26.889565217391297"/>
  </r>
  <r>
    <d v="2016-03-15T00:00:00"/>
    <s v="Com_441"/>
    <s v="Sortie"/>
    <s v="Monsieur 4"/>
    <s v="Production"/>
    <x v="18"/>
    <x v="3"/>
    <x v="3"/>
    <x v="18"/>
    <m/>
    <n v="15"/>
    <n v="28"/>
    <n v="420"/>
    <n v="27"/>
    <s v="mars"/>
    <x v="1"/>
    <n v="28"/>
  </r>
  <r>
    <d v="2016-03-16T00:00:00"/>
    <s v="Com_442"/>
    <s v="Sortie"/>
    <s v="Monsieur 1"/>
    <s v="Maintenance"/>
    <x v="19"/>
    <x v="3"/>
    <x v="3"/>
    <x v="19"/>
    <m/>
    <n v="1"/>
    <n v="29"/>
    <n v="29"/>
    <n v="43"/>
    <s v="mars"/>
    <x v="1"/>
    <n v="29"/>
  </r>
  <r>
    <d v="2016-03-17T00:00:00"/>
    <s v="Com_443"/>
    <s v="Sortie"/>
    <s v="Monsieur 3"/>
    <s v="Maintenance"/>
    <x v="0"/>
    <x v="0"/>
    <x v="0"/>
    <x v="0"/>
    <m/>
    <n v="100"/>
    <n v="13.53"/>
    <n v="1353"/>
    <n v="150"/>
    <s v="mars"/>
    <x v="1"/>
    <n v="13.529545454545451"/>
  </r>
  <r>
    <d v="2016-03-18T00:00:00"/>
    <s v="Com_444"/>
    <s v="Entrée"/>
    <s v="Monsieur 3"/>
    <s v="Stock"/>
    <x v="1"/>
    <x v="0"/>
    <x v="0"/>
    <x v="1"/>
    <n v="56"/>
    <m/>
    <n v="11"/>
    <n v="616"/>
    <n v="527"/>
    <s v="mars"/>
    <x v="1"/>
    <n v="11.258695652173914"/>
  </r>
  <r>
    <d v="2016-03-19T00:00:00"/>
    <s v="Com_445"/>
    <s v="Sortie"/>
    <s v="Monsieur 3"/>
    <s v="Ressource humaines"/>
    <x v="2"/>
    <x v="0"/>
    <x v="0"/>
    <x v="2"/>
    <m/>
    <n v="4"/>
    <n v="12"/>
    <n v="48"/>
    <n v="646"/>
    <s v="mars"/>
    <x v="1"/>
    <n v="12"/>
  </r>
  <r>
    <d v="2016-03-20T00:00:00"/>
    <s v="Com_446"/>
    <s v="Entrée"/>
    <s v="Monsieur 3"/>
    <s v="Stock"/>
    <x v="3"/>
    <x v="0"/>
    <x v="0"/>
    <x v="3"/>
    <n v="45"/>
    <m/>
    <n v="13"/>
    <n v="585"/>
    <n v="688"/>
    <s v="mars"/>
    <x v="1"/>
    <n v="13"/>
  </r>
  <r>
    <d v="2016-03-21T00:00:00"/>
    <s v="Com_447"/>
    <s v="Sortie"/>
    <s v="Madame 5"/>
    <s v="Informatique"/>
    <x v="4"/>
    <x v="0"/>
    <x v="0"/>
    <x v="4"/>
    <m/>
    <n v="5"/>
    <n v="14"/>
    <n v="70"/>
    <n v="615"/>
    <s v="mars"/>
    <x v="1"/>
    <n v="14"/>
  </r>
  <r>
    <d v="2016-03-22T00:00:00"/>
    <s v="Com_448"/>
    <s v="Entrée"/>
    <s v="Monsieur 4"/>
    <s v="Stock"/>
    <x v="5"/>
    <x v="1"/>
    <x v="1"/>
    <x v="5"/>
    <n v="45"/>
    <m/>
    <n v="15"/>
    <n v="675"/>
    <n v="473"/>
    <s v="mars"/>
    <x v="1"/>
    <n v="15"/>
  </r>
  <r>
    <d v="2016-03-23T00:00:00"/>
    <s v="Com_449"/>
    <s v="Sortie"/>
    <s v="Madame 1"/>
    <s v="Maintenance"/>
    <x v="6"/>
    <x v="1"/>
    <x v="1"/>
    <x v="6"/>
    <m/>
    <n v="13"/>
    <n v="16"/>
    <n v="208"/>
    <n v="481"/>
    <s v="mars"/>
    <x v="1"/>
    <n v="16"/>
  </r>
  <r>
    <d v="2016-03-24T00:00:00"/>
    <s v="Com_450"/>
    <s v="Entrée"/>
    <s v="Madame 5"/>
    <s v="Stock"/>
    <x v="7"/>
    <x v="1"/>
    <x v="1"/>
    <x v="7"/>
    <n v="45"/>
    <m/>
    <n v="17"/>
    <n v="765"/>
    <n v="55"/>
    <s v="mars"/>
    <x v="1"/>
    <n v="16.916666666666668"/>
  </r>
  <r>
    <d v="2016-03-25T00:00:00"/>
    <s v="Com_451"/>
    <s v="Sortie"/>
    <s v="Monsieur 2"/>
    <s v="Maintenance"/>
    <x v="8"/>
    <x v="1"/>
    <x v="1"/>
    <x v="8"/>
    <m/>
    <n v="3"/>
    <n v="18"/>
    <n v="54"/>
    <n v="557"/>
    <s v="mars"/>
    <x v="1"/>
    <n v="18"/>
  </r>
  <r>
    <d v="2016-03-26T00:00:00"/>
    <s v="Com_452"/>
    <s v="Entrée"/>
    <s v="Madame 2"/>
    <s v="Stock"/>
    <x v="9"/>
    <x v="1"/>
    <x v="1"/>
    <x v="9"/>
    <n v="70"/>
    <m/>
    <n v="19"/>
    <n v="1330"/>
    <n v="199"/>
    <s v="mars"/>
    <x v="1"/>
    <n v="19"/>
  </r>
  <r>
    <d v="2016-03-27T00:00:00"/>
    <s v="Com_453"/>
    <s v="Sortie"/>
    <s v="Monsieur 1"/>
    <s v="Direction"/>
    <x v="10"/>
    <x v="2"/>
    <x v="2"/>
    <x v="10"/>
    <m/>
    <n v="1"/>
    <n v="20.29"/>
    <n v="20.29"/>
    <n v="160"/>
    <s v="mars"/>
    <x v="1"/>
    <n v="20.294166666666669"/>
  </r>
  <r>
    <d v="2016-03-28T00:00:00"/>
    <s v="Com_454"/>
    <s v="Sortie"/>
    <s v="Monsieur 2"/>
    <s v="Maintenance"/>
    <x v="11"/>
    <x v="2"/>
    <x v="2"/>
    <x v="11"/>
    <m/>
    <n v="12"/>
    <n v="20.85"/>
    <n v="250.20000000000002"/>
    <n v="134"/>
    <s v="mars"/>
    <x v="1"/>
    <n v="20.854166666666675"/>
  </r>
  <r>
    <d v="2016-03-29T00:00:00"/>
    <s v="Com_455"/>
    <s v="Sortie"/>
    <s v="Monsieur 3"/>
    <s v="Production"/>
    <x v="12"/>
    <x v="2"/>
    <x v="2"/>
    <x v="12"/>
    <m/>
    <n v="4"/>
    <n v="20.75"/>
    <n v="83"/>
    <n v="106"/>
    <s v="mars"/>
    <x v="1"/>
    <n v="20.747499999999999"/>
  </r>
  <r>
    <d v="2016-03-30T00:00:00"/>
    <s v="Com_456"/>
    <s v="Sortie"/>
    <s v="Monsieur 4"/>
    <s v="Production"/>
    <x v="13"/>
    <x v="2"/>
    <x v="2"/>
    <x v="13"/>
    <m/>
    <n v="1"/>
    <n v="23.25"/>
    <n v="23.25"/>
    <n v="136"/>
    <s v="mars"/>
    <x v="1"/>
    <n v="23.25"/>
  </r>
  <r>
    <d v="2016-03-31T00:00:00"/>
    <s v="Com_457"/>
    <s v="Entrée"/>
    <s v="Madame 5"/>
    <s v="Stock"/>
    <x v="14"/>
    <x v="2"/>
    <x v="2"/>
    <x v="14"/>
    <n v="45"/>
    <m/>
    <n v="24"/>
    <n v="1080"/>
    <n v="86"/>
    <s v="mars"/>
    <x v="1"/>
    <n v="24"/>
  </r>
  <r>
    <d v="2016-04-01T00:00:00"/>
    <s v="Com_458"/>
    <s v="Sortie"/>
    <s v="Madame 4"/>
    <s v="Maintenance"/>
    <x v="15"/>
    <x v="3"/>
    <x v="3"/>
    <x v="15"/>
    <m/>
    <n v="54"/>
    <n v="24.88"/>
    <n v="1343.52"/>
    <n v="54"/>
    <s v="avr"/>
    <x v="1"/>
    <n v="24.880833333333332"/>
  </r>
  <r>
    <d v="2016-04-02T00:00:00"/>
    <s v="Com_459"/>
    <s v="Entrée"/>
    <s v="Madame 3"/>
    <s v="Stock"/>
    <x v="16"/>
    <x v="3"/>
    <x v="3"/>
    <x v="16"/>
    <n v="45"/>
    <m/>
    <n v="26"/>
    <n v="1170"/>
    <n v="96"/>
    <s v="avr"/>
    <x v="1"/>
    <n v="26"/>
  </r>
  <r>
    <d v="2016-04-03T00:00:00"/>
    <s v="Com_460"/>
    <s v="Sortie"/>
    <s v="Madame 1"/>
    <s v="QHSE"/>
    <x v="17"/>
    <x v="3"/>
    <x v="3"/>
    <x v="17"/>
    <m/>
    <n v="5"/>
    <n v="26.89"/>
    <n v="134.44999999999999"/>
    <n v="59"/>
    <s v="avr"/>
    <x v="1"/>
    <n v="26.889583333333324"/>
  </r>
  <r>
    <d v="2016-04-04T00:00:00"/>
    <s v="Com_461"/>
    <s v="Sortie"/>
    <s v="Monsieur 4"/>
    <s v="Production"/>
    <x v="18"/>
    <x v="3"/>
    <x v="3"/>
    <x v="18"/>
    <m/>
    <n v="2"/>
    <n v="28"/>
    <n v="56"/>
    <n v="25"/>
    <s v="avr"/>
    <x v="1"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01" applyNumberFormats="0" applyBorderFormats="0" applyFontFormats="0" applyPatternFormats="0" applyAlignmentFormats="0" applyWidthHeightFormats="1" dataCaption="Valeurs" missingCaption="0" updatedVersion="4" minRefreshableVersion="3" showDrill="0" rowGrandTotals="0" colGrandTotals="0" itemPrintTitles="1" createdVersion="4" indent="0" compact="0" compactData="0" multipleFieldFilters="0">
  <location ref="BD4:BI24" firstHeaderRow="0" firstDataRow="1" firstDataCol="4" rowPageCount="1" colPageCount="1"/>
  <pivotFields count="20">
    <pivotField compact="0" numFmtId="14" outline="0" showAll="0" defaultSubtotal="0"/>
    <pivotField compact="0" outline="0" showAll="0" defaultSubtotal="0"/>
    <pivotField compact="0" outline="0" multipleItemSelectionAllowed="1" showAll="0" defaultSubtotal="0"/>
    <pivotField compact="0" outline="0" showAll="0" defaultSubtotal="0"/>
    <pivotField compact="0" outline="0" showAll="0" defaultSubtotal="0"/>
    <pivotField axis="axisRow" compact="0" outline="0" defaultSubtotal="0">
      <items count="2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</items>
    </pivotField>
    <pivotField axis="axisRow" compact="0" outline="0" showAll="0" defaultSubtotal="0">
      <items count="24">
        <item x="0"/>
        <item x="1"/>
        <item x="2"/>
        <item x="3"/>
        <item m="1" x="9"/>
        <item m="1" x="23"/>
        <item m="1" x="6"/>
        <item m="1" x="10"/>
        <item m="1" x="18"/>
        <item m="1" x="19"/>
        <item m="1" x="12"/>
        <item m="1" x="4"/>
        <item m="1" x="13"/>
        <item m="1" x="11"/>
        <item m="1" x="20"/>
        <item m="1" x="7"/>
        <item m="1" x="5"/>
        <item m="1" x="22"/>
        <item m="1" x="14"/>
        <item m="1" x="8"/>
        <item m="1" x="16"/>
        <item m="1" x="17"/>
        <item m="1" x="21"/>
        <item m="1" x="15"/>
      </items>
    </pivotField>
    <pivotField axis="axisRow" compact="0" outline="0" showAll="0" defaultSubtotal="0">
      <items count="5">
        <item x="0"/>
        <item x="1"/>
        <item x="2"/>
        <item x="3"/>
        <item m="1" x="4"/>
      </items>
    </pivotField>
    <pivotField axis="axisRow" compact="0" outline="0" showAll="0" defaultSubtotal="0">
      <items count="4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m="1" x="22"/>
        <item m="1" x="31"/>
        <item m="1" x="36"/>
        <item m="1" x="26"/>
        <item m="1" x="39"/>
        <item m="1" x="29"/>
        <item m="1" x="33"/>
        <item m="1" x="32"/>
        <item m="1" x="34"/>
        <item m="1" x="28"/>
        <item m="1" x="35"/>
        <item m="1" x="21"/>
        <item m="1" x="37"/>
        <item m="1" x="38"/>
        <item m="1" x="20"/>
        <item m="1" x="23"/>
        <item m="1" x="24"/>
        <item m="1" x="25"/>
        <item m="1" x="27"/>
        <item m="1" x="30"/>
      </items>
    </pivotField>
    <pivotField compact="0" outline="0" showAll="0" defaultSubtotal="0"/>
    <pivotField compact="0" outline="0" defaultSubtotal="0"/>
    <pivotField dataField="1" compact="0" numFmtId="164" outline="0" showAll="0" defaultSubtotal="0"/>
    <pivotField compact="0" numFmtId="164" outline="0" showAll="0" defaultSubtotal="0"/>
    <pivotField compact="0" outline="0" multipleItemSelectionAllowed="1" showAll="0" defaultSubtotal="0"/>
    <pivotField compact="0" outline="0" multipleItemSelectionAllowed="1" showAll="0" defaultSubtotal="0"/>
    <pivotField axis="axisPage" compact="0" outline="0" multipleItemSelectionAllowed="1" showAll="0" defaultSubtotal="0">
      <items count="3">
        <item x="0"/>
        <item h="1" x="1"/>
        <item h="1" m="1" x="2"/>
      </items>
    </pivotField>
    <pivotField compact="0" numFmtId="164" outline="0" showAll="0" defaultSubtotal="0"/>
    <pivotField compact="0" outline="0" dragToRow="0" dragToCol="0" dragToPage="0" showAll="0" defaultSubtota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4">
    <field x="5"/>
    <field x="6"/>
    <field x="7"/>
    <field x="8"/>
  </rowFields>
  <rowItems count="20">
    <i>
      <x/>
      <x/>
      <x/>
      <x/>
    </i>
    <i>
      <x v="1"/>
      <x v="1"/>
      <x v="1"/>
      <x v="1"/>
    </i>
    <i>
      <x v="2"/>
      <x v="2"/>
      <x v="2"/>
      <x v="2"/>
    </i>
    <i>
      <x v="3"/>
      <x v="2"/>
      <x v="2"/>
      <x v="3"/>
    </i>
    <i>
      <x v="4"/>
      <x v="2"/>
      <x v="2"/>
      <x v="4"/>
    </i>
    <i>
      <x v="5"/>
      <x v="2"/>
      <x v="2"/>
      <x v="5"/>
    </i>
    <i>
      <x v="6"/>
      <x v="2"/>
      <x v="2"/>
      <x v="6"/>
    </i>
    <i>
      <x v="7"/>
      <x v="3"/>
      <x v="3"/>
      <x v="7"/>
    </i>
    <i>
      <x v="8"/>
      <x v="3"/>
      <x v="3"/>
      <x v="8"/>
    </i>
    <i>
      <x v="9"/>
      <x v="3"/>
      <x v="3"/>
      <x v="9"/>
    </i>
    <i>
      <x v="10"/>
      <x v="3"/>
      <x v="3"/>
      <x v="10"/>
    </i>
    <i>
      <x v="11"/>
      <x/>
      <x/>
      <x v="11"/>
    </i>
    <i>
      <x v="12"/>
      <x v="3"/>
      <x v="3"/>
      <x v="12"/>
    </i>
    <i>
      <x v="13"/>
      <x/>
      <x/>
      <x v="13"/>
    </i>
    <i>
      <x v="14"/>
      <x/>
      <x/>
      <x v="14"/>
    </i>
    <i>
      <x v="15"/>
      <x/>
      <x/>
      <x v="15"/>
    </i>
    <i>
      <x v="16"/>
      <x v="1"/>
      <x v="1"/>
      <x v="16"/>
    </i>
    <i>
      <x v="17"/>
      <x v="1"/>
      <x v="1"/>
      <x v="17"/>
    </i>
    <i>
      <x v="18"/>
      <x v="1"/>
      <x v="1"/>
      <x v="18"/>
    </i>
    <i>
      <x v="19"/>
      <x v="1"/>
      <x v="1"/>
      <x v="19"/>
    </i>
  </rowItems>
  <colFields count="1">
    <field x="-2"/>
  </colFields>
  <colItems count="2">
    <i>
      <x/>
    </i>
    <i i="1">
      <x v="1"/>
    </i>
  </colItems>
  <pageFields count="1">
    <pageField fld="15" hier="-1"/>
  </pageFields>
  <dataFields count="2">
    <dataField name="Somme de Stock Final" fld="18" baseField="0" baseItem="0"/>
    <dataField name="Moyenne de Prix Unitaire H.T." fld="11" subtotal="average" baseField="5" baseItem="5" numFmtId="164"/>
  </dataFields>
  <formats count="3">
    <format dxfId="13">
      <pivotArea outline="0" collapsedLevelsAreSubtotals="1" fieldPosition="0"/>
    </format>
    <format dxfId="12">
      <pivotArea dataOnly="0" labelOnly="1" outline="0" fieldPosition="0">
        <references count="1">
          <reference field="5" count="0"/>
        </references>
      </pivotArea>
    </format>
    <format dxfId="11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_Articles" displayName="Tab_Articles" ref="B4:G24" totalsRowShown="0" headerRowDxfId="49" headerRowBorderDxfId="48">
  <autoFilter ref="B4:G24"/>
  <tableColumns count="6">
    <tableColumn id="1" name="Code Article" dataDxfId="47"/>
    <tableColumn id="6" name="Fournisseur" dataDxfId="46"/>
    <tableColumn id="2" name="Marque" dataDxfId="45"/>
    <tableColumn id="3" name="Article" dataDxfId="44"/>
    <tableColumn id="4" name="Stock Minimun" dataDxfId="43"/>
    <tableColumn id="5" name="Stock Alerte" dataDxfId="4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ab_Services" displayName="Tab_Services" ref="J4:J12" totalsRowShown="0" headerRowDxfId="41" headerRowBorderDxfId="40">
  <autoFilter ref="J4:J12"/>
  <tableColumns count="1">
    <tableColumn id="1" name="Services" dataDxfId="39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4" name="Tab_Demandeurs" displayName="Tab_Demandeurs" ref="L4:L14" totalsRowShown="0" headerRowDxfId="38" headerRowBorderDxfId="37">
  <autoFilter ref="L4:L14"/>
  <tableColumns count="1">
    <tableColumn id="1" name="Demandeur" dataDxfId="36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5" name="Tab_Transaction" displayName="Tab_Transaction" ref="N4:N8" totalsRowShown="0" headerRowDxfId="35" headerRowBorderDxfId="34">
  <autoFilter ref="N4:N8"/>
  <tableColumns count="1">
    <tableColumn id="1" name="Transaction" dataDxfId="33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9" name="Tab_Fichemouvement" displayName="Tab_Fichemouvement" ref="B4:R463" headerRowDxfId="32" headerRowBorderDxfId="31">
  <autoFilter ref="B4:R463"/>
  <tableColumns count="17">
    <tableColumn id="1" name="Date" totalsRowLabel="Total" dataDxfId="30"/>
    <tableColumn id="13" name="Commande" dataDxfId="29"/>
    <tableColumn id="2" name="Mouvement" dataDxfId="28"/>
    <tableColumn id="3" name="Origine Demandeur" dataDxfId="27"/>
    <tableColumn id="4" name="Services" dataDxfId="26"/>
    <tableColumn id="5" name="Code article" dataDxfId="25"/>
    <tableColumn id="14" name="Fournisseur" dataDxfId="24"/>
    <tableColumn id="6" name="Marque " dataDxfId="23"/>
    <tableColumn id="7" name="Article" dataDxfId="22"/>
    <tableColumn id="8" name="Quantité Entrée" dataDxfId="21"/>
    <tableColumn id="9" name="Quantité Sortie" dataDxfId="20"/>
    <tableColumn id="10" name="Prix Unitaire H.T." dataDxfId="19"/>
    <tableColumn id="11" name="Valeur en € Entrée ou Sortie" dataDxfId="18"/>
    <tableColumn id="12" name="QUANTITE EN STOCK" totalsRowFunction="count" dataDxfId="17"/>
    <tableColumn id="18" name="Mois" dataDxfId="16"/>
    <tableColumn id="19" name="Années" dataDxfId="15"/>
    <tableColumn id="20" name="Prix Unitaire (CUMP)" dataDxfId="1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24"/>
  <sheetViews>
    <sheetView showGridLines="0" workbookViewId="0">
      <selection activeCell="J24" sqref="J24"/>
    </sheetView>
  </sheetViews>
  <sheetFormatPr baseColWidth="10" defaultColWidth="8.85546875" defaultRowHeight="15" x14ac:dyDescent="0.25"/>
  <cols>
    <col min="1" max="1" width="8.42578125" customWidth="1"/>
    <col min="2" max="3" width="14.7109375" customWidth="1"/>
    <col min="4" max="4" width="11.42578125" customWidth="1"/>
    <col min="5" max="5" width="10.7109375" customWidth="1"/>
    <col min="6" max="6" width="15" customWidth="1"/>
    <col min="7" max="7" width="15.28515625" style="1" customWidth="1"/>
    <col min="8" max="8" width="9.7109375" style="1" customWidth="1"/>
    <col min="9" max="9" width="7" customWidth="1"/>
    <col min="10" max="10" width="18.140625" customWidth="1"/>
    <col min="12" max="12" width="17.85546875" customWidth="1"/>
    <col min="13" max="13" width="7.140625" customWidth="1"/>
    <col min="14" max="14" width="19.7109375" customWidth="1"/>
  </cols>
  <sheetData>
    <row r="3" spans="2:14" thickBot="1" x14ac:dyDescent="0.35"/>
    <row r="4" spans="2:14" s="29" customFormat="1" ht="42.6" customHeight="1" thickBot="1" x14ac:dyDescent="0.35">
      <c r="B4" s="32" t="s">
        <v>0</v>
      </c>
      <c r="C4" s="33" t="s">
        <v>79</v>
      </c>
      <c r="D4" s="33" t="s">
        <v>1</v>
      </c>
      <c r="E4" s="33" t="s">
        <v>2</v>
      </c>
      <c r="F4" s="33" t="s">
        <v>574</v>
      </c>
      <c r="G4" s="34" t="s">
        <v>3</v>
      </c>
      <c r="H4" s="1"/>
      <c r="J4" s="35" t="s">
        <v>70</v>
      </c>
      <c r="K4" s="1"/>
      <c r="L4" s="35" t="s">
        <v>4</v>
      </c>
      <c r="M4" s="1"/>
      <c r="N4" s="36" t="s">
        <v>75</v>
      </c>
    </row>
    <row r="5" spans="2:14" ht="14.45" x14ac:dyDescent="0.3">
      <c r="B5" s="30" t="s">
        <v>29</v>
      </c>
      <c r="C5" s="30" t="s">
        <v>80</v>
      </c>
      <c r="D5" s="30" t="s">
        <v>21</v>
      </c>
      <c r="E5" s="30" t="s">
        <v>5</v>
      </c>
      <c r="F5" s="31">
        <v>200</v>
      </c>
      <c r="G5" s="31">
        <v>100</v>
      </c>
      <c r="H5" s="28"/>
      <c r="J5" s="30" t="s">
        <v>49</v>
      </c>
      <c r="L5" s="30" t="s">
        <v>57</v>
      </c>
      <c r="N5" s="30" t="s">
        <v>66</v>
      </c>
    </row>
    <row r="6" spans="2:14" x14ac:dyDescent="0.25">
      <c r="B6" s="18" t="s">
        <v>30</v>
      </c>
      <c r="C6" s="18" t="s">
        <v>80</v>
      </c>
      <c r="D6" s="18" t="s">
        <v>21</v>
      </c>
      <c r="E6" s="18" t="s">
        <v>6</v>
      </c>
      <c r="F6" s="31">
        <v>200</v>
      </c>
      <c r="G6" s="31">
        <v>100</v>
      </c>
      <c r="H6" s="28"/>
      <c r="J6" s="18" t="s">
        <v>50</v>
      </c>
      <c r="L6" s="18" t="s">
        <v>58</v>
      </c>
      <c r="N6" s="18" t="s">
        <v>67</v>
      </c>
    </row>
    <row r="7" spans="2:14" ht="14.45" x14ac:dyDescent="0.3">
      <c r="B7" s="18" t="s">
        <v>31</v>
      </c>
      <c r="C7" s="18" t="s">
        <v>80</v>
      </c>
      <c r="D7" s="18" t="s">
        <v>21</v>
      </c>
      <c r="E7" s="18" t="s">
        <v>7</v>
      </c>
      <c r="F7" s="31">
        <v>200</v>
      </c>
      <c r="G7" s="31">
        <v>100</v>
      </c>
      <c r="H7" s="28"/>
      <c r="J7" s="18" t="s">
        <v>51</v>
      </c>
      <c r="L7" s="18" t="s">
        <v>59</v>
      </c>
      <c r="N7" s="18" t="s">
        <v>68</v>
      </c>
    </row>
    <row r="8" spans="2:14" ht="14.45" x14ac:dyDescent="0.3">
      <c r="B8" s="18" t="s">
        <v>32</v>
      </c>
      <c r="C8" s="18" t="s">
        <v>80</v>
      </c>
      <c r="D8" s="18" t="s">
        <v>21</v>
      </c>
      <c r="E8" s="18" t="s">
        <v>8</v>
      </c>
      <c r="F8" s="31">
        <v>200</v>
      </c>
      <c r="G8" s="31">
        <v>100</v>
      </c>
      <c r="H8" s="28"/>
      <c r="J8" s="18" t="s">
        <v>52</v>
      </c>
      <c r="L8" s="18" t="s">
        <v>60</v>
      </c>
      <c r="N8" s="18" t="s">
        <v>69</v>
      </c>
    </row>
    <row r="9" spans="2:14" ht="14.45" x14ac:dyDescent="0.3">
      <c r="B9" s="18" t="s">
        <v>33</v>
      </c>
      <c r="C9" s="18" t="s">
        <v>80</v>
      </c>
      <c r="D9" s="18" t="s">
        <v>21</v>
      </c>
      <c r="E9" s="18" t="s">
        <v>9</v>
      </c>
      <c r="F9" s="31">
        <v>200</v>
      </c>
      <c r="G9" s="31">
        <v>100</v>
      </c>
      <c r="H9" s="28"/>
      <c r="J9" s="18" t="s">
        <v>53</v>
      </c>
      <c r="L9" s="18" t="s">
        <v>57</v>
      </c>
    </row>
    <row r="10" spans="2:14" ht="14.45" x14ac:dyDescent="0.3">
      <c r="B10" s="18" t="s">
        <v>34</v>
      </c>
      <c r="C10" s="18" t="s">
        <v>81</v>
      </c>
      <c r="D10" s="18" t="s">
        <v>22</v>
      </c>
      <c r="E10" s="18" t="s">
        <v>10</v>
      </c>
      <c r="F10" s="31">
        <v>200</v>
      </c>
      <c r="G10" s="31">
        <v>100</v>
      </c>
      <c r="H10" s="28"/>
      <c r="J10" s="18" t="s">
        <v>54</v>
      </c>
      <c r="L10" s="18" t="s">
        <v>61</v>
      </c>
    </row>
    <row r="11" spans="2:14" ht="14.45" x14ac:dyDescent="0.3">
      <c r="B11" s="18" t="s">
        <v>35</v>
      </c>
      <c r="C11" s="18" t="s">
        <v>81</v>
      </c>
      <c r="D11" s="18" t="s">
        <v>22</v>
      </c>
      <c r="E11" s="18" t="s">
        <v>11</v>
      </c>
      <c r="F11" s="31">
        <v>200</v>
      </c>
      <c r="G11" s="31">
        <v>100</v>
      </c>
      <c r="H11" s="28"/>
      <c r="J11" s="18" t="s">
        <v>78</v>
      </c>
      <c r="L11" s="18" t="s">
        <v>62</v>
      </c>
    </row>
    <row r="12" spans="2:14" ht="14.45" x14ac:dyDescent="0.3">
      <c r="B12" s="18" t="s">
        <v>36</v>
      </c>
      <c r="C12" s="18" t="s">
        <v>81</v>
      </c>
      <c r="D12" s="18" t="s">
        <v>22</v>
      </c>
      <c r="E12" s="18" t="s">
        <v>12</v>
      </c>
      <c r="F12" s="31">
        <v>200</v>
      </c>
      <c r="G12" s="31">
        <v>100</v>
      </c>
      <c r="H12" s="28"/>
      <c r="J12" s="18" t="s">
        <v>56</v>
      </c>
      <c r="L12" s="18" t="s">
        <v>63</v>
      </c>
    </row>
    <row r="13" spans="2:14" ht="14.45" x14ac:dyDescent="0.3">
      <c r="B13" s="18" t="s">
        <v>37</v>
      </c>
      <c r="C13" s="18" t="s">
        <v>81</v>
      </c>
      <c r="D13" s="18" t="s">
        <v>22</v>
      </c>
      <c r="E13" s="18" t="s">
        <v>13</v>
      </c>
      <c r="F13" s="31">
        <v>200</v>
      </c>
      <c r="G13" s="31">
        <v>100</v>
      </c>
      <c r="H13" s="28"/>
      <c r="L13" s="18" t="s">
        <v>64</v>
      </c>
    </row>
    <row r="14" spans="2:14" ht="14.45" x14ac:dyDescent="0.3">
      <c r="B14" s="18" t="s">
        <v>38</v>
      </c>
      <c r="C14" s="18" t="s">
        <v>81</v>
      </c>
      <c r="D14" s="18" t="s">
        <v>22</v>
      </c>
      <c r="E14" s="18" t="s">
        <v>14</v>
      </c>
      <c r="F14" s="31">
        <v>200</v>
      </c>
      <c r="G14" s="31">
        <v>100</v>
      </c>
      <c r="H14" s="28"/>
      <c r="L14" s="18" t="s">
        <v>65</v>
      </c>
    </row>
    <row r="15" spans="2:14" ht="14.45" x14ac:dyDescent="0.3">
      <c r="B15" s="18" t="s">
        <v>39</v>
      </c>
      <c r="C15" s="18" t="s">
        <v>82</v>
      </c>
      <c r="D15" s="18" t="s">
        <v>23</v>
      </c>
      <c r="E15" s="18" t="s">
        <v>15</v>
      </c>
      <c r="F15" s="31">
        <v>200</v>
      </c>
      <c r="G15" s="31">
        <v>100</v>
      </c>
      <c r="H15" s="28"/>
    </row>
    <row r="16" spans="2:14" ht="14.45" x14ac:dyDescent="0.3">
      <c r="B16" s="18" t="s">
        <v>40</v>
      </c>
      <c r="C16" s="18" t="s">
        <v>82</v>
      </c>
      <c r="D16" s="18" t="s">
        <v>23</v>
      </c>
      <c r="E16" s="18" t="s">
        <v>16</v>
      </c>
      <c r="F16" s="31">
        <v>200</v>
      </c>
      <c r="G16" s="31">
        <v>100</v>
      </c>
      <c r="H16" s="28"/>
    </row>
    <row r="17" spans="2:8" ht="14.45" x14ac:dyDescent="0.3">
      <c r="B17" s="18" t="s">
        <v>41</v>
      </c>
      <c r="C17" s="18" t="s">
        <v>82</v>
      </c>
      <c r="D17" s="18" t="s">
        <v>23</v>
      </c>
      <c r="E17" s="18" t="s">
        <v>17</v>
      </c>
      <c r="F17" s="31">
        <v>200</v>
      </c>
      <c r="G17" s="31">
        <v>100</v>
      </c>
      <c r="H17" s="28"/>
    </row>
    <row r="18" spans="2:8" ht="14.45" x14ac:dyDescent="0.3">
      <c r="B18" s="18" t="s">
        <v>42</v>
      </c>
      <c r="C18" s="18" t="s">
        <v>82</v>
      </c>
      <c r="D18" s="18" t="s">
        <v>23</v>
      </c>
      <c r="E18" s="18" t="s">
        <v>18</v>
      </c>
      <c r="F18" s="31">
        <v>200</v>
      </c>
      <c r="G18" s="31">
        <v>100</v>
      </c>
      <c r="H18" s="28"/>
    </row>
    <row r="19" spans="2:8" ht="14.45" x14ac:dyDescent="0.3">
      <c r="B19" s="18" t="s">
        <v>43</v>
      </c>
      <c r="C19" s="18" t="s">
        <v>82</v>
      </c>
      <c r="D19" s="18" t="s">
        <v>23</v>
      </c>
      <c r="E19" s="18" t="s">
        <v>19</v>
      </c>
      <c r="F19" s="31">
        <v>200</v>
      </c>
      <c r="G19" s="31">
        <v>100</v>
      </c>
      <c r="H19" s="28"/>
    </row>
    <row r="20" spans="2:8" ht="14.45" x14ac:dyDescent="0.3">
      <c r="B20" s="18" t="s">
        <v>44</v>
      </c>
      <c r="C20" s="18" t="s">
        <v>83</v>
      </c>
      <c r="D20" s="18" t="s">
        <v>28</v>
      </c>
      <c r="E20" s="18" t="s">
        <v>20</v>
      </c>
      <c r="F20" s="31">
        <v>200</v>
      </c>
      <c r="G20" s="31">
        <v>100</v>
      </c>
      <c r="H20" s="28"/>
    </row>
    <row r="21" spans="2:8" ht="14.45" x14ac:dyDescent="0.3">
      <c r="B21" s="18" t="s">
        <v>45</v>
      </c>
      <c r="C21" s="18" t="s">
        <v>83</v>
      </c>
      <c r="D21" s="18" t="s">
        <v>28</v>
      </c>
      <c r="E21" s="18" t="s">
        <v>24</v>
      </c>
      <c r="F21" s="31">
        <v>200</v>
      </c>
      <c r="G21" s="31">
        <v>100</v>
      </c>
      <c r="H21" s="28"/>
    </row>
    <row r="22" spans="2:8" ht="14.45" x14ac:dyDescent="0.3">
      <c r="B22" s="18" t="s">
        <v>46</v>
      </c>
      <c r="C22" s="18" t="s">
        <v>83</v>
      </c>
      <c r="D22" s="18" t="s">
        <v>28</v>
      </c>
      <c r="E22" s="18" t="s">
        <v>25</v>
      </c>
      <c r="F22" s="31">
        <v>200</v>
      </c>
      <c r="G22" s="31">
        <v>100</v>
      </c>
      <c r="H22" s="28"/>
    </row>
    <row r="23" spans="2:8" ht="14.45" x14ac:dyDescent="0.3">
      <c r="B23" s="18" t="s">
        <v>47</v>
      </c>
      <c r="C23" s="18" t="s">
        <v>83</v>
      </c>
      <c r="D23" s="18" t="s">
        <v>28</v>
      </c>
      <c r="E23" s="18" t="s">
        <v>26</v>
      </c>
      <c r="F23" s="31">
        <v>200</v>
      </c>
      <c r="G23" s="31">
        <v>100</v>
      </c>
      <c r="H23" s="28"/>
    </row>
    <row r="24" spans="2:8" ht="14.45" x14ac:dyDescent="0.3">
      <c r="B24" s="18" t="s">
        <v>48</v>
      </c>
      <c r="C24" s="18" t="s">
        <v>83</v>
      </c>
      <c r="D24" s="18" t="s">
        <v>28</v>
      </c>
      <c r="E24" s="18" t="s">
        <v>27</v>
      </c>
      <c r="F24" s="31">
        <v>200</v>
      </c>
      <c r="G24" s="31">
        <v>100</v>
      </c>
      <c r="H24" s="28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463"/>
  <sheetViews>
    <sheetView showGridLines="0" zoomScale="87" zoomScaleNormal="87" workbookViewId="0">
      <pane xSplit="3" ySplit="4" topLeftCell="F436" activePane="bottomRight" state="frozen"/>
      <selection pane="topRight" activeCell="D1" sqref="D1"/>
      <selection pane="bottomLeft" activeCell="A5" sqref="A5"/>
      <selection pane="bottomRight" activeCell="X12" sqref="X12"/>
    </sheetView>
  </sheetViews>
  <sheetFormatPr baseColWidth="10" defaultColWidth="8.85546875" defaultRowHeight="15" x14ac:dyDescent="0.25"/>
  <cols>
    <col min="1" max="1" width="4" customWidth="1"/>
    <col min="2" max="2" width="14.85546875" style="68" customWidth="1"/>
    <col min="3" max="3" width="16.5703125" style="1" customWidth="1"/>
    <col min="4" max="4" width="17.85546875" style="1" customWidth="1"/>
    <col min="5" max="5" width="19.5703125" style="1" customWidth="1"/>
    <col min="6" max="6" width="16.5703125" style="1" customWidth="1"/>
    <col min="7" max="7" width="15.42578125" style="1" customWidth="1"/>
    <col min="8" max="8" width="21.85546875" style="1" customWidth="1"/>
    <col min="9" max="9" width="14.28515625" style="1" customWidth="1"/>
    <col min="10" max="10" width="14" style="1" customWidth="1"/>
    <col min="11" max="11" width="13.42578125" style="1" customWidth="1"/>
    <col min="12" max="12" width="11.85546875" style="1" customWidth="1"/>
    <col min="13" max="13" width="12.28515625" style="2" customWidth="1"/>
    <col min="14" max="14" width="16.7109375" style="2" hidden="1" customWidth="1"/>
    <col min="15" max="15" width="12.7109375" style="1" hidden="1" customWidth="1"/>
    <col min="16" max="16" width="13.28515625" hidden="1" customWidth="1"/>
    <col min="17" max="17" width="11.85546875" hidden="1" customWidth="1"/>
    <col min="18" max="18" width="14.7109375" style="22" hidden="1" customWidth="1"/>
  </cols>
  <sheetData>
    <row r="1" spans="1:23" ht="14.45" x14ac:dyDescent="0.3">
      <c r="A1" s="6"/>
    </row>
    <row r="3" spans="1:23" ht="19.899999999999999" customHeight="1" thickBot="1" x14ac:dyDescent="0.35"/>
    <row r="4" spans="1:23" s="7" customFormat="1" ht="49.15" customHeight="1" thickBot="1" x14ac:dyDescent="0.25">
      <c r="B4" s="69" t="s">
        <v>71</v>
      </c>
      <c r="C4" s="52" t="s">
        <v>76</v>
      </c>
      <c r="D4" s="52" t="s">
        <v>74</v>
      </c>
      <c r="E4" s="52" t="s">
        <v>552</v>
      </c>
      <c r="F4" s="52" t="s">
        <v>70</v>
      </c>
      <c r="G4" s="52" t="s">
        <v>72</v>
      </c>
      <c r="H4" s="52" t="s">
        <v>79</v>
      </c>
      <c r="I4" s="52" t="s">
        <v>73</v>
      </c>
      <c r="J4" s="52" t="s">
        <v>2</v>
      </c>
      <c r="K4" s="52" t="s">
        <v>569</v>
      </c>
      <c r="L4" s="52" t="s">
        <v>570</v>
      </c>
      <c r="M4" s="53" t="s">
        <v>553</v>
      </c>
      <c r="N4" s="53" t="s">
        <v>571</v>
      </c>
      <c r="O4" s="54" t="s">
        <v>554</v>
      </c>
      <c r="P4" s="45" t="s">
        <v>568</v>
      </c>
      <c r="Q4" s="44" t="s">
        <v>567</v>
      </c>
      <c r="R4" s="55" t="s">
        <v>572</v>
      </c>
    </row>
    <row r="5" spans="1:23" ht="14.45" x14ac:dyDescent="0.3">
      <c r="B5" s="8">
        <v>42005</v>
      </c>
      <c r="C5" s="9" t="s">
        <v>77</v>
      </c>
      <c r="D5" s="10" t="s">
        <v>66</v>
      </c>
      <c r="E5" s="10" t="s">
        <v>59</v>
      </c>
      <c r="F5" s="10" t="s">
        <v>55</v>
      </c>
      <c r="G5" s="11" t="s">
        <v>29</v>
      </c>
      <c r="H5" s="13" t="s">
        <v>80</v>
      </c>
      <c r="I5" s="13" t="s">
        <v>21</v>
      </c>
      <c r="J5" s="15" t="s">
        <v>5</v>
      </c>
      <c r="K5" s="3">
        <v>250</v>
      </c>
      <c r="L5" s="4"/>
      <c r="M5" s="12">
        <v>12</v>
      </c>
      <c r="N5" s="17">
        <v>3000</v>
      </c>
      <c r="O5" s="15">
        <v>250</v>
      </c>
      <c r="P5" s="21" t="s">
        <v>555</v>
      </c>
      <c r="Q5" s="21">
        <v>2015</v>
      </c>
      <c r="R5" s="23">
        <v>12</v>
      </c>
      <c r="U5" s="117"/>
      <c r="V5" s="117"/>
      <c r="W5" s="117"/>
    </row>
    <row r="6" spans="1:23" ht="14.45" x14ac:dyDescent="0.3">
      <c r="B6" s="8">
        <v>42005</v>
      </c>
      <c r="C6" s="9" t="s">
        <v>84</v>
      </c>
      <c r="D6" s="10" t="s">
        <v>66</v>
      </c>
      <c r="E6" s="10" t="s">
        <v>59</v>
      </c>
      <c r="F6" s="10" t="s">
        <v>55</v>
      </c>
      <c r="G6" s="11" t="s">
        <v>30</v>
      </c>
      <c r="H6" s="14" t="s">
        <v>80</v>
      </c>
      <c r="I6" s="13" t="s">
        <v>21</v>
      </c>
      <c r="J6" s="15" t="s">
        <v>6</v>
      </c>
      <c r="K6" s="3">
        <v>250</v>
      </c>
      <c r="L6" s="4"/>
      <c r="M6" s="12">
        <v>12</v>
      </c>
      <c r="N6" s="17">
        <v>3000</v>
      </c>
      <c r="O6" s="15">
        <v>250</v>
      </c>
      <c r="P6" s="21" t="s">
        <v>555</v>
      </c>
      <c r="Q6" s="21">
        <v>2015</v>
      </c>
      <c r="R6" s="23">
        <v>12</v>
      </c>
      <c r="U6" s="117"/>
      <c r="V6" s="117"/>
      <c r="W6" s="117"/>
    </row>
    <row r="7" spans="1:23" ht="14.45" x14ac:dyDescent="0.3">
      <c r="B7" s="8">
        <v>42008</v>
      </c>
      <c r="C7" s="9" t="s">
        <v>85</v>
      </c>
      <c r="D7" s="10" t="s">
        <v>66</v>
      </c>
      <c r="E7" s="10" t="s">
        <v>59</v>
      </c>
      <c r="F7" s="10" t="s">
        <v>55</v>
      </c>
      <c r="G7" s="11" t="s">
        <v>31</v>
      </c>
      <c r="H7" s="14" t="s">
        <v>80</v>
      </c>
      <c r="I7" s="13" t="s">
        <v>21</v>
      </c>
      <c r="J7" s="15" t="s">
        <v>7</v>
      </c>
      <c r="K7" s="3">
        <v>250</v>
      </c>
      <c r="L7" s="4"/>
      <c r="M7" s="12">
        <v>12</v>
      </c>
      <c r="N7" s="17">
        <v>3000</v>
      </c>
      <c r="O7" s="15">
        <v>250</v>
      </c>
      <c r="P7" s="21" t="s">
        <v>555</v>
      </c>
      <c r="Q7" s="21">
        <v>2015</v>
      </c>
      <c r="R7" s="23">
        <v>12</v>
      </c>
    </row>
    <row r="8" spans="1:23" ht="14.45" x14ac:dyDescent="0.3">
      <c r="B8" s="8">
        <v>42009</v>
      </c>
      <c r="C8" s="9" t="s">
        <v>86</v>
      </c>
      <c r="D8" s="10" t="s">
        <v>66</v>
      </c>
      <c r="E8" s="10" t="s">
        <v>59</v>
      </c>
      <c r="F8" s="10" t="s">
        <v>55</v>
      </c>
      <c r="G8" s="11" t="s">
        <v>32</v>
      </c>
      <c r="H8" s="14" t="s">
        <v>80</v>
      </c>
      <c r="I8" s="14" t="s">
        <v>21</v>
      </c>
      <c r="J8" s="16" t="s">
        <v>8</v>
      </c>
      <c r="K8" s="3">
        <v>250</v>
      </c>
      <c r="L8" s="4"/>
      <c r="M8" s="12">
        <v>13</v>
      </c>
      <c r="N8" s="17">
        <v>3250</v>
      </c>
      <c r="O8" s="15">
        <v>250</v>
      </c>
      <c r="P8" s="21" t="s">
        <v>555</v>
      </c>
      <c r="Q8" s="21">
        <v>2015</v>
      </c>
      <c r="R8" s="23">
        <v>13</v>
      </c>
    </row>
    <row r="9" spans="1:23" ht="14.45" x14ac:dyDescent="0.3">
      <c r="B9" s="8">
        <v>42010</v>
      </c>
      <c r="C9" s="9" t="s">
        <v>87</v>
      </c>
      <c r="D9" s="10" t="s">
        <v>66</v>
      </c>
      <c r="E9" s="10" t="s">
        <v>59</v>
      </c>
      <c r="F9" s="10" t="s">
        <v>55</v>
      </c>
      <c r="G9" s="11" t="s">
        <v>33</v>
      </c>
      <c r="H9" s="14" t="s">
        <v>80</v>
      </c>
      <c r="I9" s="14" t="s">
        <v>21</v>
      </c>
      <c r="J9" s="16" t="s">
        <v>9</v>
      </c>
      <c r="K9" s="3">
        <v>250</v>
      </c>
      <c r="L9" s="4"/>
      <c r="M9" s="12">
        <v>14</v>
      </c>
      <c r="N9" s="17">
        <v>3500</v>
      </c>
      <c r="O9" s="16">
        <v>250</v>
      </c>
      <c r="P9" s="21" t="s">
        <v>555</v>
      </c>
      <c r="Q9" s="21">
        <v>2015</v>
      </c>
      <c r="R9" s="23">
        <v>14</v>
      </c>
    </row>
    <row r="10" spans="1:23" ht="14.45" x14ac:dyDescent="0.3">
      <c r="B10" s="8">
        <v>42011</v>
      </c>
      <c r="C10" s="9" t="s">
        <v>88</v>
      </c>
      <c r="D10" s="10" t="s">
        <v>66</v>
      </c>
      <c r="E10" s="10" t="s">
        <v>59</v>
      </c>
      <c r="F10" s="10" t="s">
        <v>55</v>
      </c>
      <c r="G10" s="11" t="s">
        <v>34</v>
      </c>
      <c r="H10" s="14" t="s">
        <v>81</v>
      </c>
      <c r="I10" s="14" t="s">
        <v>22</v>
      </c>
      <c r="J10" s="16" t="s">
        <v>10</v>
      </c>
      <c r="K10" s="3">
        <v>250</v>
      </c>
      <c r="L10" s="4"/>
      <c r="M10" s="12">
        <v>15</v>
      </c>
      <c r="N10" s="17">
        <v>3750</v>
      </c>
      <c r="O10" s="16">
        <v>250</v>
      </c>
      <c r="P10" s="21" t="s">
        <v>555</v>
      </c>
      <c r="Q10" s="21">
        <v>2015</v>
      </c>
      <c r="R10" s="23">
        <v>15</v>
      </c>
    </row>
    <row r="11" spans="1:23" ht="14.45" x14ac:dyDescent="0.3">
      <c r="B11" s="8">
        <v>42012</v>
      </c>
      <c r="C11" s="9" t="s">
        <v>89</v>
      </c>
      <c r="D11" s="10" t="s">
        <v>66</v>
      </c>
      <c r="E11" s="10" t="s">
        <v>59</v>
      </c>
      <c r="F11" s="10" t="s">
        <v>55</v>
      </c>
      <c r="G11" s="11" t="s">
        <v>35</v>
      </c>
      <c r="H11" s="14" t="s">
        <v>81</v>
      </c>
      <c r="I11" s="14" t="s">
        <v>22</v>
      </c>
      <c r="J11" s="16" t="s">
        <v>11</v>
      </c>
      <c r="K11" s="3">
        <v>250</v>
      </c>
      <c r="L11" s="4"/>
      <c r="M11" s="12">
        <v>16</v>
      </c>
      <c r="N11" s="17">
        <v>4000</v>
      </c>
      <c r="O11" s="16">
        <v>250</v>
      </c>
      <c r="P11" s="21" t="s">
        <v>555</v>
      </c>
      <c r="Q11" s="21">
        <v>2015</v>
      </c>
      <c r="R11" s="23">
        <v>16</v>
      </c>
    </row>
    <row r="12" spans="1:23" ht="14.45" x14ac:dyDescent="0.3">
      <c r="B12" s="8">
        <v>42013</v>
      </c>
      <c r="C12" s="9" t="s">
        <v>90</v>
      </c>
      <c r="D12" s="10" t="s">
        <v>66</v>
      </c>
      <c r="E12" s="10" t="s">
        <v>59</v>
      </c>
      <c r="F12" s="10" t="s">
        <v>55</v>
      </c>
      <c r="G12" s="11" t="s">
        <v>36</v>
      </c>
      <c r="H12" s="14" t="s">
        <v>81</v>
      </c>
      <c r="I12" s="14" t="s">
        <v>22</v>
      </c>
      <c r="J12" s="16" t="s">
        <v>12</v>
      </c>
      <c r="K12" s="3">
        <v>250</v>
      </c>
      <c r="L12" s="4"/>
      <c r="M12" s="12">
        <v>17</v>
      </c>
      <c r="N12" s="17">
        <v>4250</v>
      </c>
      <c r="O12" s="16">
        <v>250</v>
      </c>
      <c r="P12" s="21" t="s">
        <v>555</v>
      </c>
      <c r="Q12" s="21">
        <v>2015</v>
      </c>
      <c r="R12" s="23">
        <v>17</v>
      </c>
    </row>
    <row r="13" spans="1:23" ht="14.45" x14ac:dyDescent="0.3">
      <c r="B13" s="8">
        <v>42014</v>
      </c>
      <c r="C13" s="9" t="s">
        <v>91</v>
      </c>
      <c r="D13" s="10" t="s">
        <v>66</v>
      </c>
      <c r="E13" s="10" t="s">
        <v>59</v>
      </c>
      <c r="F13" s="10" t="s">
        <v>55</v>
      </c>
      <c r="G13" s="11" t="s">
        <v>37</v>
      </c>
      <c r="H13" s="14" t="s">
        <v>81</v>
      </c>
      <c r="I13" s="14" t="s">
        <v>22</v>
      </c>
      <c r="J13" s="16" t="s">
        <v>13</v>
      </c>
      <c r="K13" s="3">
        <v>250</v>
      </c>
      <c r="L13" s="4"/>
      <c r="M13" s="12">
        <v>18</v>
      </c>
      <c r="N13" s="17">
        <v>4500</v>
      </c>
      <c r="O13" s="16">
        <v>250</v>
      </c>
      <c r="P13" s="21" t="s">
        <v>555</v>
      </c>
      <c r="Q13" s="21">
        <v>2015</v>
      </c>
      <c r="R13" s="23">
        <v>18</v>
      </c>
    </row>
    <row r="14" spans="1:23" ht="14.45" customHeight="1" x14ac:dyDescent="0.3">
      <c r="B14" s="8">
        <v>42015</v>
      </c>
      <c r="C14" s="9" t="s">
        <v>92</v>
      </c>
      <c r="D14" s="10" t="s">
        <v>66</v>
      </c>
      <c r="E14" s="10" t="s">
        <v>59</v>
      </c>
      <c r="F14" s="10" t="s">
        <v>55</v>
      </c>
      <c r="G14" s="11" t="s">
        <v>38</v>
      </c>
      <c r="H14" s="14" t="s">
        <v>81</v>
      </c>
      <c r="I14" s="14" t="s">
        <v>22</v>
      </c>
      <c r="J14" s="16" t="s">
        <v>14</v>
      </c>
      <c r="K14" s="3">
        <v>250</v>
      </c>
      <c r="L14" s="4"/>
      <c r="M14" s="12">
        <v>19</v>
      </c>
      <c r="N14" s="17">
        <v>4750</v>
      </c>
      <c r="O14" s="16">
        <v>250</v>
      </c>
      <c r="P14" s="21" t="s">
        <v>555</v>
      </c>
      <c r="Q14" s="21">
        <v>2015</v>
      </c>
      <c r="R14" s="23">
        <v>19</v>
      </c>
    </row>
    <row r="15" spans="1:23" ht="14.45" customHeight="1" x14ac:dyDescent="0.3">
      <c r="B15" s="8">
        <v>42016</v>
      </c>
      <c r="C15" s="9" t="s">
        <v>93</v>
      </c>
      <c r="D15" s="10" t="s">
        <v>66</v>
      </c>
      <c r="E15" s="10" t="s">
        <v>59</v>
      </c>
      <c r="F15" s="10" t="s">
        <v>55</v>
      </c>
      <c r="G15" s="11" t="s">
        <v>39</v>
      </c>
      <c r="H15" s="14" t="s">
        <v>82</v>
      </c>
      <c r="I15" s="14" t="s">
        <v>23</v>
      </c>
      <c r="J15" s="16" t="s">
        <v>15</v>
      </c>
      <c r="K15" s="3">
        <v>250</v>
      </c>
      <c r="L15" s="4"/>
      <c r="M15" s="12">
        <v>20</v>
      </c>
      <c r="N15" s="17">
        <v>5000</v>
      </c>
      <c r="O15" s="16">
        <v>250</v>
      </c>
      <c r="P15" s="21" t="s">
        <v>555</v>
      </c>
      <c r="Q15" s="21">
        <v>2015</v>
      </c>
      <c r="R15" s="23">
        <v>20</v>
      </c>
    </row>
    <row r="16" spans="1:23" ht="14.45" x14ac:dyDescent="0.3">
      <c r="B16" s="8">
        <v>42017</v>
      </c>
      <c r="C16" s="9" t="s">
        <v>94</v>
      </c>
      <c r="D16" s="10" t="s">
        <v>66</v>
      </c>
      <c r="E16" s="10" t="s">
        <v>59</v>
      </c>
      <c r="F16" s="10" t="s">
        <v>55</v>
      </c>
      <c r="G16" s="11" t="s">
        <v>40</v>
      </c>
      <c r="H16" s="14" t="s">
        <v>82</v>
      </c>
      <c r="I16" s="14" t="s">
        <v>23</v>
      </c>
      <c r="J16" s="16" t="s">
        <v>16</v>
      </c>
      <c r="K16" s="3">
        <v>250</v>
      </c>
      <c r="L16" s="4"/>
      <c r="M16" s="12">
        <v>21</v>
      </c>
      <c r="N16" s="17">
        <v>5250</v>
      </c>
      <c r="O16" s="16">
        <v>250</v>
      </c>
      <c r="P16" s="21" t="s">
        <v>555</v>
      </c>
      <c r="Q16" s="21">
        <v>2015</v>
      </c>
      <c r="R16" s="23">
        <v>21</v>
      </c>
    </row>
    <row r="17" spans="2:18" ht="14.45" x14ac:dyDescent="0.3">
      <c r="B17" s="8">
        <v>42018</v>
      </c>
      <c r="C17" s="9" t="s">
        <v>95</v>
      </c>
      <c r="D17" s="10" t="s">
        <v>66</v>
      </c>
      <c r="E17" s="10" t="s">
        <v>59</v>
      </c>
      <c r="F17" s="10" t="s">
        <v>55</v>
      </c>
      <c r="G17" s="11" t="s">
        <v>41</v>
      </c>
      <c r="H17" s="14" t="s">
        <v>82</v>
      </c>
      <c r="I17" s="14" t="s">
        <v>23</v>
      </c>
      <c r="J17" s="16" t="s">
        <v>17</v>
      </c>
      <c r="K17" s="3">
        <v>250</v>
      </c>
      <c r="L17" s="4"/>
      <c r="M17" s="12">
        <v>22</v>
      </c>
      <c r="N17" s="17">
        <v>5500</v>
      </c>
      <c r="O17" s="16">
        <v>250</v>
      </c>
      <c r="P17" s="21" t="s">
        <v>555</v>
      </c>
      <c r="Q17" s="21">
        <v>2015</v>
      </c>
      <c r="R17" s="23">
        <v>22</v>
      </c>
    </row>
    <row r="18" spans="2:18" ht="14.45" x14ac:dyDescent="0.3">
      <c r="B18" s="8">
        <v>42019</v>
      </c>
      <c r="C18" s="9" t="s">
        <v>96</v>
      </c>
      <c r="D18" s="10" t="s">
        <v>66</v>
      </c>
      <c r="E18" s="10" t="s">
        <v>59</v>
      </c>
      <c r="F18" s="10" t="s">
        <v>55</v>
      </c>
      <c r="G18" s="11" t="s">
        <v>42</v>
      </c>
      <c r="H18" s="14" t="s">
        <v>82</v>
      </c>
      <c r="I18" s="14" t="s">
        <v>23</v>
      </c>
      <c r="J18" s="16" t="s">
        <v>18</v>
      </c>
      <c r="K18" s="3">
        <v>250</v>
      </c>
      <c r="L18" s="4"/>
      <c r="M18" s="12">
        <v>23</v>
      </c>
      <c r="N18" s="17">
        <v>5750</v>
      </c>
      <c r="O18" s="16">
        <v>250</v>
      </c>
      <c r="P18" s="21" t="s">
        <v>555</v>
      </c>
      <c r="Q18" s="21">
        <v>2015</v>
      </c>
      <c r="R18" s="23">
        <v>23</v>
      </c>
    </row>
    <row r="19" spans="2:18" ht="14.45" x14ac:dyDescent="0.3">
      <c r="B19" s="8">
        <v>42020</v>
      </c>
      <c r="C19" s="9" t="s">
        <v>97</v>
      </c>
      <c r="D19" s="10" t="s">
        <v>66</v>
      </c>
      <c r="E19" s="10" t="s">
        <v>59</v>
      </c>
      <c r="F19" s="10" t="s">
        <v>55</v>
      </c>
      <c r="G19" s="11" t="s">
        <v>43</v>
      </c>
      <c r="H19" s="14" t="s">
        <v>82</v>
      </c>
      <c r="I19" s="14" t="s">
        <v>23</v>
      </c>
      <c r="J19" s="16" t="s">
        <v>19</v>
      </c>
      <c r="K19" s="3">
        <v>250</v>
      </c>
      <c r="L19" s="5"/>
      <c r="M19" s="12">
        <v>24</v>
      </c>
      <c r="N19" s="17">
        <v>6000</v>
      </c>
      <c r="O19" s="16">
        <v>250</v>
      </c>
      <c r="P19" s="21" t="s">
        <v>555</v>
      </c>
      <c r="Q19" s="21">
        <v>2015</v>
      </c>
      <c r="R19" s="23">
        <v>24</v>
      </c>
    </row>
    <row r="20" spans="2:18" ht="14.45" x14ac:dyDescent="0.3">
      <c r="B20" s="8">
        <v>42021</v>
      </c>
      <c r="C20" s="9" t="s">
        <v>98</v>
      </c>
      <c r="D20" s="10" t="s">
        <v>66</v>
      </c>
      <c r="E20" s="10" t="s">
        <v>59</v>
      </c>
      <c r="F20" s="10" t="s">
        <v>55</v>
      </c>
      <c r="G20" s="11" t="s">
        <v>44</v>
      </c>
      <c r="H20" s="14" t="s">
        <v>83</v>
      </c>
      <c r="I20" s="14" t="s">
        <v>28</v>
      </c>
      <c r="J20" s="16" t="s">
        <v>20</v>
      </c>
      <c r="K20" s="3">
        <v>250</v>
      </c>
      <c r="L20" s="5"/>
      <c r="M20" s="12">
        <v>25</v>
      </c>
      <c r="N20" s="17">
        <v>6250</v>
      </c>
      <c r="O20" s="16">
        <v>250</v>
      </c>
      <c r="P20" s="21" t="s">
        <v>555</v>
      </c>
      <c r="Q20" s="21">
        <v>2015</v>
      </c>
      <c r="R20" s="23">
        <v>25</v>
      </c>
    </row>
    <row r="21" spans="2:18" ht="14.45" x14ac:dyDescent="0.3">
      <c r="B21" s="8">
        <v>42022</v>
      </c>
      <c r="C21" s="9" t="s">
        <v>99</v>
      </c>
      <c r="D21" s="10" t="s">
        <v>66</v>
      </c>
      <c r="E21" s="10" t="s">
        <v>59</v>
      </c>
      <c r="F21" s="10" t="s">
        <v>55</v>
      </c>
      <c r="G21" s="11" t="s">
        <v>45</v>
      </c>
      <c r="H21" s="14" t="s">
        <v>83</v>
      </c>
      <c r="I21" s="14" t="s">
        <v>28</v>
      </c>
      <c r="J21" s="16" t="s">
        <v>24</v>
      </c>
      <c r="K21" s="3">
        <v>250</v>
      </c>
      <c r="L21" s="5"/>
      <c r="M21" s="12">
        <v>26</v>
      </c>
      <c r="N21" s="17">
        <v>6500</v>
      </c>
      <c r="O21" s="16">
        <v>250</v>
      </c>
      <c r="P21" s="21" t="s">
        <v>555</v>
      </c>
      <c r="Q21" s="21">
        <v>2015</v>
      </c>
      <c r="R21" s="23">
        <v>26</v>
      </c>
    </row>
    <row r="22" spans="2:18" ht="14.45" x14ac:dyDescent="0.3">
      <c r="B22" s="8">
        <v>42023</v>
      </c>
      <c r="C22" s="9" t="s">
        <v>100</v>
      </c>
      <c r="D22" s="10" t="s">
        <v>66</v>
      </c>
      <c r="E22" s="10" t="s">
        <v>59</v>
      </c>
      <c r="F22" s="10" t="s">
        <v>55</v>
      </c>
      <c r="G22" s="11" t="s">
        <v>46</v>
      </c>
      <c r="H22" s="14" t="s">
        <v>83</v>
      </c>
      <c r="I22" s="14" t="s">
        <v>28</v>
      </c>
      <c r="J22" s="16" t="s">
        <v>25</v>
      </c>
      <c r="K22" s="3">
        <v>250</v>
      </c>
      <c r="L22" s="5"/>
      <c r="M22" s="12">
        <v>27</v>
      </c>
      <c r="N22" s="17">
        <v>6750</v>
      </c>
      <c r="O22" s="16">
        <v>250</v>
      </c>
      <c r="P22" s="21" t="s">
        <v>555</v>
      </c>
      <c r="Q22" s="21">
        <v>2015</v>
      </c>
      <c r="R22" s="23">
        <v>27</v>
      </c>
    </row>
    <row r="23" spans="2:18" ht="14.45" x14ac:dyDescent="0.3">
      <c r="B23" s="8">
        <v>42024</v>
      </c>
      <c r="C23" s="9" t="s">
        <v>101</v>
      </c>
      <c r="D23" s="10" t="s">
        <v>66</v>
      </c>
      <c r="E23" s="10" t="s">
        <v>59</v>
      </c>
      <c r="F23" s="10" t="s">
        <v>55</v>
      </c>
      <c r="G23" s="11" t="s">
        <v>47</v>
      </c>
      <c r="H23" s="14" t="s">
        <v>83</v>
      </c>
      <c r="I23" s="14" t="s">
        <v>28</v>
      </c>
      <c r="J23" s="16" t="s">
        <v>26</v>
      </c>
      <c r="K23" s="3">
        <v>250</v>
      </c>
      <c r="L23" s="5"/>
      <c r="M23" s="12">
        <v>28</v>
      </c>
      <c r="N23" s="17">
        <v>7000</v>
      </c>
      <c r="O23" s="16">
        <v>250</v>
      </c>
      <c r="P23" s="21" t="s">
        <v>555</v>
      </c>
      <c r="Q23" s="21">
        <v>2015</v>
      </c>
      <c r="R23" s="23">
        <v>28</v>
      </c>
    </row>
    <row r="24" spans="2:18" ht="14.45" x14ac:dyDescent="0.3">
      <c r="B24" s="8">
        <v>42025</v>
      </c>
      <c r="C24" s="9" t="s">
        <v>102</v>
      </c>
      <c r="D24" s="10" t="s">
        <v>66</v>
      </c>
      <c r="E24" s="10" t="s">
        <v>59</v>
      </c>
      <c r="F24" s="10" t="s">
        <v>55</v>
      </c>
      <c r="G24" s="11" t="s">
        <v>48</v>
      </c>
      <c r="H24" s="14" t="s">
        <v>83</v>
      </c>
      <c r="I24" s="14" t="s">
        <v>28</v>
      </c>
      <c r="J24" s="16" t="s">
        <v>27</v>
      </c>
      <c r="K24" s="3">
        <v>250</v>
      </c>
      <c r="L24" s="5"/>
      <c r="M24" s="12">
        <v>29</v>
      </c>
      <c r="N24" s="17">
        <v>7250</v>
      </c>
      <c r="O24" s="16">
        <v>250</v>
      </c>
      <c r="P24" s="21" t="s">
        <v>555</v>
      </c>
      <c r="Q24" s="21">
        <v>2015</v>
      </c>
      <c r="R24" s="23">
        <v>29</v>
      </c>
    </row>
    <row r="25" spans="2:18" x14ac:dyDescent="0.25">
      <c r="B25" s="8">
        <v>42026</v>
      </c>
      <c r="C25" s="9" t="s">
        <v>103</v>
      </c>
      <c r="D25" s="10" t="s">
        <v>67</v>
      </c>
      <c r="E25" s="10" t="s">
        <v>59</v>
      </c>
      <c r="F25" s="10" t="s">
        <v>55</v>
      </c>
      <c r="G25" s="11" t="s">
        <v>29</v>
      </c>
      <c r="H25" s="14" t="s">
        <v>80</v>
      </c>
      <c r="I25" s="14" t="s">
        <v>21</v>
      </c>
      <c r="J25" s="16" t="s">
        <v>5</v>
      </c>
      <c r="K25" s="3">
        <v>250</v>
      </c>
      <c r="L25" s="5"/>
      <c r="M25" s="12">
        <v>14</v>
      </c>
      <c r="N25" s="17">
        <v>3500</v>
      </c>
      <c r="O25" s="16">
        <v>500</v>
      </c>
      <c r="P25" s="21" t="s">
        <v>555</v>
      </c>
      <c r="Q25" s="21">
        <v>2015</v>
      </c>
      <c r="R25" s="23">
        <v>13</v>
      </c>
    </row>
    <row r="26" spans="2:18" ht="14.45" x14ac:dyDescent="0.3">
      <c r="B26" s="8">
        <v>42027</v>
      </c>
      <c r="C26" s="9" t="s">
        <v>104</v>
      </c>
      <c r="D26" s="10" t="s">
        <v>68</v>
      </c>
      <c r="E26" s="10" t="s">
        <v>59</v>
      </c>
      <c r="F26" s="10" t="s">
        <v>50</v>
      </c>
      <c r="G26" s="11" t="s">
        <v>30</v>
      </c>
      <c r="H26" s="14" t="s">
        <v>80</v>
      </c>
      <c r="I26" s="14" t="s">
        <v>21</v>
      </c>
      <c r="J26" s="16" t="s">
        <v>6</v>
      </c>
      <c r="K26" s="3"/>
      <c r="L26" s="5">
        <v>7</v>
      </c>
      <c r="M26" s="12">
        <v>12</v>
      </c>
      <c r="N26" s="17">
        <v>84</v>
      </c>
      <c r="O26" s="16">
        <v>243</v>
      </c>
      <c r="P26" s="21" t="s">
        <v>555</v>
      </c>
      <c r="Q26" s="21">
        <v>2015</v>
      </c>
      <c r="R26" s="23">
        <v>12</v>
      </c>
    </row>
    <row r="27" spans="2:18" x14ac:dyDescent="0.25">
      <c r="B27" s="8">
        <v>42028</v>
      </c>
      <c r="C27" s="9" t="s">
        <v>105</v>
      </c>
      <c r="D27" s="10" t="s">
        <v>67</v>
      </c>
      <c r="E27" s="10" t="s">
        <v>59</v>
      </c>
      <c r="F27" s="10" t="s">
        <v>55</v>
      </c>
      <c r="G27" s="11" t="s">
        <v>31</v>
      </c>
      <c r="H27" s="14" t="s">
        <v>80</v>
      </c>
      <c r="I27" s="14" t="s">
        <v>21</v>
      </c>
      <c r="J27" s="16" t="s">
        <v>7</v>
      </c>
      <c r="K27" s="3">
        <v>15</v>
      </c>
      <c r="L27" s="5"/>
      <c r="M27" s="12">
        <v>12</v>
      </c>
      <c r="N27" s="17">
        <v>180</v>
      </c>
      <c r="O27" s="16">
        <v>265</v>
      </c>
      <c r="P27" s="21" t="s">
        <v>555</v>
      </c>
      <c r="Q27" s="21">
        <v>2015</v>
      </c>
      <c r="R27" s="23">
        <v>12</v>
      </c>
    </row>
    <row r="28" spans="2:18" ht="14.45" x14ac:dyDescent="0.3">
      <c r="B28" s="8">
        <v>42029</v>
      </c>
      <c r="C28" s="9" t="s">
        <v>106</v>
      </c>
      <c r="D28" s="10" t="s">
        <v>68</v>
      </c>
      <c r="E28" s="10" t="s">
        <v>59</v>
      </c>
      <c r="F28" s="10" t="s">
        <v>50</v>
      </c>
      <c r="G28" s="11" t="s">
        <v>32</v>
      </c>
      <c r="H28" s="14" t="s">
        <v>80</v>
      </c>
      <c r="I28" s="14" t="s">
        <v>21</v>
      </c>
      <c r="J28" s="16" t="s">
        <v>8</v>
      </c>
      <c r="K28" s="3"/>
      <c r="L28" s="5">
        <v>5</v>
      </c>
      <c r="M28" s="12">
        <v>13</v>
      </c>
      <c r="N28" s="17">
        <v>65</v>
      </c>
      <c r="O28" s="16">
        <v>245</v>
      </c>
      <c r="P28" s="21" t="s">
        <v>555</v>
      </c>
      <c r="Q28" s="21">
        <v>2015</v>
      </c>
      <c r="R28" s="23">
        <v>13</v>
      </c>
    </row>
    <row r="29" spans="2:18" x14ac:dyDescent="0.25">
      <c r="B29" s="8">
        <v>42030</v>
      </c>
      <c r="C29" s="9" t="s">
        <v>107</v>
      </c>
      <c r="D29" s="10" t="s">
        <v>67</v>
      </c>
      <c r="E29" s="10" t="s">
        <v>65</v>
      </c>
      <c r="F29" s="10" t="s">
        <v>55</v>
      </c>
      <c r="G29" s="11" t="s">
        <v>33</v>
      </c>
      <c r="H29" s="14" t="s">
        <v>80</v>
      </c>
      <c r="I29" s="14" t="s">
        <v>21</v>
      </c>
      <c r="J29" s="16" t="s">
        <v>9</v>
      </c>
      <c r="K29" s="3">
        <v>25</v>
      </c>
      <c r="L29" s="5"/>
      <c r="M29" s="12">
        <v>14</v>
      </c>
      <c r="N29" s="17">
        <v>350</v>
      </c>
      <c r="O29" s="16">
        <v>275</v>
      </c>
      <c r="P29" s="21" t="s">
        <v>555</v>
      </c>
      <c r="Q29" s="21">
        <v>2015</v>
      </c>
      <c r="R29" s="23">
        <v>14</v>
      </c>
    </row>
    <row r="30" spans="2:18" ht="14.45" x14ac:dyDescent="0.3">
      <c r="B30" s="8">
        <v>42031</v>
      </c>
      <c r="C30" s="9" t="s">
        <v>108</v>
      </c>
      <c r="D30" s="10" t="s">
        <v>68</v>
      </c>
      <c r="E30" s="10" t="s">
        <v>60</v>
      </c>
      <c r="F30" s="10" t="s">
        <v>50</v>
      </c>
      <c r="G30" s="11" t="s">
        <v>34</v>
      </c>
      <c r="H30" s="14" t="s">
        <v>81</v>
      </c>
      <c r="I30" s="14" t="s">
        <v>22</v>
      </c>
      <c r="J30" s="16" t="s">
        <v>10</v>
      </c>
      <c r="K30" s="3"/>
      <c r="L30" s="5">
        <v>6</v>
      </c>
      <c r="M30" s="12">
        <v>15</v>
      </c>
      <c r="N30" s="17">
        <v>90</v>
      </c>
      <c r="O30" s="16">
        <v>244</v>
      </c>
      <c r="P30" s="21" t="s">
        <v>555</v>
      </c>
      <c r="Q30" s="21">
        <v>2015</v>
      </c>
      <c r="R30" s="23">
        <v>15</v>
      </c>
    </row>
    <row r="31" spans="2:18" x14ac:dyDescent="0.25">
      <c r="B31" s="8">
        <v>42032</v>
      </c>
      <c r="C31" s="9" t="s">
        <v>109</v>
      </c>
      <c r="D31" s="10" t="s">
        <v>67</v>
      </c>
      <c r="E31" s="10" t="s">
        <v>61</v>
      </c>
      <c r="F31" s="10" t="s">
        <v>55</v>
      </c>
      <c r="G31" s="11" t="s">
        <v>35</v>
      </c>
      <c r="H31" s="14" t="s">
        <v>81</v>
      </c>
      <c r="I31" s="14" t="s">
        <v>22</v>
      </c>
      <c r="J31" s="16" t="s">
        <v>11</v>
      </c>
      <c r="K31" s="3">
        <v>35</v>
      </c>
      <c r="L31" s="5"/>
      <c r="M31" s="12">
        <v>16</v>
      </c>
      <c r="N31" s="17">
        <v>560</v>
      </c>
      <c r="O31" s="16">
        <v>285</v>
      </c>
      <c r="P31" s="21" t="s">
        <v>555</v>
      </c>
      <c r="Q31" s="21">
        <v>2015</v>
      </c>
      <c r="R31" s="23">
        <v>16</v>
      </c>
    </row>
    <row r="32" spans="2:18" x14ac:dyDescent="0.25">
      <c r="B32" s="8">
        <v>42033</v>
      </c>
      <c r="C32" s="9" t="s">
        <v>110</v>
      </c>
      <c r="D32" s="10" t="s">
        <v>67</v>
      </c>
      <c r="E32" s="10" t="s">
        <v>65</v>
      </c>
      <c r="F32" s="10" t="s">
        <v>55</v>
      </c>
      <c r="G32" s="11" t="s">
        <v>36</v>
      </c>
      <c r="H32" s="14" t="s">
        <v>81</v>
      </c>
      <c r="I32" s="14" t="s">
        <v>22</v>
      </c>
      <c r="J32" s="16" t="s">
        <v>12</v>
      </c>
      <c r="K32" s="3">
        <v>40</v>
      </c>
      <c r="L32" s="5">
        <v>200</v>
      </c>
      <c r="M32" s="12">
        <v>17</v>
      </c>
      <c r="N32" s="17">
        <v>4080</v>
      </c>
      <c r="O32" s="16">
        <v>90</v>
      </c>
      <c r="P32" s="21" t="s">
        <v>555</v>
      </c>
      <c r="Q32" s="21">
        <v>2015</v>
      </c>
      <c r="R32" s="23">
        <v>17</v>
      </c>
    </row>
    <row r="33" spans="2:18" x14ac:dyDescent="0.25">
      <c r="B33" s="8">
        <v>42034</v>
      </c>
      <c r="C33" s="9" t="s">
        <v>111</v>
      </c>
      <c r="D33" s="10" t="s">
        <v>67</v>
      </c>
      <c r="E33" s="10" t="s">
        <v>58</v>
      </c>
      <c r="F33" s="10" t="s">
        <v>55</v>
      </c>
      <c r="G33" s="11" t="s">
        <v>37</v>
      </c>
      <c r="H33" s="14" t="s">
        <v>81</v>
      </c>
      <c r="I33" s="14" t="s">
        <v>22</v>
      </c>
      <c r="J33" s="16" t="s">
        <v>13</v>
      </c>
      <c r="K33" s="3">
        <v>45</v>
      </c>
      <c r="L33" s="5"/>
      <c r="M33" s="12">
        <v>18</v>
      </c>
      <c r="N33" s="17">
        <v>810</v>
      </c>
      <c r="O33" s="16">
        <v>295</v>
      </c>
      <c r="P33" s="21" t="s">
        <v>555</v>
      </c>
      <c r="Q33" s="21">
        <v>2015</v>
      </c>
      <c r="R33" s="23">
        <v>18</v>
      </c>
    </row>
    <row r="34" spans="2:18" ht="14.45" customHeight="1" x14ac:dyDescent="0.25">
      <c r="B34" s="8">
        <v>42035</v>
      </c>
      <c r="C34" s="9" t="s">
        <v>112</v>
      </c>
      <c r="D34" s="10" t="s">
        <v>67</v>
      </c>
      <c r="E34" s="10" t="s">
        <v>62</v>
      </c>
      <c r="F34" s="10" t="s">
        <v>55</v>
      </c>
      <c r="G34" s="11" t="s">
        <v>38</v>
      </c>
      <c r="H34" s="14" t="s">
        <v>81</v>
      </c>
      <c r="I34" s="14" t="s">
        <v>22</v>
      </c>
      <c r="J34" s="16" t="s">
        <v>14</v>
      </c>
      <c r="K34" s="3">
        <v>50</v>
      </c>
      <c r="L34" s="5">
        <v>300</v>
      </c>
      <c r="M34" s="12">
        <v>19</v>
      </c>
      <c r="N34" s="17">
        <v>6650</v>
      </c>
      <c r="O34" s="16">
        <v>0</v>
      </c>
      <c r="P34" s="21" t="s">
        <v>555</v>
      </c>
      <c r="Q34" s="21">
        <v>2015</v>
      </c>
      <c r="R34" s="23">
        <v>19</v>
      </c>
    </row>
    <row r="35" spans="2:18" ht="14.45" customHeight="1" x14ac:dyDescent="0.25">
      <c r="B35" s="8">
        <v>42036</v>
      </c>
      <c r="C35" s="9" t="s">
        <v>113</v>
      </c>
      <c r="D35" s="10" t="s">
        <v>68</v>
      </c>
      <c r="E35" s="10" t="s">
        <v>57</v>
      </c>
      <c r="F35" s="10" t="s">
        <v>52</v>
      </c>
      <c r="G35" s="11" t="s">
        <v>39</v>
      </c>
      <c r="H35" s="14" t="s">
        <v>82</v>
      </c>
      <c r="I35" s="14" t="s">
        <v>23</v>
      </c>
      <c r="J35" s="16" t="s">
        <v>15</v>
      </c>
      <c r="K35" s="3"/>
      <c r="L35" s="5">
        <v>15</v>
      </c>
      <c r="M35" s="12">
        <v>20</v>
      </c>
      <c r="N35" s="17">
        <v>300</v>
      </c>
      <c r="O35" s="16">
        <v>235</v>
      </c>
      <c r="P35" s="21" t="s">
        <v>556</v>
      </c>
      <c r="Q35" s="21">
        <v>2015</v>
      </c>
      <c r="R35" s="23">
        <v>20</v>
      </c>
    </row>
    <row r="36" spans="2:18" x14ac:dyDescent="0.25">
      <c r="B36" s="8">
        <v>42037</v>
      </c>
      <c r="C36" s="9" t="s">
        <v>114</v>
      </c>
      <c r="D36" s="10" t="s">
        <v>68</v>
      </c>
      <c r="E36" s="10" t="s">
        <v>58</v>
      </c>
      <c r="F36" s="10" t="s">
        <v>50</v>
      </c>
      <c r="G36" s="11" t="s">
        <v>40</v>
      </c>
      <c r="H36" s="14" t="s">
        <v>82</v>
      </c>
      <c r="I36" s="14" t="s">
        <v>23</v>
      </c>
      <c r="J36" s="16" t="s">
        <v>16</v>
      </c>
      <c r="K36" s="3"/>
      <c r="L36" s="5">
        <v>7</v>
      </c>
      <c r="M36" s="12">
        <v>21</v>
      </c>
      <c r="N36" s="17">
        <v>147</v>
      </c>
      <c r="O36" s="16">
        <v>243</v>
      </c>
      <c r="P36" s="21" t="s">
        <v>556</v>
      </c>
      <c r="Q36" s="21">
        <v>2015</v>
      </c>
      <c r="R36" s="23">
        <v>21</v>
      </c>
    </row>
    <row r="37" spans="2:18" x14ac:dyDescent="0.25">
      <c r="B37" s="8">
        <v>42038</v>
      </c>
      <c r="C37" s="9" t="s">
        <v>115</v>
      </c>
      <c r="D37" s="10" t="s">
        <v>68</v>
      </c>
      <c r="E37" s="10" t="s">
        <v>59</v>
      </c>
      <c r="F37" s="10" t="s">
        <v>50</v>
      </c>
      <c r="G37" s="11" t="s">
        <v>41</v>
      </c>
      <c r="H37" s="14" t="s">
        <v>82</v>
      </c>
      <c r="I37" s="14" t="s">
        <v>23</v>
      </c>
      <c r="J37" s="16" t="s">
        <v>17</v>
      </c>
      <c r="K37" s="3"/>
      <c r="L37" s="5">
        <v>4</v>
      </c>
      <c r="M37" s="12">
        <v>22</v>
      </c>
      <c r="N37" s="17">
        <v>88</v>
      </c>
      <c r="O37" s="16">
        <v>246</v>
      </c>
      <c r="P37" s="21" t="s">
        <v>556</v>
      </c>
      <c r="Q37" s="21">
        <v>2015</v>
      </c>
      <c r="R37" s="23">
        <v>22</v>
      </c>
    </row>
    <row r="38" spans="2:18" x14ac:dyDescent="0.25">
      <c r="B38" s="8">
        <v>42039</v>
      </c>
      <c r="C38" s="9" t="s">
        <v>116</v>
      </c>
      <c r="D38" s="10" t="s">
        <v>68</v>
      </c>
      <c r="E38" s="10" t="s">
        <v>60</v>
      </c>
      <c r="F38" s="10" t="s">
        <v>50</v>
      </c>
      <c r="G38" s="11" t="s">
        <v>42</v>
      </c>
      <c r="H38" s="14" t="s">
        <v>82</v>
      </c>
      <c r="I38" s="14" t="s">
        <v>23</v>
      </c>
      <c r="J38" s="16" t="s">
        <v>18</v>
      </c>
      <c r="K38" s="3"/>
      <c r="L38" s="5">
        <v>36</v>
      </c>
      <c r="M38" s="12">
        <v>23</v>
      </c>
      <c r="N38" s="17">
        <v>828</v>
      </c>
      <c r="O38" s="16">
        <v>214</v>
      </c>
      <c r="P38" s="21" t="s">
        <v>556</v>
      </c>
      <c r="Q38" s="21">
        <v>2015</v>
      </c>
      <c r="R38" s="23">
        <v>23</v>
      </c>
    </row>
    <row r="39" spans="2:18" x14ac:dyDescent="0.25">
      <c r="B39" s="8">
        <v>42040</v>
      </c>
      <c r="C39" s="9" t="s">
        <v>117</v>
      </c>
      <c r="D39" s="10" t="s">
        <v>67</v>
      </c>
      <c r="E39" s="10" t="s">
        <v>65</v>
      </c>
      <c r="F39" s="10" t="s">
        <v>78</v>
      </c>
      <c r="G39" s="11" t="s">
        <v>43</v>
      </c>
      <c r="H39" s="14" t="s">
        <v>82</v>
      </c>
      <c r="I39" s="14" t="s">
        <v>23</v>
      </c>
      <c r="J39" s="16" t="s">
        <v>19</v>
      </c>
      <c r="K39" s="3">
        <v>75</v>
      </c>
      <c r="L39" s="5">
        <v>200</v>
      </c>
      <c r="M39" s="12">
        <v>24</v>
      </c>
      <c r="N39" s="17">
        <v>6600</v>
      </c>
      <c r="O39" s="16">
        <v>125</v>
      </c>
      <c r="P39" s="21" t="s">
        <v>556</v>
      </c>
      <c r="Q39" s="21">
        <v>2015</v>
      </c>
      <c r="R39" s="23">
        <v>24</v>
      </c>
    </row>
    <row r="40" spans="2:18" x14ac:dyDescent="0.25">
      <c r="B40" s="8">
        <v>42041</v>
      </c>
      <c r="C40" s="9" t="s">
        <v>118</v>
      </c>
      <c r="D40" s="10" t="s">
        <v>68</v>
      </c>
      <c r="E40" s="10" t="s">
        <v>64</v>
      </c>
      <c r="F40" s="10" t="s">
        <v>49</v>
      </c>
      <c r="G40" s="11" t="s">
        <v>44</v>
      </c>
      <c r="H40" s="14" t="s">
        <v>83</v>
      </c>
      <c r="I40" s="14" t="s">
        <v>28</v>
      </c>
      <c r="J40" s="16" t="s">
        <v>20</v>
      </c>
      <c r="K40" s="3"/>
      <c r="L40" s="5">
        <v>23</v>
      </c>
      <c r="M40" s="12">
        <v>25</v>
      </c>
      <c r="N40" s="17">
        <v>575</v>
      </c>
      <c r="O40" s="16">
        <v>227</v>
      </c>
      <c r="P40" s="21" t="s">
        <v>556</v>
      </c>
      <c r="Q40" s="21">
        <v>2015</v>
      </c>
      <c r="R40" s="23">
        <v>25</v>
      </c>
    </row>
    <row r="41" spans="2:18" x14ac:dyDescent="0.25">
      <c r="B41" s="8">
        <v>42042</v>
      </c>
      <c r="C41" s="9" t="s">
        <v>119</v>
      </c>
      <c r="D41" s="10" t="s">
        <v>67</v>
      </c>
      <c r="E41" s="10" t="s">
        <v>63</v>
      </c>
      <c r="F41" s="10" t="s">
        <v>78</v>
      </c>
      <c r="G41" s="11" t="s">
        <v>45</v>
      </c>
      <c r="H41" s="14" t="s">
        <v>83</v>
      </c>
      <c r="I41" s="14" t="s">
        <v>28</v>
      </c>
      <c r="J41" s="16" t="s">
        <v>24</v>
      </c>
      <c r="K41" s="3"/>
      <c r="L41" s="5">
        <v>100</v>
      </c>
      <c r="M41" s="12">
        <v>26</v>
      </c>
      <c r="N41" s="17">
        <v>2600</v>
      </c>
      <c r="O41" s="16">
        <v>150</v>
      </c>
      <c r="P41" s="21" t="s">
        <v>556</v>
      </c>
      <c r="Q41" s="21">
        <v>2015</v>
      </c>
      <c r="R41" s="23">
        <v>26</v>
      </c>
    </row>
    <row r="42" spans="2:18" x14ac:dyDescent="0.25">
      <c r="B42" s="8">
        <v>42043</v>
      </c>
      <c r="C42" s="9" t="s">
        <v>120</v>
      </c>
      <c r="D42" s="10" t="s">
        <v>68</v>
      </c>
      <c r="E42" s="10" t="s">
        <v>61</v>
      </c>
      <c r="F42" s="10" t="s">
        <v>53</v>
      </c>
      <c r="G42" s="11" t="s">
        <v>46</v>
      </c>
      <c r="H42" s="14" t="s">
        <v>83</v>
      </c>
      <c r="I42" s="14" t="s">
        <v>28</v>
      </c>
      <c r="J42" s="16" t="s">
        <v>25</v>
      </c>
      <c r="K42" s="3"/>
      <c r="L42" s="5">
        <v>45</v>
      </c>
      <c r="M42" s="12">
        <v>27</v>
      </c>
      <c r="N42" s="17">
        <v>1215</v>
      </c>
      <c r="O42" s="16">
        <v>205</v>
      </c>
      <c r="P42" s="21" t="s">
        <v>556</v>
      </c>
      <c r="Q42" s="21">
        <v>2015</v>
      </c>
      <c r="R42" s="23">
        <v>27</v>
      </c>
    </row>
    <row r="43" spans="2:18" x14ac:dyDescent="0.25">
      <c r="B43" s="8">
        <v>42044</v>
      </c>
      <c r="C43" s="9" t="s">
        <v>121</v>
      </c>
      <c r="D43" s="10" t="s">
        <v>68</v>
      </c>
      <c r="E43" s="10" t="s">
        <v>60</v>
      </c>
      <c r="F43" s="10" t="s">
        <v>50</v>
      </c>
      <c r="G43" s="11" t="s">
        <v>47</v>
      </c>
      <c r="H43" s="14" t="s">
        <v>83</v>
      </c>
      <c r="I43" s="14" t="s">
        <v>28</v>
      </c>
      <c r="J43" s="16" t="s">
        <v>26</v>
      </c>
      <c r="K43" s="3"/>
      <c r="L43" s="5">
        <v>13</v>
      </c>
      <c r="M43" s="12">
        <v>28</v>
      </c>
      <c r="N43" s="17">
        <v>364</v>
      </c>
      <c r="O43" s="16">
        <v>237</v>
      </c>
      <c r="P43" s="21" t="s">
        <v>556</v>
      </c>
      <c r="Q43" s="21">
        <v>2015</v>
      </c>
      <c r="R43" s="23">
        <v>28</v>
      </c>
    </row>
    <row r="44" spans="2:18" x14ac:dyDescent="0.25">
      <c r="B44" s="8">
        <v>42045</v>
      </c>
      <c r="C44" s="9" t="s">
        <v>122</v>
      </c>
      <c r="D44" s="10" t="s">
        <v>68</v>
      </c>
      <c r="E44" s="10" t="s">
        <v>57</v>
      </c>
      <c r="F44" s="10" t="s">
        <v>49</v>
      </c>
      <c r="G44" s="11" t="s">
        <v>48</v>
      </c>
      <c r="H44" s="14" t="s">
        <v>83</v>
      </c>
      <c r="I44" s="14" t="s">
        <v>28</v>
      </c>
      <c r="J44" s="16" t="s">
        <v>27</v>
      </c>
      <c r="K44" s="3"/>
      <c r="L44" s="5">
        <v>67</v>
      </c>
      <c r="M44" s="12">
        <v>29</v>
      </c>
      <c r="N44" s="17">
        <v>1943</v>
      </c>
      <c r="O44" s="16">
        <v>183</v>
      </c>
      <c r="P44" s="21" t="s">
        <v>556</v>
      </c>
      <c r="Q44" s="21">
        <v>2015</v>
      </c>
      <c r="R44" s="23">
        <v>29</v>
      </c>
    </row>
    <row r="45" spans="2:18" x14ac:dyDescent="0.25">
      <c r="B45" s="8">
        <v>42046</v>
      </c>
      <c r="C45" s="9" t="s">
        <v>123</v>
      </c>
      <c r="D45" s="10" t="s">
        <v>68</v>
      </c>
      <c r="E45" s="10" t="s">
        <v>59</v>
      </c>
      <c r="F45" s="10" t="s">
        <v>49</v>
      </c>
      <c r="G45" s="11" t="s">
        <v>29</v>
      </c>
      <c r="H45" s="14" t="s">
        <v>80</v>
      </c>
      <c r="I45" s="14" t="s">
        <v>21</v>
      </c>
      <c r="J45" s="16" t="s">
        <v>5</v>
      </c>
      <c r="K45" s="3"/>
      <c r="L45" s="5">
        <v>250</v>
      </c>
      <c r="M45" s="12">
        <v>13</v>
      </c>
      <c r="N45" s="17">
        <v>3250</v>
      </c>
      <c r="O45" s="16">
        <v>250</v>
      </c>
      <c r="P45" s="21" t="s">
        <v>556</v>
      </c>
      <c r="Q45" s="21">
        <v>2015</v>
      </c>
      <c r="R45" s="23">
        <v>13</v>
      </c>
    </row>
    <row r="46" spans="2:18" x14ac:dyDescent="0.25">
      <c r="B46" s="8">
        <v>42047</v>
      </c>
      <c r="C46" s="9" t="s">
        <v>124</v>
      </c>
      <c r="D46" s="10" t="s">
        <v>67</v>
      </c>
      <c r="E46" s="10" t="s">
        <v>59</v>
      </c>
      <c r="F46" s="10" t="s">
        <v>78</v>
      </c>
      <c r="G46" s="11" t="s">
        <v>30</v>
      </c>
      <c r="H46" s="14" t="s">
        <v>80</v>
      </c>
      <c r="I46" s="14" t="s">
        <v>21</v>
      </c>
      <c r="J46" s="16" t="s">
        <v>6</v>
      </c>
      <c r="K46" s="3">
        <v>34</v>
      </c>
      <c r="L46" s="5"/>
      <c r="M46" s="12">
        <v>11</v>
      </c>
      <c r="N46" s="17">
        <v>374</v>
      </c>
      <c r="O46" s="16">
        <v>277</v>
      </c>
      <c r="P46" s="21" t="s">
        <v>556</v>
      </c>
      <c r="Q46" s="21">
        <v>2015</v>
      </c>
      <c r="R46" s="23">
        <v>11.666666666666666</v>
      </c>
    </row>
    <row r="47" spans="2:18" x14ac:dyDescent="0.25">
      <c r="B47" s="8">
        <v>42048</v>
      </c>
      <c r="C47" s="9" t="s">
        <v>125</v>
      </c>
      <c r="D47" s="10" t="s">
        <v>68</v>
      </c>
      <c r="E47" s="10" t="s">
        <v>59</v>
      </c>
      <c r="F47" s="10" t="s">
        <v>56</v>
      </c>
      <c r="G47" s="11" t="s">
        <v>31</v>
      </c>
      <c r="H47" s="14" t="s">
        <v>80</v>
      </c>
      <c r="I47" s="14" t="s">
        <v>21</v>
      </c>
      <c r="J47" s="16" t="s">
        <v>7</v>
      </c>
      <c r="K47" s="3"/>
      <c r="L47" s="5">
        <v>1</v>
      </c>
      <c r="M47" s="12">
        <v>12</v>
      </c>
      <c r="N47" s="17">
        <v>12</v>
      </c>
      <c r="O47" s="16">
        <v>264</v>
      </c>
      <c r="P47" s="21" t="s">
        <v>556</v>
      </c>
      <c r="Q47" s="21">
        <v>2015</v>
      </c>
      <c r="R47" s="23">
        <v>12</v>
      </c>
    </row>
    <row r="48" spans="2:18" x14ac:dyDescent="0.25">
      <c r="B48" s="8">
        <v>42049</v>
      </c>
      <c r="C48" s="9" t="s">
        <v>126</v>
      </c>
      <c r="D48" s="10" t="s">
        <v>67</v>
      </c>
      <c r="E48" s="10" t="s">
        <v>59</v>
      </c>
      <c r="F48" s="10" t="s">
        <v>78</v>
      </c>
      <c r="G48" s="11" t="s">
        <v>32</v>
      </c>
      <c r="H48" s="14" t="s">
        <v>80</v>
      </c>
      <c r="I48" s="14" t="s">
        <v>21</v>
      </c>
      <c r="J48" s="16" t="s">
        <v>8</v>
      </c>
      <c r="K48" s="3">
        <v>4</v>
      </c>
      <c r="L48" s="5"/>
      <c r="M48" s="12">
        <v>13</v>
      </c>
      <c r="N48" s="17">
        <v>52</v>
      </c>
      <c r="O48" s="16">
        <v>249</v>
      </c>
      <c r="P48" s="21" t="s">
        <v>556</v>
      </c>
      <c r="Q48" s="21">
        <v>2015</v>
      </c>
      <c r="R48" s="23">
        <v>13</v>
      </c>
    </row>
    <row r="49" spans="2:18" x14ac:dyDescent="0.25">
      <c r="B49" s="8">
        <v>42050</v>
      </c>
      <c r="C49" s="9" t="s">
        <v>127</v>
      </c>
      <c r="D49" s="10" t="s">
        <v>68</v>
      </c>
      <c r="E49" s="10" t="s">
        <v>65</v>
      </c>
      <c r="F49" s="10" t="s">
        <v>51</v>
      </c>
      <c r="G49" s="11" t="s">
        <v>33</v>
      </c>
      <c r="H49" s="14" t="s">
        <v>80</v>
      </c>
      <c r="I49" s="14" t="s">
        <v>21</v>
      </c>
      <c r="J49" s="16" t="s">
        <v>9</v>
      </c>
      <c r="K49" s="3"/>
      <c r="L49" s="5">
        <v>4</v>
      </c>
      <c r="M49" s="12">
        <v>14</v>
      </c>
      <c r="N49" s="17">
        <v>56</v>
      </c>
      <c r="O49" s="16">
        <v>271</v>
      </c>
      <c r="P49" s="21" t="s">
        <v>556</v>
      </c>
      <c r="Q49" s="21">
        <v>2015</v>
      </c>
      <c r="R49" s="23">
        <v>14</v>
      </c>
    </row>
    <row r="50" spans="2:18" x14ac:dyDescent="0.25">
      <c r="B50" s="8">
        <v>42051</v>
      </c>
      <c r="C50" s="9" t="s">
        <v>128</v>
      </c>
      <c r="D50" s="10" t="s">
        <v>67</v>
      </c>
      <c r="E50" s="10" t="s">
        <v>60</v>
      </c>
      <c r="F50" s="10" t="s">
        <v>78</v>
      </c>
      <c r="G50" s="11" t="s">
        <v>34</v>
      </c>
      <c r="H50" s="14" t="s">
        <v>81</v>
      </c>
      <c r="I50" s="14" t="s">
        <v>22</v>
      </c>
      <c r="J50" s="16" t="s">
        <v>10</v>
      </c>
      <c r="K50" s="3">
        <v>14</v>
      </c>
      <c r="L50" s="5"/>
      <c r="M50" s="12">
        <v>15</v>
      </c>
      <c r="N50" s="17">
        <v>210</v>
      </c>
      <c r="O50" s="16">
        <v>258</v>
      </c>
      <c r="P50" s="21" t="s">
        <v>556</v>
      </c>
      <c r="Q50" s="21">
        <v>2015</v>
      </c>
      <c r="R50" s="23">
        <v>15</v>
      </c>
    </row>
    <row r="51" spans="2:18" x14ac:dyDescent="0.25">
      <c r="B51" s="8">
        <v>42052</v>
      </c>
      <c r="C51" s="9" t="s">
        <v>129</v>
      </c>
      <c r="D51" s="10" t="s">
        <v>68</v>
      </c>
      <c r="E51" s="10" t="s">
        <v>61</v>
      </c>
      <c r="F51" s="10" t="s">
        <v>49</v>
      </c>
      <c r="G51" s="11" t="s">
        <v>35</v>
      </c>
      <c r="H51" s="14" t="s">
        <v>81</v>
      </c>
      <c r="I51" s="14" t="s">
        <v>22</v>
      </c>
      <c r="J51" s="16" t="s">
        <v>11</v>
      </c>
      <c r="K51" s="3"/>
      <c r="L51" s="5">
        <v>45</v>
      </c>
      <c r="M51" s="12">
        <v>16</v>
      </c>
      <c r="N51" s="17">
        <v>720</v>
      </c>
      <c r="O51" s="16">
        <v>240</v>
      </c>
      <c r="P51" s="21" t="s">
        <v>556</v>
      </c>
      <c r="Q51" s="21">
        <v>2015</v>
      </c>
      <c r="R51" s="23">
        <v>16</v>
      </c>
    </row>
    <row r="52" spans="2:18" x14ac:dyDescent="0.25">
      <c r="B52" s="8">
        <v>42053</v>
      </c>
      <c r="C52" s="9" t="s">
        <v>130</v>
      </c>
      <c r="D52" s="10" t="s">
        <v>67</v>
      </c>
      <c r="E52" s="10" t="s">
        <v>65</v>
      </c>
      <c r="F52" s="10" t="s">
        <v>78</v>
      </c>
      <c r="G52" s="11" t="s">
        <v>36</v>
      </c>
      <c r="H52" s="14" t="s">
        <v>81</v>
      </c>
      <c r="I52" s="14" t="s">
        <v>22</v>
      </c>
      <c r="J52" s="16" t="s">
        <v>12</v>
      </c>
      <c r="K52" s="3">
        <v>14</v>
      </c>
      <c r="L52" s="5"/>
      <c r="M52" s="12">
        <v>17</v>
      </c>
      <c r="N52" s="17">
        <v>238</v>
      </c>
      <c r="O52" s="16">
        <v>104</v>
      </c>
      <c r="P52" s="21" t="s">
        <v>556</v>
      </c>
      <c r="Q52" s="21">
        <v>2015</v>
      </c>
      <c r="R52" s="23">
        <v>17</v>
      </c>
    </row>
    <row r="53" spans="2:18" x14ac:dyDescent="0.25">
      <c r="B53" s="8">
        <v>42054</v>
      </c>
      <c r="C53" s="9" t="s">
        <v>131</v>
      </c>
      <c r="D53" s="10" t="s">
        <v>68</v>
      </c>
      <c r="E53" s="10" t="s">
        <v>58</v>
      </c>
      <c r="F53" s="10" t="s">
        <v>49</v>
      </c>
      <c r="G53" s="11" t="s">
        <v>37</v>
      </c>
      <c r="H53" s="14" t="s">
        <v>81</v>
      </c>
      <c r="I53" s="14" t="s">
        <v>22</v>
      </c>
      <c r="J53" s="16" t="s">
        <v>13</v>
      </c>
      <c r="K53" s="3"/>
      <c r="L53" s="5">
        <v>2</v>
      </c>
      <c r="M53" s="12">
        <v>18</v>
      </c>
      <c r="N53" s="17">
        <v>36</v>
      </c>
      <c r="O53" s="16">
        <v>293</v>
      </c>
      <c r="P53" s="21" t="s">
        <v>556</v>
      </c>
      <c r="Q53" s="21">
        <v>2015</v>
      </c>
      <c r="R53" s="23">
        <v>18</v>
      </c>
    </row>
    <row r="54" spans="2:18" ht="14.45" customHeight="1" x14ac:dyDescent="0.25">
      <c r="B54" s="8">
        <v>42055</v>
      </c>
      <c r="C54" s="9" t="s">
        <v>132</v>
      </c>
      <c r="D54" s="10" t="s">
        <v>67</v>
      </c>
      <c r="E54" s="10" t="s">
        <v>62</v>
      </c>
      <c r="F54" s="10" t="s">
        <v>78</v>
      </c>
      <c r="G54" s="11" t="s">
        <v>38</v>
      </c>
      <c r="H54" s="14" t="s">
        <v>81</v>
      </c>
      <c r="I54" s="14" t="s">
        <v>22</v>
      </c>
      <c r="J54" s="16" t="s">
        <v>14</v>
      </c>
      <c r="K54" s="3">
        <v>34</v>
      </c>
      <c r="L54" s="5"/>
      <c r="M54" s="12">
        <v>19</v>
      </c>
      <c r="N54" s="17">
        <v>646</v>
      </c>
      <c r="O54" s="16">
        <v>34</v>
      </c>
      <c r="P54" s="21" t="s">
        <v>556</v>
      </c>
      <c r="Q54" s="21">
        <v>2015</v>
      </c>
      <c r="R54" s="23">
        <v>19</v>
      </c>
    </row>
    <row r="55" spans="2:18" ht="14.45" customHeight="1" x14ac:dyDescent="0.25">
      <c r="B55" s="8">
        <v>42056</v>
      </c>
      <c r="C55" s="9" t="s">
        <v>133</v>
      </c>
      <c r="D55" s="10" t="s">
        <v>68</v>
      </c>
      <c r="E55" s="10" t="s">
        <v>57</v>
      </c>
      <c r="F55" s="10" t="s">
        <v>54</v>
      </c>
      <c r="G55" s="11" t="s">
        <v>39</v>
      </c>
      <c r="H55" s="14" t="s">
        <v>82</v>
      </c>
      <c r="I55" s="14" t="s">
        <v>23</v>
      </c>
      <c r="J55" s="16" t="s">
        <v>15</v>
      </c>
      <c r="K55" s="3"/>
      <c r="L55" s="5">
        <v>3</v>
      </c>
      <c r="M55" s="12">
        <v>20</v>
      </c>
      <c r="N55" s="17">
        <v>60</v>
      </c>
      <c r="O55" s="16">
        <v>232</v>
      </c>
      <c r="P55" s="21" t="s">
        <v>556</v>
      </c>
      <c r="Q55" s="21">
        <v>2015</v>
      </c>
      <c r="R55" s="23">
        <v>20</v>
      </c>
    </row>
    <row r="56" spans="2:18" x14ac:dyDescent="0.25">
      <c r="B56" s="8">
        <v>42057</v>
      </c>
      <c r="C56" s="9" t="s">
        <v>134</v>
      </c>
      <c r="D56" s="10" t="s">
        <v>68</v>
      </c>
      <c r="E56" s="10" t="s">
        <v>58</v>
      </c>
      <c r="F56" s="10" t="s">
        <v>49</v>
      </c>
      <c r="G56" s="11" t="s">
        <v>40</v>
      </c>
      <c r="H56" s="14" t="s">
        <v>82</v>
      </c>
      <c r="I56" s="14" t="s">
        <v>23</v>
      </c>
      <c r="J56" s="16" t="s">
        <v>16</v>
      </c>
      <c r="K56" s="3"/>
      <c r="L56" s="5">
        <v>23</v>
      </c>
      <c r="M56" s="12">
        <v>21</v>
      </c>
      <c r="N56" s="17">
        <v>483</v>
      </c>
      <c r="O56" s="16">
        <v>220</v>
      </c>
      <c r="P56" s="21" t="s">
        <v>556</v>
      </c>
      <c r="Q56" s="21">
        <v>2015</v>
      </c>
      <c r="R56" s="23">
        <v>21</v>
      </c>
    </row>
    <row r="57" spans="2:18" x14ac:dyDescent="0.25">
      <c r="B57" s="8">
        <v>42058</v>
      </c>
      <c r="C57" s="9" t="s">
        <v>135</v>
      </c>
      <c r="D57" s="10" t="s">
        <v>68</v>
      </c>
      <c r="E57" s="10" t="s">
        <v>59</v>
      </c>
      <c r="F57" s="10" t="s">
        <v>50</v>
      </c>
      <c r="G57" s="11" t="s">
        <v>41</v>
      </c>
      <c r="H57" s="14" t="s">
        <v>82</v>
      </c>
      <c r="I57" s="14" t="s">
        <v>23</v>
      </c>
      <c r="J57" s="16" t="s">
        <v>17</v>
      </c>
      <c r="K57" s="3"/>
      <c r="L57" s="5">
        <v>43</v>
      </c>
      <c r="M57" s="12">
        <v>22</v>
      </c>
      <c r="N57" s="17">
        <v>946</v>
      </c>
      <c r="O57" s="16">
        <v>203</v>
      </c>
      <c r="P57" s="21" t="s">
        <v>556</v>
      </c>
      <c r="Q57" s="21">
        <v>2015</v>
      </c>
      <c r="R57" s="23">
        <v>22</v>
      </c>
    </row>
    <row r="58" spans="2:18" x14ac:dyDescent="0.25">
      <c r="B58" s="8">
        <v>42059</v>
      </c>
      <c r="C58" s="9" t="s">
        <v>136</v>
      </c>
      <c r="D58" s="10" t="s">
        <v>68</v>
      </c>
      <c r="E58" s="10" t="s">
        <v>60</v>
      </c>
      <c r="F58" s="10" t="s">
        <v>50</v>
      </c>
      <c r="G58" s="11" t="s">
        <v>42</v>
      </c>
      <c r="H58" s="14" t="s">
        <v>82</v>
      </c>
      <c r="I58" s="14" t="s">
        <v>23</v>
      </c>
      <c r="J58" s="16" t="s">
        <v>18</v>
      </c>
      <c r="K58" s="3"/>
      <c r="L58" s="5">
        <v>2</v>
      </c>
      <c r="M58" s="12">
        <v>23</v>
      </c>
      <c r="N58" s="17">
        <v>46</v>
      </c>
      <c r="O58" s="16">
        <v>212</v>
      </c>
      <c r="P58" s="21" t="s">
        <v>556</v>
      </c>
      <c r="Q58" s="21">
        <v>2015</v>
      </c>
      <c r="R58" s="23">
        <v>23</v>
      </c>
    </row>
    <row r="59" spans="2:18" x14ac:dyDescent="0.25">
      <c r="B59" s="8">
        <v>42060</v>
      </c>
      <c r="C59" s="9" t="s">
        <v>137</v>
      </c>
      <c r="D59" s="10" t="s">
        <v>67</v>
      </c>
      <c r="E59" s="10" t="s">
        <v>65</v>
      </c>
      <c r="F59" s="10" t="s">
        <v>78</v>
      </c>
      <c r="G59" s="11" t="s">
        <v>42</v>
      </c>
      <c r="H59" s="14" t="s">
        <v>82</v>
      </c>
      <c r="I59" s="14" t="s">
        <v>23</v>
      </c>
      <c r="J59" s="16" t="s">
        <v>18</v>
      </c>
      <c r="K59" s="3">
        <v>84</v>
      </c>
      <c r="L59" s="5"/>
      <c r="M59" s="12">
        <v>24</v>
      </c>
      <c r="N59" s="17">
        <v>2016</v>
      </c>
      <c r="O59" s="16">
        <v>296</v>
      </c>
      <c r="P59" s="21" t="s">
        <v>556</v>
      </c>
      <c r="Q59" s="21">
        <v>2015</v>
      </c>
      <c r="R59" s="23">
        <v>23.25</v>
      </c>
    </row>
    <row r="60" spans="2:18" x14ac:dyDescent="0.25">
      <c r="B60" s="8">
        <v>42061</v>
      </c>
      <c r="C60" s="9" t="s">
        <v>138</v>
      </c>
      <c r="D60" s="10" t="s">
        <v>68</v>
      </c>
      <c r="E60" s="10" t="s">
        <v>64</v>
      </c>
      <c r="F60" s="10" t="s">
        <v>49</v>
      </c>
      <c r="G60" s="11" t="s">
        <v>44</v>
      </c>
      <c r="H60" s="14" t="s">
        <v>83</v>
      </c>
      <c r="I60" s="14" t="s">
        <v>28</v>
      </c>
      <c r="J60" s="16" t="s">
        <v>20</v>
      </c>
      <c r="K60" s="3"/>
      <c r="L60" s="5">
        <v>4</v>
      </c>
      <c r="M60" s="12">
        <v>25</v>
      </c>
      <c r="N60" s="17">
        <v>100</v>
      </c>
      <c r="O60" s="16">
        <v>223</v>
      </c>
      <c r="P60" s="21" t="s">
        <v>556</v>
      </c>
      <c r="Q60" s="21">
        <v>2015</v>
      </c>
      <c r="R60" s="23">
        <v>25</v>
      </c>
    </row>
    <row r="61" spans="2:18" x14ac:dyDescent="0.25">
      <c r="B61" s="8">
        <v>42062</v>
      </c>
      <c r="C61" s="9" t="s">
        <v>139</v>
      </c>
      <c r="D61" s="10" t="s">
        <v>67</v>
      </c>
      <c r="E61" s="10" t="s">
        <v>63</v>
      </c>
      <c r="F61" s="10" t="s">
        <v>78</v>
      </c>
      <c r="G61" s="11" t="s">
        <v>45</v>
      </c>
      <c r="H61" s="14" t="s">
        <v>83</v>
      </c>
      <c r="I61" s="14" t="s">
        <v>28</v>
      </c>
      <c r="J61" s="16" t="s">
        <v>24</v>
      </c>
      <c r="K61" s="3">
        <v>34</v>
      </c>
      <c r="L61" s="5"/>
      <c r="M61" s="12">
        <v>26</v>
      </c>
      <c r="N61" s="17">
        <v>884</v>
      </c>
      <c r="O61" s="16">
        <v>184</v>
      </c>
      <c r="P61" s="21" t="s">
        <v>556</v>
      </c>
      <c r="Q61" s="21">
        <v>2015</v>
      </c>
      <c r="R61" s="23">
        <v>26</v>
      </c>
    </row>
    <row r="62" spans="2:18" x14ac:dyDescent="0.25">
      <c r="B62" s="8">
        <v>42063</v>
      </c>
      <c r="C62" s="9" t="s">
        <v>140</v>
      </c>
      <c r="D62" s="10" t="s">
        <v>68</v>
      </c>
      <c r="E62" s="10" t="s">
        <v>61</v>
      </c>
      <c r="F62" s="10" t="s">
        <v>53</v>
      </c>
      <c r="G62" s="11" t="s">
        <v>46</v>
      </c>
      <c r="H62" s="14" t="s">
        <v>83</v>
      </c>
      <c r="I62" s="14" t="s">
        <v>28</v>
      </c>
      <c r="J62" s="16" t="s">
        <v>25</v>
      </c>
      <c r="K62" s="3"/>
      <c r="L62" s="5">
        <v>12</v>
      </c>
      <c r="M62" s="12">
        <v>27</v>
      </c>
      <c r="N62" s="17">
        <v>324</v>
      </c>
      <c r="O62" s="16">
        <v>193</v>
      </c>
      <c r="P62" s="21" t="s">
        <v>556</v>
      </c>
      <c r="Q62" s="21">
        <v>2015</v>
      </c>
      <c r="R62" s="23">
        <v>27</v>
      </c>
    </row>
    <row r="63" spans="2:18" ht="14.45" x14ac:dyDescent="0.3">
      <c r="B63" s="8">
        <v>42064</v>
      </c>
      <c r="C63" s="9" t="s">
        <v>141</v>
      </c>
      <c r="D63" s="10" t="s">
        <v>68</v>
      </c>
      <c r="E63" s="10" t="s">
        <v>60</v>
      </c>
      <c r="F63" s="10" t="s">
        <v>50</v>
      </c>
      <c r="G63" s="11" t="s">
        <v>47</v>
      </c>
      <c r="H63" s="14" t="s">
        <v>83</v>
      </c>
      <c r="I63" s="14" t="s">
        <v>28</v>
      </c>
      <c r="J63" s="16" t="s">
        <v>26</v>
      </c>
      <c r="K63" s="3"/>
      <c r="L63" s="5">
        <v>34</v>
      </c>
      <c r="M63" s="12">
        <v>28</v>
      </c>
      <c r="N63" s="17">
        <v>952</v>
      </c>
      <c r="O63" s="16">
        <v>203</v>
      </c>
      <c r="P63" s="21" t="s">
        <v>557</v>
      </c>
      <c r="Q63" s="21">
        <v>2015</v>
      </c>
      <c r="R63" s="23">
        <v>28</v>
      </c>
    </row>
    <row r="64" spans="2:18" ht="14.45" x14ac:dyDescent="0.3">
      <c r="B64" s="8">
        <v>42065</v>
      </c>
      <c r="C64" s="9" t="s">
        <v>142</v>
      </c>
      <c r="D64" s="10" t="s">
        <v>68</v>
      </c>
      <c r="E64" s="10" t="s">
        <v>57</v>
      </c>
      <c r="F64" s="10" t="s">
        <v>49</v>
      </c>
      <c r="G64" s="11" t="s">
        <v>48</v>
      </c>
      <c r="H64" s="14" t="s">
        <v>83</v>
      </c>
      <c r="I64" s="14" t="s">
        <v>28</v>
      </c>
      <c r="J64" s="16" t="s">
        <v>27</v>
      </c>
      <c r="K64" s="3"/>
      <c r="L64" s="5">
        <v>12</v>
      </c>
      <c r="M64" s="12">
        <v>29</v>
      </c>
      <c r="N64" s="17">
        <v>348</v>
      </c>
      <c r="O64" s="16">
        <v>171</v>
      </c>
      <c r="P64" s="21" t="s">
        <v>557</v>
      </c>
      <c r="Q64" s="21">
        <v>2015</v>
      </c>
      <c r="R64" s="23">
        <v>29</v>
      </c>
    </row>
    <row r="65" spans="2:18" x14ac:dyDescent="0.25">
      <c r="B65" s="8">
        <v>42066</v>
      </c>
      <c r="C65" s="9" t="s">
        <v>143</v>
      </c>
      <c r="D65" s="10" t="s">
        <v>67</v>
      </c>
      <c r="E65" s="10" t="s">
        <v>59</v>
      </c>
      <c r="F65" s="10" t="s">
        <v>55</v>
      </c>
      <c r="G65" s="11" t="s">
        <v>29</v>
      </c>
      <c r="H65" s="14" t="s">
        <v>80</v>
      </c>
      <c r="I65" s="14" t="s">
        <v>21</v>
      </c>
      <c r="J65" s="16" t="s">
        <v>5</v>
      </c>
      <c r="K65" s="3"/>
      <c r="L65" s="5">
        <v>100</v>
      </c>
      <c r="M65" s="12">
        <v>13</v>
      </c>
      <c r="N65" s="17">
        <v>1300</v>
      </c>
      <c r="O65" s="16">
        <v>150</v>
      </c>
      <c r="P65" s="21" t="s">
        <v>557</v>
      </c>
      <c r="Q65" s="21">
        <v>2015</v>
      </c>
      <c r="R65" s="23">
        <v>13</v>
      </c>
    </row>
    <row r="66" spans="2:18" ht="14.45" x14ac:dyDescent="0.3">
      <c r="B66" s="8">
        <v>42067</v>
      </c>
      <c r="C66" s="9" t="s">
        <v>144</v>
      </c>
      <c r="D66" s="10" t="s">
        <v>68</v>
      </c>
      <c r="E66" s="10" t="s">
        <v>59</v>
      </c>
      <c r="F66" s="10" t="s">
        <v>50</v>
      </c>
      <c r="G66" s="11" t="s">
        <v>30</v>
      </c>
      <c r="H66" s="14" t="s">
        <v>80</v>
      </c>
      <c r="I66" s="14" t="s">
        <v>21</v>
      </c>
      <c r="J66" s="16" t="s">
        <v>6</v>
      </c>
      <c r="K66" s="3"/>
      <c r="L66" s="5">
        <v>3</v>
      </c>
      <c r="M66" s="12">
        <v>11.67</v>
      </c>
      <c r="N66" s="17">
        <v>35.01</v>
      </c>
      <c r="O66" s="16">
        <v>274</v>
      </c>
      <c r="P66" s="21" t="s">
        <v>557</v>
      </c>
      <c r="Q66" s="21">
        <v>2015</v>
      </c>
      <c r="R66" s="23">
        <v>11.6675</v>
      </c>
    </row>
    <row r="67" spans="2:18" x14ac:dyDescent="0.25">
      <c r="B67" s="8">
        <v>42068</v>
      </c>
      <c r="C67" s="9" t="s">
        <v>145</v>
      </c>
      <c r="D67" s="10" t="s">
        <v>67</v>
      </c>
      <c r="E67" s="10" t="s">
        <v>59</v>
      </c>
      <c r="F67" s="10" t="s">
        <v>55</v>
      </c>
      <c r="G67" s="11" t="s">
        <v>31</v>
      </c>
      <c r="H67" s="14" t="s">
        <v>80</v>
      </c>
      <c r="I67" s="14" t="s">
        <v>21</v>
      </c>
      <c r="J67" s="16" t="s">
        <v>7</v>
      </c>
      <c r="K67" s="3">
        <v>65</v>
      </c>
      <c r="L67" s="5"/>
      <c r="M67" s="12">
        <v>12</v>
      </c>
      <c r="N67" s="17">
        <v>780</v>
      </c>
      <c r="O67" s="16">
        <v>329</v>
      </c>
      <c r="P67" s="21" t="s">
        <v>557</v>
      </c>
      <c r="Q67" s="21">
        <v>2015</v>
      </c>
      <c r="R67" s="23">
        <v>12</v>
      </c>
    </row>
    <row r="68" spans="2:18" ht="14.45" x14ac:dyDescent="0.3">
      <c r="B68" s="8">
        <v>42069</v>
      </c>
      <c r="C68" s="9" t="s">
        <v>146</v>
      </c>
      <c r="D68" s="10" t="s">
        <v>68</v>
      </c>
      <c r="E68" s="10" t="s">
        <v>59</v>
      </c>
      <c r="F68" s="10" t="s">
        <v>50</v>
      </c>
      <c r="G68" s="11" t="s">
        <v>32</v>
      </c>
      <c r="H68" s="14" t="s">
        <v>80</v>
      </c>
      <c r="I68" s="14" t="s">
        <v>21</v>
      </c>
      <c r="J68" s="16" t="s">
        <v>8</v>
      </c>
      <c r="K68" s="3"/>
      <c r="L68" s="5">
        <v>4</v>
      </c>
      <c r="M68" s="12">
        <v>13</v>
      </c>
      <c r="N68" s="17">
        <v>52</v>
      </c>
      <c r="O68" s="16">
        <v>245</v>
      </c>
      <c r="P68" s="21" t="s">
        <v>557</v>
      </c>
      <c r="Q68" s="21">
        <v>2015</v>
      </c>
      <c r="R68" s="23">
        <v>13</v>
      </c>
    </row>
    <row r="69" spans="2:18" x14ac:dyDescent="0.25">
      <c r="B69" s="8">
        <v>42070</v>
      </c>
      <c r="C69" s="9" t="s">
        <v>147</v>
      </c>
      <c r="D69" s="10" t="s">
        <v>67</v>
      </c>
      <c r="E69" s="10" t="s">
        <v>65</v>
      </c>
      <c r="F69" s="10" t="s">
        <v>55</v>
      </c>
      <c r="G69" s="11" t="s">
        <v>33</v>
      </c>
      <c r="H69" s="14" t="s">
        <v>80</v>
      </c>
      <c r="I69" s="14" t="s">
        <v>21</v>
      </c>
      <c r="J69" s="16" t="s">
        <v>9</v>
      </c>
      <c r="K69" s="3">
        <v>23</v>
      </c>
      <c r="L69" s="5"/>
      <c r="M69" s="12">
        <v>14</v>
      </c>
      <c r="N69" s="17">
        <v>322</v>
      </c>
      <c r="O69" s="16">
        <v>294</v>
      </c>
      <c r="P69" s="21" t="s">
        <v>557</v>
      </c>
      <c r="Q69" s="21">
        <v>2015</v>
      </c>
      <c r="R69" s="23">
        <v>14</v>
      </c>
    </row>
    <row r="70" spans="2:18" ht="14.45" x14ac:dyDescent="0.3">
      <c r="B70" s="8">
        <v>42071</v>
      </c>
      <c r="C70" s="9" t="s">
        <v>148</v>
      </c>
      <c r="D70" s="10" t="s">
        <v>68</v>
      </c>
      <c r="E70" s="10" t="s">
        <v>60</v>
      </c>
      <c r="F70" s="10" t="s">
        <v>50</v>
      </c>
      <c r="G70" s="11" t="s">
        <v>34</v>
      </c>
      <c r="H70" s="14" t="s">
        <v>81</v>
      </c>
      <c r="I70" s="14" t="s">
        <v>22</v>
      </c>
      <c r="J70" s="16" t="s">
        <v>10</v>
      </c>
      <c r="K70" s="3"/>
      <c r="L70" s="5">
        <v>12</v>
      </c>
      <c r="M70" s="12">
        <v>15</v>
      </c>
      <c r="N70" s="17">
        <v>180</v>
      </c>
      <c r="O70" s="16">
        <v>246</v>
      </c>
      <c r="P70" s="21" t="s">
        <v>557</v>
      </c>
      <c r="Q70" s="21">
        <v>2015</v>
      </c>
      <c r="R70" s="23">
        <v>15</v>
      </c>
    </row>
    <row r="71" spans="2:18" x14ac:dyDescent="0.25">
      <c r="B71" s="8">
        <v>42072</v>
      </c>
      <c r="C71" s="9" t="s">
        <v>149</v>
      </c>
      <c r="D71" s="10" t="s">
        <v>67</v>
      </c>
      <c r="E71" s="10" t="s">
        <v>61</v>
      </c>
      <c r="F71" s="10" t="s">
        <v>55</v>
      </c>
      <c r="G71" s="11" t="s">
        <v>35</v>
      </c>
      <c r="H71" s="14" t="s">
        <v>81</v>
      </c>
      <c r="I71" s="14" t="s">
        <v>22</v>
      </c>
      <c r="J71" s="16" t="s">
        <v>11</v>
      </c>
      <c r="K71" s="3">
        <v>34</v>
      </c>
      <c r="L71" s="5"/>
      <c r="M71" s="12">
        <v>16</v>
      </c>
      <c r="N71" s="17">
        <v>544</v>
      </c>
      <c r="O71" s="16">
        <v>274</v>
      </c>
      <c r="P71" s="21" t="s">
        <v>557</v>
      </c>
      <c r="Q71" s="21">
        <v>2015</v>
      </c>
      <c r="R71" s="23">
        <v>16</v>
      </c>
    </row>
    <row r="72" spans="2:18" x14ac:dyDescent="0.25">
      <c r="B72" s="8">
        <v>42073</v>
      </c>
      <c r="C72" s="9" t="s">
        <v>150</v>
      </c>
      <c r="D72" s="10" t="s">
        <v>67</v>
      </c>
      <c r="E72" s="10" t="s">
        <v>65</v>
      </c>
      <c r="F72" s="10" t="s">
        <v>55</v>
      </c>
      <c r="G72" s="11" t="s">
        <v>36</v>
      </c>
      <c r="H72" s="14" t="s">
        <v>81</v>
      </c>
      <c r="I72" s="14" t="s">
        <v>22</v>
      </c>
      <c r="J72" s="16" t="s">
        <v>12</v>
      </c>
      <c r="K72" s="3">
        <v>80</v>
      </c>
      <c r="L72" s="5"/>
      <c r="M72" s="12">
        <v>17</v>
      </c>
      <c r="N72" s="17">
        <v>1360</v>
      </c>
      <c r="O72" s="16">
        <v>184</v>
      </c>
      <c r="P72" s="21" t="s">
        <v>557</v>
      </c>
      <c r="Q72" s="21">
        <v>2015</v>
      </c>
      <c r="R72" s="23">
        <v>17</v>
      </c>
    </row>
    <row r="73" spans="2:18" x14ac:dyDescent="0.25">
      <c r="B73" s="8">
        <v>42074</v>
      </c>
      <c r="C73" s="9" t="s">
        <v>151</v>
      </c>
      <c r="D73" s="10" t="s">
        <v>67</v>
      </c>
      <c r="E73" s="10" t="s">
        <v>58</v>
      </c>
      <c r="F73" s="10" t="s">
        <v>55</v>
      </c>
      <c r="G73" s="11" t="s">
        <v>37</v>
      </c>
      <c r="H73" s="14" t="s">
        <v>81</v>
      </c>
      <c r="I73" s="14" t="s">
        <v>22</v>
      </c>
      <c r="J73" s="16" t="s">
        <v>13</v>
      </c>
      <c r="K73" s="3">
        <v>70</v>
      </c>
      <c r="L73" s="5"/>
      <c r="M73" s="12">
        <v>18</v>
      </c>
      <c r="N73" s="17">
        <v>1260</v>
      </c>
      <c r="O73" s="16">
        <v>363</v>
      </c>
      <c r="P73" s="21" t="s">
        <v>557</v>
      </c>
      <c r="Q73" s="21">
        <v>2015</v>
      </c>
      <c r="R73" s="23">
        <v>18</v>
      </c>
    </row>
    <row r="74" spans="2:18" ht="14.45" customHeight="1" x14ac:dyDescent="0.25">
      <c r="B74" s="8">
        <v>42075</v>
      </c>
      <c r="C74" s="9" t="s">
        <v>152</v>
      </c>
      <c r="D74" s="10" t="s">
        <v>67</v>
      </c>
      <c r="E74" s="10" t="s">
        <v>62</v>
      </c>
      <c r="F74" s="10" t="s">
        <v>55</v>
      </c>
      <c r="G74" s="11" t="s">
        <v>38</v>
      </c>
      <c r="H74" s="14" t="s">
        <v>81</v>
      </c>
      <c r="I74" s="14" t="s">
        <v>22</v>
      </c>
      <c r="J74" s="16" t="s">
        <v>14</v>
      </c>
      <c r="K74" s="3">
        <v>50</v>
      </c>
      <c r="L74" s="5"/>
      <c r="M74" s="12">
        <v>19</v>
      </c>
      <c r="N74" s="17">
        <v>950</v>
      </c>
      <c r="O74" s="16">
        <v>84</v>
      </c>
      <c r="P74" s="21" t="s">
        <v>557</v>
      </c>
      <c r="Q74" s="21">
        <v>2015</v>
      </c>
      <c r="R74" s="23">
        <v>19</v>
      </c>
    </row>
    <row r="75" spans="2:18" ht="14.45" customHeight="1" x14ac:dyDescent="0.3">
      <c r="B75" s="8">
        <v>42076</v>
      </c>
      <c r="C75" s="9" t="s">
        <v>153</v>
      </c>
      <c r="D75" s="10" t="s">
        <v>68</v>
      </c>
      <c r="E75" s="10" t="s">
        <v>57</v>
      </c>
      <c r="F75" s="10" t="s">
        <v>52</v>
      </c>
      <c r="G75" s="11" t="s">
        <v>39</v>
      </c>
      <c r="H75" s="14" t="s">
        <v>82</v>
      </c>
      <c r="I75" s="14" t="s">
        <v>23</v>
      </c>
      <c r="J75" s="16" t="s">
        <v>15</v>
      </c>
      <c r="K75" s="3"/>
      <c r="L75" s="5">
        <v>4</v>
      </c>
      <c r="M75" s="12">
        <v>20</v>
      </c>
      <c r="N75" s="17">
        <v>80</v>
      </c>
      <c r="O75" s="16">
        <v>228</v>
      </c>
      <c r="P75" s="21" t="s">
        <v>557</v>
      </c>
      <c r="Q75" s="21">
        <v>2015</v>
      </c>
      <c r="R75" s="23">
        <v>20</v>
      </c>
    </row>
    <row r="76" spans="2:18" ht="14.45" x14ac:dyDescent="0.3">
      <c r="B76" s="8">
        <v>42077</v>
      </c>
      <c r="C76" s="9" t="s">
        <v>154</v>
      </c>
      <c r="D76" s="10" t="s">
        <v>68</v>
      </c>
      <c r="E76" s="10" t="s">
        <v>58</v>
      </c>
      <c r="F76" s="10" t="s">
        <v>50</v>
      </c>
      <c r="G76" s="11" t="s">
        <v>40</v>
      </c>
      <c r="H76" s="14" t="s">
        <v>82</v>
      </c>
      <c r="I76" s="14" t="s">
        <v>23</v>
      </c>
      <c r="J76" s="16" t="s">
        <v>16</v>
      </c>
      <c r="K76" s="3"/>
      <c r="L76" s="5">
        <v>5</v>
      </c>
      <c r="M76" s="12">
        <v>21</v>
      </c>
      <c r="N76" s="17">
        <v>105</v>
      </c>
      <c r="O76" s="16">
        <v>215</v>
      </c>
      <c r="P76" s="21" t="s">
        <v>557</v>
      </c>
      <c r="Q76" s="21">
        <v>2015</v>
      </c>
      <c r="R76" s="23">
        <v>21</v>
      </c>
    </row>
    <row r="77" spans="2:18" ht="14.45" x14ac:dyDescent="0.3">
      <c r="B77" s="8">
        <v>42078</v>
      </c>
      <c r="C77" s="9" t="s">
        <v>155</v>
      </c>
      <c r="D77" s="10" t="s">
        <v>68</v>
      </c>
      <c r="E77" s="10" t="s">
        <v>59</v>
      </c>
      <c r="F77" s="10" t="s">
        <v>50</v>
      </c>
      <c r="G77" s="11" t="s">
        <v>41</v>
      </c>
      <c r="H77" s="14" t="s">
        <v>82</v>
      </c>
      <c r="I77" s="14" t="s">
        <v>23</v>
      </c>
      <c r="J77" s="16" t="s">
        <v>17</v>
      </c>
      <c r="K77" s="3"/>
      <c r="L77" s="5">
        <v>7</v>
      </c>
      <c r="M77" s="12">
        <v>22</v>
      </c>
      <c r="N77" s="17">
        <v>154</v>
      </c>
      <c r="O77" s="16">
        <v>196</v>
      </c>
      <c r="P77" s="21" t="s">
        <v>557</v>
      </c>
      <c r="Q77" s="21">
        <v>2015</v>
      </c>
      <c r="R77" s="23">
        <v>22</v>
      </c>
    </row>
    <row r="78" spans="2:18" ht="14.45" x14ac:dyDescent="0.3">
      <c r="B78" s="8">
        <v>42079</v>
      </c>
      <c r="C78" s="9" t="s">
        <v>156</v>
      </c>
      <c r="D78" s="10" t="s">
        <v>68</v>
      </c>
      <c r="E78" s="10" t="s">
        <v>60</v>
      </c>
      <c r="F78" s="10" t="s">
        <v>50</v>
      </c>
      <c r="G78" s="11" t="s">
        <v>42</v>
      </c>
      <c r="H78" s="14" t="s">
        <v>82</v>
      </c>
      <c r="I78" s="14" t="s">
        <v>23</v>
      </c>
      <c r="J78" s="16" t="s">
        <v>18</v>
      </c>
      <c r="K78" s="3"/>
      <c r="L78" s="5">
        <v>10</v>
      </c>
      <c r="M78" s="12">
        <v>23.25</v>
      </c>
      <c r="N78" s="17">
        <v>232.5</v>
      </c>
      <c r="O78" s="16">
        <v>286</v>
      </c>
      <c r="P78" s="21" t="s">
        <v>557</v>
      </c>
      <c r="Q78" s="21">
        <v>2015</v>
      </c>
      <c r="R78" s="23">
        <v>23.25</v>
      </c>
    </row>
    <row r="79" spans="2:18" x14ac:dyDescent="0.25">
      <c r="B79" s="8">
        <v>42080</v>
      </c>
      <c r="C79" s="9" t="s">
        <v>157</v>
      </c>
      <c r="D79" s="10" t="s">
        <v>67</v>
      </c>
      <c r="E79" s="10" t="s">
        <v>65</v>
      </c>
      <c r="F79" s="10" t="s">
        <v>78</v>
      </c>
      <c r="G79" s="11" t="s">
        <v>43</v>
      </c>
      <c r="H79" s="14" t="s">
        <v>82</v>
      </c>
      <c r="I79" s="14" t="s">
        <v>23</v>
      </c>
      <c r="J79" s="16" t="s">
        <v>19</v>
      </c>
      <c r="K79" s="3">
        <v>90</v>
      </c>
      <c r="L79" s="5">
        <v>30</v>
      </c>
      <c r="M79" s="12">
        <v>24</v>
      </c>
      <c r="N79" s="17">
        <v>2880</v>
      </c>
      <c r="O79" s="16">
        <v>185</v>
      </c>
      <c r="P79" s="21" t="s">
        <v>557</v>
      </c>
      <c r="Q79" s="21">
        <v>2015</v>
      </c>
      <c r="R79" s="23">
        <v>24</v>
      </c>
    </row>
    <row r="80" spans="2:18" ht="14.45" x14ac:dyDescent="0.3">
      <c r="B80" s="8">
        <v>42081</v>
      </c>
      <c r="C80" s="9" t="s">
        <v>158</v>
      </c>
      <c r="D80" s="10" t="s">
        <v>68</v>
      </c>
      <c r="E80" s="10" t="s">
        <v>64</v>
      </c>
      <c r="F80" s="10" t="s">
        <v>49</v>
      </c>
      <c r="G80" s="11" t="s">
        <v>44</v>
      </c>
      <c r="H80" s="14" t="s">
        <v>83</v>
      </c>
      <c r="I80" s="14" t="s">
        <v>28</v>
      </c>
      <c r="J80" s="16" t="s">
        <v>20</v>
      </c>
      <c r="K80" s="3"/>
      <c r="L80" s="5">
        <v>25</v>
      </c>
      <c r="M80" s="12">
        <v>25</v>
      </c>
      <c r="N80" s="17">
        <v>625</v>
      </c>
      <c r="O80" s="16">
        <v>198</v>
      </c>
      <c r="P80" s="21" t="s">
        <v>557</v>
      </c>
      <c r="Q80" s="21">
        <v>2015</v>
      </c>
      <c r="R80" s="23">
        <v>25</v>
      </c>
    </row>
    <row r="81" spans="2:18" x14ac:dyDescent="0.25">
      <c r="B81" s="8">
        <v>42082</v>
      </c>
      <c r="C81" s="9" t="s">
        <v>159</v>
      </c>
      <c r="D81" s="10" t="s">
        <v>67</v>
      </c>
      <c r="E81" s="10" t="s">
        <v>63</v>
      </c>
      <c r="F81" s="10" t="s">
        <v>78</v>
      </c>
      <c r="G81" s="11" t="s">
        <v>45</v>
      </c>
      <c r="H81" s="14" t="s">
        <v>83</v>
      </c>
      <c r="I81" s="14" t="s">
        <v>28</v>
      </c>
      <c r="J81" s="16" t="s">
        <v>24</v>
      </c>
      <c r="K81" s="3">
        <v>80</v>
      </c>
      <c r="L81" s="5"/>
      <c r="M81" s="12">
        <v>26</v>
      </c>
      <c r="N81" s="17">
        <v>2080</v>
      </c>
      <c r="O81" s="16">
        <v>264</v>
      </c>
      <c r="P81" s="21" t="s">
        <v>557</v>
      </c>
      <c r="Q81" s="21">
        <v>2015</v>
      </c>
      <c r="R81" s="23">
        <v>26</v>
      </c>
    </row>
    <row r="82" spans="2:18" ht="14.45" x14ac:dyDescent="0.3">
      <c r="B82" s="8">
        <v>42083</v>
      </c>
      <c r="C82" s="9" t="s">
        <v>160</v>
      </c>
      <c r="D82" s="10" t="s">
        <v>68</v>
      </c>
      <c r="E82" s="10" t="s">
        <v>61</v>
      </c>
      <c r="F82" s="10" t="s">
        <v>53</v>
      </c>
      <c r="G82" s="11" t="s">
        <v>46</v>
      </c>
      <c r="H82" s="14" t="s">
        <v>83</v>
      </c>
      <c r="I82" s="14" t="s">
        <v>28</v>
      </c>
      <c r="J82" s="16" t="s">
        <v>25</v>
      </c>
      <c r="K82" s="3"/>
      <c r="L82" s="5">
        <v>30</v>
      </c>
      <c r="M82" s="12">
        <v>27</v>
      </c>
      <c r="N82" s="17">
        <v>810</v>
      </c>
      <c r="O82" s="16">
        <v>163</v>
      </c>
      <c r="P82" s="21" t="s">
        <v>557</v>
      </c>
      <c r="Q82" s="21">
        <v>2015</v>
      </c>
      <c r="R82" s="23">
        <v>27</v>
      </c>
    </row>
    <row r="83" spans="2:18" ht="14.45" x14ac:dyDescent="0.3">
      <c r="B83" s="8">
        <v>42084</v>
      </c>
      <c r="C83" s="9" t="s">
        <v>161</v>
      </c>
      <c r="D83" s="10" t="s">
        <v>68</v>
      </c>
      <c r="E83" s="10" t="s">
        <v>60</v>
      </c>
      <c r="F83" s="10" t="s">
        <v>50</v>
      </c>
      <c r="G83" s="11" t="s">
        <v>47</v>
      </c>
      <c r="H83" s="14" t="s">
        <v>83</v>
      </c>
      <c r="I83" s="14" t="s">
        <v>28</v>
      </c>
      <c r="J83" s="16" t="s">
        <v>26</v>
      </c>
      <c r="K83" s="3"/>
      <c r="L83" s="5">
        <v>40</v>
      </c>
      <c r="M83" s="12">
        <v>28</v>
      </c>
      <c r="N83" s="17">
        <v>1120</v>
      </c>
      <c r="O83" s="16">
        <v>163</v>
      </c>
      <c r="P83" s="21" t="s">
        <v>557</v>
      </c>
      <c r="Q83" s="21">
        <v>2015</v>
      </c>
      <c r="R83" s="23">
        <v>28</v>
      </c>
    </row>
    <row r="84" spans="2:18" ht="14.45" x14ac:dyDescent="0.3">
      <c r="B84" s="8">
        <v>42085</v>
      </c>
      <c r="C84" s="9" t="s">
        <v>162</v>
      </c>
      <c r="D84" s="10" t="s">
        <v>68</v>
      </c>
      <c r="E84" s="10" t="s">
        <v>57</v>
      </c>
      <c r="F84" s="10" t="s">
        <v>49</v>
      </c>
      <c r="G84" s="11" t="s">
        <v>48</v>
      </c>
      <c r="H84" s="14" t="s">
        <v>83</v>
      </c>
      <c r="I84" s="14" t="s">
        <v>28</v>
      </c>
      <c r="J84" s="16" t="s">
        <v>27</v>
      </c>
      <c r="K84" s="3"/>
      <c r="L84" s="5">
        <v>20</v>
      </c>
      <c r="M84" s="12">
        <v>29</v>
      </c>
      <c r="N84" s="17">
        <v>580</v>
      </c>
      <c r="O84" s="16">
        <v>151</v>
      </c>
      <c r="P84" s="21" t="s">
        <v>557</v>
      </c>
      <c r="Q84" s="21">
        <v>2015</v>
      </c>
      <c r="R84" s="23">
        <v>29</v>
      </c>
    </row>
    <row r="85" spans="2:18" ht="14.45" x14ac:dyDescent="0.3">
      <c r="B85" s="8">
        <v>42086</v>
      </c>
      <c r="C85" s="9" t="s">
        <v>163</v>
      </c>
      <c r="D85" s="10" t="s">
        <v>68</v>
      </c>
      <c r="E85" s="10" t="s">
        <v>59</v>
      </c>
      <c r="F85" s="10" t="s">
        <v>49</v>
      </c>
      <c r="G85" s="11" t="s">
        <v>29</v>
      </c>
      <c r="H85" s="14" t="s">
        <v>80</v>
      </c>
      <c r="I85" s="14" t="s">
        <v>21</v>
      </c>
      <c r="J85" s="16" t="s">
        <v>5</v>
      </c>
      <c r="K85" s="3"/>
      <c r="L85" s="5">
        <v>100</v>
      </c>
      <c r="M85" s="12">
        <v>13</v>
      </c>
      <c r="N85" s="17">
        <v>1300</v>
      </c>
      <c r="O85" s="16">
        <v>50</v>
      </c>
      <c r="P85" s="21" t="s">
        <v>557</v>
      </c>
      <c r="Q85" s="21">
        <v>2015</v>
      </c>
      <c r="R85" s="23">
        <v>13</v>
      </c>
    </row>
    <row r="86" spans="2:18" x14ac:dyDescent="0.25">
      <c r="B86" s="8">
        <v>42087</v>
      </c>
      <c r="C86" s="9" t="s">
        <v>164</v>
      </c>
      <c r="D86" s="10" t="s">
        <v>67</v>
      </c>
      <c r="E86" s="10" t="s">
        <v>59</v>
      </c>
      <c r="F86" s="10" t="s">
        <v>78</v>
      </c>
      <c r="G86" s="11" t="s">
        <v>30</v>
      </c>
      <c r="H86" s="14" t="s">
        <v>80</v>
      </c>
      <c r="I86" s="14" t="s">
        <v>21</v>
      </c>
      <c r="J86" s="16" t="s">
        <v>6</v>
      </c>
      <c r="K86" s="3">
        <v>15</v>
      </c>
      <c r="L86" s="5"/>
      <c r="M86" s="12">
        <v>11</v>
      </c>
      <c r="N86" s="17">
        <v>165</v>
      </c>
      <c r="O86" s="16">
        <v>289</v>
      </c>
      <c r="P86" s="21" t="s">
        <v>557</v>
      </c>
      <c r="Q86" s="21">
        <v>2015</v>
      </c>
      <c r="R86" s="23">
        <v>11.534000000000001</v>
      </c>
    </row>
    <row r="87" spans="2:18" ht="14.45" x14ac:dyDescent="0.3">
      <c r="B87" s="8">
        <v>42088</v>
      </c>
      <c r="C87" s="9" t="s">
        <v>165</v>
      </c>
      <c r="D87" s="10" t="s">
        <v>68</v>
      </c>
      <c r="E87" s="10" t="s">
        <v>59</v>
      </c>
      <c r="F87" s="10" t="s">
        <v>56</v>
      </c>
      <c r="G87" s="11" t="s">
        <v>31</v>
      </c>
      <c r="H87" s="14" t="s">
        <v>80</v>
      </c>
      <c r="I87" s="14" t="s">
        <v>21</v>
      </c>
      <c r="J87" s="16" t="s">
        <v>7</v>
      </c>
      <c r="K87" s="3"/>
      <c r="L87" s="5">
        <v>7</v>
      </c>
      <c r="M87" s="12">
        <v>12</v>
      </c>
      <c r="N87" s="17">
        <v>84</v>
      </c>
      <c r="O87" s="16">
        <v>322</v>
      </c>
      <c r="P87" s="21" t="s">
        <v>557</v>
      </c>
      <c r="Q87" s="21">
        <v>2015</v>
      </c>
      <c r="R87" s="23">
        <v>12</v>
      </c>
    </row>
    <row r="88" spans="2:18" x14ac:dyDescent="0.25">
      <c r="B88" s="8">
        <v>42089</v>
      </c>
      <c r="C88" s="9" t="s">
        <v>166</v>
      </c>
      <c r="D88" s="10" t="s">
        <v>67</v>
      </c>
      <c r="E88" s="10" t="s">
        <v>59</v>
      </c>
      <c r="F88" s="10" t="s">
        <v>78</v>
      </c>
      <c r="G88" s="11" t="s">
        <v>32</v>
      </c>
      <c r="H88" s="14" t="s">
        <v>80</v>
      </c>
      <c r="I88" s="14" t="s">
        <v>21</v>
      </c>
      <c r="J88" s="16" t="s">
        <v>8</v>
      </c>
      <c r="K88" s="3">
        <v>90</v>
      </c>
      <c r="L88" s="5"/>
      <c r="M88" s="12">
        <v>13</v>
      </c>
      <c r="N88" s="17">
        <v>1170</v>
      </c>
      <c r="O88" s="16">
        <v>335</v>
      </c>
      <c r="P88" s="21" t="s">
        <v>557</v>
      </c>
      <c r="Q88" s="21">
        <v>2015</v>
      </c>
      <c r="R88" s="23">
        <v>13</v>
      </c>
    </row>
    <row r="89" spans="2:18" ht="14.45" x14ac:dyDescent="0.3">
      <c r="B89" s="8">
        <v>42090</v>
      </c>
      <c r="C89" s="9" t="s">
        <v>167</v>
      </c>
      <c r="D89" s="10" t="s">
        <v>68</v>
      </c>
      <c r="E89" s="10" t="s">
        <v>65</v>
      </c>
      <c r="F89" s="10" t="s">
        <v>51</v>
      </c>
      <c r="G89" s="11" t="s">
        <v>33</v>
      </c>
      <c r="H89" s="14" t="s">
        <v>80</v>
      </c>
      <c r="I89" s="14" t="s">
        <v>21</v>
      </c>
      <c r="J89" s="16" t="s">
        <v>9</v>
      </c>
      <c r="K89" s="3"/>
      <c r="L89" s="5">
        <v>56</v>
      </c>
      <c r="M89" s="12">
        <v>14</v>
      </c>
      <c r="N89" s="17">
        <v>784</v>
      </c>
      <c r="O89" s="16">
        <v>238</v>
      </c>
      <c r="P89" s="21" t="s">
        <v>557</v>
      </c>
      <c r="Q89" s="21">
        <v>2015</v>
      </c>
      <c r="R89" s="23">
        <v>14</v>
      </c>
    </row>
    <row r="90" spans="2:18" x14ac:dyDescent="0.25">
      <c r="B90" s="8">
        <v>42091</v>
      </c>
      <c r="C90" s="9" t="s">
        <v>168</v>
      </c>
      <c r="D90" s="10" t="s">
        <v>67</v>
      </c>
      <c r="E90" s="10" t="s">
        <v>60</v>
      </c>
      <c r="F90" s="10" t="s">
        <v>78</v>
      </c>
      <c r="G90" s="11" t="s">
        <v>34</v>
      </c>
      <c r="H90" s="14" t="s">
        <v>81</v>
      </c>
      <c r="I90" s="14" t="s">
        <v>22</v>
      </c>
      <c r="J90" s="16" t="s">
        <v>10</v>
      </c>
      <c r="K90" s="3">
        <v>75</v>
      </c>
      <c r="L90" s="5"/>
      <c r="M90" s="12">
        <v>15</v>
      </c>
      <c r="N90" s="17">
        <v>1125</v>
      </c>
      <c r="O90" s="16">
        <v>321</v>
      </c>
      <c r="P90" s="21" t="s">
        <v>557</v>
      </c>
      <c r="Q90" s="21">
        <v>2015</v>
      </c>
      <c r="R90" s="23">
        <v>15</v>
      </c>
    </row>
    <row r="91" spans="2:18" ht="14.45" x14ac:dyDescent="0.3">
      <c r="B91" s="8">
        <v>42092</v>
      </c>
      <c r="C91" s="9" t="s">
        <v>169</v>
      </c>
      <c r="D91" s="10" t="s">
        <v>68</v>
      </c>
      <c r="E91" s="10" t="s">
        <v>61</v>
      </c>
      <c r="F91" s="10" t="s">
        <v>49</v>
      </c>
      <c r="G91" s="11" t="s">
        <v>35</v>
      </c>
      <c r="H91" s="14" t="s">
        <v>81</v>
      </c>
      <c r="I91" s="14" t="s">
        <v>22</v>
      </c>
      <c r="J91" s="16" t="s">
        <v>11</v>
      </c>
      <c r="K91" s="3"/>
      <c r="L91" s="5">
        <v>23</v>
      </c>
      <c r="M91" s="12">
        <v>16</v>
      </c>
      <c r="N91" s="17">
        <v>368</v>
      </c>
      <c r="O91" s="16">
        <v>251</v>
      </c>
      <c r="P91" s="21" t="s">
        <v>557</v>
      </c>
      <c r="Q91" s="21">
        <v>2015</v>
      </c>
      <c r="R91" s="23">
        <v>16</v>
      </c>
    </row>
    <row r="92" spans="2:18" x14ac:dyDescent="0.25">
      <c r="B92" s="8">
        <v>42093</v>
      </c>
      <c r="C92" s="9" t="s">
        <v>170</v>
      </c>
      <c r="D92" s="10" t="s">
        <v>67</v>
      </c>
      <c r="E92" s="10" t="s">
        <v>65</v>
      </c>
      <c r="F92" s="10" t="s">
        <v>78</v>
      </c>
      <c r="G92" s="11" t="s">
        <v>36</v>
      </c>
      <c r="H92" s="14" t="s">
        <v>81</v>
      </c>
      <c r="I92" s="14" t="s">
        <v>22</v>
      </c>
      <c r="J92" s="16" t="s">
        <v>12</v>
      </c>
      <c r="K92" s="3">
        <v>85</v>
      </c>
      <c r="L92" s="5">
        <v>100</v>
      </c>
      <c r="M92" s="12">
        <v>17</v>
      </c>
      <c r="N92" s="17">
        <v>3145</v>
      </c>
      <c r="O92" s="16">
        <v>169</v>
      </c>
      <c r="P92" s="21" t="s">
        <v>557</v>
      </c>
      <c r="Q92" s="21">
        <v>2015</v>
      </c>
      <c r="R92" s="23">
        <v>17</v>
      </c>
    </row>
    <row r="93" spans="2:18" ht="14.45" x14ac:dyDescent="0.3">
      <c r="B93" s="8">
        <v>42094</v>
      </c>
      <c r="C93" s="9" t="s">
        <v>171</v>
      </c>
      <c r="D93" s="10" t="s">
        <v>68</v>
      </c>
      <c r="E93" s="10" t="s">
        <v>58</v>
      </c>
      <c r="F93" s="10" t="s">
        <v>49</v>
      </c>
      <c r="G93" s="11" t="s">
        <v>37</v>
      </c>
      <c r="H93" s="14" t="s">
        <v>81</v>
      </c>
      <c r="I93" s="14" t="s">
        <v>22</v>
      </c>
      <c r="J93" s="16" t="s">
        <v>13</v>
      </c>
      <c r="K93" s="3"/>
      <c r="L93" s="5">
        <v>45</v>
      </c>
      <c r="M93" s="12">
        <v>18</v>
      </c>
      <c r="N93" s="17">
        <v>810</v>
      </c>
      <c r="O93" s="16">
        <v>318</v>
      </c>
      <c r="P93" s="21" t="s">
        <v>557</v>
      </c>
      <c r="Q93" s="21">
        <v>2015</v>
      </c>
      <c r="R93" s="23">
        <v>18</v>
      </c>
    </row>
    <row r="94" spans="2:18" ht="14.45" customHeight="1" x14ac:dyDescent="0.25">
      <c r="B94" s="8">
        <v>42095</v>
      </c>
      <c r="C94" s="9" t="s">
        <v>172</v>
      </c>
      <c r="D94" s="10" t="s">
        <v>67</v>
      </c>
      <c r="E94" s="10" t="s">
        <v>62</v>
      </c>
      <c r="F94" s="10" t="s">
        <v>78</v>
      </c>
      <c r="G94" s="11" t="s">
        <v>38</v>
      </c>
      <c r="H94" s="14" t="s">
        <v>81</v>
      </c>
      <c r="I94" s="14" t="s">
        <v>22</v>
      </c>
      <c r="J94" s="16" t="s">
        <v>14</v>
      </c>
      <c r="K94" s="3">
        <v>13</v>
      </c>
      <c r="L94" s="5"/>
      <c r="M94" s="12">
        <v>19</v>
      </c>
      <c r="N94" s="17">
        <v>247</v>
      </c>
      <c r="O94" s="16">
        <v>97</v>
      </c>
      <c r="P94" s="21" t="s">
        <v>558</v>
      </c>
      <c r="Q94" s="21">
        <v>2015</v>
      </c>
      <c r="R94" s="23">
        <v>19</v>
      </c>
    </row>
    <row r="95" spans="2:18" ht="14.45" customHeight="1" x14ac:dyDescent="0.3">
      <c r="B95" s="8">
        <v>42096</v>
      </c>
      <c r="C95" s="9" t="s">
        <v>173</v>
      </c>
      <c r="D95" s="10" t="s">
        <v>68</v>
      </c>
      <c r="E95" s="10" t="s">
        <v>57</v>
      </c>
      <c r="F95" s="10" t="s">
        <v>54</v>
      </c>
      <c r="G95" s="11" t="s">
        <v>39</v>
      </c>
      <c r="H95" s="14" t="s">
        <v>82</v>
      </c>
      <c r="I95" s="14" t="s">
        <v>23</v>
      </c>
      <c r="J95" s="16" t="s">
        <v>15</v>
      </c>
      <c r="K95" s="3"/>
      <c r="L95" s="5">
        <v>12</v>
      </c>
      <c r="M95" s="12">
        <v>20</v>
      </c>
      <c r="N95" s="17">
        <v>240</v>
      </c>
      <c r="O95" s="16">
        <v>216</v>
      </c>
      <c r="P95" s="21" t="s">
        <v>558</v>
      </c>
      <c r="Q95" s="21">
        <v>2015</v>
      </c>
      <c r="R95" s="23">
        <v>20</v>
      </c>
    </row>
    <row r="96" spans="2:18" ht="14.45" x14ac:dyDescent="0.3">
      <c r="B96" s="8">
        <v>42097</v>
      </c>
      <c r="C96" s="9" t="s">
        <v>174</v>
      </c>
      <c r="D96" s="10" t="s">
        <v>68</v>
      </c>
      <c r="E96" s="10" t="s">
        <v>58</v>
      </c>
      <c r="F96" s="10" t="s">
        <v>49</v>
      </c>
      <c r="G96" s="11" t="s">
        <v>40</v>
      </c>
      <c r="H96" s="14" t="s">
        <v>82</v>
      </c>
      <c r="I96" s="14" t="s">
        <v>23</v>
      </c>
      <c r="J96" s="16" t="s">
        <v>16</v>
      </c>
      <c r="K96" s="3"/>
      <c r="L96" s="5">
        <v>3</v>
      </c>
      <c r="M96" s="12">
        <v>21</v>
      </c>
      <c r="N96" s="17">
        <v>63</v>
      </c>
      <c r="O96" s="16">
        <v>212</v>
      </c>
      <c r="P96" s="21" t="s">
        <v>558</v>
      </c>
      <c r="Q96" s="21">
        <v>2015</v>
      </c>
      <c r="R96" s="23">
        <v>21</v>
      </c>
    </row>
    <row r="97" spans="2:18" ht="14.45" x14ac:dyDescent="0.3">
      <c r="B97" s="8">
        <v>42098</v>
      </c>
      <c r="C97" s="9" t="s">
        <v>175</v>
      </c>
      <c r="D97" s="10" t="s">
        <v>68</v>
      </c>
      <c r="E97" s="10" t="s">
        <v>59</v>
      </c>
      <c r="F97" s="10" t="s">
        <v>50</v>
      </c>
      <c r="G97" s="11" t="s">
        <v>41</v>
      </c>
      <c r="H97" s="14" t="s">
        <v>82</v>
      </c>
      <c r="I97" s="14" t="s">
        <v>23</v>
      </c>
      <c r="J97" s="16" t="s">
        <v>17</v>
      </c>
      <c r="K97" s="3"/>
      <c r="L97" s="5">
        <v>5</v>
      </c>
      <c r="M97" s="12">
        <v>22</v>
      </c>
      <c r="N97" s="17">
        <v>110</v>
      </c>
      <c r="O97" s="16">
        <v>191</v>
      </c>
      <c r="P97" s="21" t="s">
        <v>558</v>
      </c>
      <c r="Q97" s="21">
        <v>2015</v>
      </c>
      <c r="R97" s="23">
        <v>22</v>
      </c>
    </row>
    <row r="98" spans="2:18" ht="14.45" x14ac:dyDescent="0.3">
      <c r="B98" s="8">
        <v>42099</v>
      </c>
      <c r="C98" s="9" t="s">
        <v>176</v>
      </c>
      <c r="D98" s="10" t="s">
        <v>68</v>
      </c>
      <c r="E98" s="10" t="s">
        <v>60</v>
      </c>
      <c r="F98" s="10" t="s">
        <v>50</v>
      </c>
      <c r="G98" s="11" t="s">
        <v>42</v>
      </c>
      <c r="H98" s="14" t="s">
        <v>82</v>
      </c>
      <c r="I98" s="14" t="s">
        <v>23</v>
      </c>
      <c r="J98" s="16" t="s">
        <v>18</v>
      </c>
      <c r="K98" s="3"/>
      <c r="L98" s="5">
        <v>1</v>
      </c>
      <c r="M98" s="12">
        <v>23.25</v>
      </c>
      <c r="N98" s="17">
        <v>23.25</v>
      </c>
      <c r="O98" s="16">
        <v>285</v>
      </c>
      <c r="P98" s="21" t="s">
        <v>558</v>
      </c>
      <c r="Q98" s="21">
        <v>2015</v>
      </c>
      <c r="R98" s="23">
        <v>23.25</v>
      </c>
    </row>
    <row r="99" spans="2:18" x14ac:dyDescent="0.25">
      <c r="B99" s="8">
        <v>42100</v>
      </c>
      <c r="C99" s="9" t="s">
        <v>177</v>
      </c>
      <c r="D99" s="10" t="s">
        <v>67</v>
      </c>
      <c r="E99" s="10" t="s">
        <v>65</v>
      </c>
      <c r="F99" s="10" t="s">
        <v>78</v>
      </c>
      <c r="G99" s="11" t="s">
        <v>43</v>
      </c>
      <c r="H99" s="14" t="s">
        <v>82</v>
      </c>
      <c r="I99" s="14" t="s">
        <v>23</v>
      </c>
      <c r="J99" s="16" t="s">
        <v>19</v>
      </c>
      <c r="K99" s="3">
        <v>50</v>
      </c>
      <c r="L99" s="5"/>
      <c r="M99" s="12">
        <v>24</v>
      </c>
      <c r="N99" s="17">
        <v>1200</v>
      </c>
      <c r="O99" s="16">
        <v>235</v>
      </c>
      <c r="P99" s="21" t="s">
        <v>558</v>
      </c>
      <c r="Q99" s="21">
        <v>2015</v>
      </c>
      <c r="R99" s="23">
        <v>24</v>
      </c>
    </row>
    <row r="100" spans="2:18" ht="14.45" x14ac:dyDescent="0.3">
      <c r="B100" s="8">
        <v>42101</v>
      </c>
      <c r="C100" s="9" t="s">
        <v>178</v>
      </c>
      <c r="D100" s="10" t="s">
        <v>68</v>
      </c>
      <c r="E100" s="10" t="s">
        <v>64</v>
      </c>
      <c r="F100" s="10" t="s">
        <v>49</v>
      </c>
      <c r="G100" s="11" t="s">
        <v>44</v>
      </c>
      <c r="H100" s="14" t="s">
        <v>83</v>
      </c>
      <c r="I100" s="14" t="s">
        <v>28</v>
      </c>
      <c r="J100" s="16" t="s">
        <v>20</v>
      </c>
      <c r="K100" s="3"/>
      <c r="L100" s="5">
        <v>4</v>
      </c>
      <c r="M100" s="12">
        <v>25</v>
      </c>
      <c r="N100" s="17">
        <v>100</v>
      </c>
      <c r="O100" s="16">
        <v>194</v>
      </c>
      <c r="P100" s="21" t="s">
        <v>558</v>
      </c>
      <c r="Q100" s="21">
        <v>2015</v>
      </c>
      <c r="R100" s="23">
        <v>25</v>
      </c>
    </row>
    <row r="101" spans="2:18" x14ac:dyDescent="0.25">
      <c r="B101" s="8">
        <v>42102</v>
      </c>
      <c r="C101" s="9" t="s">
        <v>179</v>
      </c>
      <c r="D101" s="10" t="s">
        <v>67</v>
      </c>
      <c r="E101" s="10" t="s">
        <v>63</v>
      </c>
      <c r="F101" s="10" t="s">
        <v>78</v>
      </c>
      <c r="G101" s="11" t="s">
        <v>45</v>
      </c>
      <c r="H101" s="14" t="s">
        <v>83</v>
      </c>
      <c r="I101" s="14" t="s">
        <v>28</v>
      </c>
      <c r="J101" s="16" t="s">
        <v>24</v>
      </c>
      <c r="K101" s="3">
        <v>23</v>
      </c>
      <c r="L101" s="5"/>
      <c r="M101" s="12">
        <v>26</v>
      </c>
      <c r="N101" s="17">
        <v>598</v>
      </c>
      <c r="O101" s="16">
        <v>287</v>
      </c>
      <c r="P101" s="21" t="s">
        <v>558</v>
      </c>
      <c r="Q101" s="21">
        <v>2015</v>
      </c>
      <c r="R101" s="23">
        <v>26</v>
      </c>
    </row>
    <row r="102" spans="2:18" ht="14.45" x14ac:dyDescent="0.3">
      <c r="B102" s="8">
        <v>42103</v>
      </c>
      <c r="C102" s="9" t="s">
        <v>180</v>
      </c>
      <c r="D102" s="10" t="s">
        <v>68</v>
      </c>
      <c r="E102" s="10" t="s">
        <v>61</v>
      </c>
      <c r="F102" s="10" t="s">
        <v>53</v>
      </c>
      <c r="G102" s="11" t="s">
        <v>46</v>
      </c>
      <c r="H102" s="14" t="s">
        <v>83</v>
      </c>
      <c r="I102" s="14" t="s">
        <v>28</v>
      </c>
      <c r="J102" s="16" t="s">
        <v>25</v>
      </c>
      <c r="K102" s="3"/>
      <c r="L102" s="5">
        <v>2</v>
      </c>
      <c r="M102" s="12">
        <v>27</v>
      </c>
      <c r="N102" s="17">
        <v>54</v>
      </c>
      <c r="O102" s="16">
        <v>161</v>
      </c>
      <c r="P102" s="21" t="s">
        <v>558</v>
      </c>
      <c r="Q102" s="21">
        <v>2015</v>
      </c>
      <c r="R102" s="23">
        <v>27</v>
      </c>
    </row>
    <row r="103" spans="2:18" ht="14.45" x14ac:dyDescent="0.3">
      <c r="B103" s="8">
        <v>42104</v>
      </c>
      <c r="C103" s="9" t="s">
        <v>181</v>
      </c>
      <c r="D103" s="10" t="s">
        <v>68</v>
      </c>
      <c r="E103" s="10" t="s">
        <v>60</v>
      </c>
      <c r="F103" s="10" t="s">
        <v>50</v>
      </c>
      <c r="G103" s="11" t="s">
        <v>47</v>
      </c>
      <c r="H103" s="14" t="s">
        <v>83</v>
      </c>
      <c r="I103" s="14" t="s">
        <v>28</v>
      </c>
      <c r="J103" s="16" t="s">
        <v>26</v>
      </c>
      <c r="K103" s="3"/>
      <c r="L103" s="5">
        <v>3</v>
      </c>
      <c r="M103" s="12">
        <v>28</v>
      </c>
      <c r="N103" s="17">
        <v>84</v>
      </c>
      <c r="O103" s="16">
        <v>160</v>
      </c>
      <c r="P103" s="21" t="s">
        <v>558</v>
      </c>
      <c r="Q103" s="21">
        <v>2015</v>
      </c>
      <c r="R103" s="23">
        <v>28</v>
      </c>
    </row>
    <row r="104" spans="2:18" ht="14.45" x14ac:dyDescent="0.3">
      <c r="B104" s="8">
        <v>42105</v>
      </c>
      <c r="C104" s="9" t="s">
        <v>182</v>
      </c>
      <c r="D104" s="10" t="s">
        <v>68</v>
      </c>
      <c r="E104" s="10" t="s">
        <v>57</v>
      </c>
      <c r="F104" s="10" t="s">
        <v>49</v>
      </c>
      <c r="G104" s="11" t="s">
        <v>48</v>
      </c>
      <c r="H104" s="14" t="s">
        <v>83</v>
      </c>
      <c r="I104" s="14" t="s">
        <v>28</v>
      </c>
      <c r="J104" s="16" t="s">
        <v>27</v>
      </c>
      <c r="K104" s="3"/>
      <c r="L104" s="5">
        <v>1</v>
      </c>
      <c r="M104" s="12">
        <v>29</v>
      </c>
      <c r="N104" s="17">
        <v>29</v>
      </c>
      <c r="O104" s="16">
        <v>150</v>
      </c>
      <c r="P104" s="21" t="s">
        <v>558</v>
      </c>
      <c r="Q104" s="21">
        <v>2015</v>
      </c>
      <c r="R104" s="23">
        <v>29</v>
      </c>
    </row>
    <row r="105" spans="2:18" x14ac:dyDescent="0.25">
      <c r="B105" s="8">
        <v>42106</v>
      </c>
      <c r="C105" s="9" t="s">
        <v>183</v>
      </c>
      <c r="D105" s="10" t="s">
        <v>67</v>
      </c>
      <c r="E105" s="10" t="s">
        <v>59</v>
      </c>
      <c r="F105" s="10" t="s">
        <v>55</v>
      </c>
      <c r="G105" s="11" t="s">
        <v>29</v>
      </c>
      <c r="H105" s="14" t="s">
        <v>80</v>
      </c>
      <c r="I105" s="14" t="s">
        <v>21</v>
      </c>
      <c r="J105" s="16" t="s">
        <v>5</v>
      </c>
      <c r="K105" s="3">
        <v>150</v>
      </c>
      <c r="L105" s="5"/>
      <c r="M105" s="12">
        <v>14</v>
      </c>
      <c r="N105" s="17">
        <v>2100</v>
      </c>
      <c r="O105" s="16">
        <v>200</v>
      </c>
      <c r="P105" s="21" t="s">
        <v>558</v>
      </c>
      <c r="Q105" s="21">
        <v>2015</v>
      </c>
      <c r="R105" s="23">
        <v>13.166666666666666</v>
      </c>
    </row>
    <row r="106" spans="2:18" ht="14.45" x14ac:dyDescent="0.3">
      <c r="B106" s="8">
        <v>42107</v>
      </c>
      <c r="C106" s="9" t="s">
        <v>184</v>
      </c>
      <c r="D106" s="10" t="s">
        <v>68</v>
      </c>
      <c r="E106" s="10" t="s">
        <v>59</v>
      </c>
      <c r="F106" s="10" t="s">
        <v>50</v>
      </c>
      <c r="G106" s="11" t="s">
        <v>30</v>
      </c>
      <c r="H106" s="14" t="s">
        <v>80</v>
      </c>
      <c r="I106" s="14" t="s">
        <v>21</v>
      </c>
      <c r="J106" s="16" t="s">
        <v>6</v>
      </c>
      <c r="K106" s="3"/>
      <c r="L106" s="5">
        <v>3</v>
      </c>
      <c r="M106" s="12">
        <v>11.53</v>
      </c>
      <c r="N106" s="17">
        <v>34.589999999999996</v>
      </c>
      <c r="O106" s="16">
        <v>286</v>
      </c>
      <c r="P106" s="21" t="s">
        <v>558</v>
      </c>
      <c r="Q106" s="21">
        <v>2015</v>
      </c>
      <c r="R106" s="23">
        <v>11.533333333333333</v>
      </c>
    </row>
    <row r="107" spans="2:18" x14ac:dyDescent="0.25">
      <c r="B107" s="8">
        <v>42108</v>
      </c>
      <c r="C107" s="9" t="s">
        <v>185</v>
      </c>
      <c r="D107" s="10" t="s">
        <v>67</v>
      </c>
      <c r="E107" s="10" t="s">
        <v>59</v>
      </c>
      <c r="F107" s="10" t="s">
        <v>55</v>
      </c>
      <c r="G107" s="11" t="s">
        <v>31</v>
      </c>
      <c r="H107" s="14" t="s">
        <v>80</v>
      </c>
      <c r="I107" s="14" t="s">
        <v>21</v>
      </c>
      <c r="J107" s="16" t="s">
        <v>7</v>
      </c>
      <c r="K107" s="3">
        <v>34</v>
      </c>
      <c r="L107" s="5"/>
      <c r="M107" s="12">
        <v>12</v>
      </c>
      <c r="N107" s="17">
        <v>408</v>
      </c>
      <c r="O107" s="16">
        <v>356</v>
      </c>
      <c r="P107" s="21" t="s">
        <v>558</v>
      </c>
      <c r="Q107" s="21">
        <v>2015</v>
      </c>
      <c r="R107" s="23">
        <v>12</v>
      </c>
    </row>
    <row r="108" spans="2:18" ht="14.45" x14ac:dyDescent="0.3">
      <c r="B108" s="8">
        <v>42109</v>
      </c>
      <c r="C108" s="9" t="s">
        <v>186</v>
      </c>
      <c r="D108" s="10" t="s">
        <v>68</v>
      </c>
      <c r="E108" s="10" t="s">
        <v>59</v>
      </c>
      <c r="F108" s="10" t="s">
        <v>50</v>
      </c>
      <c r="G108" s="11" t="s">
        <v>32</v>
      </c>
      <c r="H108" s="14" t="s">
        <v>80</v>
      </c>
      <c r="I108" s="14" t="s">
        <v>21</v>
      </c>
      <c r="J108" s="16" t="s">
        <v>8</v>
      </c>
      <c r="K108" s="3"/>
      <c r="L108" s="5">
        <v>3</v>
      </c>
      <c r="M108" s="12">
        <v>13</v>
      </c>
      <c r="N108" s="17">
        <v>39</v>
      </c>
      <c r="O108" s="16">
        <v>332</v>
      </c>
      <c r="P108" s="21" t="s">
        <v>558</v>
      </c>
      <c r="Q108" s="21">
        <v>2015</v>
      </c>
      <c r="R108" s="23">
        <v>13</v>
      </c>
    </row>
    <row r="109" spans="2:18" x14ac:dyDescent="0.25">
      <c r="B109" s="8">
        <v>42110</v>
      </c>
      <c r="C109" s="9" t="s">
        <v>187</v>
      </c>
      <c r="D109" s="10" t="s">
        <v>67</v>
      </c>
      <c r="E109" s="10" t="s">
        <v>65</v>
      </c>
      <c r="F109" s="10" t="s">
        <v>55</v>
      </c>
      <c r="G109" s="11" t="s">
        <v>33</v>
      </c>
      <c r="H109" s="14" t="s">
        <v>80</v>
      </c>
      <c r="I109" s="14" t="s">
        <v>21</v>
      </c>
      <c r="J109" s="16" t="s">
        <v>9</v>
      </c>
      <c r="K109" s="3">
        <v>34</v>
      </c>
      <c r="L109" s="5"/>
      <c r="M109" s="12">
        <v>14</v>
      </c>
      <c r="N109" s="17">
        <v>476</v>
      </c>
      <c r="O109" s="16">
        <v>272</v>
      </c>
      <c r="P109" s="21" t="s">
        <v>558</v>
      </c>
      <c r="Q109" s="21">
        <v>2015</v>
      </c>
      <c r="R109" s="23">
        <v>14</v>
      </c>
    </row>
    <row r="110" spans="2:18" ht="14.45" x14ac:dyDescent="0.3">
      <c r="B110" s="8">
        <v>42111</v>
      </c>
      <c r="C110" s="9" t="s">
        <v>188</v>
      </c>
      <c r="D110" s="10" t="s">
        <v>68</v>
      </c>
      <c r="E110" s="10" t="s">
        <v>60</v>
      </c>
      <c r="F110" s="10" t="s">
        <v>50</v>
      </c>
      <c r="G110" s="11" t="s">
        <v>34</v>
      </c>
      <c r="H110" s="14" t="s">
        <v>81</v>
      </c>
      <c r="I110" s="14" t="s">
        <v>22</v>
      </c>
      <c r="J110" s="16" t="s">
        <v>10</v>
      </c>
      <c r="K110" s="3"/>
      <c r="L110" s="5">
        <v>5</v>
      </c>
      <c r="M110" s="12">
        <v>15</v>
      </c>
      <c r="N110" s="17">
        <v>75</v>
      </c>
      <c r="O110" s="16">
        <v>316</v>
      </c>
      <c r="P110" s="21" t="s">
        <v>558</v>
      </c>
      <c r="Q110" s="21">
        <v>2015</v>
      </c>
      <c r="R110" s="23">
        <v>15</v>
      </c>
    </row>
    <row r="111" spans="2:18" x14ac:dyDescent="0.25">
      <c r="B111" s="8">
        <v>42112</v>
      </c>
      <c r="C111" s="9" t="s">
        <v>189</v>
      </c>
      <c r="D111" s="10" t="s">
        <v>67</v>
      </c>
      <c r="E111" s="10" t="s">
        <v>61</v>
      </c>
      <c r="F111" s="10" t="s">
        <v>55</v>
      </c>
      <c r="G111" s="11" t="s">
        <v>35</v>
      </c>
      <c r="H111" s="14" t="s">
        <v>81</v>
      </c>
      <c r="I111" s="14" t="s">
        <v>22</v>
      </c>
      <c r="J111" s="16" t="s">
        <v>11</v>
      </c>
      <c r="K111" s="3">
        <v>34</v>
      </c>
      <c r="L111" s="5"/>
      <c r="M111" s="12">
        <v>16</v>
      </c>
      <c r="N111" s="17">
        <v>544</v>
      </c>
      <c r="O111" s="16">
        <v>285</v>
      </c>
      <c r="P111" s="21" t="s">
        <v>558</v>
      </c>
      <c r="Q111" s="21">
        <v>2015</v>
      </c>
      <c r="R111" s="23">
        <v>16</v>
      </c>
    </row>
    <row r="112" spans="2:18" x14ac:dyDescent="0.25">
      <c r="B112" s="8">
        <v>42113</v>
      </c>
      <c r="C112" s="9" t="s">
        <v>190</v>
      </c>
      <c r="D112" s="10" t="s">
        <v>67</v>
      </c>
      <c r="E112" s="10" t="s">
        <v>65</v>
      </c>
      <c r="F112" s="10" t="s">
        <v>55</v>
      </c>
      <c r="G112" s="11" t="s">
        <v>36</v>
      </c>
      <c r="H112" s="14" t="s">
        <v>81</v>
      </c>
      <c r="I112" s="14" t="s">
        <v>22</v>
      </c>
      <c r="J112" s="16" t="s">
        <v>12</v>
      </c>
      <c r="K112" s="3">
        <v>43</v>
      </c>
      <c r="L112" s="5"/>
      <c r="M112" s="12">
        <v>17</v>
      </c>
      <c r="N112" s="17">
        <v>731</v>
      </c>
      <c r="O112" s="16">
        <v>212</v>
      </c>
      <c r="P112" s="21" t="s">
        <v>558</v>
      </c>
      <c r="Q112" s="21">
        <v>2015</v>
      </c>
      <c r="R112" s="23">
        <v>17</v>
      </c>
    </row>
    <row r="113" spans="2:18" x14ac:dyDescent="0.25">
      <c r="B113" s="8">
        <v>42114</v>
      </c>
      <c r="C113" s="9" t="s">
        <v>191</v>
      </c>
      <c r="D113" s="10" t="s">
        <v>67</v>
      </c>
      <c r="E113" s="10" t="s">
        <v>58</v>
      </c>
      <c r="F113" s="10" t="s">
        <v>55</v>
      </c>
      <c r="G113" s="11" t="s">
        <v>37</v>
      </c>
      <c r="H113" s="14" t="s">
        <v>81</v>
      </c>
      <c r="I113" s="14" t="s">
        <v>22</v>
      </c>
      <c r="J113" s="16" t="s">
        <v>13</v>
      </c>
      <c r="K113" s="3">
        <v>12</v>
      </c>
      <c r="L113" s="5"/>
      <c r="M113" s="12">
        <v>18</v>
      </c>
      <c r="N113" s="17">
        <v>216</v>
      </c>
      <c r="O113" s="16">
        <v>330</v>
      </c>
      <c r="P113" s="21" t="s">
        <v>558</v>
      </c>
      <c r="Q113" s="21">
        <v>2015</v>
      </c>
      <c r="R113" s="23">
        <v>18</v>
      </c>
    </row>
    <row r="114" spans="2:18" ht="14.45" customHeight="1" x14ac:dyDescent="0.25">
      <c r="B114" s="8">
        <v>42115</v>
      </c>
      <c r="C114" s="9" t="s">
        <v>192</v>
      </c>
      <c r="D114" s="10" t="s">
        <v>67</v>
      </c>
      <c r="E114" s="10" t="s">
        <v>62</v>
      </c>
      <c r="F114" s="10" t="s">
        <v>55</v>
      </c>
      <c r="G114" s="11" t="s">
        <v>38</v>
      </c>
      <c r="H114" s="14" t="s">
        <v>81</v>
      </c>
      <c r="I114" s="14" t="s">
        <v>22</v>
      </c>
      <c r="J114" s="16" t="s">
        <v>14</v>
      </c>
      <c r="K114" s="3">
        <v>44</v>
      </c>
      <c r="L114" s="5"/>
      <c r="M114" s="12">
        <v>19</v>
      </c>
      <c r="N114" s="17">
        <v>836</v>
      </c>
      <c r="O114" s="16">
        <v>141</v>
      </c>
      <c r="P114" s="21" t="s">
        <v>558</v>
      </c>
      <c r="Q114" s="21">
        <v>2015</v>
      </c>
      <c r="R114" s="23">
        <v>19</v>
      </c>
    </row>
    <row r="115" spans="2:18" ht="14.45" customHeight="1" x14ac:dyDescent="0.3">
      <c r="B115" s="8">
        <v>42116</v>
      </c>
      <c r="C115" s="9" t="s">
        <v>193</v>
      </c>
      <c r="D115" s="10" t="s">
        <v>68</v>
      </c>
      <c r="E115" s="10" t="s">
        <v>57</v>
      </c>
      <c r="F115" s="10" t="s">
        <v>52</v>
      </c>
      <c r="G115" s="11" t="s">
        <v>39</v>
      </c>
      <c r="H115" s="14" t="s">
        <v>82</v>
      </c>
      <c r="I115" s="14" t="s">
        <v>23</v>
      </c>
      <c r="J115" s="16" t="s">
        <v>15</v>
      </c>
      <c r="K115" s="3"/>
      <c r="L115" s="5">
        <v>12</v>
      </c>
      <c r="M115" s="12">
        <v>20</v>
      </c>
      <c r="N115" s="17">
        <v>240</v>
      </c>
      <c r="O115" s="16">
        <v>204</v>
      </c>
      <c r="P115" s="21" t="s">
        <v>558</v>
      </c>
      <c r="Q115" s="21">
        <v>2015</v>
      </c>
      <c r="R115" s="23">
        <v>20</v>
      </c>
    </row>
    <row r="116" spans="2:18" ht="14.45" x14ac:dyDescent="0.3">
      <c r="B116" s="8">
        <v>42117</v>
      </c>
      <c r="C116" s="9" t="s">
        <v>194</v>
      </c>
      <c r="D116" s="10" t="s">
        <v>68</v>
      </c>
      <c r="E116" s="10" t="s">
        <v>58</v>
      </c>
      <c r="F116" s="10" t="s">
        <v>50</v>
      </c>
      <c r="G116" s="11" t="s">
        <v>40</v>
      </c>
      <c r="H116" s="14" t="s">
        <v>82</v>
      </c>
      <c r="I116" s="14" t="s">
        <v>23</v>
      </c>
      <c r="J116" s="16" t="s">
        <v>16</v>
      </c>
      <c r="K116" s="3"/>
      <c r="L116" s="5">
        <v>4</v>
      </c>
      <c r="M116" s="12">
        <v>21</v>
      </c>
      <c r="N116" s="17">
        <v>84</v>
      </c>
      <c r="O116" s="16">
        <v>208</v>
      </c>
      <c r="P116" s="21" t="s">
        <v>558</v>
      </c>
      <c r="Q116" s="21">
        <v>2015</v>
      </c>
      <c r="R116" s="23">
        <v>21</v>
      </c>
    </row>
    <row r="117" spans="2:18" ht="14.45" x14ac:dyDescent="0.3">
      <c r="B117" s="8">
        <v>42118</v>
      </c>
      <c r="C117" s="9" t="s">
        <v>195</v>
      </c>
      <c r="D117" s="10" t="s">
        <v>68</v>
      </c>
      <c r="E117" s="10" t="s">
        <v>59</v>
      </c>
      <c r="F117" s="10" t="s">
        <v>50</v>
      </c>
      <c r="G117" s="11" t="s">
        <v>41</v>
      </c>
      <c r="H117" s="14" t="s">
        <v>82</v>
      </c>
      <c r="I117" s="14" t="s">
        <v>23</v>
      </c>
      <c r="J117" s="16" t="s">
        <v>17</v>
      </c>
      <c r="K117" s="3"/>
      <c r="L117" s="5">
        <v>3</v>
      </c>
      <c r="M117" s="12">
        <v>22</v>
      </c>
      <c r="N117" s="17">
        <v>66</v>
      </c>
      <c r="O117" s="16">
        <v>188</v>
      </c>
      <c r="P117" s="21" t="s">
        <v>558</v>
      </c>
      <c r="Q117" s="21">
        <v>2015</v>
      </c>
      <c r="R117" s="23">
        <v>22</v>
      </c>
    </row>
    <row r="118" spans="2:18" ht="14.45" x14ac:dyDescent="0.3">
      <c r="B118" s="8">
        <v>42119</v>
      </c>
      <c r="C118" s="9" t="s">
        <v>196</v>
      </c>
      <c r="D118" s="10" t="s">
        <v>68</v>
      </c>
      <c r="E118" s="10" t="s">
        <v>60</v>
      </c>
      <c r="F118" s="10" t="s">
        <v>50</v>
      </c>
      <c r="G118" s="11" t="s">
        <v>42</v>
      </c>
      <c r="H118" s="14" t="s">
        <v>82</v>
      </c>
      <c r="I118" s="14" t="s">
        <v>23</v>
      </c>
      <c r="J118" s="16" t="s">
        <v>18</v>
      </c>
      <c r="K118" s="3"/>
      <c r="L118" s="5">
        <v>1</v>
      </c>
      <c r="M118" s="12">
        <v>23.25</v>
      </c>
      <c r="N118" s="17">
        <v>23.25</v>
      </c>
      <c r="O118" s="16">
        <v>284</v>
      </c>
      <c r="P118" s="21" t="s">
        <v>558</v>
      </c>
      <c r="Q118" s="21">
        <v>2015</v>
      </c>
      <c r="R118" s="23">
        <v>23.25</v>
      </c>
    </row>
    <row r="119" spans="2:18" x14ac:dyDescent="0.25">
      <c r="B119" s="8">
        <v>42120</v>
      </c>
      <c r="C119" s="9" t="s">
        <v>197</v>
      </c>
      <c r="D119" s="10" t="s">
        <v>67</v>
      </c>
      <c r="E119" s="10" t="s">
        <v>65</v>
      </c>
      <c r="F119" s="10" t="s">
        <v>78</v>
      </c>
      <c r="G119" s="11" t="s">
        <v>43</v>
      </c>
      <c r="H119" s="14" t="s">
        <v>82</v>
      </c>
      <c r="I119" s="14" t="s">
        <v>23</v>
      </c>
      <c r="J119" s="16" t="s">
        <v>19</v>
      </c>
      <c r="K119" s="3">
        <v>44</v>
      </c>
      <c r="L119" s="5"/>
      <c r="M119" s="12">
        <v>24</v>
      </c>
      <c r="N119" s="17">
        <v>1056</v>
      </c>
      <c r="O119" s="16">
        <v>279</v>
      </c>
      <c r="P119" s="21" t="s">
        <v>558</v>
      </c>
      <c r="Q119" s="21">
        <v>2015</v>
      </c>
      <c r="R119" s="23">
        <v>24</v>
      </c>
    </row>
    <row r="120" spans="2:18" ht="14.45" x14ac:dyDescent="0.3">
      <c r="B120" s="8">
        <v>42121</v>
      </c>
      <c r="C120" s="9" t="s">
        <v>198</v>
      </c>
      <c r="D120" s="10" t="s">
        <v>68</v>
      </c>
      <c r="E120" s="10" t="s">
        <v>64</v>
      </c>
      <c r="F120" s="10" t="s">
        <v>49</v>
      </c>
      <c r="G120" s="11" t="s">
        <v>44</v>
      </c>
      <c r="H120" s="14" t="s">
        <v>83</v>
      </c>
      <c r="I120" s="14" t="s">
        <v>28</v>
      </c>
      <c r="J120" s="16" t="s">
        <v>20</v>
      </c>
      <c r="K120" s="3"/>
      <c r="L120" s="5">
        <v>10</v>
      </c>
      <c r="M120" s="12">
        <v>25</v>
      </c>
      <c r="N120" s="17">
        <v>250</v>
      </c>
      <c r="O120" s="16">
        <v>184</v>
      </c>
      <c r="P120" s="21" t="s">
        <v>558</v>
      </c>
      <c r="Q120" s="21">
        <v>2015</v>
      </c>
      <c r="R120" s="23">
        <v>25</v>
      </c>
    </row>
    <row r="121" spans="2:18" x14ac:dyDescent="0.25">
      <c r="B121" s="8">
        <v>42122</v>
      </c>
      <c r="C121" s="9" t="s">
        <v>199</v>
      </c>
      <c r="D121" s="10" t="s">
        <v>67</v>
      </c>
      <c r="E121" s="10" t="s">
        <v>63</v>
      </c>
      <c r="F121" s="10" t="s">
        <v>78</v>
      </c>
      <c r="G121" s="11" t="s">
        <v>45</v>
      </c>
      <c r="H121" s="14" t="s">
        <v>83</v>
      </c>
      <c r="I121" s="14" t="s">
        <v>28</v>
      </c>
      <c r="J121" s="16" t="s">
        <v>24</v>
      </c>
      <c r="K121" s="3">
        <v>44</v>
      </c>
      <c r="L121" s="5"/>
      <c r="M121" s="12">
        <v>26</v>
      </c>
      <c r="N121" s="17">
        <v>1144</v>
      </c>
      <c r="O121" s="16">
        <v>331</v>
      </c>
      <c r="P121" s="21" t="s">
        <v>558</v>
      </c>
      <c r="Q121" s="21">
        <v>2015</v>
      </c>
      <c r="R121" s="23">
        <v>26</v>
      </c>
    </row>
    <row r="122" spans="2:18" ht="14.45" x14ac:dyDescent="0.3">
      <c r="B122" s="8">
        <v>42123</v>
      </c>
      <c r="C122" s="9" t="s">
        <v>200</v>
      </c>
      <c r="D122" s="10" t="s">
        <v>68</v>
      </c>
      <c r="E122" s="10" t="s">
        <v>61</v>
      </c>
      <c r="F122" s="10" t="s">
        <v>53</v>
      </c>
      <c r="G122" s="11" t="s">
        <v>46</v>
      </c>
      <c r="H122" s="14" t="s">
        <v>83</v>
      </c>
      <c r="I122" s="14" t="s">
        <v>28</v>
      </c>
      <c r="J122" s="16" t="s">
        <v>25</v>
      </c>
      <c r="K122" s="3"/>
      <c r="L122" s="5">
        <v>1</v>
      </c>
      <c r="M122" s="12">
        <v>27</v>
      </c>
      <c r="N122" s="17">
        <v>27</v>
      </c>
      <c r="O122" s="16">
        <v>160</v>
      </c>
      <c r="P122" s="21" t="s">
        <v>558</v>
      </c>
      <c r="Q122" s="21">
        <v>2015</v>
      </c>
      <c r="R122" s="23">
        <v>27</v>
      </c>
    </row>
    <row r="123" spans="2:18" ht="14.45" x14ac:dyDescent="0.3">
      <c r="B123" s="8">
        <v>42124</v>
      </c>
      <c r="C123" s="9" t="s">
        <v>201</v>
      </c>
      <c r="D123" s="10" t="s">
        <v>68</v>
      </c>
      <c r="E123" s="10" t="s">
        <v>60</v>
      </c>
      <c r="F123" s="10" t="s">
        <v>50</v>
      </c>
      <c r="G123" s="11" t="s">
        <v>47</v>
      </c>
      <c r="H123" s="14" t="s">
        <v>83</v>
      </c>
      <c r="I123" s="14" t="s">
        <v>28</v>
      </c>
      <c r="J123" s="16" t="s">
        <v>26</v>
      </c>
      <c r="K123" s="3"/>
      <c r="L123" s="5">
        <v>2</v>
      </c>
      <c r="M123" s="12">
        <v>28</v>
      </c>
      <c r="N123" s="17">
        <v>56</v>
      </c>
      <c r="O123" s="16">
        <v>158</v>
      </c>
      <c r="P123" s="21" t="s">
        <v>558</v>
      </c>
      <c r="Q123" s="21">
        <v>2015</v>
      </c>
      <c r="R123" s="23">
        <v>28</v>
      </c>
    </row>
    <row r="124" spans="2:18" ht="14.45" x14ac:dyDescent="0.3">
      <c r="B124" s="8">
        <v>42125</v>
      </c>
      <c r="C124" s="9" t="s">
        <v>202</v>
      </c>
      <c r="D124" s="10" t="s">
        <v>68</v>
      </c>
      <c r="E124" s="10" t="s">
        <v>57</v>
      </c>
      <c r="F124" s="10" t="s">
        <v>49</v>
      </c>
      <c r="G124" s="11" t="s">
        <v>48</v>
      </c>
      <c r="H124" s="14" t="s">
        <v>83</v>
      </c>
      <c r="I124" s="14" t="s">
        <v>28</v>
      </c>
      <c r="J124" s="16" t="s">
        <v>27</v>
      </c>
      <c r="K124" s="3"/>
      <c r="L124" s="5">
        <v>1</v>
      </c>
      <c r="M124" s="12">
        <v>29</v>
      </c>
      <c r="N124" s="17">
        <v>29</v>
      </c>
      <c r="O124" s="16">
        <v>149</v>
      </c>
      <c r="P124" s="21" t="s">
        <v>559</v>
      </c>
      <c r="Q124" s="21">
        <v>2015</v>
      </c>
      <c r="R124" s="23">
        <v>29</v>
      </c>
    </row>
    <row r="125" spans="2:18" ht="14.45" x14ac:dyDescent="0.3">
      <c r="B125" s="8">
        <v>42126</v>
      </c>
      <c r="C125" s="9" t="s">
        <v>203</v>
      </c>
      <c r="D125" s="10" t="s">
        <v>68</v>
      </c>
      <c r="E125" s="10" t="s">
        <v>59</v>
      </c>
      <c r="F125" s="10" t="s">
        <v>49</v>
      </c>
      <c r="G125" s="11" t="s">
        <v>29</v>
      </c>
      <c r="H125" s="14" t="s">
        <v>80</v>
      </c>
      <c r="I125" s="14" t="s">
        <v>21</v>
      </c>
      <c r="J125" s="16" t="s">
        <v>5</v>
      </c>
      <c r="K125" s="3"/>
      <c r="L125" s="5">
        <v>200</v>
      </c>
      <c r="M125" s="12">
        <v>13.17</v>
      </c>
      <c r="N125" s="17">
        <v>2634</v>
      </c>
      <c r="O125" s="16">
        <v>0</v>
      </c>
      <c r="P125" s="21" t="s">
        <v>559</v>
      </c>
      <c r="Q125" s="21">
        <v>2015</v>
      </c>
      <c r="R125" s="23">
        <v>13.167142857142858</v>
      </c>
    </row>
    <row r="126" spans="2:18" x14ac:dyDescent="0.25">
      <c r="B126" s="8">
        <v>42127</v>
      </c>
      <c r="C126" s="9" t="s">
        <v>204</v>
      </c>
      <c r="D126" s="10" t="s">
        <v>67</v>
      </c>
      <c r="E126" s="10" t="s">
        <v>59</v>
      </c>
      <c r="F126" s="10" t="s">
        <v>78</v>
      </c>
      <c r="G126" s="11" t="s">
        <v>30</v>
      </c>
      <c r="H126" s="14" t="s">
        <v>80</v>
      </c>
      <c r="I126" s="14" t="s">
        <v>21</v>
      </c>
      <c r="J126" s="16" t="s">
        <v>6</v>
      </c>
      <c r="K126" s="3">
        <v>44</v>
      </c>
      <c r="L126" s="5"/>
      <c r="M126" s="12">
        <v>11</v>
      </c>
      <c r="N126" s="17">
        <v>484</v>
      </c>
      <c r="O126" s="16">
        <v>330</v>
      </c>
      <c r="P126" s="21" t="s">
        <v>559</v>
      </c>
      <c r="Q126" s="21">
        <v>2015</v>
      </c>
      <c r="R126" s="23">
        <v>11.457142857142857</v>
      </c>
    </row>
    <row r="127" spans="2:18" ht="14.45" x14ac:dyDescent="0.3">
      <c r="B127" s="8">
        <v>42128</v>
      </c>
      <c r="C127" s="9" t="s">
        <v>205</v>
      </c>
      <c r="D127" s="10" t="s">
        <v>68</v>
      </c>
      <c r="E127" s="10" t="s">
        <v>59</v>
      </c>
      <c r="F127" s="10" t="s">
        <v>56</v>
      </c>
      <c r="G127" s="11" t="s">
        <v>31</v>
      </c>
      <c r="H127" s="14" t="s">
        <v>80</v>
      </c>
      <c r="I127" s="14" t="s">
        <v>21</v>
      </c>
      <c r="J127" s="16" t="s">
        <v>7</v>
      </c>
      <c r="K127" s="3"/>
      <c r="L127" s="5">
        <v>5</v>
      </c>
      <c r="M127" s="12">
        <v>12</v>
      </c>
      <c r="N127" s="17">
        <v>60</v>
      </c>
      <c r="O127" s="16">
        <v>351</v>
      </c>
      <c r="P127" s="21" t="s">
        <v>559</v>
      </c>
      <c r="Q127" s="21">
        <v>2015</v>
      </c>
      <c r="R127" s="23">
        <v>12</v>
      </c>
    </row>
    <row r="128" spans="2:18" x14ac:dyDescent="0.25">
      <c r="B128" s="8">
        <v>42129</v>
      </c>
      <c r="C128" s="9" t="s">
        <v>206</v>
      </c>
      <c r="D128" s="10" t="s">
        <v>67</v>
      </c>
      <c r="E128" s="10" t="s">
        <v>59</v>
      </c>
      <c r="F128" s="10" t="s">
        <v>78</v>
      </c>
      <c r="G128" s="11" t="s">
        <v>32</v>
      </c>
      <c r="H128" s="14" t="s">
        <v>80</v>
      </c>
      <c r="I128" s="14" t="s">
        <v>21</v>
      </c>
      <c r="J128" s="16" t="s">
        <v>8</v>
      </c>
      <c r="K128" s="3">
        <v>44</v>
      </c>
      <c r="L128" s="5"/>
      <c r="M128" s="12">
        <v>13</v>
      </c>
      <c r="N128" s="17">
        <v>572</v>
      </c>
      <c r="O128" s="16">
        <v>376</v>
      </c>
      <c r="P128" s="21" t="s">
        <v>559</v>
      </c>
      <c r="Q128" s="21">
        <v>2015</v>
      </c>
      <c r="R128" s="23">
        <v>13</v>
      </c>
    </row>
    <row r="129" spans="2:18" ht="14.45" x14ac:dyDescent="0.3">
      <c r="B129" s="8">
        <v>42130</v>
      </c>
      <c r="C129" s="9" t="s">
        <v>207</v>
      </c>
      <c r="D129" s="10" t="s">
        <v>68</v>
      </c>
      <c r="E129" s="10" t="s">
        <v>65</v>
      </c>
      <c r="F129" s="10" t="s">
        <v>51</v>
      </c>
      <c r="G129" s="11" t="s">
        <v>33</v>
      </c>
      <c r="H129" s="14" t="s">
        <v>80</v>
      </c>
      <c r="I129" s="14" t="s">
        <v>21</v>
      </c>
      <c r="J129" s="16" t="s">
        <v>9</v>
      </c>
      <c r="K129" s="3"/>
      <c r="L129" s="5">
        <v>2</v>
      </c>
      <c r="M129" s="12">
        <v>14</v>
      </c>
      <c r="N129" s="17">
        <v>28</v>
      </c>
      <c r="O129" s="16">
        <v>270</v>
      </c>
      <c r="P129" s="21" t="s">
        <v>559</v>
      </c>
      <c r="Q129" s="21">
        <v>2015</v>
      </c>
      <c r="R129" s="23">
        <v>14</v>
      </c>
    </row>
    <row r="130" spans="2:18" x14ac:dyDescent="0.25">
      <c r="B130" s="8">
        <v>42131</v>
      </c>
      <c r="C130" s="9" t="s">
        <v>208</v>
      </c>
      <c r="D130" s="10" t="s">
        <v>67</v>
      </c>
      <c r="E130" s="10" t="s">
        <v>60</v>
      </c>
      <c r="F130" s="10" t="s">
        <v>78</v>
      </c>
      <c r="G130" s="11" t="s">
        <v>34</v>
      </c>
      <c r="H130" s="14" t="s">
        <v>81</v>
      </c>
      <c r="I130" s="14" t="s">
        <v>22</v>
      </c>
      <c r="J130" s="16" t="s">
        <v>10</v>
      </c>
      <c r="K130" s="3">
        <v>44</v>
      </c>
      <c r="L130" s="5"/>
      <c r="M130" s="12">
        <v>15</v>
      </c>
      <c r="N130" s="17">
        <v>660</v>
      </c>
      <c r="O130" s="16">
        <v>360</v>
      </c>
      <c r="P130" s="21" t="s">
        <v>559</v>
      </c>
      <c r="Q130" s="21">
        <v>2015</v>
      </c>
      <c r="R130" s="23">
        <v>15</v>
      </c>
    </row>
    <row r="131" spans="2:18" ht="14.45" x14ac:dyDescent="0.3">
      <c r="B131" s="8">
        <v>42132</v>
      </c>
      <c r="C131" s="9" t="s">
        <v>209</v>
      </c>
      <c r="D131" s="10" t="s">
        <v>68</v>
      </c>
      <c r="E131" s="10" t="s">
        <v>61</v>
      </c>
      <c r="F131" s="10" t="s">
        <v>49</v>
      </c>
      <c r="G131" s="11" t="s">
        <v>35</v>
      </c>
      <c r="H131" s="14" t="s">
        <v>81</v>
      </c>
      <c r="I131" s="14" t="s">
        <v>22</v>
      </c>
      <c r="J131" s="16" t="s">
        <v>11</v>
      </c>
      <c r="K131" s="3"/>
      <c r="L131" s="5">
        <v>5</v>
      </c>
      <c r="M131" s="12">
        <v>16</v>
      </c>
      <c r="N131" s="17">
        <v>80</v>
      </c>
      <c r="O131" s="16">
        <v>280</v>
      </c>
      <c r="P131" s="21" t="s">
        <v>559</v>
      </c>
      <c r="Q131" s="21">
        <v>2015</v>
      </c>
      <c r="R131" s="23">
        <v>16</v>
      </c>
    </row>
    <row r="132" spans="2:18" x14ac:dyDescent="0.25">
      <c r="B132" s="8">
        <v>42133</v>
      </c>
      <c r="C132" s="9" t="s">
        <v>210</v>
      </c>
      <c r="D132" s="10" t="s">
        <v>67</v>
      </c>
      <c r="E132" s="10" t="s">
        <v>65</v>
      </c>
      <c r="F132" s="10" t="s">
        <v>78</v>
      </c>
      <c r="G132" s="11" t="s">
        <v>36</v>
      </c>
      <c r="H132" s="14" t="s">
        <v>81</v>
      </c>
      <c r="I132" s="14" t="s">
        <v>22</v>
      </c>
      <c r="J132" s="16" t="s">
        <v>12</v>
      </c>
      <c r="K132" s="3">
        <v>34</v>
      </c>
      <c r="L132" s="5"/>
      <c r="M132" s="12">
        <v>17</v>
      </c>
      <c r="N132" s="17">
        <v>578</v>
      </c>
      <c r="O132" s="16">
        <v>246</v>
      </c>
      <c r="P132" s="21" t="s">
        <v>559</v>
      </c>
      <c r="Q132" s="21">
        <v>2015</v>
      </c>
      <c r="R132" s="23">
        <v>17</v>
      </c>
    </row>
    <row r="133" spans="2:18" ht="14.45" x14ac:dyDescent="0.3">
      <c r="B133" s="8">
        <v>42134</v>
      </c>
      <c r="C133" s="9" t="s">
        <v>211</v>
      </c>
      <c r="D133" s="10" t="s">
        <v>68</v>
      </c>
      <c r="E133" s="10" t="s">
        <v>58</v>
      </c>
      <c r="F133" s="10" t="s">
        <v>49</v>
      </c>
      <c r="G133" s="11" t="s">
        <v>37</v>
      </c>
      <c r="H133" s="14" t="s">
        <v>81</v>
      </c>
      <c r="I133" s="14" t="s">
        <v>22</v>
      </c>
      <c r="J133" s="16" t="s">
        <v>13</v>
      </c>
      <c r="K133" s="3"/>
      <c r="L133" s="5">
        <v>5</v>
      </c>
      <c r="M133" s="12">
        <v>18</v>
      </c>
      <c r="N133" s="17">
        <v>90</v>
      </c>
      <c r="O133" s="16">
        <v>325</v>
      </c>
      <c r="P133" s="21" t="s">
        <v>559</v>
      </c>
      <c r="Q133" s="21">
        <v>2015</v>
      </c>
      <c r="R133" s="23">
        <v>18</v>
      </c>
    </row>
    <row r="134" spans="2:18" ht="14.45" customHeight="1" x14ac:dyDescent="0.25">
      <c r="B134" s="8">
        <v>42135</v>
      </c>
      <c r="C134" s="9" t="s">
        <v>212</v>
      </c>
      <c r="D134" s="10" t="s">
        <v>67</v>
      </c>
      <c r="E134" s="10" t="s">
        <v>62</v>
      </c>
      <c r="F134" s="10" t="s">
        <v>78</v>
      </c>
      <c r="G134" s="11" t="s">
        <v>38</v>
      </c>
      <c r="H134" s="14" t="s">
        <v>81</v>
      </c>
      <c r="I134" s="14" t="s">
        <v>22</v>
      </c>
      <c r="J134" s="16" t="s">
        <v>14</v>
      </c>
      <c r="K134" s="3">
        <v>80</v>
      </c>
      <c r="L134" s="5">
        <v>50</v>
      </c>
      <c r="M134" s="12">
        <v>19</v>
      </c>
      <c r="N134" s="17">
        <v>2470</v>
      </c>
      <c r="O134" s="16">
        <v>171</v>
      </c>
      <c r="P134" s="21" t="s">
        <v>559</v>
      </c>
      <c r="Q134" s="21">
        <v>2015</v>
      </c>
      <c r="R134" s="23">
        <v>19</v>
      </c>
    </row>
    <row r="135" spans="2:18" ht="14.45" customHeight="1" x14ac:dyDescent="0.3">
      <c r="B135" s="8">
        <v>42136</v>
      </c>
      <c r="C135" s="9" t="s">
        <v>213</v>
      </c>
      <c r="D135" s="10" t="s">
        <v>68</v>
      </c>
      <c r="E135" s="10" t="s">
        <v>57</v>
      </c>
      <c r="F135" s="10" t="s">
        <v>54</v>
      </c>
      <c r="G135" s="11" t="s">
        <v>39</v>
      </c>
      <c r="H135" s="14" t="s">
        <v>82</v>
      </c>
      <c r="I135" s="14" t="s">
        <v>23</v>
      </c>
      <c r="J135" s="16" t="s">
        <v>15</v>
      </c>
      <c r="K135" s="3"/>
      <c r="L135" s="5">
        <v>5</v>
      </c>
      <c r="M135" s="12">
        <v>20</v>
      </c>
      <c r="N135" s="17">
        <v>100</v>
      </c>
      <c r="O135" s="16">
        <v>199</v>
      </c>
      <c r="P135" s="21" t="s">
        <v>559</v>
      </c>
      <c r="Q135" s="21">
        <v>2015</v>
      </c>
      <c r="R135" s="23">
        <v>20</v>
      </c>
    </row>
    <row r="136" spans="2:18" ht="14.45" x14ac:dyDescent="0.3">
      <c r="B136" s="8">
        <v>42137</v>
      </c>
      <c r="C136" s="9" t="s">
        <v>214</v>
      </c>
      <c r="D136" s="10" t="s">
        <v>68</v>
      </c>
      <c r="E136" s="10" t="s">
        <v>58</v>
      </c>
      <c r="F136" s="10" t="s">
        <v>49</v>
      </c>
      <c r="G136" s="11" t="s">
        <v>40</v>
      </c>
      <c r="H136" s="14" t="s">
        <v>82</v>
      </c>
      <c r="I136" s="14" t="s">
        <v>23</v>
      </c>
      <c r="J136" s="16" t="s">
        <v>16</v>
      </c>
      <c r="K136" s="3"/>
      <c r="L136" s="5">
        <v>5</v>
      </c>
      <c r="M136" s="12">
        <v>21</v>
      </c>
      <c r="N136" s="17">
        <v>105</v>
      </c>
      <c r="O136" s="16">
        <v>203</v>
      </c>
      <c r="P136" s="21" t="s">
        <v>559</v>
      </c>
      <c r="Q136" s="21">
        <v>2015</v>
      </c>
      <c r="R136" s="23">
        <v>21</v>
      </c>
    </row>
    <row r="137" spans="2:18" ht="14.45" x14ac:dyDescent="0.3">
      <c r="B137" s="8">
        <v>42138</v>
      </c>
      <c r="C137" s="9" t="s">
        <v>215</v>
      </c>
      <c r="D137" s="10" t="s">
        <v>68</v>
      </c>
      <c r="E137" s="10" t="s">
        <v>59</v>
      </c>
      <c r="F137" s="10" t="s">
        <v>50</v>
      </c>
      <c r="G137" s="11" t="s">
        <v>41</v>
      </c>
      <c r="H137" s="14" t="s">
        <v>82</v>
      </c>
      <c r="I137" s="14" t="s">
        <v>23</v>
      </c>
      <c r="J137" s="16" t="s">
        <v>17</v>
      </c>
      <c r="K137" s="3"/>
      <c r="L137" s="5">
        <v>2</v>
      </c>
      <c r="M137" s="12">
        <v>22</v>
      </c>
      <c r="N137" s="17">
        <v>44</v>
      </c>
      <c r="O137" s="16">
        <v>186</v>
      </c>
      <c r="P137" s="21" t="s">
        <v>559</v>
      </c>
      <c r="Q137" s="21">
        <v>2015</v>
      </c>
      <c r="R137" s="23">
        <v>22</v>
      </c>
    </row>
    <row r="138" spans="2:18" ht="14.45" x14ac:dyDescent="0.3">
      <c r="B138" s="8">
        <v>42139</v>
      </c>
      <c r="C138" s="9" t="s">
        <v>216</v>
      </c>
      <c r="D138" s="10" t="s">
        <v>68</v>
      </c>
      <c r="E138" s="10" t="s">
        <v>60</v>
      </c>
      <c r="F138" s="10" t="s">
        <v>50</v>
      </c>
      <c r="G138" s="11" t="s">
        <v>42</v>
      </c>
      <c r="H138" s="14" t="s">
        <v>82</v>
      </c>
      <c r="I138" s="14" t="s">
        <v>23</v>
      </c>
      <c r="J138" s="16" t="s">
        <v>18</v>
      </c>
      <c r="K138" s="3"/>
      <c r="L138" s="5">
        <v>2</v>
      </c>
      <c r="M138" s="12">
        <v>23.25</v>
      </c>
      <c r="N138" s="17">
        <v>46.5</v>
      </c>
      <c r="O138" s="16">
        <v>282</v>
      </c>
      <c r="P138" s="21" t="s">
        <v>559</v>
      </c>
      <c r="Q138" s="21">
        <v>2015</v>
      </c>
      <c r="R138" s="23">
        <v>23.25</v>
      </c>
    </row>
    <row r="139" spans="2:18" x14ac:dyDescent="0.25">
      <c r="B139" s="8">
        <v>42140</v>
      </c>
      <c r="C139" s="9" t="s">
        <v>217</v>
      </c>
      <c r="D139" s="10" t="s">
        <v>67</v>
      </c>
      <c r="E139" s="10" t="s">
        <v>65</v>
      </c>
      <c r="F139" s="10" t="s">
        <v>78</v>
      </c>
      <c r="G139" s="11" t="s">
        <v>43</v>
      </c>
      <c r="H139" s="14" t="s">
        <v>82</v>
      </c>
      <c r="I139" s="14" t="s">
        <v>23</v>
      </c>
      <c r="J139" s="16" t="s">
        <v>19</v>
      </c>
      <c r="K139" s="3">
        <v>34</v>
      </c>
      <c r="L139" s="5"/>
      <c r="M139" s="12">
        <v>24</v>
      </c>
      <c r="N139" s="17">
        <v>816</v>
      </c>
      <c r="O139" s="16">
        <v>313</v>
      </c>
      <c r="P139" s="21" t="s">
        <v>559</v>
      </c>
      <c r="Q139" s="21">
        <v>2015</v>
      </c>
      <c r="R139" s="23">
        <v>24</v>
      </c>
    </row>
    <row r="140" spans="2:18" ht="14.45" x14ac:dyDescent="0.3">
      <c r="B140" s="8">
        <v>42141</v>
      </c>
      <c r="C140" s="9" t="s">
        <v>218</v>
      </c>
      <c r="D140" s="10" t="s">
        <v>68</v>
      </c>
      <c r="E140" s="10" t="s">
        <v>64</v>
      </c>
      <c r="F140" s="10" t="s">
        <v>49</v>
      </c>
      <c r="G140" s="11" t="s">
        <v>44</v>
      </c>
      <c r="H140" s="14" t="s">
        <v>83</v>
      </c>
      <c r="I140" s="14" t="s">
        <v>28</v>
      </c>
      <c r="J140" s="16" t="s">
        <v>20</v>
      </c>
      <c r="K140" s="3"/>
      <c r="L140" s="5">
        <v>2</v>
      </c>
      <c r="M140" s="12">
        <v>25</v>
      </c>
      <c r="N140" s="17">
        <v>50</v>
      </c>
      <c r="O140" s="16">
        <v>182</v>
      </c>
      <c r="P140" s="21" t="s">
        <v>559</v>
      </c>
      <c r="Q140" s="21">
        <v>2015</v>
      </c>
      <c r="R140" s="23">
        <v>25</v>
      </c>
    </row>
    <row r="141" spans="2:18" x14ac:dyDescent="0.25">
      <c r="B141" s="8">
        <v>42142</v>
      </c>
      <c r="C141" s="9" t="s">
        <v>219</v>
      </c>
      <c r="D141" s="10" t="s">
        <v>67</v>
      </c>
      <c r="E141" s="10" t="s">
        <v>63</v>
      </c>
      <c r="F141" s="10" t="s">
        <v>78</v>
      </c>
      <c r="G141" s="11" t="s">
        <v>45</v>
      </c>
      <c r="H141" s="14" t="s">
        <v>83</v>
      </c>
      <c r="I141" s="14" t="s">
        <v>28</v>
      </c>
      <c r="J141" s="16" t="s">
        <v>24</v>
      </c>
      <c r="K141" s="3">
        <v>75</v>
      </c>
      <c r="L141" s="5"/>
      <c r="M141" s="12">
        <v>26</v>
      </c>
      <c r="N141" s="17">
        <v>1950</v>
      </c>
      <c r="O141" s="16">
        <v>406</v>
      </c>
      <c r="P141" s="21" t="s">
        <v>559</v>
      </c>
      <c r="Q141" s="21">
        <v>2015</v>
      </c>
      <c r="R141" s="23">
        <v>26</v>
      </c>
    </row>
    <row r="142" spans="2:18" ht="14.45" x14ac:dyDescent="0.3">
      <c r="B142" s="8">
        <v>42143</v>
      </c>
      <c r="C142" s="9" t="s">
        <v>220</v>
      </c>
      <c r="D142" s="10" t="s">
        <v>68</v>
      </c>
      <c r="E142" s="10" t="s">
        <v>61</v>
      </c>
      <c r="F142" s="10" t="s">
        <v>53</v>
      </c>
      <c r="G142" s="11" t="s">
        <v>46</v>
      </c>
      <c r="H142" s="14" t="s">
        <v>83</v>
      </c>
      <c r="I142" s="14" t="s">
        <v>28</v>
      </c>
      <c r="J142" s="16" t="s">
        <v>25</v>
      </c>
      <c r="K142" s="3"/>
      <c r="L142" s="5">
        <v>4</v>
      </c>
      <c r="M142" s="12">
        <v>27</v>
      </c>
      <c r="N142" s="17">
        <v>108</v>
      </c>
      <c r="O142" s="16">
        <v>156</v>
      </c>
      <c r="P142" s="21" t="s">
        <v>559</v>
      </c>
      <c r="Q142" s="21">
        <v>2015</v>
      </c>
      <c r="R142" s="23">
        <v>27</v>
      </c>
    </row>
    <row r="143" spans="2:18" ht="14.45" x14ac:dyDescent="0.3">
      <c r="B143" s="8">
        <v>42144</v>
      </c>
      <c r="C143" s="9" t="s">
        <v>221</v>
      </c>
      <c r="D143" s="10" t="s">
        <v>68</v>
      </c>
      <c r="E143" s="10" t="s">
        <v>60</v>
      </c>
      <c r="F143" s="10" t="s">
        <v>50</v>
      </c>
      <c r="G143" s="11" t="s">
        <v>47</v>
      </c>
      <c r="H143" s="14" t="s">
        <v>83</v>
      </c>
      <c r="I143" s="14" t="s">
        <v>28</v>
      </c>
      <c r="J143" s="16" t="s">
        <v>26</v>
      </c>
      <c r="K143" s="3"/>
      <c r="L143" s="5">
        <v>4</v>
      </c>
      <c r="M143" s="12">
        <v>28</v>
      </c>
      <c r="N143" s="17">
        <v>112</v>
      </c>
      <c r="O143" s="16">
        <v>154</v>
      </c>
      <c r="P143" s="21" t="s">
        <v>559</v>
      </c>
      <c r="Q143" s="21">
        <v>2015</v>
      </c>
      <c r="R143" s="23">
        <v>28</v>
      </c>
    </row>
    <row r="144" spans="2:18" ht="14.45" x14ac:dyDescent="0.3">
      <c r="B144" s="8">
        <v>42145</v>
      </c>
      <c r="C144" s="9" t="s">
        <v>222</v>
      </c>
      <c r="D144" s="10" t="s">
        <v>68</v>
      </c>
      <c r="E144" s="10" t="s">
        <v>57</v>
      </c>
      <c r="F144" s="10" t="s">
        <v>49</v>
      </c>
      <c r="G144" s="11" t="s">
        <v>48</v>
      </c>
      <c r="H144" s="14" t="s">
        <v>83</v>
      </c>
      <c r="I144" s="14" t="s">
        <v>28</v>
      </c>
      <c r="J144" s="16" t="s">
        <v>27</v>
      </c>
      <c r="K144" s="3"/>
      <c r="L144" s="5">
        <v>4</v>
      </c>
      <c r="M144" s="12">
        <v>29</v>
      </c>
      <c r="N144" s="17">
        <v>116</v>
      </c>
      <c r="O144" s="16">
        <v>145</v>
      </c>
      <c r="P144" s="21" t="s">
        <v>559</v>
      </c>
      <c r="Q144" s="21">
        <v>2015</v>
      </c>
      <c r="R144" s="23">
        <v>29</v>
      </c>
    </row>
    <row r="145" spans="2:18" x14ac:dyDescent="0.25">
      <c r="B145" s="8">
        <v>42146</v>
      </c>
      <c r="C145" s="9" t="s">
        <v>223</v>
      </c>
      <c r="D145" s="10" t="s">
        <v>67</v>
      </c>
      <c r="E145" s="10" t="s">
        <v>59</v>
      </c>
      <c r="F145" s="10" t="s">
        <v>55</v>
      </c>
      <c r="G145" s="11" t="s">
        <v>29</v>
      </c>
      <c r="H145" s="14" t="s">
        <v>80</v>
      </c>
      <c r="I145" s="14" t="s">
        <v>21</v>
      </c>
      <c r="J145" s="16" t="s">
        <v>5</v>
      </c>
      <c r="K145" s="3">
        <v>250</v>
      </c>
      <c r="L145" s="5"/>
      <c r="M145" s="12">
        <v>14</v>
      </c>
      <c r="N145" s="17">
        <v>3500</v>
      </c>
      <c r="O145" s="16">
        <v>250</v>
      </c>
      <c r="P145" s="21" t="s">
        <v>559</v>
      </c>
      <c r="Q145" s="21">
        <v>2015</v>
      </c>
      <c r="R145" s="23">
        <v>13.27125</v>
      </c>
    </row>
    <row r="146" spans="2:18" ht="14.45" x14ac:dyDescent="0.3">
      <c r="B146" s="8">
        <v>42147</v>
      </c>
      <c r="C146" s="9" t="s">
        <v>224</v>
      </c>
      <c r="D146" s="10" t="s">
        <v>68</v>
      </c>
      <c r="E146" s="10" t="s">
        <v>59</v>
      </c>
      <c r="F146" s="10" t="s">
        <v>50</v>
      </c>
      <c r="G146" s="11" t="s">
        <v>30</v>
      </c>
      <c r="H146" s="14" t="s">
        <v>80</v>
      </c>
      <c r="I146" s="14" t="s">
        <v>21</v>
      </c>
      <c r="J146" s="16" t="s">
        <v>6</v>
      </c>
      <c r="K146" s="3"/>
      <c r="L146" s="5">
        <v>4</v>
      </c>
      <c r="M146" s="12">
        <v>11.46</v>
      </c>
      <c r="N146" s="17">
        <v>45.84</v>
      </c>
      <c r="O146" s="16">
        <v>326</v>
      </c>
      <c r="P146" s="21" t="s">
        <v>559</v>
      </c>
      <c r="Q146" s="21">
        <v>2015</v>
      </c>
      <c r="R146" s="23">
        <v>11.4575</v>
      </c>
    </row>
    <row r="147" spans="2:18" x14ac:dyDescent="0.25">
      <c r="B147" s="8">
        <v>42148</v>
      </c>
      <c r="C147" s="9" t="s">
        <v>225</v>
      </c>
      <c r="D147" s="10" t="s">
        <v>67</v>
      </c>
      <c r="E147" s="10" t="s">
        <v>59</v>
      </c>
      <c r="F147" s="10" t="s">
        <v>55</v>
      </c>
      <c r="G147" s="11" t="s">
        <v>41</v>
      </c>
      <c r="H147" s="14" t="s">
        <v>82</v>
      </c>
      <c r="I147" s="14" t="s">
        <v>23</v>
      </c>
      <c r="J147" s="16" t="s">
        <v>17</v>
      </c>
      <c r="K147" s="3">
        <v>70</v>
      </c>
      <c r="L147" s="5"/>
      <c r="M147" s="12">
        <v>12</v>
      </c>
      <c r="N147" s="17">
        <v>840</v>
      </c>
      <c r="O147" s="16">
        <v>256</v>
      </c>
      <c r="P147" s="21" t="s">
        <v>559</v>
      </c>
      <c r="Q147" s="21">
        <v>2015</v>
      </c>
      <c r="R147" s="23">
        <v>20.75</v>
      </c>
    </row>
    <row r="148" spans="2:18" ht="14.45" x14ac:dyDescent="0.3">
      <c r="B148" s="8">
        <v>42149</v>
      </c>
      <c r="C148" s="9" t="s">
        <v>226</v>
      </c>
      <c r="D148" s="10" t="s">
        <v>68</v>
      </c>
      <c r="E148" s="10" t="s">
        <v>59</v>
      </c>
      <c r="F148" s="10" t="s">
        <v>50</v>
      </c>
      <c r="G148" s="11" t="s">
        <v>32</v>
      </c>
      <c r="H148" s="14" t="s">
        <v>80</v>
      </c>
      <c r="I148" s="14" t="s">
        <v>21</v>
      </c>
      <c r="J148" s="16" t="s">
        <v>8</v>
      </c>
      <c r="K148" s="3"/>
      <c r="L148" s="5">
        <v>1</v>
      </c>
      <c r="M148" s="12">
        <v>13</v>
      </c>
      <c r="N148" s="17">
        <v>13</v>
      </c>
      <c r="O148" s="16">
        <v>375</v>
      </c>
      <c r="P148" s="21" t="s">
        <v>559</v>
      </c>
      <c r="Q148" s="21">
        <v>2015</v>
      </c>
      <c r="R148" s="23">
        <v>13</v>
      </c>
    </row>
    <row r="149" spans="2:18" x14ac:dyDescent="0.25">
      <c r="B149" s="8">
        <v>42150</v>
      </c>
      <c r="C149" s="9" t="s">
        <v>227</v>
      </c>
      <c r="D149" s="10" t="s">
        <v>67</v>
      </c>
      <c r="E149" s="10" t="s">
        <v>65</v>
      </c>
      <c r="F149" s="10" t="s">
        <v>55</v>
      </c>
      <c r="G149" s="11" t="s">
        <v>33</v>
      </c>
      <c r="H149" s="14" t="s">
        <v>80</v>
      </c>
      <c r="I149" s="14" t="s">
        <v>21</v>
      </c>
      <c r="J149" s="16" t="s">
        <v>9</v>
      </c>
      <c r="K149" s="3">
        <v>80</v>
      </c>
      <c r="L149" s="5"/>
      <c r="M149" s="12">
        <v>14</v>
      </c>
      <c r="N149" s="17">
        <v>1120</v>
      </c>
      <c r="O149" s="16">
        <v>350</v>
      </c>
      <c r="P149" s="21" t="s">
        <v>559</v>
      </c>
      <c r="Q149" s="21">
        <v>2015</v>
      </c>
      <c r="R149" s="23">
        <v>14</v>
      </c>
    </row>
    <row r="150" spans="2:18" ht="14.45" x14ac:dyDescent="0.3">
      <c r="B150" s="8">
        <v>42151</v>
      </c>
      <c r="C150" s="9" t="s">
        <v>228</v>
      </c>
      <c r="D150" s="10" t="s">
        <v>68</v>
      </c>
      <c r="E150" s="10" t="s">
        <v>60</v>
      </c>
      <c r="F150" s="10" t="s">
        <v>50</v>
      </c>
      <c r="G150" s="11" t="s">
        <v>34</v>
      </c>
      <c r="H150" s="14" t="s">
        <v>81</v>
      </c>
      <c r="I150" s="14" t="s">
        <v>22</v>
      </c>
      <c r="J150" s="16" t="s">
        <v>10</v>
      </c>
      <c r="K150" s="3"/>
      <c r="L150" s="5">
        <v>65</v>
      </c>
      <c r="M150" s="12">
        <v>15</v>
      </c>
      <c r="N150" s="17">
        <v>975</v>
      </c>
      <c r="O150" s="16">
        <v>295</v>
      </c>
      <c r="P150" s="21" t="s">
        <v>559</v>
      </c>
      <c r="Q150" s="21">
        <v>2015</v>
      </c>
      <c r="R150" s="23">
        <v>15</v>
      </c>
    </row>
    <row r="151" spans="2:18" x14ac:dyDescent="0.25">
      <c r="B151" s="8">
        <v>42152</v>
      </c>
      <c r="C151" s="9" t="s">
        <v>229</v>
      </c>
      <c r="D151" s="10" t="s">
        <v>67</v>
      </c>
      <c r="E151" s="10" t="s">
        <v>61</v>
      </c>
      <c r="F151" s="10" t="s">
        <v>55</v>
      </c>
      <c r="G151" s="11" t="s">
        <v>35</v>
      </c>
      <c r="H151" s="14" t="s">
        <v>81</v>
      </c>
      <c r="I151" s="14" t="s">
        <v>22</v>
      </c>
      <c r="J151" s="16" t="s">
        <v>11</v>
      </c>
      <c r="K151" s="3">
        <v>20</v>
      </c>
      <c r="L151" s="5"/>
      <c r="M151" s="12">
        <v>16</v>
      </c>
      <c r="N151" s="17">
        <v>320</v>
      </c>
      <c r="O151" s="16">
        <v>300</v>
      </c>
      <c r="P151" s="21" t="s">
        <v>559</v>
      </c>
      <c r="Q151" s="21">
        <v>2015</v>
      </c>
      <c r="R151" s="23">
        <v>16</v>
      </c>
    </row>
    <row r="152" spans="2:18" x14ac:dyDescent="0.25">
      <c r="B152" s="8">
        <v>42153</v>
      </c>
      <c r="C152" s="9" t="s">
        <v>230</v>
      </c>
      <c r="D152" s="10" t="s">
        <v>67</v>
      </c>
      <c r="E152" s="10" t="s">
        <v>65</v>
      </c>
      <c r="F152" s="10" t="s">
        <v>55</v>
      </c>
      <c r="G152" s="11" t="s">
        <v>36</v>
      </c>
      <c r="H152" s="14" t="s">
        <v>81</v>
      </c>
      <c r="I152" s="14" t="s">
        <v>22</v>
      </c>
      <c r="J152" s="16" t="s">
        <v>12</v>
      </c>
      <c r="K152" s="3">
        <v>34</v>
      </c>
      <c r="L152" s="5">
        <v>200</v>
      </c>
      <c r="M152" s="12">
        <v>17</v>
      </c>
      <c r="N152" s="17">
        <v>3978</v>
      </c>
      <c r="O152" s="16">
        <v>80</v>
      </c>
      <c r="P152" s="21" t="s">
        <v>559</v>
      </c>
      <c r="Q152" s="21">
        <v>2015</v>
      </c>
      <c r="R152" s="23">
        <v>17</v>
      </c>
    </row>
    <row r="153" spans="2:18" x14ac:dyDescent="0.25">
      <c r="B153" s="8">
        <v>42154</v>
      </c>
      <c r="C153" s="9" t="s">
        <v>231</v>
      </c>
      <c r="D153" s="10" t="s">
        <v>67</v>
      </c>
      <c r="E153" s="10" t="s">
        <v>58</v>
      </c>
      <c r="F153" s="10" t="s">
        <v>55</v>
      </c>
      <c r="G153" s="11" t="s">
        <v>37</v>
      </c>
      <c r="H153" s="14" t="s">
        <v>81</v>
      </c>
      <c r="I153" s="14" t="s">
        <v>22</v>
      </c>
      <c r="J153" s="16" t="s">
        <v>13</v>
      </c>
      <c r="K153" s="3">
        <v>30</v>
      </c>
      <c r="L153" s="5"/>
      <c r="M153" s="12">
        <v>18</v>
      </c>
      <c r="N153" s="17">
        <v>540</v>
      </c>
      <c r="O153" s="16">
        <v>355</v>
      </c>
      <c r="P153" s="21" t="s">
        <v>559</v>
      </c>
      <c r="Q153" s="21">
        <v>2015</v>
      </c>
      <c r="R153" s="23">
        <v>18</v>
      </c>
    </row>
    <row r="154" spans="2:18" ht="14.45" customHeight="1" x14ac:dyDescent="0.25">
      <c r="B154" s="8">
        <v>42155</v>
      </c>
      <c r="C154" s="9" t="s">
        <v>232</v>
      </c>
      <c r="D154" s="10" t="s">
        <v>67</v>
      </c>
      <c r="E154" s="10" t="s">
        <v>62</v>
      </c>
      <c r="F154" s="10" t="s">
        <v>55</v>
      </c>
      <c r="G154" s="11" t="s">
        <v>38</v>
      </c>
      <c r="H154" s="14" t="s">
        <v>81</v>
      </c>
      <c r="I154" s="14" t="s">
        <v>22</v>
      </c>
      <c r="J154" s="16" t="s">
        <v>14</v>
      </c>
      <c r="K154" s="3">
        <v>30</v>
      </c>
      <c r="L154" s="5"/>
      <c r="M154" s="12">
        <v>19</v>
      </c>
      <c r="N154" s="17">
        <v>570</v>
      </c>
      <c r="O154" s="16">
        <v>201</v>
      </c>
      <c r="P154" s="21" t="s">
        <v>559</v>
      </c>
      <c r="Q154" s="21">
        <v>2015</v>
      </c>
      <c r="R154" s="23">
        <v>19</v>
      </c>
    </row>
    <row r="155" spans="2:18" ht="14.45" customHeight="1" x14ac:dyDescent="0.3">
      <c r="B155" s="8">
        <v>42156</v>
      </c>
      <c r="C155" s="9" t="s">
        <v>233</v>
      </c>
      <c r="D155" s="10" t="s">
        <v>68</v>
      </c>
      <c r="E155" s="10" t="s">
        <v>57</v>
      </c>
      <c r="F155" s="10" t="s">
        <v>52</v>
      </c>
      <c r="G155" s="11" t="s">
        <v>39</v>
      </c>
      <c r="H155" s="14" t="s">
        <v>82</v>
      </c>
      <c r="I155" s="14" t="s">
        <v>23</v>
      </c>
      <c r="J155" s="16" t="s">
        <v>15</v>
      </c>
      <c r="K155" s="3"/>
      <c r="L155" s="5">
        <v>2</v>
      </c>
      <c r="M155" s="12">
        <v>20</v>
      </c>
      <c r="N155" s="17">
        <v>40</v>
      </c>
      <c r="O155" s="16">
        <v>197</v>
      </c>
      <c r="P155" s="21" t="s">
        <v>560</v>
      </c>
      <c r="Q155" s="21">
        <v>2015</v>
      </c>
      <c r="R155" s="23">
        <v>20</v>
      </c>
    </row>
    <row r="156" spans="2:18" ht="14.45" x14ac:dyDescent="0.3">
      <c r="B156" s="8">
        <v>42157</v>
      </c>
      <c r="C156" s="9" t="s">
        <v>234</v>
      </c>
      <c r="D156" s="10" t="s">
        <v>68</v>
      </c>
      <c r="E156" s="10" t="s">
        <v>58</v>
      </c>
      <c r="F156" s="10" t="s">
        <v>50</v>
      </c>
      <c r="G156" s="11" t="s">
        <v>40</v>
      </c>
      <c r="H156" s="14" t="s">
        <v>82</v>
      </c>
      <c r="I156" s="14" t="s">
        <v>23</v>
      </c>
      <c r="J156" s="16" t="s">
        <v>16</v>
      </c>
      <c r="K156" s="3"/>
      <c r="L156" s="5">
        <v>78</v>
      </c>
      <c r="M156" s="12">
        <v>21</v>
      </c>
      <c r="N156" s="17">
        <v>1638</v>
      </c>
      <c r="O156" s="16">
        <v>125</v>
      </c>
      <c r="P156" s="21" t="s">
        <v>560</v>
      </c>
      <c r="Q156" s="21">
        <v>2015</v>
      </c>
      <c r="R156" s="23">
        <v>21</v>
      </c>
    </row>
    <row r="157" spans="2:18" ht="14.45" x14ac:dyDescent="0.3">
      <c r="B157" s="8">
        <v>42158</v>
      </c>
      <c r="C157" s="9" t="s">
        <v>235</v>
      </c>
      <c r="D157" s="10" t="s">
        <v>68</v>
      </c>
      <c r="E157" s="10" t="s">
        <v>59</v>
      </c>
      <c r="F157" s="10" t="s">
        <v>50</v>
      </c>
      <c r="G157" s="11" t="s">
        <v>41</v>
      </c>
      <c r="H157" s="14" t="s">
        <v>82</v>
      </c>
      <c r="I157" s="14" t="s">
        <v>23</v>
      </c>
      <c r="J157" s="16" t="s">
        <v>17</v>
      </c>
      <c r="K157" s="3"/>
      <c r="L157" s="5">
        <v>3</v>
      </c>
      <c r="M157" s="12">
        <v>20.75</v>
      </c>
      <c r="N157" s="17">
        <v>62.25</v>
      </c>
      <c r="O157" s="16">
        <v>253</v>
      </c>
      <c r="P157" s="21" t="s">
        <v>560</v>
      </c>
      <c r="Q157" s="21">
        <v>2015</v>
      </c>
      <c r="R157" s="23">
        <v>20.75</v>
      </c>
    </row>
    <row r="158" spans="2:18" ht="14.45" x14ac:dyDescent="0.3">
      <c r="B158" s="8">
        <v>42159</v>
      </c>
      <c r="C158" s="9" t="s">
        <v>236</v>
      </c>
      <c r="D158" s="10" t="s">
        <v>68</v>
      </c>
      <c r="E158" s="10" t="s">
        <v>60</v>
      </c>
      <c r="F158" s="10" t="s">
        <v>50</v>
      </c>
      <c r="G158" s="11" t="s">
        <v>42</v>
      </c>
      <c r="H158" s="14" t="s">
        <v>82</v>
      </c>
      <c r="I158" s="14" t="s">
        <v>23</v>
      </c>
      <c r="J158" s="16" t="s">
        <v>18</v>
      </c>
      <c r="K158" s="3"/>
      <c r="L158" s="5">
        <v>23</v>
      </c>
      <c r="M158" s="12">
        <v>23.25</v>
      </c>
      <c r="N158" s="17">
        <v>534.75</v>
      </c>
      <c r="O158" s="16">
        <v>259</v>
      </c>
      <c r="P158" s="21" t="s">
        <v>560</v>
      </c>
      <c r="Q158" s="21">
        <v>2015</v>
      </c>
      <c r="R158" s="23">
        <v>23.25</v>
      </c>
    </row>
    <row r="159" spans="2:18" x14ac:dyDescent="0.25">
      <c r="B159" s="8">
        <v>42160</v>
      </c>
      <c r="C159" s="9" t="s">
        <v>237</v>
      </c>
      <c r="D159" s="10" t="s">
        <v>67</v>
      </c>
      <c r="E159" s="10" t="s">
        <v>65</v>
      </c>
      <c r="F159" s="10" t="s">
        <v>78</v>
      </c>
      <c r="G159" s="11" t="s">
        <v>43</v>
      </c>
      <c r="H159" s="14" t="s">
        <v>82</v>
      </c>
      <c r="I159" s="14" t="s">
        <v>23</v>
      </c>
      <c r="J159" s="16" t="s">
        <v>19</v>
      </c>
      <c r="K159" s="3">
        <v>34</v>
      </c>
      <c r="L159" s="5">
        <v>40</v>
      </c>
      <c r="M159" s="12">
        <v>24</v>
      </c>
      <c r="N159" s="17">
        <v>1776</v>
      </c>
      <c r="O159" s="16">
        <v>307</v>
      </c>
      <c r="P159" s="21" t="s">
        <v>560</v>
      </c>
      <c r="Q159" s="21">
        <v>2015</v>
      </c>
      <c r="R159" s="23">
        <v>24</v>
      </c>
    </row>
    <row r="160" spans="2:18" ht="14.45" x14ac:dyDescent="0.3">
      <c r="B160" s="8">
        <v>42161</v>
      </c>
      <c r="C160" s="9" t="s">
        <v>238</v>
      </c>
      <c r="D160" s="10" t="s">
        <v>68</v>
      </c>
      <c r="E160" s="10" t="s">
        <v>64</v>
      </c>
      <c r="F160" s="10" t="s">
        <v>49</v>
      </c>
      <c r="G160" s="11" t="s">
        <v>44</v>
      </c>
      <c r="H160" s="14" t="s">
        <v>83</v>
      </c>
      <c r="I160" s="14" t="s">
        <v>28</v>
      </c>
      <c r="J160" s="16" t="s">
        <v>20</v>
      </c>
      <c r="K160" s="3"/>
      <c r="L160" s="5">
        <v>2</v>
      </c>
      <c r="M160" s="12">
        <v>25</v>
      </c>
      <c r="N160" s="17">
        <v>50</v>
      </c>
      <c r="O160" s="16">
        <v>180</v>
      </c>
      <c r="P160" s="21" t="s">
        <v>560</v>
      </c>
      <c r="Q160" s="21">
        <v>2015</v>
      </c>
      <c r="R160" s="23">
        <v>25</v>
      </c>
    </row>
    <row r="161" spans="2:18" x14ac:dyDescent="0.25">
      <c r="B161" s="8">
        <v>42162</v>
      </c>
      <c r="C161" s="9" t="s">
        <v>239</v>
      </c>
      <c r="D161" s="10" t="s">
        <v>67</v>
      </c>
      <c r="E161" s="10" t="s">
        <v>63</v>
      </c>
      <c r="F161" s="10" t="s">
        <v>78</v>
      </c>
      <c r="G161" s="11" t="s">
        <v>45</v>
      </c>
      <c r="H161" s="14" t="s">
        <v>83</v>
      </c>
      <c r="I161" s="14" t="s">
        <v>28</v>
      </c>
      <c r="J161" s="16" t="s">
        <v>24</v>
      </c>
      <c r="K161" s="3">
        <v>45</v>
      </c>
      <c r="L161" s="5"/>
      <c r="M161" s="12">
        <v>26</v>
      </c>
      <c r="N161" s="17">
        <v>1170</v>
      </c>
      <c r="O161" s="16">
        <v>451</v>
      </c>
      <c r="P161" s="21" t="s">
        <v>560</v>
      </c>
      <c r="Q161" s="21">
        <v>2015</v>
      </c>
      <c r="R161" s="23">
        <v>26</v>
      </c>
    </row>
    <row r="162" spans="2:18" ht="14.45" x14ac:dyDescent="0.3">
      <c r="B162" s="8">
        <v>42163</v>
      </c>
      <c r="C162" s="9" t="s">
        <v>240</v>
      </c>
      <c r="D162" s="10" t="s">
        <v>68</v>
      </c>
      <c r="E162" s="10" t="s">
        <v>61</v>
      </c>
      <c r="F162" s="10" t="s">
        <v>53</v>
      </c>
      <c r="G162" s="11" t="s">
        <v>46</v>
      </c>
      <c r="H162" s="14" t="s">
        <v>83</v>
      </c>
      <c r="I162" s="14" t="s">
        <v>28</v>
      </c>
      <c r="J162" s="16" t="s">
        <v>25</v>
      </c>
      <c r="K162" s="3"/>
      <c r="L162" s="5">
        <v>4</v>
      </c>
      <c r="M162" s="12">
        <v>27</v>
      </c>
      <c r="N162" s="17">
        <v>108</v>
      </c>
      <c r="O162" s="16">
        <v>152</v>
      </c>
      <c r="P162" s="21" t="s">
        <v>560</v>
      </c>
      <c r="Q162" s="21">
        <v>2015</v>
      </c>
      <c r="R162" s="23">
        <v>27</v>
      </c>
    </row>
    <row r="163" spans="2:18" ht="14.45" x14ac:dyDescent="0.3">
      <c r="B163" s="8">
        <v>42164</v>
      </c>
      <c r="C163" s="9" t="s">
        <v>241</v>
      </c>
      <c r="D163" s="10" t="s">
        <v>68</v>
      </c>
      <c r="E163" s="10" t="s">
        <v>60</v>
      </c>
      <c r="F163" s="10" t="s">
        <v>50</v>
      </c>
      <c r="G163" s="11" t="s">
        <v>47</v>
      </c>
      <c r="H163" s="14" t="s">
        <v>83</v>
      </c>
      <c r="I163" s="14" t="s">
        <v>28</v>
      </c>
      <c r="J163" s="16" t="s">
        <v>26</v>
      </c>
      <c r="K163" s="3"/>
      <c r="L163" s="5">
        <v>45</v>
      </c>
      <c r="M163" s="12">
        <v>28</v>
      </c>
      <c r="N163" s="17">
        <v>1260</v>
      </c>
      <c r="O163" s="16">
        <v>109</v>
      </c>
      <c r="P163" s="21" t="s">
        <v>560</v>
      </c>
      <c r="Q163" s="21">
        <v>2015</v>
      </c>
      <c r="R163" s="23">
        <v>28</v>
      </c>
    </row>
    <row r="164" spans="2:18" ht="14.45" x14ac:dyDescent="0.3">
      <c r="B164" s="8">
        <v>42165</v>
      </c>
      <c r="C164" s="9" t="s">
        <v>242</v>
      </c>
      <c r="D164" s="10" t="s">
        <v>68</v>
      </c>
      <c r="E164" s="10" t="s">
        <v>57</v>
      </c>
      <c r="F164" s="10" t="s">
        <v>49</v>
      </c>
      <c r="G164" s="11" t="s">
        <v>48</v>
      </c>
      <c r="H164" s="14" t="s">
        <v>83</v>
      </c>
      <c r="I164" s="14" t="s">
        <v>28</v>
      </c>
      <c r="J164" s="16" t="s">
        <v>27</v>
      </c>
      <c r="K164" s="3"/>
      <c r="L164" s="5">
        <v>12</v>
      </c>
      <c r="M164" s="12">
        <v>29</v>
      </c>
      <c r="N164" s="17">
        <v>348</v>
      </c>
      <c r="O164" s="16">
        <v>133</v>
      </c>
      <c r="P164" s="21" t="s">
        <v>560</v>
      </c>
      <c r="Q164" s="21">
        <v>2015</v>
      </c>
      <c r="R164" s="23">
        <v>29</v>
      </c>
    </row>
    <row r="165" spans="2:18" ht="14.45" x14ac:dyDescent="0.3">
      <c r="B165" s="8">
        <v>42166</v>
      </c>
      <c r="C165" s="9" t="s">
        <v>243</v>
      </c>
      <c r="D165" s="10" t="s">
        <v>68</v>
      </c>
      <c r="E165" s="10" t="s">
        <v>59</v>
      </c>
      <c r="F165" s="10" t="s">
        <v>49</v>
      </c>
      <c r="G165" s="11" t="s">
        <v>29</v>
      </c>
      <c r="H165" s="14" t="s">
        <v>80</v>
      </c>
      <c r="I165" s="14" t="s">
        <v>21</v>
      </c>
      <c r="J165" s="16" t="s">
        <v>5</v>
      </c>
      <c r="K165" s="3"/>
      <c r="L165" s="5">
        <v>100</v>
      </c>
      <c r="M165" s="12">
        <v>13.28</v>
      </c>
      <c r="N165" s="17">
        <v>1328</v>
      </c>
      <c r="O165" s="16">
        <v>150</v>
      </c>
      <c r="P165" s="21" t="s">
        <v>560</v>
      </c>
      <c r="Q165" s="21">
        <v>2015</v>
      </c>
      <c r="R165" s="23">
        <v>13.272222222222222</v>
      </c>
    </row>
    <row r="166" spans="2:18" x14ac:dyDescent="0.25">
      <c r="B166" s="8">
        <v>42167</v>
      </c>
      <c r="C166" s="9" t="s">
        <v>244</v>
      </c>
      <c r="D166" s="10" t="s">
        <v>67</v>
      </c>
      <c r="E166" s="10" t="s">
        <v>59</v>
      </c>
      <c r="F166" s="10" t="s">
        <v>78</v>
      </c>
      <c r="G166" s="11" t="s">
        <v>30</v>
      </c>
      <c r="H166" s="14" t="s">
        <v>80</v>
      </c>
      <c r="I166" s="14" t="s">
        <v>21</v>
      </c>
      <c r="J166" s="16" t="s">
        <v>6</v>
      </c>
      <c r="K166" s="3">
        <v>30</v>
      </c>
      <c r="L166" s="5"/>
      <c r="M166" s="12">
        <v>11</v>
      </c>
      <c r="N166" s="17">
        <v>330</v>
      </c>
      <c r="O166" s="16">
        <v>356</v>
      </c>
      <c r="P166" s="21" t="s">
        <v>560</v>
      </c>
      <c r="Q166" s="21">
        <v>2015</v>
      </c>
      <c r="R166" s="23">
        <v>11.406666666666666</v>
      </c>
    </row>
    <row r="167" spans="2:18" ht="14.45" x14ac:dyDescent="0.3">
      <c r="B167" s="8">
        <v>42168</v>
      </c>
      <c r="C167" s="9" t="s">
        <v>245</v>
      </c>
      <c r="D167" s="10" t="s">
        <v>68</v>
      </c>
      <c r="E167" s="10" t="s">
        <v>59</v>
      </c>
      <c r="F167" s="10" t="s">
        <v>56</v>
      </c>
      <c r="G167" s="11" t="s">
        <v>31</v>
      </c>
      <c r="H167" s="14" t="s">
        <v>80</v>
      </c>
      <c r="I167" s="14" t="s">
        <v>21</v>
      </c>
      <c r="J167" s="16" t="s">
        <v>7</v>
      </c>
      <c r="K167" s="3"/>
      <c r="L167" s="5">
        <v>12</v>
      </c>
      <c r="M167" s="12">
        <v>12</v>
      </c>
      <c r="N167" s="17">
        <v>144</v>
      </c>
      <c r="O167" s="16">
        <v>339</v>
      </c>
      <c r="P167" s="21" t="s">
        <v>560</v>
      </c>
      <c r="Q167" s="21">
        <v>2015</v>
      </c>
      <c r="R167" s="23">
        <v>12</v>
      </c>
    </row>
    <row r="168" spans="2:18" x14ac:dyDescent="0.25">
      <c r="B168" s="8">
        <v>42169</v>
      </c>
      <c r="C168" s="9" t="s">
        <v>246</v>
      </c>
      <c r="D168" s="10" t="s">
        <v>67</v>
      </c>
      <c r="E168" s="10" t="s">
        <v>59</v>
      </c>
      <c r="F168" s="10" t="s">
        <v>78</v>
      </c>
      <c r="G168" s="11" t="s">
        <v>32</v>
      </c>
      <c r="H168" s="14" t="s">
        <v>80</v>
      </c>
      <c r="I168" s="14" t="s">
        <v>21</v>
      </c>
      <c r="J168" s="16" t="s">
        <v>8</v>
      </c>
      <c r="K168" s="3">
        <v>30</v>
      </c>
      <c r="L168" s="5"/>
      <c r="M168" s="12">
        <v>13</v>
      </c>
      <c r="N168" s="17">
        <v>390</v>
      </c>
      <c r="O168" s="16">
        <v>405</v>
      </c>
      <c r="P168" s="21" t="s">
        <v>560</v>
      </c>
      <c r="Q168" s="21">
        <v>2015</v>
      </c>
      <c r="R168" s="23">
        <v>13</v>
      </c>
    </row>
    <row r="169" spans="2:18" ht="14.45" x14ac:dyDescent="0.3">
      <c r="B169" s="8">
        <v>42170</v>
      </c>
      <c r="C169" s="9" t="s">
        <v>247</v>
      </c>
      <c r="D169" s="10" t="s">
        <v>68</v>
      </c>
      <c r="E169" s="10" t="s">
        <v>65</v>
      </c>
      <c r="F169" s="10" t="s">
        <v>51</v>
      </c>
      <c r="G169" s="11" t="s">
        <v>33</v>
      </c>
      <c r="H169" s="14" t="s">
        <v>80</v>
      </c>
      <c r="I169" s="14" t="s">
        <v>21</v>
      </c>
      <c r="J169" s="16" t="s">
        <v>9</v>
      </c>
      <c r="K169" s="3"/>
      <c r="L169" s="5">
        <v>30</v>
      </c>
      <c r="M169" s="12">
        <v>14</v>
      </c>
      <c r="N169" s="17">
        <v>420</v>
      </c>
      <c r="O169" s="16">
        <v>320</v>
      </c>
      <c r="P169" s="21" t="s">
        <v>560</v>
      </c>
      <c r="Q169" s="21">
        <v>2015</v>
      </c>
      <c r="R169" s="23">
        <v>14</v>
      </c>
    </row>
    <row r="170" spans="2:18" x14ac:dyDescent="0.25">
      <c r="B170" s="8">
        <v>42171</v>
      </c>
      <c r="C170" s="9" t="s">
        <v>248</v>
      </c>
      <c r="D170" s="10" t="s">
        <v>67</v>
      </c>
      <c r="E170" s="10" t="s">
        <v>60</v>
      </c>
      <c r="F170" s="10" t="s">
        <v>78</v>
      </c>
      <c r="G170" s="11" t="s">
        <v>34</v>
      </c>
      <c r="H170" s="14" t="s">
        <v>81</v>
      </c>
      <c r="I170" s="14" t="s">
        <v>22</v>
      </c>
      <c r="J170" s="16" t="s">
        <v>10</v>
      </c>
      <c r="K170" s="3">
        <v>40</v>
      </c>
      <c r="L170" s="5"/>
      <c r="M170" s="12">
        <v>15</v>
      </c>
      <c r="N170" s="17">
        <v>600</v>
      </c>
      <c r="O170" s="16">
        <v>335</v>
      </c>
      <c r="P170" s="21" t="s">
        <v>560</v>
      </c>
      <c r="Q170" s="21">
        <v>2015</v>
      </c>
      <c r="R170" s="23">
        <v>15</v>
      </c>
    </row>
    <row r="171" spans="2:18" ht="14.45" x14ac:dyDescent="0.3">
      <c r="B171" s="8">
        <v>42172</v>
      </c>
      <c r="C171" s="9" t="s">
        <v>249</v>
      </c>
      <c r="D171" s="10" t="s">
        <v>68</v>
      </c>
      <c r="E171" s="10" t="s">
        <v>61</v>
      </c>
      <c r="F171" s="10" t="s">
        <v>49</v>
      </c>
      <c r="G171" s="11" t="s">
        <v>35</v>
      </c>
      <c r="H171" s="14" t="s">
        <v>81</v>
      </c>
      <c r="I171" s="14" t="s">
        <v>22</v>
      </c>
      <c r="J171" s="16" t="s">
        <v>11</v>
      </c>
      <c r="K171" s="3"/>
      <c r="L171" s="5">
        <v>20</v>
      </c>
      <c r="M171" s="12">
        <v>16</v>
      </c>
      <c r="N171" s="17">
        <v>320</v>
      </c>
      <c r="O171" s="16">
        <v>280</v>
      </c>
      <c r="P171" s="21" t="s">
        <v>560</v>
      </c>
      <c r="Q171" s="21">
        <v>2015</v>
      </c>
      <c r="R171" s="23">
        <v>16</v>
      </c>
    </row>
    <row r="172" spans="2:18" x14ac:dyDescent="0.25">
      <c r="B172" s="8">
        <v>42173</v>
      </c>
      <c r="C172" s="9" t="s">
        <v>250</v>
      </c>
      <c r="D172" s="10" t="s">
        <v>67</v>
      </c>
      <c r="E172" s="10" t="s">
        <v>65</v>
      </c>
      <c r="F172" s="10" t="s">
        <v>78</v>
      </c>
      <c r="G172" s="11" t="s">
        <v>36</v>
      </c>
      <c r="H172" s="14" t="s">
        <v>81</v>
      </c>
      <c r="I172" s="14" t="s">
        <v>22</v>
      </c>
      <c r="J172" s="16" t="s">
        <v>12</v>
      </c>
      <c r="K172" s="3">
        <v>40</v>
      </c>
      <c r="L172" s="5"/>
      <c r="M172" s="12">
        <v>17</v>
      </c>
      <c r="N172" s="17">
        <v>680</v>
      </c>
      <c r="O172" s="16">
        <v>120</v>
      </c>
      <c r="P172" s="21" t="s">
        <v>560</v>
      </c>
      <c r="Q172" s="21">
        <v>2015</v>
      </c>
      <c r="R172" s="23">
        <v>17</v>
      </c>
    </row>
    <row r="173" spans="2:18" ht="14.45" x14ac:dyDescent="0.3">
      <c r="B173" s="8">
        <v>42174</v>
      </c>
      <c r="C173" s="9" t="s">
        <v>251</v>
      </c>
      <c r="D173" s="10" t="s">
        <v>68</v>
      </c>
      <c r="E173" s="10" t="s">
        <v>58</v>
      </c>
      <c r="F173" s="10" t="s">
        <v>49</v>
      </c>
      <c r="G173" s="11" t="s">
        <v>37</v>
      </c>
      <c r="H173" s="14" t="s">
        <v>81</v>
      </c>
      <c r="I173" s="14" t="s">
        <v>22</v>
      </c>
      <c r="J173" s="16" t="s">
        <v>13</v>
      </c>
      <c r="K173" s="3"/>
      <c r="L173" s="5">
        <v>23</v>
      </c>
      <c r="M173" s="12">
        <v>18</v>
      </c>
      <c r="N173" s="17">
        <v>414</v>
      </c>
      <c r="O173" s="16">
        <v>332</v>
      </c>
      <c r="P173" s="21" t="s">
        <v>560</v>
      </c>
      <c r="Q173" s="21">
        <v>2015</v>
      </c>
      <c r="R173" s="23">
        <v>18</v>
      </c>
    </row>
    <row r="174" spans="2:18" ht="14.45" customHeight="1" x14ac:dyDescent="0.25">
      <c r="B174" s="8">
        <v>42175</v>
      </c>
      <c r="C174" s="9" t="s">
        <v>252</v>
      </c>
      <c r="D174" s="10" t="s">
        <v>67</v>
      </c>
      <c r="E174" s="10" t="s">
        <v>62</v>
      </c>
      <c r="F174" s="10" t="s">
        <v>78</v>
      </c>
      <c r="G174" s="11" t="s">
        <v>38</v>
      </c>
      <c r="H174" s="14" t="s">
        <v>81</v>
      </c>
      <c r="I174" s="14" t="s">
        <v>22</v>
      </c>
      <c r="J174" s="16" t="s">
        <v>14</v>
      </c>
      <c r="K174" s="3">
        <v>60</v>
      </c>
      <c r="L174" s="5"/>
      <c r="M174" s="12">
        <v>19</v>
      </c>
      <c r="N174" s="17">
        <v>1140</v>
      </c>
      <c r="O174" s="16">
        <v>261</v>
      </c>
      <c r="P174" s="21" t="s">
        <v>560</v>
      </c>
      <c r="Q174" s="21">
        <v>2015</v>
      </c>
      <c r="R174" s="23">
        <v>19</v>
      </c>
    </row>
    <row r="175" spans="2:18" ht="14.45" customHeight="1" x14ac:dyDescent="0.3">
      <c r="B175" s="8">
        <v>42176</v>
      </c>
      <c r="C175" s="9" t="s">
        <v>253</v>
      </c>
      <c r="D175" s="10" t="s">
        <v>68</v>
      </c>
      <c r="E175" s="10" t="s">
        <v>57</v>
      </c>
      <c r="F175" s="10" t="s">
        <v>54</v>
      </c>
      <c r="G175" s="11" t="s">
        <v>39</v>
      </c>
      <c r="H175" s="14" t="s">
        <v>82</v>
      </c>
      <c r="I175" s="14" t="s">
        <v>23</v>
      </c>
      <c r="J175" s="16" t="s">
        <v>15</v>
      </c>
      <c r="K175" s="3"/>
      <c r="L175" s="5">
        <v>5</v>
      </c>
      <c r="M175" s="12">
        <v>20</v>
      </c>
      <c r="N175" s="17">
        <v>100</v>
      </c>
      <c r="O175" s="16">
        <v>192</v>
      </c>
      <c r="P175" s="21" t="s">
        <v>560</v>
      </c>
      <c r="Q175" s="21">
        <v>2015</v>
      </c>
      <c r="R175" s="23">
        <v>20</v>
      </c>
    </row>
    <row r="176" spans="2:18" ht="14.45" x14ac:dyDescent="0.3">
      <c r="B176" s="8">
        <v>42177</v>
      </c>
      <c r="C176" s="9" t="s">
        <v>254</v>
      </c>
      <c r="D176" s="10" t="s">
        <v>68</v>
      </c>
      <c r="E176" s="10" t="s">
        <v>58</v>
      </c>
      <c r="F176" s="10" t="s">
        <v>49</v>
      </c>
      <c r="G176" s="11" t="s">
        <v>40</v>
      </c>
      <c r="H176" s="14" t="s">
        <v>82</v>
      </c>
      <c r="I176" s="14" t="s">
        <v>23</v>
      </c>
      <c r="J176" s="16" t="s">
        <v>16</v>
      </c>
      <c r="K176" s="3"/>
      <c r="L176" s="5">
        <v>12</v>
      </c>
      <c r="M176" s="12">
        <v>21</v>
      </c>
      <c r="N176" s="17">
        <v>252</v>
      </c>
      <c r="O176" s="16">
        <v>113</v>
      </c>
      <c r="P176" s="21" t="s">
        <v>560</v>
      </c>
      <c r="Q176" s="21">
        <v>2015</v>
      </c>
      <c r="R176" s="23">
        <v>21</v>
      </c>
    </row>
    <row r="177" spans="2:18" ht="14.45" x14ac:dyDescent="0.3">
      <c r="B177" s="8">
        <v>42178</v>
      </c>
      <c r="C177" s="9" t="s">
        <v>255</v>
      </c>
      <c r="D177" s="10" t="s">
        <v>68</v>
      </c>
      <c r="E177" s="10" t="s">
        <v>59</v>
      </c>
      <c r="F177" s="10" t="s">
        <v>50</v>
      </c>
      <c r="G177" s="11" t="s">
        <v>41</v>
      </c>
      <c r="H177" s="14" t="s">
        <v>82</v>
      </c>
      <c r="I177" s="14" t="s">
        <v>23</v>
      </c>
      <c r="J177" s="16" t="s">
        <v>17</v>
      </c>
      <c r="K177" s="3"/>
      <c r="L177" s="5">
        <v>4</v>
      </c>
      <c r="M177" s="12">
        <v>20.75</v>
      </c>
      <c r="N177" s="17">
        <v>83</v>
      </c>
      <c r="O177" s="16">
        <v>249</v>
      </c>
      <c r="P177" s="21" t="s">
        <v>560</v>
      </c>
      <c r="Q177" s="21">
        <v>2015</v>
      </c>
      <c r="R177" s="23">
        <v>20.75</v>
      </c>
    </row>
    <row r="178" spans="2:18" ht="14.45" x14ac:dyDescent="0.3">
      <c r="B178" s="8">
        <v>42179</v>
      </c>
      <c r="C178" s="9" t="s">
        <v>256</v>
      </c>
      <c r="D178" s="10" t="s">
        <v>68</v>
      </c>
      <c r="E178" s="10" t="s">
        <v>60</v>
      </c>
      <c r="F178" s="10" t="s">
        <v>50</v>
      </c>
      <c r="G178" s="11" t="s">
        <v>42</v>
      </c>
      <c r="H178" s="14" t="s">
        <v>82</v>
      </c>
      <c r="I178" s="14" t="s">
        <v>23</v>
      </c>
      <c r="J178" s="16" t="s">
        <v>18</v>
      </c>
      <c r="K178" s="3"/>
      <c r="L178" s="5">
        <v>5</v>
      </c>
      <c r="M178" s="12">
        <v>23.25</v>
      </c>
      <c r="N178" s="17">
        <v>116.25</v>
      </c>
      <c r="O178" s="16">
        <v>254</v>
      </c>
      <c r="P178" s="21" t="s">
        <v>560</v>
      </c>
      <c r="Q178" s="21">
        <v>2015</v>
      </c>
      <c r="R178" s="23">
        <v>23.25</v>
      </c>
    </row>
    <row r="179" spans="2:18" x14ac:dyDescent="0.25">
      <c r="B179" s="8">
        <v>42180</v>
      </c>
      <c r="C179" s="9" t="s">
        <v>257</v>
      </c>
      <c r="D179" s="10" t="s">
        <v>67</v>
      </c>
      <c r="E179" s="10" t="s">
        <v>65</v>
      </c>
      <c r="F179" s="10" t="s">
        <v>78</v>
      </c>
      <c r="G179" s="11" t="s">
        <v>44</v>
      </c>
      <c r="H179" s="14" t="s">
        <v>83</v>
      </c>
      <c r="I179" s="14" t="s">
        <v>28</v>
      </c>
      <c r="J179" s="16" t="s">
        <v>20</v>
      </c>
      <c r="K179" s="3">
        <v>80</v>
      </c>
      <c r="L179" s="5"/>
      <c r="M179" s="12">
        <v>24</v>
      </c>
      <c r="N179" s="17">
        <v>1920</v>
      </c>
      <c r="O179" s="16">
        <v>260</v>
      </c>
      <c r="P179" s="21" t="s">
        <v>560</v>
      </c>
      <c r="Q179" s="21">
        <v>2015</v>
      </c>
      <c r="R179" s="23">
        <v>24.888888888888889</v>
      </c>
    </row>
    <row r="180" spans="2:18" ht="14.45" x14ac:dyDescent="0.3">
      <c r="B180" s="8">
        <v>42181</v>
      </c>
      <c r="C180" s="9" t="s">
        <v>258</v>
      </c>
      <c r="D180" s="10" t="s">
        <v>68</v>
      </c>
      <c r="E180" s="10" t="s">
        <v>64</v>
      </c>
      <c r="F180" s="10" t="s">
        <v>49</v>
      </c>
      <c r="G180" s="11" t="s">
        <v>44</v>
      </c>
      <c r="H180" s="14" t="s">
        <v>83</v>
      </c>
      <c r="I180" s="14" t="s">
        <v>28</v>
      </c>
      <c r="J180" s="16" t="s">
        <v>20</v>
      </c>
      <c r="K180" s="3"/>
      <c r="L180" s="5">
        <v>15</v>
      </c>
      <c r="M180" s="12">
        <v>24.89</v>
      </c>
      <c r="N180" s="17">
        <v>373.35</v>
      </c>
      <c r="O180" s="16">
        <v>245</v>
      </c>
      <c r="P180" s="21" t="s">
        <v>560</v>
      </c>
      <c r="Q180" s="21">
        <v>2015</v>
      </c>
      <c r="R180" s="23">
        <v>24.888999999999999</v>
      </c>
    </row>
    <row r="181" spans="2:18" x14ac:dyDescent="0.25">
      <c r="B181" s="8">
        <v>42182</v>
      </c>
      <c r="C181" s="9" t="s">
        <v>259</v>
      </c>
      <c r="D181" s="10" t="s">
        <v>67</v>
      </c>
      <c r="E181" s="10" t="s">
        <v>63</v>
      </c>
      <c r="F181" s="10" t="s">
        <v>78</v>
      </c>
      <c r="G181" s="11" t="s">
        <v>46</v>
      </c>
      <c r="H181" s="14" t="s">
        <v>83</v>
      </c>
      <c r="I181" s="14" t="s">
        <v>28</v>
      </c>
      <c r="J181" s="16" t="s">
        <v>25</v>
      </c>
      <c r="K181" s="3">
        <v>30</v>
      </c>
      <c r="L181" s="5"/>
      <c r="M181" s="12">
        <v>26</v>
      </c>
      <c r="N181" s="17">
        <v>780</v>
      </c>
      <c r="O181" s="16">
        <v>182</v>
      </c>
      <c r="P181" s="21" t="s">
        <v>560</v>
      </c>
      <c r="Q181" s="21">
        <v>2015</v>
      </c>
      <c r="R181" s="23">
        <v>26.888888888888889</v>
      </c>
    </row>
    <row r="182" spans="2:18" ht="14.45" x14ac:dyDescent="0.3">
      <c r="B182" s="8">
        <v>42183</v>
      </c>
      <c r="C182" s="9" t="s">
        <v>260</v>
      </c>
      <c r="D182" s="10" t="s">
        <v>68</v>
      </c>
      <c r="E182" s="10" t="s">
        <v>61</v>
      </c>
      <c r="F182" s="10" t="s">
        <v>53</v>
      </c>
      <c r="G182" s="11" t="s">
        <v>46</v>
      </c>
      <c r="H182" s="14" t="s">
        <v>83</v>
      </c>
      <c r="I182" s="14" t="s">
        <v>28</v>
      </c>
      <c r="J182" s="16" t="s">
        <v>25</v>
      </c>
      <c r="K182" s="3"/>
      <c r="L182" s="5">
        <v>20</v>
      </c>
      <c r="M182" s="12">
        <v>26.89</v>
      </c>
      <c r="N182" s="17">
        <v>537.79999999999995</v>
      </c>
      <c r="O182" s="16">
        <v>162</v>
      </c>
      <c r="P182" s="21" t="s">
        <v>560</v>
      </c>
      <c r="Q182" s="21">
        <v>2015</v>
      </c>
      <c r="R182" s="23">
        <v>26.888999999999999</v>
      </c>
    </row>
    <row r="183" spans="2:18" ht="14.45" x14ac:dyDescent="0.3">
      <c r="B183" s="8">
        <v>42184</v>
      </c>
      <c r="C183" s="9" t="s">
        <v>261</v>
      </c>
      <c r="D183" s="10" t="s">
        <v>68</v>
      </c>
      <c r="E183" s="10" t="s">
        <v>60</v>
      </c>
      <c r="F183" s="10" t="s">
        <v>50</v>
      </c>
      <c r="G183" s="11" t="s">
        <v>47</v>
      </c>
      <c r="H183" s="14" t="s">
        <v>83</v>
      </c>
      <c r="I183" s="14" t="s">
        <v>28</v>
      </c>
      <c r="J183" s="16" t="s">
        <v>26</v>
      </c>
      <c r="K183" s="3"/>
      <c r="L183" s="5">
        <v>6</v>
      </c>
      <c r="M183" s="12">
        <v>28</v>
      </c>
      <c r="N183" s="17">
        <v>168</v>
      </c>
      <c r="O183" s="16">
        <v>103</v>
      </c>
      <c r="P183" s="21" t="s">
        <v>560</v>
      </c>
      <c r="Q183" s="21">
        <v>2015</v>
      </c>
      <c r="R183" s="23">
        <v>28</v>
      </c>
    </row>
    <row r="184" spans="2:18" ht="14.45" x14ac:dyDescent="0.3">
      <c r="B184" s="8">
        <v>42185</v>
      </c>
      <c r="C184" s="9" t="s">
        <v>262</v>
      </c>
      <c r="D184" s="10" t="s">
        <v>68</v>
      </c>
      <c r="E184" s="10" t="s">
        <v>57</v>
      </c>
      <c r="F184" s="10" t="s">
        <v>49</v>
      </c>
      <c r="G184" s="11" t="s">
        <v>48</v>
      </c>
      <c r="H184" s="14" t="s">
        <v>83</v>
      </c>
      <c r="I184" s="14" t="s">
        <v>28</v>
      </c>
      <c r="J184" s="16" t="s">
        <v>27</v>
      </c>
      <c r="K184" s="3"/>
      <c r="L184" s="5">
        <v>20</v>
      </c>
      <c r="M184" s="12">
        <v>29</v>
      </c>
      <c r="N184" s="17">
        <v>580</v>
      </c>
      <c r="O184" s="16">
        <v>113</v>
      </c>
      <c r="P184" s="21" t="s">
        <v>560</v>
      </c>
      <c r="Q184" s="21">
        <v>2015</v>
      </c>
      <c r="R184" s="23">
        <v>29</v>
      </c>
    </row>
    <row r="185" spans="2:18" x14ac:dyDescent="0.25">
      <c r="B185" s="8">
        <v>42186</v>
      </c>
      <c r="C185" s="9" t="s">
        <v>263</v>
      </c>
      <c r="D185" s="10" t="s">
        <v>67</v>
      </c>
      <c r="E185" s="10" t="s">
        <v>59</v>
      </c>
      <c r="F185" s="10" t="s">
        <v>55</v>
      </c>
      <c r="G185" s="11" t="s">
        <v>29</v>
      </c>
      <c r="H185" s="14" t="s">
        <v>80</v>
      </c>
      <c r="I185" s="14" t="s">
        <v>21</v>
      </c>
      <c r="J185" s="16" t="s">
        <v>5</v>
      </c>
      <c r="K185" s="3">
        <v>100</v>
      </c>
      <c r="L185" s="5"/>
      <c r="M185" s="12">
        <v>14</v>
      </c>
      <c r="N185" s="17">
        <v>1400</v>
      </c>
      <c r="O185" s="16">
        <v>250</v>
      </c>
      <c r="P185" s="21" t="s">
        <v>561</v>
      </c>
      <c r="Q185" s="21">
        <v>2015</v>
      </c>
      <c r="R185" s="23">
        <v>13.344999999999999</v>
      </c>
    </row>
    <row r="186" spans="2:18" ht="14.45" x14ac:dyDescent="0.3">
      <c r="B186" s="8">
        <v>42187</v>
      </c>
      <c r="C186" s="9" t="s">
        <v>264</v>
      </c>
      <c r="D186" s="10" t="s">
        <v>68</v>
      </c>
      <c r="E186" s="10" t="s">
        <v>59</v>
      </c>
      <c r="F186" s="10" t="s">
        <v>50</v>
      </c>
      <c r="G186" s="11" t="s">
        <v>30</v>
      </c>
      <c r="H186" s="14" t="s">
        <v>80</v>
      </c>
      <c r="I186" s="14" t="s">
        <v>21</v>
      </c>
      <c r="J186" s="16" t="s">
        <v>6</v>
      </c>
      <c r="K186" s="3"/>
      <c r="L186" s="5">
        <v>23</v>
      </c>
      <c r="M186" s="12">
        <v>11.41</v>
      </c>
      <c r="N186" s="17">
        <v>262.43</v>
      </c>
      <c r="O186" s="16">
        <v>333</v>
      </c>
      <c r="P186" s="21" t="s">
        <v>561</v>
      </c>
      <c r="Q186" s="21">
        <v>2015</v>
      </c>
      <c r="R186" s="23">
        <v>11.407</v>
      </c>
    </row>
    <row r="187" spans="2:18" x14ac:dyDescent="0.25">
      <c r="B187" s="8">
        <v>42188</v>
      </c>
      <c r="C187" s="9" t="s">
        <v>265</v>
      </c>
      <c r="D187" s="10" t="s">
        <v>67</v>
      </c>
      <c r="E187" s="10" t="s">
        <v>59</v>
      </c>
      <c r="F187" s="10" t="s">
        <v>55</v>
      </c>
      <c r="G187" s="11" t="s">
        <v>31</v>
      </c>
      <c r="H187" s="14" t="s">
        <v>80</v>
      </c>
      <c r="I187" s="14" t="s">
        <v>21</v>
      </c>
      <c r="J187" s="16" t="s">
        <v>7</v>
      </c>
      <c r="K187" s="3">
        <v>50</v>
      </c>
      <c r="L187" s="5"/>
      <c r="M187" s="12">
        <v>12</v>
      </c>
      <c r="N187" s="17">
        <v>600</v>
      </c>
      <c r="O187" s="16">
        <v>389</v>
      </c>
      <c r="P187" s="21" t="s">
        <v>561</v>
      </c>
      <c r="Q187" s="21">
        <v>2015</v>
      </c>
      <c r="R187" s="23">
        <v>12</v>
      </c>
    </row>
    <row r="188" spans="2:18" ht="14.45" x14ac:dyDescent="0.3">
      <c r="B188" s="8">
        <v>42189</v>
      </c>
      <c r="C188" s="9" t="s">
        <v>266</v>
      </c>
      <c r="D188" s="10" t="s">
        <v>68</v>
      </c>
      <c r="E188" s="10" t="s">
        <v>59</v>
      </c>
      <c r="F188" s="10" t="s">
        <v>50</v>
      </c>
      <c r="G188" s="11" t="s">
        <v>32</v>
      </c>
      <c r="H188" s="14" t="s">
        <v>80</v>
      </c>
      <c r="I188" s="14" t="s">
        <v>21</v>
      </c>
      <c r="J188" s="16" t="s">
        <v>8</v>
      </c>
      <c r="K188" s="3"/>
      <c r="L188" s="5">
        <v>15</v>
      </c>
      <c r="M188" s="12">
        <v>13</v>
      </c>
      <c r="N188" s="17">
        <v>195</v>
      </c>
      <c r="O188" s="16">
        <v>390</v>
      </c>
      <c r="P188" s="21" t="s">
        <v>561</v>
      </c>
      <c r="Q188" s="21">
        <v>2015</v>
      </c>
      <c r="R188" s="23">
        <v>13</v>
      </c>
    </row>
    <row r="189" spans="2:18" x14ac:dyDescent="0.25">
      <c r="B189" s="8">
        <v>42190</v>
      </c>
      <c r="C189" s="9" t="s">
        <v>267</v>
      </c>
      <c r="D189" s="10" t="s">
        <v>67</v>
      </c>
      <c r="E189" s="10" t="s">
        <v>65</v>
      </c>
      <c r="F189" s="10" t="s">
        <v>55</v>
      </c>
      <c r="G189" s="11" t="s">
        <v>33</v>
      </c>
      <c r="H189" s="14" t="s">
        <v>80</v>
      </c>
      <c r="I189" s="14" t="s">
        <v>21</v>
      </c>
      <c r="J189" s="16" t="s">
        <v>9</v>
      </c>
      <c r="K189" s="3">
        <v>40</v>
      </c>
      <c r="L189" s="5"/>
      <c r="M189" s="12">
        <v>14</v>
      </c>
      <c r="N189" s="17">
        <v>560</v>
      </c>
      <c r="O189" s="16">
        <v>360</v>
      </c>
      <c r="P189" s="21" t="s">
        <v>561</v>
      </c>
      <c r="Q189" s="21">
        <v>2015</v>
      </c>
      <c r="R189" s="23">
        <v>14</v>
      </c>
    </row>
    <row r="190" spans="2:18" ht="14.45" x14ac:dyDescent="0.3">
      <c r="B190" s="8">
        <v>42191</v>
      </c>
      <c r="C190" s="9" t="s">
        <v>268</v>
      </c>
      <c r="D190" s="10" t="s">
        <v>68</v>
      </c>
      <c r="E190" s="10" t="s">
        <v>60</v>
      </c>
      <c r="F190" s="10" t="s">
        <v>50</v>
      </c>
      <c r="G190" s="11" t="s">
        <v>34</v>
      </c>
      <c r="H190" s="14" t="s">
        <v>81</v>
      </c>
      <c r="I190" s="14" t="s">
        <v>22</v>
      </c>
      <c r="J190" s="16" t="s">
        <v>10</v>
      </c>
      <c r="K190" s="3"/>
      <c r="L190" s="5">
        <v>4</v>
      </c>
      <c r="M190" s="12">
        <v>15</v>
      </c>
      <c r="N190" s="17">
        <v>60</v>
      </c>
      <c r="O190" s="16">
        <v>331</v>
      </c>
      <c r="P190" s="21" t="s">
        <v>561</v>
      </c>
      <c r="Q190" s="21">
        <v>2015</v>
      </c>
      <c r="R190" s="23">
        <v>15</v>
      </c>
    </row>
    <row r="191" spans="2:18" x14ac:dyDescent="0.25">
      <c r="B191" s="8">
        <v>42192</v>
      </c>
      <c r="C191" s="9" t="s">
        <v>269</v>
      </c>
      <c r="D191" s="10" t="s">
        <v>67</v>
      </c>
      <c r="E191" s="10" t="s">
        <v>61</v>
      </c>
      <c r="F191" s="10" t="s">
        <v>55</v>
      </c>
      <c r="G191" s="11" t="s">
        <v>35</v>
      </c>
      <c r="H191" s="14" t="s">
        <v>81</v>
      </c>
      <c r="I191" s="14" t="s">
        <v>22</v>
      </c>
      <c r="J191" s="16" t="s">
        <v>11</v>
      </c>
      <c r="K191" s="3">
        <v>40</v>
      </c>
      <c r="L191" s="5"/>
      <c r="M191" s="12">
        <v>16</v>
      </c>
      <c r="N191" s="17">
        <v>640</v>
      </c>
      <c r="O191" s="16">
        <v>320</v>
      </c>
      <c r="P191" s="21" t="s">
        <v>561</v>
      </c>
      <c r="Q191" s="21">
        <v>2015</v>
      </c>
      <c r="R191" s="23">
        <v>16</v>
      </c>
    </row>
    <row r="192" spans="2:18" x14ac:dyDescent="0.25">
      <c r="B192" s="8">
        <v>42193</v>
      </c>
      <c r="C192" s="9" t="s">
        <v>270</v>
      </c>
      <c r="D192" s="10" t="s">
        <v>67</v>
      </c>
      <c r="E192" s="10" t="s">
        <v>65</v>
      </c>
      <c r="F192" s="10" t="s">
        <v>55</v>
      </c>
      <c r="G192" s="11" t="s">
        <v>36</v>
      </c>
      <c r="H192" s="14" t="s">
        <v>81</v>
      </c>
      <c r="I192" s="14" t="s">
        <v>22</v>
      </c>
      <c r="J192" s="16" t="s">
        <v>12</v>
      </c>
      <c r="K192" s="3">
        <v>75</v>
      </c>
      <c r="L192" s="5">
        <v>190</v>
      </c>
      <c r="M192" s="12">
        <v>17</v>
      </c>
      <c r="N192" s="17">
        <v>4505</v>
      </c>
      <c r="O192" s="16">
        <v>5</v>
      </c>
      <c r="P192" s="21" t="s">
        <v>561</v>
      </c>
      <c r="Q192" s="21">
        <v>2015</v>
      </c>
      <c r="R192" s="23">
        <v>17</v>
      </c>
    </row>
    <row r="193" spans="2:18" x14ac:dyDescent="0.25">
      <c r="B193" s="8">
        <v>42194</v>
      </c>
      <c r="C193" s="9" t="s">
        <v>271</v>
      </c>
      <c r="D193" s="10" t="s">
        <v>67</v>
      </c>
      <c r="E193" s="10" t="s">
        <v>58</v>
      </c>
      <c r="F193" s="10" t="s">
        <v>55</v>
      </c>
      <c r="G193" s="11" t="s">
        <v>37</v>
      </c>
      <c r="H193" s="14" t="s">
        <v>81</v>
      </c>
      <c r="I193" s="14" t="s">
        <v>22</v>
      </c>
      <c r="J193" s="16" t="s">
        <v>13</v>
      </c>
      <c r="K193" s="3">
        <v>30</v>
      </c>
      <c r="L193" s="5"/>
      <c r="M193" s="12">
        <v>18</v>
      </c>
      <c r="N193" s="17">
        <v>540</v>
      </c>
      <c r="O193" s="16">
        <v>362</v>
      </c>
      <c r="P193" s="21" t="s">
        <v>561</v>
      </c>
      <c r="Q193" s="21">
        <v>2015</v>
      </c>
      <c r="R193" s="23">
        <v>18</v>
      </c>
    </row>
    <row r="194" spans="2:18" ht="14.45" customHeight="1" x14ac:dyDescent="0.25">
      <c r="B194" s="8">
        <v>42195</v>
      </c>
      <c r="C194" s="9" t="s">
        <v>272</v>
      </c>
      <c r="D194" s="10" t="s">
        <v>67</v>
      </c>
      <c r="E194" s="10" t="s">
        <v>62</v>
      </c>
      <c r="F194" s="10" t="s">
        <v>55</v>
      </c>
      <c r="G194" s="11" t="s">
        <v>38</v>
      </c>
      <c r="H194" s="14" t="s">
        <v>81</v>
      </c>
      <c r="I194" s="14" t="s">
        <v>22</v>
      </c>
      <c r="J194" s="16" t="s">
        <v>14</v>
      </c>
      <c r="K194" s="3">
        <v>85</v>
      </c>
      <c r="L194" s="5">
        <v>100</v>
      </c>
      <c r="M194" s="12">
        <v>19</v>
      </c>
      <c r="N194" s="17">
        <v>3515</v>
      </c>
      <c r="O194" s="16">
        <v>246</v>
      </c>
      <c r="P194" s="21" t="s">
        <v>561</v>
      </c>
      <c r="Q194" s="21">
        <v>2015</v>
      </c>
      <c r="R194" s="23">
        <v>19</v>
      </c>
    </row>
    <row r="195" spans="2:18" ht="14.45" customHeight="1" x14ac:dyDescent="0.3">
      <c r="B195" s="8">
        <v>42196</v>
      </c>
      <c r="C195" s="9" t="s">
        <v>273</v>
      </c>
      <c r="D195" s="10" t="s">
        <v>68</v>
      </c>
      <c r="E195" s="10" t="s">
        <v>57</v>
      </c>
      <c r="F195" s="10" t="s">
        <v>52</v>
      </c>
      <c r="G195" s="11" t="s">
        <v>39</v>
      </c>
      <c r="H195" s="14" t="s">
        <v>82</v>
      </c>
      <c r="I195" s="14" t="s">
        <v>23</v>
      </c>
      <c r="J195" s="16" t="s">
        <v>15</v>
      </c>
      <c r="K195" s="3"/>
      <c r="L195" s="5">
        <v>45</v>
      </c>
      <c r="M195" s="12">
        <v>20</v>
      </c>
      <c r="N195" s="17">
        <v>900</v>
      </c>
      <c r="O195" s="16">
        <v>147</v>
      </c>
      <c r="P195" s="21" t="s">
        <v>561</v>
      </c>
      <c r="Q195" s="21">
        <v>2015</v>
      </c>
      <c r="R195" s="23">
        <v>20</v>
      </c>
    </row>
    <row r="196" spans="2:18" ht="14.45" x14ac:dyDescent="0.3">
      <c r="B196" s="8">
        <v>42197</v>
      </c>
      <c r="C196" s="9" t="s">
        <v>274</v>
      </c>
      <c r="D196" s="10" t="s">
        <v>68</v>
      </c>
      <c r="E196" s="10" t="s">
        <v>58</v>
      </c>
      <c r="F196" s="10" t="s">
        <v>50</v>
      </c>
      <c r="G196" s="11" t="s">
        <v>40</v>
      </c>
      <c r="H196" s="14" t="s">
        <v>82</v>
      </c>
      <c r="I196" s="14" t="s">
        <v>23</v>
      </c>
      <c r="J196" s="16" t="s">
        <v>16</v>
      </c>
      <c r="K196" s="3"/>
      <c r="L196" s="5">
        <v>13</v>
      </c>
      <c r="M196" s="12">
        <v>21</v>
      </c>
      <c r="N196" s="17">
        <v>273</v>
      </c>
      <c r="O196" s="16">
        <v>100</v>
      </c>
      <c r="P196" s="21" t="s">
        <v>561</v>
      </c>
      <c r="Q196" s="21">
        <v>2015</v>
      </c>
      <c r="R196" s="23">
        <v>21</v>
      </c>
    </row>
    <row r="197" spans="2:18" ht="14.45" x14ac:dyDescent="0.3">
      <c r="B197" s="8">
        <v>42198</v>
      </c>
      <c r="C197" s="9" t="s">
        <v>275</v>
      </c>
      <c r="D197" s="10" t="s">
        <v>68</v>
      </c>
      <c r="E197" s="10" t="s">
        <v>59</v>
      </c>
      <c r="F197" s="10" t="s">
        <v>50</v>
      </c>
      <c r="G197" s="11" t="s">
        <v>41</v>
      </c>
      <c r="H197" s="14" t="s">
        <v>82</v>
      </c>
      <c r="I197" s="14" t="s">
        <v>23</v>
      </c>
      <c r="J197" s="16" t="s">
        <v>17</v>
      </c>
      <c r="K197" s="3"/>
      <c r="L197" s="5">
        <v>67</v>
      </c>
      <c r="M197" s="12">
        <v>20.75</v>
      </c>
      <c r="N197" s="17">
        <v>1390.25</v>
      </c>
      <c r="O197" s="16">
        <v>182</v>
      </c>
      <c r="P197" s="21" t="s">
        <v>561</v>
      </c>
      <c r="Q197" s="21">
        <v>2015</v>
      </c>
      <c r="R197" s="23">
        <v>20.75</v>
      </c>
    </row>
    <row r="198" spans="2:18" ht="14.45" x14ac:dyDescent="0.3">
      <c r="B198" s="8">
        <v>42199</v>
      </c>
      <c r="C198" s="9" t="s">
        <v>276</v>
      </c>
      <c r="D198" s="10" t="s">
        <v>68</v>
      </c>
      <c r="E198" s="10" t="s">
        <v>60</v>
      </c>
      <c r="F198" s="10" t="s">
        <v>50</v>
      </c>
      <c r="G198" s="11" t="s">
        <v>42</v>
      </c>
      <c r="H198" s="14" t="s">
        <v>82</v>
      </c>
      <c r="I198" s="14" t="s">
        <v>23</v>
      </c>
      <c r="J198" s="16" t="s">
        <v>18</v>
      </c>
      <c r="K198" s="3"/>
      <c r="L198" s="5">
        <v>3</v>
      </c>
      <c r="M198" s="12">
        <v>23.25</v>
      </c>
      <c r="N198" s="17">
        <v>69.75</v>
      </c>
      <c r="O198" s="16">
        <v>251</v>
      </c>
      <c r="P198" s="21" t="s">
        <v>561</v>
      </c>
      <c r="Q198" s="21">
        <v>2015</v>
      </c>
      <c r="R198" s="23">
        <v>23.25</v>
      </c>
    </row>
    <row r="199" spans="2:18" x14ac:dyDescent="0.25">
      <c r="B199" s="8">
        <v>42200</v>
      </c>
      <c r="C199" s="9" t="s">
        <v>277</v>
      </c>
      <c r="D199" s="10" t="s">
        <v>67</v>
      </c>
      <c r="E199" s="10" t="s">
        <v>65</v>
      </c>
      <c r="F199" s="10" t="s">
        <v>78</v>
      </c>
      <c r="G199" s="11" t="s">
        <v>43</v>
      </c>
      <c r="H199" s="14" t="s">
        <v>82</v>
      </c>
      <c r="I199" s="14" t="s">
        <v>23</v>
      </c>
      <c r="J199" s="16" t="s">
        <v>19</v>
      </c>
      <c r="K199" s="3">
        <v>40</v>
      </c>
      <c r="L199" s="5"/>
      <c r="M199" s="12">
        <v>24</v>
      </c>
      <c r="N199" s="17">
        <v>960</v>
      </c>
      <c r="O199" s="16">
        <v>347</v>
      </c>
      <c r="P199" s="21" t="s">
        <v>561</v>
      </c>
      <c r="Q199" s="21">
        <v>2015</v>
      </c>
      <c r="R199" s="23">
        <v>24</v>
      </c>
    </row>
    <row r="200" spans="2:18" ht="14.45" x14ac:dyDescent="0.3">
      <c r="B200" s="8">
        <v>42201</v>
      </c>
      <c r="C200" s="9" t="s">
        <v>278</v>
      </c>
      <c r="D200" s="10" t="s">
        <v>68</v>
      </c>
      <c r="E200" s="10" t="s">
        <v>64</v>
      </c>
      <c r="F200" s="10" t="s">
        <v>49</v>
      </c>
      <c r="G200" s="11" t="s">
        <v>44</v>
      </c>
      <c r="H200" s="14" t="s">
        <v>83</v>
      </c>
      <c r="I200" s="14" t="s">
        <v>28</v>
      </c>
      <c r="J200" s="16" t="s">
        <v>20</v>
      </c>
      <c r="K200" s="3"/>
      <c r="L200" s="5">
        <v>1</v>
      </c>
      <c r="M200" s="12">
        <v>24.81</v>
      </c>
      <c r="N200" s="17">
        <v>24.81</v>
      </c>
      <c r="O200" s="16">
        <v>244</v>
      </c>
      <c r="P200" s="21" t="s">
        <v>561</v>
      </c>
      <c r="Q200" s="21">
        <v>2015</v>
      </c>
      <c r="R200" s="23">
        <v>24.881818181818179</v>
      </c>
    </row>
    <row r="201" spans="2:18" x14ac:dyDescent="0.25">
      <c r="B201" s="8">
        <v>42202</v>
      </c>
      <c r="C201" s="9" t="s">
        <v>279</v>
      </c>
      <c r="D201" s="10" t="s">
        <v>67</v>
      </c>
      <c r="E201" s="10" t="s">
        <v>63</v>
      </c>
      <c r="F201" s="10" t="s">
        <v>78</v>
      </c>
      <c r="G201" s="11" t="s">
        <v>45</v>
      </c>
      <c r="H201" s="14" t="s">
        <v>83</v>
      </c>
      <c r="I201" s="14" t="s">
        <v>28</v>
      </c>
      <c r="J201" s="16" t="s">
        <v>24</v>
      </c>
      <c r="K201" s="3">
        <v>50</v>
      </c>
      <c r="L201" s="5"/>
      <c r="M201" s="12">
        <v>26</v>
      </c>
      <c r="N201" s="17">
        <v>1300</v>
      </c>
      <c r="O201" s="16">
        <v>501</v>
      </c>
      <c r="P201" s="21" t="s">
        <v>561</v>
      </c>
      <c r="Q201" s="21">
        <v>2015</v>
      </c>
      <c r="R201" s="23">
        <v>26</v>
      </c>
    </row>
    <row r="202" spans="2:18" ht="14.45" x14ac:dyDescent="0.3">
      <c r="B202" s="8">
        <v>42203</v>
      </c>
      <c r="C202" s="9" t="s">
        <v>280</v>
      </c>
      <c r="D202" s="10" t="s">
        <v>68</v>
      </c>
      <c r="E202" s="10" t="s">
        <v>61</v>
      </c>
      <c r="F202" s="10" t="s">
        <v>53</v>
      </c>
      <c r="G202" s="11" t="s">
        <v>46</v>
      </c>
      <c r="H202" s="14" t="s">
        <v>83</v>
      </c>
      <c r="I202" s="14" t="s">
        <v>28</v>
      </c>
      <c r="J202" s="16" t="s">
        <v>25</v>
      </c>
      <c r="K202" s="3"/>
      <c r="L202" s="5">
        <v>4</v>
      </c>
      <c r="M202" s="12">
        <v>26.89</v>
      </c>
      <c r="N202" s="17">
        <v>107.56</v>
      </c>
      <c r="O202" s="16">
        <v>158</v>
      </c>
      <c r="P202" s="21" t="s">
        <v>561</v>
      </c>
      <c r="Q202" s="21">
        <v>2015</v>
      </c>
      <c r="R202" s="23">
        <v>26.889090909090907</v>
      </c>
    </row>
    <row r="203" spans="2:18" ht="14.45" x14ac:dyDescent="0.3">
      <c r="B203" s="8">
        <v>42204</v>
      </c>
      <c r="C203" s="9" t="s">
        <v>281</v>
      </c>
      <c r="D203" s="10" t="s">
        <v>68</v>
      </c>
      <c r="E203" s="10" t="s">
        <v>60</v>
      </c>
      <c r="F203" s="10" t="s">
        <v>50</v>
      </c>
      <c r="G203" s="11" t="s">
        <v>47</v>
      </c>
      <c r="H203" s="14" t="s">
        <v>83</v>
      </c>
      <c r="I203" s="14" t="s">
        <v>28</v>
      </c>
      <c r="J203" s="16" t="s">
        <v>26</v>
      </c>
      <c r="K203" s="3"/>
      <c r="L203" s="5">
        <v>13</v>
      </c>
      <c r="M203" s="12">
        <v>28</v>
      </c>
      <c r="N203" s="17">
        <v>364</v>
      </c>
      <c r="O203" s="16">
        <v>90</v>
      </c>
      <c r="P203" s="21" t="s">
        <v>561</v>
      </c>
      <c r="Q203" s="21">
        <v>2015</v>
      </c>
      <c r="R203" s="23">
        <v>28</v>
      </c>
    </row>
    <row r="204" spans="2:18" ht="14.45" x14ac:dyDescent="0.3">
      <c r="B204" s="8">
        <v>42205</v>
      </c>
      <c r="C204" s="9" t="s">
        <v>282</v>
      </c>
      <c r="D204" s="10" t="s">
        <v>68</v>
      </c>
      <c r="E204" s="10" t="s">
        <v>57</v>
      </c>
      <c r="F204" s="10" t="s">
        <v>49</v>
      </c>
      <c r="G204" s="11" t="s">
        <v>48</v>
      </c>
      <c r="H204" s="14" t="s">
        <v>83</v>
      </c>
      <c r="I204" s="14" t="s">
        <v>28</v>
      </c>
      <c r="J204" s="16" t="s">
        <v>27</v>
      </c>
      <c r="K204" s="3"/>
      <c r="L204" s="5">
        <v>15</v>
      </c>
      <c r="M204" s="12">
        <v>29</v>
      </c>
      <c r="N204" s="17">
        <v>435</v>
      </c>
      <c r="O204" s="16">
        <v>98</v>
      </c>
      <c r="P204" s="21" t="s">
        <v>561</v>
      </c>
      <c r="Q204" s="21">
        <v>2015</v>
      </c>
      <c r="R204" s="23">
        <v>29</v>
      </c>
    </row>
    <row r="205" spans="2:18" ht="14.45" x14ac:dyDescent="0.3">
      <c r="B205" s="8">
        <v>42206</v>
      </c>
      <c r="C205" s="9" t="s">
        <v>283</v>
      </c>
      <c r="D205" s="10" t="s">
        <v>68</v>
      </c>
      <c r="E205" s="10" t="s">
        <v>59</v>
      </c>
      <c r="F205" s="10" t="s">
        <v>49</v>
      </c>
      <c r="G205" s="11" t="s">
        <v>29</v>
      </c>
      <c r="H205" s="14" t="s">
        <v>80</v>
      </c>
      <c r="I205" s="14" t="s">
        <v>21</v>
      </c>
      <c r="J205" s="16" t="s">
        <v>5</v>
      </c>
      <c r="K205" s="3"/>
      <c r="L205" s="5">
        <v>150</v>
      </c>
      <c r="M205" s="12">
        <v>13.35</v>
      </c>
      <c r="N205" s="17">
        <v>2002.5</v>
      </c>
      <c r="O205" s="16">
        <v>100</v>
      </c>
      <c r="P205" s="21" t="s">
        <v>561</v>
      </c>
      <c r="Q205" s="21">
        <v>2015</v>
      </c>
      <c r="R205" s="23">
        <v>13.345454545454544</v>
      </c>
    </row>
    <row r="206" spans="2:18" x14ac:dyDescent="0.25">
      <c r="B206" s="8">
        <v>42207</v>
      </c>
      <c r="C206" s="9" t="s">
        <v>284</v>
      </c>
      <c r="D206" s="10" t="s">
        <v>67</v>
      </c>
      <c r="E206" s="10" t="s">
        <v>59</v>
      </c>
      <c r="F206" s="10" t="s">
        <v>78</v>
      </c>
      <c r="G206" s="11" t="s">
        <v>30</v>
      </c>
      <c r="H206" s="14" t="s">
        <v>80</v>
      </c>
      <c r="I206" s="14" t="s">
        <v>21</v>
      </c>
      <c r="J206" s="16" t="s">
        <v>6</v>
      </c>
      <c r="K206" s="3">
        <v>40</v>
      </c>
      <c r="L206" s="5"/>
      <c r="M206" s="12">
        <v>11</v>
      </c>
      <c r="N206" s="17">
        <v>440</v>
      </c>
      <c r="O206" s="16">
        <v>373</v>
      </c>
      <c r="P206" s="21" t="s">
        <v>561</v>
      </c>
      <c r="Q206" s="21">
        <v>2015</v>
      </c>
      <c r="R206" s="23">
        <v>11.37</v>
      </c>
    </row>
    <row r="207" spans="2:18" ht="14.45" x14ac:dyDescent="0.3">
      <c r="B207" s="8">
        <v>42208</v>
      </c>
      <c r="C207" s="9" t="s">
        <v>285</v>
      </c>
      <c r="D207" s="10" t="s">
        <v>68</v>
      </c>
      <c r="E207" s="10" t="s">
        <v>59</v>
      </c>
      <c r="F207" s="10" t="s">
        <v>56</v>
      </c>
      <c r="G207" s="11" t="s">
        <v>31</v>
      </c>
      <c r="H207" s="14" t="s">
        <v>80</v>
      </c>
      <c r="I207" s="14" t="s">
        <v>21</v>
      </c>
      <c r="J207" s="16" t="s">
        <v>7</v>
      </c>
      <c r="K207" s="3"/>
      <c r="L207" s="5">
        <v>34</v>
      </c>
      <c r="M207" s="12">
        <v>12</v>
      </c>
      <c r="N207" s="17">
        <v>408</v>
      </c>
      <c r="O207" s="16">
        <v>355</v>
      </c>
      <c r="P207" s="21" t="s">
        <v>561</v>
      </c>
      <c r="Q207" s="21">
        <v>2015</v>
      </c>
      <c r="R207" s="23">
        <v>12</v>
      </c>
    </row>
    <row r="208" spans="2:18" x14ac:dyDescent="0.25">
      <c r="B208" s="8">
        <v>42209</v>
      </c>
      <c r="C208" s="9" t="s">
        <v>286</v>
      </c>
      <c r="D208" s="10" t="s">
        <v>67</v>
      </c>
      <c r="E208" s="10" t="s">
        <v>59</v>
      </c>
      <c r="F208" s="10" t="s">
        <v>78</v>
      </c>
      <c r="G208" s="11" t="s">
        <v>32</v>
      </c>
      <c r="H208" s="14" t="s">
        <v>80</v>
      </c>
      <c r="I208" s="14" t="s">
        <v>21</v>
      </c>
      <c r="J208" s="16" t="s">
        <v>8</v>
      </c>
      <c r="K208" s="3">
        <v>34</v>
      </c>
      <c r="L208" s="5"/>
      <c r="M208" s="12">
        <v>13</v>
      </c>
      <c r="N208" s="17">
        <v>442</v>
      </c>
      <c r="O208" s="16">
        <v>424</v>
      </c>
      <c r="P208" s="21" t="s">
        <v>561</v>
      </c>
      <c r="Q208" s="21">
        <v>2015</v>
      </c>
      <c r="R208" s="23">
        <v>13</v>
      </c>
    </row>
    <row r="209" spans="2:18" ht="14.45" x14ac:dyDescent="0.3">
      <c r="B209" s="8">
        <v>42210</v>
      </c>
      <c r="C209" s="9" t="s">
        <v>287</v>
      </c>
      <c r="D209" s="10" t="s">
        <v>68</v>
      </c>
      <c r="E209" s="10" t="s">
        <v>65</v>
      </c>
      <c r="F209" s="10" t="s">
        <v>51</v>
      </c>
      <c r="G209" s="11" t="s">
        <v>33</v>
      </c>
      <c r="H209" s="14" t="s">
        <v>80</v>
      </c>
      <c r="I209" s="14" t="s">
        <v>21</v>
      </c>
      <c r="J209" s="16" t="s">
        <v>9</v>
      </c>
      <c r="K209" s="3"/>
      <c r="L209" s="5">
        <v>5</v>
      </c>
      <c r="M209" s="12">
        <v>14</v>
      </c>
      <c r="N209" s="17">
        <v>70</v>
      </c>
      <c r="O209" s="16">
        <v>355</v>
      </c>
      <c r="P209" s="21" t="s">
        <v>561</v>
      </c>
      <c r="Q209" s="21">
        <v>2015</v>
      </c>
      <c r="R209" s="23">
        <v>14</v>
      </c>
    </row>
    <row r="210" spans="2:18" x14ac:dyDescent="0.25">
      <c r="B210" s="8">
        <v>42211</v>
      </c>
      <c r="C210" s="9" t="s">
        <v>288</v>
      </c>
      <c r="D210" s="10" t="s">
        <v>67</v>
      </c>
      <c r="E210" s="10" t="s">
        <v>60</v>
      </c>
      <c r="F210" s="10" t="s">
        <v>78</v>
      </c>
      <c r="G210" s="11" t="s">
        <v>34</v>
      </c>
      <c r="H210" s="14" t="s">
        <v>81</v>
      </c>
      <c r="I210" s="14" t="s">
        <v>22</v>
      </c>
      <c r="J210" s="16" t="s">
        <v>10</v>
      </c>
      <c r="K210" s="3">
        <v>34</v>
      </c>
      <c r="L210" s="5"/>
      <c r="M210" s="12">
        <v>15</v>
      </c>
      <c r="N210" s="17">
        <v>510</v>
      </c>
      <c r="O210" s="16">
        <v>365</v>
      </c>
      <c r="P210" s="21" t="s">
        <v>561</v>
      </c>
      <c r="Q210" s="21">
        <v>2015</v>
      </c>
      <c r="R210" s="23">
        <v>15</v>
      </c>
    </row>
    <row r="211" spans="2:18" ht="14.45" x14ac:dyDescent="0.3">
      <c r="B211" s="8">
        <v>42212</v>
      </c>
      <c r="C211" s="9" t="s">
        <v>289</v>
      </c>
      <c r="D211" s="10" t="s">
        <v>68</v>
      </c>
      <c r="E211" s="10" t="s">
        <v>61</v>
      </c>
      <c r="F211" s="10" t="s">
        <v>49</v>
      </c>
      <c r="G211" s="11" t="s">
        <v>35</v>
      </c>
      <c r="H211" s="14" t="s">
        <v>81</v>
      </c>
      <c r="I211" s="14" t="s">
        <v>22</v>
      </c>
      <c r="J211" s="16" t="s">
        <v>11</v>
      </c>
      <c r="K211" s="3"/>
      <c r="L211" s="5">
        <v>2</v>
      </c>
      <c r="M211" s="12">
        <v>16</v>
      </c>
      <c r="N211" s="17">
        <v>32</v>
      </c>
      <c r="O211" s="16">
        <v>318</v>
      </c>
      <c r="P211" s="21" t="s">
        <v>561</v>
      </c>
      <c r="Q211" s="21">
        <v>2015</v>
      </c>
      <c r="R211" s="23">
        <v>16</v>
      </c>
    </row>
    <row r="212" spans="2:18" x14ac:dyDescent="0.25">
      <c r="B212" s="8">
        <v>42213</v>
      </c>
      <c r="C212" s="9" t="s">
        <v>290</v>
      </c>
      <c r="D212" s="10" t="s">
        <v>67</v>
      </c>
      <c r="E212" s="10" t="s">
        <v>65</v>
      </c>
      <c r="F212" s="10" t="s">
        <v>78</v>
      </c>
      <c r="G212" s="11" t="s">
        <v>36</v>
      </c>
      <c r="H212" s="14" t="s">
        <v>81</v>
      </c>
      <c r="I212" s="14" t="s">
        <v>22</v>
      </c>
      <c r="J212" s="16" t="s">
        <v>12</v>
      </c>
      <c r="K212" s="3">
        <v>40</v>
      </c>
      <c r="L212" s="5"/>
      <c r="M212" s="12">
        <v>17</v>
      </c>
      <c r="N212" s="17">
        <v>680</v>
      </c>
      <c r="O212" s="16">
        <v>45</v>
      </c>
      <c r="P212" s="21" t="s">
        <v>561</v>
      </c>
      <c r="Q212" s="21">
        <v>2015</v>
      </c>
      <c r="R212" s="23">
        <v>17</v>
      </c>
    </row>
    <row r="213" spans="2:18" ht="14.45" x14ac:dyDescent="0.3">
      <c r="B213" s="8">
        <v>42214</v>
      </c>
      <c r="C213" s="9" t="s">
        <v>291</v>
      </c>
      <c r="D213" s="10" t="s">
        <v>68</v>
      </c>
      <c r="E213" s="10" t="s">
        <v>58</v>
      </c>
      <c r="F213" s="10" t="s">
        <v>49</v>
      </c>
      <c r="G213" s="11" t="s">
        <v>37</v>
      </c>
      <c r="H213" s="14" t="s">
        <v>81</v>
      </c>
      <c r="I213" s="14" t="s">
        <v>22</v>
      </c>
      <c r="J213" s="16" t="s">
        <v>13</v>
      </c>
      <c r="K213" s="3"/>
      <c r="L213" s="5">
        <v>4</v>
      </c>
      <c r="M213" s="12">
        <v>18</v>
      </c>
      <c r="N213" s="17">
        <v>72</v>
      </c>
      <c r="O213" s="16">
        <v>358</v>
      </c>
      <c r="P213" s="21" t="s">
        <v>561</v>
      </c>
      <c r="Q213" s="21">
        <v>2015</v>
      </c>
      <c r="R213" s="23">
        <v>18</v>
      </c>
    </row>
    <row r="214" spans="2:18" ht="14.45" customHeight="1" x14ac:dyDescent="0.25">
      <c r="B214" s="8">
        <v>42215</v>
      </c>
      <c r="C214" s="9" t="s">
        <v>292</v>
      </c>
      <c r="D214" s="10" t="s">
        <v>67</v>
      </c>
      <c r="E214" s="10" t="s">
        <v>62</v>
      </c>
      <c r="F214" s="10" t="s">
        <v>78</v>
      </c>
      <c r="G214" s="11" t="s">
        <v>38</v>
      </c>
      <c r="H214" s="14" t="s">
        <v>81</v>
      </c>
      <c r="I214" s="14" t="s">
        <v>22</v>
      </c>
      <c r="J214" s="16" t="s">
        <v>14</v>
      </c>
      <c r="K214" s="3">
        <v>100</v>
      </c>
      <c r="L214" s="5">
        <v>200</v>
      </c>
      <c r="M214" s="12">
        <v>19</v>
      </c>
      <c r="N214" s="17">
        <v>5700</v>
      </c>
      <c r="O214" s="16">
        <v>146</v>
      </c>
      <c r="P214" s="21" t="s">
        <v>561</v>
      </c>
      <c r="Q214" s="21">
        <v>2015</v>
      </c>
      <c r="R214" s="23">
        <v>19</v>
      </c>
    </row>
    <row r="215" spans="2:18" ht="14.45" customHeight="1" x14ac:dyDescent="0.3">
      <c r="B215" s="8">
        <v>42216</v>
      </c>
      <c r="C215" s="9" t="s">
        <v>293</v>
      </c>
      <c r="D215" s="10" t="s">
        <v>68</v>
      </c>
      <c r="E215" s="10" t="s">
        <v>57</v>
      </c>
      <c r="F215" s="10" t="s">
        <v>54</v>
      </c>
      <c r="G215" s="11" t="s">
        <v>39</v>
      </c>
      <c r="H215" s="14" t="s">
        <v>82</v>
      </c>
      <c r="I215" s="14" t="s">
        <v>23</v>
      </c>
      <c r="J215" s="16" t="s">
        <v>15</v>
      </c>
      <c r="K215" s="3"/>
      <c r="L215" s="5">
        <v>12</v>
      </c>
      <c r="M215" s="12">
        <v>20</v>
      </c>
      <c r="N215" s="17">
        <v>240</v>
      </c>
      <c r="O215" s="16">
        <v>135</v>
      </c>
      <c r="P215" s="21" t="s">
        <v>561</v>
      </c>
      <c r="Q215" s="21">
        <v>2015</v>
      </c>
      <c r="R215" s="23">
        <v>20</v>
      </c>
    </row>
    <row r="216" spans="2:18" x14ac:dyDescent="0.25">
      <c r="B216" s="8">
        <v>42217</v>
      </c>
      <c r="C216" s="9" t="s">
        <v>294</v>
      </c>
      <c r="D216" s="10" t="s">
        <v>68</v>
      </c>
      <c r="E216" s="10" t="s">
        <v>58</v>
      </c>
      <c r="F216" s="10" t="s">
        <v>49</v>
      </c>
      <c r="G216" s="11" t="s">
        <v>40</v>
      </c>
      <c r="H216" s="14" t="s">
        <v>82</v>
      </c>
      <c r="I216" s="14" t="s">
        <v>23</v>
      </c>
      <c r="J216" s="16" t="s">
        <v>16</v>
      </c>
      <c r="K216" s="3"/>
      <c r="L216" s="5">
        <v>12</v>
      </c>
      <c r="M216" s="12">
        <v>21</v>
      </c>
      <c r="N216" s="17">
        <v>252</v>
      </c>
      <c r="O216" s="16">
        <v>88</v>
      </c>
      <c r="P216" s="21" t="s">
        <v>562</v>
      </c>
      <c r="Q216" s="21">
        <v>2015</v>
      </c>
      <c r="R216" s="23">
        <v>21</v>
      </c>
    </row>
    <row r="217" spans="2:18" x14ac:dyDescent="0.25">
      <c r="B217" s="8">
        <v>42218</v>
      </c>
      <c r="C217" s="9" t="s">
        <v>295</v>
      </c>
      <c r="D217" s="10" t="s">
        <v>68</v>
      </c>
      <c r="E217" s="10" t="s">
        <v>59</v>
      </c>
      <c r="F217" s="10" t="s">
        <v>50</v>
      </c>
      <c r="G217" s="11" t="s">
        <v>41</v>
      </c>
      <c r="H217" s="14" t="s">
        <v>82</v>
      </c>
      <c r="I217" s="14" t="s">
        <v>23</v>
      </c>
      <c r="J217" s="16" t="s">
        <v>17</v>
      </c>
      <c r="K217" s="3"/>
      <c r="L217" s="5">
        <v>12</v>
      </c>
      <c r="M217" s="12">
        <v>20.75</v>
      </c>
      <c r="N217" s="17">
        <v>249</v>
      </c>
      <c r="O217" s="16">
        <v>170</v>
      </c>
      <c r="P217" s="21" t="s">
        <v>562</v>
      </c>
      <c r="Q217" s="21">
        <v>2015</v>
      </c>
      <c r="R217" s="23">
        <v>20.75</v>
      </c>
    </row>
    <row r="218" spans="2:18" x14ac:dyDescent="0.25">
      <c r="B218" s="8">
        <v>42219</v>
      </c>
      <c r="C218" s="9" t="s">
        <v>296</v>
      </c>
      <c r="D218" s="10" t="s">
        <v>68</v>
      </c>
      <c r="E218" s="10" t="s">
        <v>60</v>
      </c>
      <c r="F218" s="10" t="s">
        <v>50</v>
      </c>
      <c r="G218" s="11" t="s">
        <v>42</v>
      </c>
      <c r="H218" s="14" t="s">
        <v>82</v>
      </c>
      <c r="I218" s="14" t="s">
        <v>23</v>
      </c>
      <c r="J218" s="16" t="s">
        <v>18</v>
      </c>
      <c r="K218" s="3"/>
      <c r="L218" s="5">
        <v>15</v>
      </c>
      <c r="M218" s="12">
        <v>23.25</v>
      </c>
      <c r="N218" s="17">
        <v>348.75</v>
      </c>
      <c r="O218" s="16">
        <v>236</v>
      </c>
      <c r="P218" s="21" t="s">
        <v>562</v>
      </c>
      <c r="Q218" s="21">
        <v>2015</v>
      </c>
      <c r="R218" s="23">
        <v>23.25</v>
      </c>
    </row>
    <row r="219" spans="2:18" x14ac:dyDescent="0.25">
      <c r="B219" s="8">
        <v>42220</v>
      </c>
      <c r="C219" s="9" t="s">
        <v>297</v>
      </c>
      <c r="D219" s="10" t="s">
        <v>67</v>
      </c>
      <c r="E219" s="10" t="s">
        <v>65</v>
      </c>
      <c r="F219" s="10" t="s">
        <v>78</v>
      </c>
      <c r="G219" s="11" t="s">
        <v>43</v>
      </c>
      <c r="H219" s="14" t="s">
        <v>82</v>
      </c>
      <c r="I219" s="14" t="s">
        <v>23</v>
      </c>
      <c r="J219" s="16" t="s">
        <v>19</v>
      </c>
      <c r="K219" s="3">
        <v>89</v>
      </c>
      <c r="L219" s="5">
        <v>200</v>
      </c>
      <c r="M219" s="12">
        <v>24</v>
      </c>
      <c r="N219" s="17">
        <v>6936</v>
      </c>
      <c r="O219" s="16">
        <v>236</v>
      </c>
      <c r="P219" s="21" t="s">
        <v>562</v>
      </c>
      <c r="Q219" s="21">
        <v>2015</v>
      </c>
      <c r="R219" s="23">
        <v>24</v>
      </c>
    </row>
    <row r="220" spans="2:18" x14ac:dyDescent="0.25">
      <c r="B220" s="8">
        <v>42221</v>
      </c>
      <c r="C220" s="9" t="s">
        <v>298</v>
      </c>
      <c r="D220" s="10" t="s">
        <v>68</v>
      </c>
      <c r="E220" s="10" t="s">
        <v>64</v>
      </c>
      <c r="F220" s="10" t="s">
        <v>49</v>
      </c>
      <c r="G220" s="11" t="s">
        <v>44</v>
      </c>
      <c r="H220" s="14" t="s">
        <v>83</v>
      </c>
      <c r="I220" s="14" t="s">
        <v>28</v>
      </c>
      <c r="J220" s="16" t="s">
        <v>20</v>
      </c>
      <c r="K220" s="3"/>
      <c r="L220" s="5">
        <v>34</v>
      </c>
      <c r="M220" s="12">
        <v>24.88</v>
      </c>
      <c r="N220" s="17">
        <v>845.92</v>
      </c>
      <c r="O220" s="16">
        <v>210</v>
      </c>
      <c r="P220" s="21" t="s">
        <v>562</v>
      </c>
      <c r="Q220" s="21">
        <v>2015</v>
      </c>
      <c r="R220" s="23">
        <v>24.881666666666664</v>
      </c>
    </row>
    <row r="221" spans="2:18" x14ac:dyDescent="0.25">
      <c r="B221" s="8">
        <v>42222</v>
      </c>
      <c r="C221" s="9" t="s">
        <v>299</v>
      </c>
      <c r="D221" s="10" t="s">
        <v>67</v>
      </c>
      <c r="E221" s="10" t="s">
        <v>63</v>
      </c>
      <c r="F221" s="10" t="s">
        <v>78</v>
      </c>
      <c r="G221" s="11" t="s">
        <v>45</v>
      </c>
      <c r="H221" s="14" t="s">
        <v>83</v>
      </c>
      <c r="I221" s="14" t="s">
        <v>28</v>
      </c>
      <c r="J221" s="16" t="s">
        <v>24</v>
      </c>
      <c r="K221" s="3">
        <v>90</v>
      </c>
      <c r="L221" s="5"/>
      <c r="M221" s="12">
        <v>26</v>
      </c>
      <c r="N221" s="17">
        <v>2340</v>
      </c>
      <c r="O221" s="16">
        <v>591</v>
      </c>
      <c r="P221" s="21" t="s">
        <v>562</v>
      </c>
      <c r="Q221" s="21">
        <v>2015</v>
      </c>
      <c r="R221" s="23">
        <v>26</v>
      </c>
    </row>
    <row r="222" spans="2:18" x14ac:dyDescent="0.25">
      <c r="B222" s="8">
        <v>42223</v>
      </c>
      <c r="C222" s="9" t="s">
        <v>300</v>
      </c>
      <c r="D222" s="10" t="s">
        <v>68</v>
      </c>
      <c r="E222" s="10" t="s">
        <v>61</v>
      </c>
      <c r="F222" s="10" t="s">
        <v>53</v>
      </c>
      <c r="G222" s="11" t="s">
        <v>46</v>
      </c>
      <c r="H222" s="14" t="s">
        <v>83</v>
      </c>
      <c r="I222" s="14" t="s">
        <v>28</v>
      </c>
      <c r="J222" s="16" t="s">
        <v>25</v>
      </c>
      <c r="K222" s="3"/>
      <c r="L222" s="5">
        <v>12</v>
      </c>
      <c r="M222" s="12">
        <v>26.89</v>
      </c>
      <c r="N222" s="17">
        <v>322.68</v>
      </c>
      <c r="O222" s="16">
        <v>146</v>
      </c>
      <c r="P222" s="21" t="s">
        <v>562</v>
      </c>
      <c r="Q222" s="21">
        <v>2015</v>
      </c>
      <c r="R222" s="23">
        <v>26.889166666666664</v>
      </c>
    </row>
    <row r="223" spans="2:18" x14ac:dyDescent="0.25">
      <c r="B223" s="8">
        <v>42224</v>
      </c>
      <c r="C223" s="9" t="s">
        <v>301</v>
      </c>
      <c r="D223" s="10" t="s">
        <v>68</v>
      </c>
      <c r="E223" s="10" t="s">
        <v>60</v>
      </c>
      <c r="F223" s="10" t="s">
        <v>50</v>
      </c>
      <c r="G223" s="11" t="s">
        <v>47</v>
      </c>
      <c r="H223" s="14" t="s">
        <v>83</v>
      </c>
      <c r="I223" s="14" t="s">
        <v>28</v>
      </c>
      <c r="J223" s="16" t="s">
        <v>26</v>
      </c>
      <c r="K223" s="3"/>
      <c r="L223" s="5">
        <v>12</v>
      </c>
      <c r="M223" s="12">
        <v>28</v>
      </c>
      <c r="N223" s="17">
        <v>336</v>
      </c>
      <c r="O223" s="16">
        <v>78</v>
      </c>
      <c r="P223" s="21" t="s">
        <v>562</v>
      </c>
      <c r="Q223" s="21">
        <v>2015</v>
      </c>
      <c r="R223" s="23">
        <v>28</v>
      </c>
    </row>
    <row r="224" spans="2:18" x14ac:dyDescent="0.25">
      <c r="B224" s="8">
        <v>42225</v>
      </c>
      <c r="C224" s="9" t="s">
        <v>302</v>
      </c>
      <c r="D224" s="10" t="s">
        <v>68</v>
      </c>
      <c r="E224" s="10" t="s">
        <v>57</v>
      </c>
      <c r="F224" s="10" t="s">
        <v>49</v>
      </c>
      <c r="G224" s="11" t="s">
        <v>48</v>
      </c>
      <c r="H224" s="14" t="s">
        <v>83</v>
      </c>
      <c r="I224" s="14" t="s">
        <v>28</v>
      </c>
      <c r="J224" s="16" t="s">
        <v>27</v>
      </c>
      <c r="K224" s="3"/>
      <c r="L224" s="5">
        <v>10</v>
      </c>
      <c r="M224" s="12">
        <v>29</v>
      </c>
      <c r="N224" s="17">
        <v>290</v>
      </c>
      <c r="O224" s="16">
        <v>88</v>
      </c>
      <c r="P224" s="21" t="s">
        <v>562</v>
      </c>
      <c r="Q224" s="21">
        <v>2015</v>
      </c>
      <c r="R224" s="23">
        <v>29</v>
      </c>
    </row>
    <row r="225" spans="2:18" ht="14.45" customHeight="1" x14ac:dyDescent="0.25">
      <c r="B225" s="8">
        <v>42226</v>
      </c>
      <c r="C225" s="9" t="s">
        <v>303</v>
      </c>
      <c r="D225" s="10" t="s">
        <v>67</v>
      </c>
      <c r="E225" s="10" t="s">
        <v>59</v>
      </c>
      <c r="F225" s="10" t="s">
        <v>55</v>
      </c>
      <c r="G225" s="11" t="s">
        <v>39</v>
      </c>
      <c r="H225" s="14" t="s">
        <v>82</v>
      </c>
      <c r="I225" s="14" t="s">
        <v>23</v>
      </c>
      <c r="J225" s="16" t="s">
        <v>15</v>
      </c>
      <c r="K225" s="3">
        <v>90</v>
      </c>
      <c r="L225" s="5"/>
      <c r="M225" s="12">
        <v>22</v>
      </c>
      <c r="N225" s="17">
        <v>1980</v>
      </c>
      <c r="O225" s="16">
        <v>225</v>
      </c>
      <c r="P225" s="21" t="s">
        <v>562</v>
      </c>
      <c r="Q225" s="21">
        <v>2015</v>
      </c>
      <c r="R225" s="23">
        <v>20.166666666666668</v>
      </c>
    </row>
    <row r="226" spans="2:18" x14ac:dyDescent="0.25">
      <c r="B226" s="8">
        <v>42227</v>
      </c>
      <c r="C226" s="9" t="s">
        <v>304</v>
      </c>
      <c r="D226" s="10" t="s">
        <v>68</v>
      </c>
      <c r="E226" s="10" t="s">
        <v>59</v>
      </c>
      <c r="F226" s="10" t="s">
        <v>50</v>
      </c>
      <c r="G226" s="11" t="s">
        <v>30</v>
      </c>
      <c r="H226" s="14" t="s">
        <v>80</v>
      </c>
      <c r="I226" s="14" t="s">
        <v>21</v>
      </c>
      <c r="J226" s="16" t="s">
        <v>6</v>
      </c>
      <c r="K226" s="3"/>
      <c r="L226" s="5">
        <v>23</v>
      </c>
      <c r="M226" s="12">
        <v>11.37</v>
      </c>
      <c r="N226" s="17">
        <v>261.51</v>
      </c>
      <c r="O226" s="16">
        <v>350</v>
      </c>
      <c r="P226" s="21" t="s">
        <v>562</v>
      </c>
      <c r="Q226" s="21">
        <v>2015</v>
      </c>
      <c r="R226" s="23">
        <v>11.37</v>
      </c>
    </row>
    <row r="227" spans="2:18" x14ac:dyDescent="0.25">
      <c r="B227" s="8">
        <v>42228</v>
      </c>
      <c r="C227" s="9" t="s">
        <v>305</v>
      </c>
      <c r="D227" s="10" t="s">
        <v>67</v>
      </c>
      <c r="E227" s="10" t="s">
        <v>59</v>
      </c>
      <c r="F227" s="10" t="s">
        <v>55</v>
      </c>
      <c r="G227" s="11" t="s">
        <v>31</v>
      </c>
      <c r="H227" s="14" t="s">
        <v>80</v>
      </c>
      <c r="I227" s="14" t="s">
        <v>21</v>
      </c>
      <c r="J227" s="16" t="s">
        <v>7</v>
      </c>
      <c r="K227" s="3">
        <v>70</v>
      </c>
      <c r="L227" s="5"/>
      <c r="M227" s="12">
        <v>12</v>
      </c>
      <c r="N227" s="17">
        <v>840</v>
      </c>
      <c r="O227" s="16">
        <v>425</v>
      </c>
      <c r="P227" s="21" t="s">
        <v>562</v>
      </c>
      <c r="Q227" s="21">
        <v>2015</v>
      </c>
      <c r="R227" s="23">
        <v>12</v>
      </c>
    </row>
    <row r="228" spans="2:18" x14ac:dyDescent="0.25">
      <c r="B228" s="8">
        <v>42229</v>
      </c>
      <c r="C228" s="9" t="s">
        <v>306</v>
      </c>
      <c r="D228" s="10" t="s">
        <v>68</v>
      </c>
      <c r="E228" s="10" t="s">
        <v>59</v>
      </c>
      <c r="F228" s="10" t="s">
        <v>50</v>
      </c>
      <c r="G228" s="11" t="s">
        <v>32</v>
      </c>
      <c r="H228" s="14" t="s">
        <v>80</v>
      </c>
      <c r="I228" s="14" t="s">
        <v>21</v>
      </c>
      <c r="J228" s="16" t="s">
        <v>8</v>
      </c>
      <c r="K228" s="3"/>
      <c r="L228" s="5">
        <v>4</v>
      </c>
      <c r="M228" s="12">
        <v>13</v>
      </c>
      <c r="N228" s="17">
        <v>52</v>
      </c>
      <c r="O228" s="16">
        <v>420</v>
      </c>
      <c r="P228" s="21" t="s">
        <v>562</v>
      </c>
      <c r="Q228" s="21">
        <v>2015</v>
      </c>
      <c r="R228" s="23">
        <v>13</v>
      </c>
    </row>
    <row r="229" spans="2:18" x14ac:dyDescent="0.25">
      <c r="B229" s="8">
        <v>42230</v>
      </c>
      <c r="C229" s="9" t="s">
        <v>307</v>
      </c>
      <c r="D229" s="10" t="s">
        <v>67</v>
      </c>
      <c r="E229" s="10" t="s">
        <v>65</v>
      </c>
      <c r="F229" s="10" t="s">
        <v>55</v>
      </c>
      <c r="G229" s="11" t="s">
        <v>33</v>
      </c>
      <c r="H229" s="14" t="s">
        <v>80</v>
      </c>
      <c r="I229" s="14" t="s">
        <v>21</v>
      </c>
      <c r="J229" s="16" t="s">
        <v>9</v>
      </c>
      <c r="K229" s="3">
        <v>90</v>
      </c>
      <c r="L229" s="5"/>
      <c r="M229" s="12">
        <v>14</v>
      </c>
      <c r="N229" s="17">
        <v>1260</v>
      </c>
      <c r="O229" s="16">
        <v>445</v>
      </c>
      <c r="P229" s="21" t="s">
        <v>562</v>
      </c>
      <c r="Q229" s="21">
        <v>2015</v>
      </c>
      <c r="R229" s="23">
        <v>14</v>
      </c>
    </row>
    <row r="230" spans="2:18" x14ac:dyDescent="0.25">
      <c r="B230" s="8">
        <v>42231</v>
      </c>
      <c r="C230" s="9" t="s">
        <v>308</v>
      </c>
      <c r="D230" s="10" t="s">
        <v>68</v>
      </c>
      <c r="E230" s="10" t="s">
        <v>60</v>
      </c>
      <c r="F230" s="10" t="s">
        <v>50</v>
      </c>
      <c r="G230" s="11" t="s">
        <v>34</v>
      </c>
      <c r="H230" s="14" t="s">
        <v>81</v>
      </c>
      <c r="I230" s="14" t="s">
        <v>22</v>
      </c>
      <c r="J230" s="16" t="s">
        <v>10</v>
      </c>
      <c r="K230" s="3"/>
      <c r="L230" s="5">
        <v>7</v>
      </c>
      <c r="M230" s="12">
        <v>15</v>
      </c>
      <c r="N230" s="17">
        <v>105</v>
      </c>
      <c r="O230" s="16">
        <v>358</v>
      </c>
      <c r="P230" s="21" t="s">
        <v>562</v>
      </c>
      <c r="Q230" s="21">
        <v>2015</v>
      </c>
      <c r="R230" s="23">
        <v>15</v>
      </c>
    </row>
    <row r="231" spans="2:18" x14ac:dyDescent="0.25">
      <c r="B231" s="8">
        <v>42232</v>
      </c>
      <c r="C231" s="9" t="s">
        <v>309</v>
      </c>
      <c r="D231" s="10" t="s">
        <v>67</v>
      </c>
      <c r="E231" s="10" t="s">
        <v>61</v>
      </c>
      <c r="F231" s="10" t="s">
        <v>55</v>
      </c>
      <c r="G231" s="11" t="s">
        <v>35</v>
      </c>
      <c r="H231" s="14" t="s">
        <v>81</v>
      </c>
      <c r="I231" s="14" t="s">
        <v>22</v>
      </c>
      <c r="J231" s="16" t="s">
        <v>11</v>
      </c>
      <c r="K231" s="3">
        <v>70</v>
      </c>
      <c r="L231" s="5"/>
      <c r="M231" s="12">
        <v>16</v>
      </c>
      <c r="N231" s="17">
        <v>1120</v>
      </c>
      <c r="O231" s="16">
        <v>388</v>
      </c>
      <c r="P231" s="21" t="s">
        <v>562</v>
      </c>
      <c r="Q231" s="21">
        <v>2015</v>
      </c>
      <c r="R231" s="23">
        <v>16</v>
      </c>
    </row>
    <row r="232" spans="2:18" x14ac:dyDescent="0.25">
      <c r="B232" s="8">
        <v>42233</v>
      </c>
      <c r="C232" s="9" t="s">
        <v>310</v>
      </c>
      <c r="D232" s="10" t="s">
        <v>67</v>
      </c>
      <c r="E232" s="10" t="s">
        <v>65</v>
      </c>
      <c r="F232" s="10" t="s">
        <v>55</v>
      </c>
      <c r="G232" s="11" t="s">
        <v>36</v>
      </c>
      <c r="H232" s="14" t="s">
        <v>81</v>
      </c>
      <c r="I232" s="14" t="s">
        <v>22</v>
      </c>
      <c r="J232" s="16" t="s">
        <v>12</v>
      </c>
      <c r="K232" s="3">
        <v>40</v>
      </c>
      <c r="L232" s="5"/>
      <c r="M232" s="12">
        <v>17</v>
      </c>
      <c r="N232" s="17">
        <v>680</v>
      </c>
      <c r="O232" s="16">
        <v>85</v>
      </c>
      <c r="P232" s="21" t="s">
        <v>562</v>
      </c>
      <c r="Q232" s="21">
        <v>2015</v>
      </c>
      <c r="R232" s="23">
        <v>17</v>
      </c>
    </row>
    <row r="233" spans="2:18" x14ac:dyDescent="0.25">
      <c r="B233" s="8">
        <v>42234</v>
      </c>
      <c r="C233" s="9" t="s">
        <v>311</v>
      </c>
      <c r="D233" s="10" t="s">
        <v>67</v>
      </c>
      <c r="E233" s="10" t="s">
        <v>58</v>
      </c>
      <c r="F233" s="10" t="s">
        <v>55</v>
      </c>
      <c r="G233" s="11" t="s">
        <v>37</v>
      </c>
      <c r="H233" s="14" t="s">
        <v>81</v>
      </c>
      <c r="I233" s="14" t="s">
        <v>22</v>
      </c>
      <c r="J233" s="16" t="s">
        <v>13</v>
      </c>
      <c r="K233" s="3">
        <v>80</v>
      </c>
      <c r="L233" s="5"/>
      <c r="M233" s="12">
        <v>18</v>
      </c>
      <c r="N233" s="17">
        <v>1440</v>
      </c>
      <c r="O233" s="16">
        <v>438</v>
      </c>
      <c r="P233" s="21" t="s">
        <v>562</v>
      </c>
      <c r="Q233" s="21">
        <v>2015</v>
      </c>
      <c r="R233" s="23">
        <v>18</v>
      </c>
    </row>
    <row r="234" spans="2:18" ht="14.45" customHeight="1" x14ac:dyDescent="0.25">
      <c r="B234" s="8">
        <v>42235</v>
      </c>
      <c r="C234" s="9" t="s">
        <v>312</v>
      </c>
      <c r="D234" s="10" t="s">
        <v>67</v>
      </c>
      <c r="E234" s="10" t="s">
        <v>62</v>
      </c>
      <c r="F234" s="10" t="s">
        <v>55</v>
      </c>
      <c r="G234" s="11" t="s">
        <v>38</v>
      </c>
      <c r="H234" s="14" t="s">
        <v>81</v>
      </c>
      <c r="I234" s="14" t="s">
        <v>22</v>
      </c>
      <c r="J234" s="16" t="s">
        <v>14</v>
      </c>
      <c r="K234" s="3">
        <v>34</v>
      </c>
      <c r="L234" s="5"/>
      <c r="M234" s="12">
        <v>19</v>
      </c>
      <c r="N234" s="17">
        <v>646</v>
      </c>
      <c r="O234" s="16">
        <v>180</v>
      </c>
      <c r="P234" s="21" t="s">
        <v>562</v>
      </c>
      <c r="Q234" s="21">
        <v>2015</v>
      </c>
      <c r="R234" s="23">
        <v>19</v>
      </c>
    </row>
    <row r="235" spans="2:18" ht="14.45" customHeight="1" x14ac:dyDescent="0.25">
      <c r="B235" s="8">
        <v>42236</v>
      </c>
      <c r="C235" s="9" t="s">
        <v>313</v>
      </c>
      <c r="D235" s="10" t="s">
        <v>67</v>
      </c>
      <c r="E235" s="10" t="s">
        <v>59</v>
      </c>
      <c r="F235" s="10" t="s">
        <v>78</v>
      </c>
      <c r="G235" s="11" t="s">
        <v>39</v>
      </c>
      <c r="H235" s="14" t="s">
        <v>82</v>
      </c>
      <c r="I235" s="14" t="s">
        <v>23</v>
      </c>
      <c r="J235" s="16" t="s">
        <v>15</v>
      </c>
      <c r="K235" s="3">
        <v>90</v>
      </c>
      <c r="L235" s="5"/>
      <c r="M235" s="12">
        <v>22</v>
      </c>
      <c r="N235" s="17">
        <v>1980</v>
      </c>
      <c r="O235" s="16">
        <v>315</v>
      </c>
      <c r="P235" s="21" t="s">
        <v>562</v>
      </c>
      <c r="Q235" s="21">
        <v>2015</v>
      </c>
      <c r="R235" s="23">
        <v>20.307692307692307</v>
      </c>
    </row>
    <row r="236" spans="2:18" x14ac:dyDescent="0.25">
      <c r="B236" s="8">
        <v>42237</v>
      </c>
      <c r="C236" s="9" t="s">
        <v>314</v>
      </c>
      <c r="D236" s="10" t="s">
        <v>68</v>
      </c>
      <c r="E236" s="10" t="s">
        <v>60</v>
      </c>
      <c r="F236" s="10" t="s">
        <v>78</v>
      </c>
      <c r="G236" s="11" t="s">
        <v>40</v>
      </c>
      <c r="H236" s="14" t="s">
        <v>82</v>
      </c>
      <c r="I236" s="14" t="s">
        <v>23</v>
      </c>
      <c r="J236" s="16" t="s">
        <v>16</v>
      </c>
      <c r="K236" s="3"/>
      <c r="L236" s="5">
        <v>5</v>
      </c>
      <c r="M236" s="12">
        <v>21</v>
      </c>
      <c r="N236" s="17">
        <v>105</v>
      </c>
      <c r="O236" s="16">
        <v>83</v>
      </c>
      <c r="P236" s="21" t="s">
        <v>562</v>
      </c>
      <c r="Q236" s="21">
        <v>2015</v>
      </c>
      <c r="R236" s="23">
        <v>21</v>
      </c>
    </row>
    <row r="237" spans="2:18" x14ac:dyDescent="0.25">
      <c r="B237" s="8">
        <v>42238</v>
      </c>
      <c r="C237" s="9" t="s">
        <v>315</v>
      </c>
      <c r="D237" s="10" t="s">
        <v>68</v>
      </c>
      <c r="E237" s="10" t="s">
        <v>542</v>
      </c>
      <c r="F237" s="10" t="s">
        <v>78</v>
      </c>
      <c r="G237" s="11" t="s">
        <v>41</v>
      </c>
      <c r="H237" s="14" t="s">
        <v>82</v>
      </c>
      <c r="I237" s="14" t="s">
        <v>23</v>
      </c>
      <c r="J237" s="16" t="s">
        <v>17</v>
      </c>
      <c r="K237" s="3"/>
      <c r="L237" s="5">
        <v>7</v>
      </c>
      <c r="M237" s="12">
        <v>20.69</v>
      </c>
      <c r="N237" s="17">
        <v>144.83000000000001</v>
      </c>
      <c r="O237" s="16">
        <v>163</v>
      </c>
      <c r="P237" s="21" t="s">
        <v>562</v>
      </c>
      <c r="Q237" s="21">
        <v>2015</v>
      </c>
      <c r="R237" s="23">
        <v>20.745384615384616</v>
      </c>
    </row>
    <row r="238" spans="2:18" x14ac:dyDescent="0.25">
      <c r="B238" s="8">
        <v>42239</v>
      </c>
      <c r="C238" s="9" t="s">
        <v>316</v>
      </c>
      <c r="D238" s="10" t="s">
        <v>68</v>
      </c>
      <c r="E238" s="10" t="s">
        <v>543</v>
      </c>
      <c r="F238" s="10" t="s">
        <v>78</v>
      </c>
      <c r="G238" s="11" t="s">
        <v>42</v>
      </c>
      <c r="H238" s="14" t="s">
        <v>82</v>
      </c>
      <c r="I238" s="14" t="s">
        <v>23</v>
      </c>
      <c r="J238" s="16" t="s">
        <v>18</v>
      </c>
      <c r="K238" s="3"/>
      <c r="L238" s="5">
        <v>7</v>
      </c>
      <c r="M238" s="12">
        <v>23.25</v>
      </c>
      <c r="N238" s="17">
        <v>162.75</v>
      </c>
      <c r="O238" s="16">
        <v>229</v>
      </c>
      <c r="P238" s="21" t="s">
        <v>562</v>
      </c>
      <c r="Q238" s="21">
        <v>2015</v>
      </c>
      <c r="R238" s="23">
        <v>23.25</v>
      </c>
    </row>
    <row r="239" spans="2:18" x14ac:dyDescent="0.25">
      <c r="B239" s="8">
        <v>42240</v>
      </c>
      <c r="C239" s="9" t="s">
        <v>317</v>
      </c>
      <c r="D239" s="10" t="s">
        <v>67</v>
      </c>
      <c r="E239" s="10" t="s">
        <v>544</v>
      </c>
      <c r="F239" s="10" t="s">
        <v>78</v>
      </c>
      <c r="G239" s="11" t="s">
        <v>43</v>
      </c>
      <c r="H239" s="14" t="s">
        <v>82</v>
      </c>
      <c r="I239" s="14" t="s">
        <v>23</v>
      </c>
      <c r="J239" s="16" t="s">
        <v>19</v>
      </c>
      <c r="K239" s="3">
        <v>100</v>
      </c>
      <c r="L239" s="5"/>
      <c r="M239" s="12">
        <v>24</v>
      </c>
      <c r="N239" s="17">
        <v>2400</v>
      </c>
      <c r="O239" s="16">
        <v>336</v>
      </c>
      <c r="P239" s="21" t="s">
        <v>562</v>
      </c>
      <c r="Q239" s="21">
        <v>2015</v>
      </c>
      <c r="R239" s="23">
        <v>24</v>
      </c>
    </row>
    <row r="240" spans="2:18" x14ac:dyDescent="0.25">
      <c r="B240" s="8">
        <v>42241</v>
      </c>
      <c r="C240" s="9" t="s">
        <v>318</v>
      </c>
      <c r="D240" s="10" t="s">
        <v>68</v>
      </c>
      <c r="E240" s="10" t="s">
        <v>545</v>
      </c>
      <c r="F240" s="10" t="s">
        <v>78</v>
      </c>
      <c r="G240" s="11" t="s">
        <v>44</v>
      </c>
      <c r="H240" s="14" t="s">
        <v>83</v>
      </c>
      <c r="I240" s="14" t="s">
        <v>28</v>
      </c>
      <c r="J240" s="16" t="s">
        <v>20</v>
      </c>
      <c r="K240" s="3"/>
      <c r="L240" s="5">
        <v>45</v>
      </c>
      <c r="M240" s="12">
        <v>24.88</v>
      </c>
      <c r="N240" s="17">
        <v>1119.5999999999999</v>
      </c>
      <c r="O240" s="16">
        <v>165</v>
      </c>
      <c r="P240" s="21" t="s">
        <v>562</v>
      </c>
      <c r="Q240" s="21">
        <v>2015</v>
      </c>
      <c r="R240" s="23">
        <v>24.881538461538462</v>
      </c>
    </row>
    <row r="241" spans="2:18" x14ac:dyDescent="0.25">
      <c r="B241" s="8">
        <v>42242</v>
      </c>
      <c r="C241" s="9" t="s">
        <v>319</v>
      </c>
      <c r="D241" s="10" t="s">
        <v>67</v>
      </c>
      <c r="E241" s="10" t="s">
        <v>546</v>
      </c>
      <c r="F241" s="10" t="s">
        <v>78</v>
      </c>
      <c r="G241" s="11" t="s">
        <v>45</v>
      </c>
      <c r="H241" s="14" t="s">
        <v>83</v>
      </c>
      <c r="I241" s="14" t="s">
        <v>28</v>
      </c>
      <c r="J241" s="16" t="s">
        <v>24</v>
      </c>
      <c r="K241" s="3"/>
      <c r="L241" s="5">
        <v>300</v>
      </c>
      <c r="M241" s="12">
        <v>26</v>
      </c>
      <c r="N241" s="17">
        <v>7800</v>
      </c>
      <c r="O241" s="16">
        <v>291</v>
      </c>
      <c r="P241" s="21" t="s">
        <v>562</v>
      </c>
      <c r="Q241" s="21">
        <v>2015</v>
      </c>
      <c r="R241" s="23">
        <v>26</v>
      </c>
    </row>
    <row r="242" spans="2:18" x14ac:dyDescent="0.25">
      <c r="B242" s="8">
        <v>42243</v>
      </c>
      <c r="C242" s="9" t="s">
        <v>320</v>
      </c>
      <c r="D242" s="10" t="s">
        <v>68</v>
      </c>
      <c r="E242" s="10" t="s">
        <v>547</v>
      </c>
      <c r="F242" s="10" t="s">
        <v>78</v>
      </c>
      <c r="G242" s="11" t="s">
        <v>46</v>
      </c>
      <c r="H242" s="14" t="s">
        <v>83</v>
      </c>
      <c r="I242" s="14" t="s">
        <v>28</v>
      </c>
      <c r="J242" s="16" t="s">
        <v>25</v>
      </c>
      <c r="K242" s="3"/>
      <c r="L242" s="5">
        <v>1</v>
      </c>
      <c r="M242" s="12">
        <v>26.89</v>
      </c>
      <c r="N242" s="17">
        <v>26.89</v>
      </c>
      <c r="O242" s="16">
        <v>145</v>
      </c>
      <c r="P242" s="21" t="s">
        <v>562</v>
      </c>
      <c r="Q242" s="21">
        <v>2015</v>
      </c>
      <c r="R242" s="23">
        <v>26.889230769230764</v>
      </c>
    </row>
    <row r="243" spans="2:18" x14ac:dyDescent="0.25">
      <c r="B243" s="8">
        <v>42244</v>
      </c>
      <c r="C243" s="9" t="s">
        <v>321</v>
      </c>
      <c r="D243" s="10" t="s">
        <v>68</v>
      </c>
      <c r="E243" s="10" t="s">
        <v>548</v>
      </c>
      <c r="F243" s="10" t="s">
        <v>78</v>
      </c>
      <c r="G243" s="11" t="s">
        <v>47</v>
      </c>
      <c r="H243" s="14" t="s">
        <v>83</v>
      </c>
      <c r="I243" s="14" t="s">
        <v>28</v>
      </c>
      <c r="J243" s="16" t="s">
        <v>26</v>
      </c>
      <c r="K243" s="3"/>
      <c r="L243" s="5">
        <v>4</v>
      </c>
      <c r="M243" s="12">
        <v>28</v>
      </c>
      <c r="N243" s="17">
        <v>112</v>
      </c>
      <c r="O243" s="16">
        <v>74</v>
      </c>
      <c r="P243" s="21" t="s">
        <v>562</v>
      </c>
      <c r="Q243" s="21">
        <v>2015</v>
      </c>
      <c r="R243" s="23">
        <v>28</v>
      </c>
    </row>
    <row r="244" spans="2:18" x14ac:dyDescent="0.25">
      <c r="B244" s="8">
        <v>42245</v>
      </c>
      <c r="C244" s="9" t="s">
        <v>322</v>
      </c>
      <c r="D244" s="10" t="s">
        <v>68</v>
      </c>
      <c r="E244" s="10" t="s">
        <v>549</v>
      </c>
      <c r="F244" s="10" t="s">
        <v>78</v>
      </c>
      <c r="G244" s="11" t="s">
        <v>48</v>
      </c>
      <c r="H244" s="14" t="s">
        <v>83</v>
      </c>
      <c r="I244" s="14" t="s">
        <v>28</v>
      </c>
      <c r="J244" s="16" t="s">
        <v>27</v>
      </c>
      <c r="K244" s="3"/>
      <c r="L244" s="5">
        <v>4</v>
      </c>
      <c r="M244" s="12">
        <v>29</v>
      </c>
      <c r="N244" s="17">
        <v>116</v>
      </c>
      <c r="O244" s="16">
        <v>84</v>
      </c>
      <c r="P244" s="21" t="s">
        <v>562</v>
      </c>
      <c r="Q244" s="21">
        <v>2015</v>
      </c>
      <c r="R244" s="23">
        <v>29</v>
      </c>
    </row>
    <row r="245" spans="2:18" x14ac:dyDescent="0.25">
      <c r="B245" s="8">
        <v>42246</v>
      </c>
      <c r="C245" s="9" t="s">
        <v>323</v>
      </c>
      <c r="D245" s="10" t="s">
        <v>68</v>
      </c>
      <c r="E245" s="10" t="s">
        <v>550</v>
      </c>
      <c r="F245" s="10" t="s">
        <v>78</v>
      </c>
      <c r="G245" s="11" t="s">
        <v>29</v>
      </c>
      <c r="H245" s="14" t="s">
        <v>80</v>
      </c>
      <c r="I245" s="14" t="s">
        <v>21</v>
      </c>
      <c r="J245" s="16" t="s">
        <v>5</v>
      </c>
      <c r="K245" s="3">
        <v>200</v>
      </c>
      <c r="L245" s="5"/>
      <c r="M245" s="12">
        <v>14</v>
      </c>
      <c r="N245" s="17">
        <v>2800</v>
      </c>
      <c r="O245" s="16">
        <v>300</v>
      </c>
      <c r="P245" s="21" t="s">
        <v>562</v>
      </c>
      <c r="Q245" s="21">
        <v>2015</v>
      </c>
      <c r="R245" s="23">
        <v>13.399999999999999</v>
      </c>
    </row>
    <row r="246" spans="2:18" x14ac:dyDescent="0.25">
      <c r="B246" s="8">
        <v>42247</v>
      </c>
      <c r="C246" s="9" t="s">
        <v>324</v>
      </c>
      <c r="D246" s="10" t="s">
        <v>67</v>
      </c>
      <c r="E246" s="10" t="s">
        <v>551</v>
      </c>
      <c r="F246" s="10" t="s">
        <v>78</v>
      </c>
      <c r="G246" s="11" t="s">
        <v>30</v>
      </c>
      <c r="H246" s="14" t="s">
        <v>80</v>
      </c>
      <c r="I246" s="14" t="s">
        <v>21</v>
      </c>
      <c r="J246" s="16" t="s">
        <v>6</v>
      </c>
      <c r="K246" s="3">
        <v>80</v>
      </c>
      <c r="L246" s="5"/>
      <c r="M246" s="12">
        <v>11</v>
      </c>
      <c r="N246" s="17">
        <v>880</v>
      </c>
      <c r="O246" s="16">
        <v>430</v>
      </c>
      <c r="P246" s="21" t="s">
        <v>562</v>
      </c>
      <c r="Q246" s="21">
        <v>2015</v>
      </c>
      <c r="R246" s="23">
        <v>11.341538461538461</v>
      </c>
    </row>
    <row r="247" spans="2:18" ht="14.45" x14ac:dyDescent="0.3">
      <c r="B247" s="8">
        <v>42248</v>
      </c>
      <c r="C247" s="9" t="s">
        <v>325</v>
      </c>
      <c r="D247" s="10" t="s">
        <v>68</v>
      </c>
      <c r="E247" s="10" t="s">
        <v>59</v>
      </c>
      <c r="F247" s="10" t="s">
        <v>56</v>
      </c>
      <c r="G247" s="11" t="s">
        <v>31</v>
      </c>
      <c r="H247" s="14" t="s">
        <v>80</v>
      </c>
      <c r="I247" s="14" t="s">
        <v>21</v>
      </c>
      <c r="J247" s="16" t="s">
        <v>7</v>
      </c>
      <c r="K247" s="3"/>
      <c r="L247" s="5">
        <v>13</v>
      </c>
      <c r="M247" s="12">
        <v>12</v>
      </c>
      <c r="N247" s="17">
        <v>156</v>
      </c>
      <c r="O247" s="16">
        <v>412</v>
      </c>
      <c r="P247" s="21" t="s">
        <v>563</v>
      </c>
      <c r="Q247" s="21">
        <v>2015</v>
      </c>
      <c r="R247" s="23">
        <v>12</v>
      </c>
    </row>
    <row r="248" spans="2:18" x14ac:dyDescent="0.25">
      <c r="B248" s="8">
        <v>42249</v>
      </c>
      <c r="C248" s="9" t="s">
        <v>326</v>
      </c>
      <c r="D248" s="10" t="s">
        <v>67</v>
      </c>
      <c r="E248" s="10" t="s">
        <v>59</v>
      </c>
      <c r="F248" s="10" t="s">
        <v>78</v>
      </c>
      <c r="G248" s="11" t="s">
        <v>32</v>
      </c>
      <c r="H248" s="14" t="s">
        <v>80</v>
      </c>
      <c r="I248" s="14" t="s">
        <v>21</v>
      </c>
      <c r="J248" s="16" t="s">
        <v>8</v>
      </c>
      <c r="K248" s="3">
        <v>90</v>
      </c>
      <c r="L248" s="5"/>
      <c r="M248" s="12">
        <v>13</v>
      </c>
      <c r="N248" s="17">
        <v>1170</v>
      </c>
      <c r="O248" s="16">
        <v>510</v>
      </c>
      <c r="P248" s="21" t="s">
        <v>563</v>
      </c>
      <c r="Q248" s="21">
        <v>2015</v>
      </c>
      <c r="R248" s="23">
        <v>13</v>
      </c>
    </row>
    <row r="249" spans="2:18" ht="14.45" x14ac:dyDescent="0.3">
      <c r="B249" s="8">
        <v>42250</v>
      </c>
      <c r="C249" s="9" t="s">
        <v>327</v>
      </c>
      <c r="D249" s="10" t="s">
        <v>68</v>
      </c>
      <c r="E249" s="10" t="s">
        <v>65</v>
      </c>
      <c r="F249" s="10" t="s">
        <v>51</v>
      </c>
      <c r="G249" s="11" t="s">
        <v>33</v>
      </c>
      <c r="H249" s="14" t="s">
        <v>80</v>
      </c>
      <c r="I249" s="14" t="s">
        <v>21</v>
      </c>
      <c r="J249" s="16" t="s">
        <v>9</v>
      </c>
      <c r="K249" s="3"/>
      <c r="L249" s="5">
        <v>3</v>
      </c>
      <c r="M249" s="12">
        <v>14</v>
      </c>
      <c r="N249" s="17">
        <v>42</v>
      </c>
      <c r="O249" s="16">
        <v>442</v>
      </c>
      <c r="P249" s="21" t="s">
        <v>563</v>
      </c>
      <c r="Q249" s="21">
        <v>2015</v>
      </c>
      <c r="R249" s="23">
        <v>14</v>
      </c>
    </row>
    <row r="250" spans="2:18" x14ac:dyDescent="0.25">
      <c r="B250" s="8">
        <v>42251</v>
      </c>
      <c r="C250" s="9" t="s">
        <v>328</v>
      </c>
      <c r="D250" s="10" t="s">
        <v>67</v>
      </c>
      <c r="E250" s="10" t="s">
        <v>60</v>
      </c>
      <c r="F250" s="10" t="s">
        <v>78</v>
      </c>
      <c r="G250" s="11" t="s">
        <v>34</v>
      </c>
      <c r="H250" s="14" t="s">
        <v>81</v>
      </c>
      <c r="I250" s="14" t="s">
        <v>22</v>
      </c>
      <c r="J250" s="16" t="s">
        <v>10</v>
      </c>
      <c r="K250" s="3">
        <v>80</v>
      </c>
      <c r="L250" s="5"/>
      <c r="M250" s="12">
        <v>15</v>
      </c>
      <c r="N250" s="17">
        <v>1200</v>
      </c>
      <c r="O250" s="16">
        <v>438</v>
      </c>
      <c r="P250" s="21" t="s">
        <v>563</v>
      </c>
      <c r="Q250" s="21">
        <v>2015</v>
      </c>
      <c r="R250" s="23">
        <v>15</v>
      </c>
    </row>
    <row r="251" spans="2:18" ht="14.45" x14ac:dyDescent="0.3">
      <c r="B251" s="8">
        <v>42252</v>
      </c>
      <c r="C251" s="9" t="s">
        <v>329</v>
      </c>
      <c r="D251" s="10" t="s">
        <v>68</v>
      </c>
      <c r="E251" s="10" t="s">
        <v>61</v>
      </c>
      <c r="F251" s="10" t="s">
        <v>49</v>
      </c>
      <c r="G251" s="11" t="s">
        <v>35</v>
      </c>
      <c r="H251" s="14" t="s">
        <v>81</v>
      </c>
      <c r="I251" s="14" t="s">
        <v>22</v>
      </c>
      <c r="J251" s="16" t="s">
        <v>11</v>
      </c>
      <c r="K251" s="3"/>
      <c r="L251" s="5">
        <v>1</v>
      </c>
      <c r="M251" s="12">
        <v>16</v>
      </c>
      <c r="N251" s="17">
        <v>16</v>
      </c>
      <c r="O251" s="16">
        <v>387</v>
      </c>
      <c r="P251" s="21" t="s">
        <v>563</v>
      </c>
      <c r="Q251" s="21">
        <v>2015</v>
      </c>
      <c r="R251" s="23">
        <v>16</v>
      </c>
    </row>
    <row r="252" spans="2:18" x14ac:dyDescent="0.25">
      <c r="B252" s="8">
        <v>42253</v>
      </c>
      <c r="C252" s="9" t="s">
        <v>330</v>
      </c>
      <c r="D252" s="10" t="s">
        <v>67</v>
      </c>
      <c r="E252" s="10" t="s">
        <v>65</v>
      </c>
      <c r="F252" s="10" t="s">
        <v>78</v>
      </c>
      <c r="G252" s="11" t="s">
        <v>36</v>
      </c>
      <c r="H252" s="14" t="s">
        <v>81</v>
      </c>
      <c r="I252" s="14" t="s">
        <v>22</v>
      </c>
      <c r="J252" s="16" t="s">
        <v>12</v>
      </c>
      <c r="K252" s="3">
        <v>43</v>
      </c>
      <c r="L252" s="5">
        <v>100</v>
      </c>
      <c r="M252" s="12">
        <v>17</v>
      </c>
      <c r="N252" s="17">
        <v>2431</v>
      </c>
      <c r="O252" s="16">
        <v>28</v>
      </c>
      <c r="P252" s="21" t="s">
        <v>563</v>
      </c>
      <c r="Q252" s="21">
        <v>2015</v>
      </c>
      <c r="R252" s="23">
        <v>17</v>
      </c>
    </row>
    <row r="253" spans="2:18" ht="14.45" x14ac:dyDescent="0.3">
      <c r="B253" s="8">
        <v>42254</v>
      </c>
      <c r="C253" s="9" t="s">
        <v>331</v>
      </c>
      <c r="D253" s="10" t="s">
        <v>68</v>
      </c>
      <c r="E253" s="10" t="s">
        <v>58</v>
      </c>
      <c r="F253" s="10" t="s">
        <v>49</v>
      </c>
      <c r="G253" s="11" t="s">
        <v>37</v>
      </c>
      <c r="H253" s="14" t="s">
        <v>81</v>
      </c>
      <c r="I253" s="14" t="s">
        <v>22</v>
      </c>
      <c r="J253" s="16" t="s">
        <v>13</v>
      </c>
      <c r="K253" s="3"/>
      <c r="L253" s="5">
        <v>4</v>
      </c>
      <c r="M253" s="12">
        <v>18</v>
      </c>
      <c r="N253" s="17">
        <v>72</v>
      </c>
      <c r="O253" s="16">
        <v>434</v>
      </c>
      <c r="P253" s="21" t="s">
        <v>563</v>
      </c>
      <c r="Q253" s="21">
        <v>2015</v>
      </c>
      <c r="R253" s="23">
        <v>18</v>
      </c>
    </row>
    <row r="254" spans="2:18" x14ac:dyDescent="0.25">
      <c r="B254" s="8">
        <v>42255</v>
      </c>
      <c r="C254" s="9" t="s">
        <v>332</v>
      </c>
      <c r="D254" s="10" t="s">
        <v>67</v>
      </c>
      <c r="E254" s="10" t="s">
        <v>62</v>
      </c>
      <c r="F254" s="10" t="s">
        <v>78</v>
      </c>
      <c r="G254" s="11" t="s">
        <v>40</v>
      </c>
      <c r="H254" s="14" t="s">
        <v>82</v>
      </c>
      <c r="I254" s="14" t="s">
        <v>23</v>
      </c>
      <c r="J254" s="16" t="s">
        <v>16</v>
      </c>
      <c r="K254" s="3">
        <v>50</v>
      </c>
      <c r="L254" s="5"/>
      <c r="M254" s="12">
        <v>19</v>
      </c>
      <c r="N254" s="17">
        <v>950</v>
      </c>
      <c r="O254" s="16">
        <v>133</v>
      </c>
      <c r="P254" s="21" t="s">
        <v>563</v>
      </c>
      <c r="Q254" s="21">
        <v>2015</v>
      </c>
      <c r="R254" s="23">
        <v>20.846153846153847</v>
      </c>
    </row>
    <row r="255" spans="2:18" ht="14.45" customHeight="1" x14ac:dyDescent="0.3">
      <c r="B255" s="8">
        <v>42256</v>
      </c>
      <c r="C255" s="9" t="s">
        <v>333</v>
      </c>
      <c r="D255" s="10" t="s">
        <v>68</v>
      </c>
      <c r="E255" s="10" t="s">
        <v>57</v>
      </c>
      <c r="F255" s="10" t="s">
        <v>54</v>
      </c>
      <c r="G255" s="11" t="s">
        <v>39</v>
      </c>
      <c r="H255" s="14" t="s">
        <v>82</v>
      </c>
      <c r="I255" s="14" t="s">
        <v>23</v>
      </c>
      <c r="J255" s="16" t="s">
        <v>15</v>
      </c>
      <c r="K255" s="3"/>
      <c r="L255" s="5">
        <v>45</v>
      </c>
      <c r="M255" s="12">
        <v>20.309999999999999</v>
      </c>
      <c r="N255" s="17">
        <v>913.94999999999993</v>
      </c>
      <c r="O255" s="16">
        <v>270</v>
      </c>
      <c r="P255" s="21" t="s">
        <v>563</v>
      </c>
      <c r="Q255" s="21">
        <v>2015</v>
      </c>
      <c r="R255" s="23">
        <v>20.307857142857141</v>
      </c>
    </row>
    <row r="256" spans="2:18" ht="14.45" x14ac:dyDescent="0.3">
      <c r="B256" s="8">
        <v>42257</v>
      </c>
      <c r="C256" s="9" t="s">
        <v>334</v>
      </c>
      <c r="D256" s="10" t="s">
        <v>68</v>
      </c>
      <c r="E256" s="10" t="s">
        <v>58</v>
      </c>
      <c r="F256" s="10" t="s">
        <v>49</v>
      </c>
      <c r="G256" s="11" t="s">
        <v>40</v>
      </c>
      <c r="H256" s="14" t="s">
        <v>82</v>
      </c>
      <c r="I256" s="14" t="s">
        <v>23</v>
      </c>
      <c r="J256" s="16" t="s">
        <v>16</v>
      </c>
      <c r="K256" s="3"/>
      <c r="L256" s="5">
        <v>34</v>
      </c>
      <c r="M256" s="12">
        <v>20.85</v>
      </c>
      <c r="N256" s="17">
        <v>708.90000000000009</v>
      </c>
      <c r="O256" s="16">
        <v>99</v>
      </c>
      <c r="P256" s="21" t="s">
        <v>563</v>
      </c>
      <c r="Q256" s="21">
        <v>2015</v>
      </c>
      <c r="R256" s="23">
        <v>20.846428571428572</v>
      </c>
    </row>
    <row r="257" spans="2:18" ht="14.45" x14ac:dyDescent="0.3">
      <c r="B257" s="8">
        <v>42258</v>
      </c>
      <c r="C257" s="9" t="s">
        <v>335</v>
      </c>
      <c r="D257" s="10" t="s">
        <v>68</v>
      </c>
      <c r="E257" s="10" t="s">
        <v>59</v>
      </c>
      <c r="F257" s="10" t="s">
        <v>50</v>
      </c>
      <c r="G257" s="11" t="s">
        <v>41</v>
      </c>
      <c r="H257" s="14" t="s">
        <v>82</v>
      </c>
      <c r="I257" s="14" t="s">
        <v>23</v>
      </c>
      <c r="J257" s="16" t="s">
        <v>17</v>
      </c>
      <c r="K257" s="3"/>
      <c r="L257" s="5">
        <v>2</v>
      </c>
      <c r="M257" s="12">
        <v>20.75</v>
      </c>
      <c r="N257" s="17">
        <v>41.5</v>
      </c>
      <c r="O257" s="16">
        <v>161</v>
      </c>
      <c r="P257" s="21" t="s">
        <v>563</v>
      </c>
      <c r="Q257" s="21">
        <v>2015</v>
      </c>
      <c r="R257" s="23">
        <v>20.745714285714286</v>
      </c>
    </row>
    <row r="258" spans="2:18" ht="14.45" x14ac:dyDescent="0.3">
      <c r="B258" s="8">
        <v>42259</v>
      </c>
      <c r="C258" s="9" t="s">
        <v>336</v>
      </c>
      <c r="D258" s="10" t="s">
        <v>68</v>
      </c>
      <c r="E258" s="10" t="s">
        <v>60</v>
      </c>
      <c r="F258" s="10" t="s">
        <v>50</v>
      </c>
      <c r="G258" s="11" t="s">
        <v>42</v>
      </c>
      <c r="H258" s="14" t="s">
        <v>82</v>
      </c>
      <c r="I258" s="14" t="s">
        <v>23</v>
      </c>
      <c r="J258" s="16" t="s">
        <v>18</v>
      </c>
      <c r="K258" s="3"/>
      <c r="L258" s="5">
        <v>4</v>
      </c>
      <c r="M258" s="12">
        <v>23.25</v>
      </c>
      <c r="N258" s="17">
        <v>93</v>
      </c>
      <c r="O258" s="16">
        <v>225</v>
      </c>
      <c r="P258" s="21" t="s">
        <v>563</v>
      </c>
      <c r="Q258" s="21">
        <v>2015</v>
      </c>
      <c r="R258" s="23">
        <v>23.25</v>
      </c>
    </row>
    <row r="259" spans="2:18" x14ac:dyDescent="0.25">
      <c r="B259" s="8">
        <v>42260</v>
      </c>
      <c r="C259" s="9" t="s">
        <v>337</v>
      </c>
      <c r="D259" s="10" t="s">
        <v>67</v>
      </c>
      <c r="E259" s="10" t="s">
        <v>65</v>
      </c>
      <c r="F259" s="10" t="s">
        <v>78</v>
      </c>
      <c r="G259" s="11" t="s">
        <v>43</v>
      </c>
      <c r="H259" s="14" t="s">
        <v>82</v>
      </c>
      <c r="I259" s="14" t="s">
        <v>23</v>
      </c>
      <c r="J259" s="16" t="s">
        <v>19</v>
      </c>
      <c r="K259" s="3">
        <v>40</v>
      </c>
      <c r="L259" s="5"/>
      <c r="M259" s="12">
        <v>24</v>
      </c>
      <c r="N259" s="17">
        <v>960</v>
      </c>
      <c r="O259" s="16">
        <v>376</v>
      </c>
      <c r="P259" s="21" t="s">
        <v>563</v>
      </c>
      <c r="Q259" s="21">
        <v>2015</v>
      </c>
      <c r="R259" s="23">
        <v>24</v>
      </c>
    </row>
    <row r="260" spans="2:18" ht="14.45" x14ac:dyDescent="0.3">
      <c r="B260" s="8">
        <v>42261</v>
      </c>
      <c r="C260" s="9" t="s">
        <v>338</v>
      </c>
      <c r="D260" s="10" t="s">
        <v>68</v>
      </c>
      <c r="E260" s="10" t="s">
        <v>64</v>
      </c>
      <c r="F260" s="10" t="s">
        <v>49</v>
      </c>
      <c r="G260" s="11" t="s">
        <v>44</v>
      </c>
      <c r="H260" s="14" t="s">
        <v>83</v>
      </c>
      <c r="I260" s="14" t="s">
        <v>28</v>
      </c>
      <c r="J260" s="16" t="s">
        <v>20</v>
      </c>
      <c r="K260" s="3"/>
      <c r="L260" s="5">
        <v>23</v>
      </c>
      <c r="M260" s="12">
        <v>24.88</v>
      </c>
      <c r="N260" s="17">
        <v>572.24</v>
      </c>
      <c r="O260" s="16">
        <v>142</v>
      </c>
      <c r="P260" s="21" t="s">
        <v>563</v>
      </c>
      <c r="Q260" s="21">
        <v>2015</v>
      </c>
      <c r="R260" s="23">
        <v>24.881428571428568</v>
      </c>
    </row>
    <row r="261" spans="2:18" x14ac:dyDescent="0.25">
      <c r="B261" s="8">
        <v>42262</v>
      </c>
      <c r="C261" s="9" t="s">
        <v>339</v>
      </c>
      <c r="D261" s="10" t="s">
        <v>67</v>
      </c>
      <c r="E261" s="10" t="s">
        <v>63</v>
      </c>
      <c r="F261" s="10" t="s">
        <v>78</v>
      </c>
      <c r="G261" s="11" t="s">
        <v>45</v>
      </c>
      <c r="H261" s="14" t="s">
        <v>83</v>
      </c>
      <c r="I261" s="14" t="s">
        <v>28</v>
      </c>
      <c r="J261" s="16" t="s">
        <v>24</v>
      </c>
      <c r="K261" s="3">
        <v>45</v>
      </c>
      <c r="L261" s="5"/>
      <c r="M261" s="12">
        <v>26</v>
      </c>
      <c r="N261" s="17">
        <v>1170</v>
      </c>
      <c r="O261" s="16">
        <v>336</v>
      </c>
      <c r="P261" s="21" t="s">
        <v>563</v>
      </c>
      <c r="Q261" s="21">
        <v>2015</v>
      </c>
      <c r="R261" s="23">
        <v>26</v>
      </c>
    </row>
    <row r="262" spans="2:18" ht="14.45" x14ac:dyDescent="0.3">
      <c r="B262" s="8">
        <v>42263</v>
      </c>
      <c r="C262" s="9" t="s">
        <v>340</v>
      </c>
      <c r="D262" s="10" t="s">
        <v>68</v>
      </c>
      <c r="E262" s="10" t="s">
        <v>61</v>
      </c>
      <c r="F262" s="10" t="s">
        <v>53</v>
      </c>
      <c r="G262" s="11" t="s">
        <v>46</v>
      </c>
      <c r="H262" s="14" t="s">
        <v>83</v>
      </c>
      <c r="I262" s="14" t="s">
        <v>28</v>
      </c>
      <c r="J262" s="16" t="s">
        <v>25</v>
      </c>
      <c r="K262" s="3"/>
      <c r="L262" s="5">
        <v>1</v>
      </c>
      <c r="M262" s="12">
        <v>26.89</v>
      </c>
      <c r="N262" s="17">
        <v>26.89</v>
      </c>
      <c r="O262" s="16">
        <v>144</v>
      </c>
      <c r="P262" s="21" t="s">
        <v>563</v>
      </c>
      <c r="Q262" s="21">
        <v>2015</v>
      </c>
      <c r="R262" s="23">
        <v>26.889285714285709</v>
      </c>
    </row>
    <row r="263" spans="2:18" ht="14.45" x14ac:dyDescent="0.3">
      <c r="B263" s="8">
        <v>42264</v>
      </c>
      <c r="C263" s="9" t="s">
        <v>341</v>
      </c>
      <c r="D263" s="10" t="s">
        <v>68</v>
      </c>
      <c r="E263" s="10" t="s">
        <v>60</v>
      </c>
      <c r="F263" s="10" t="s">
        <v>50</v>
      </c>
      <c r="G263" s="11" t="s">
        <v>47</v>
      </c>
      <c r="H263" s="14" t="s">
        <v>83</v>
      </c>
      <c r="I263" s="14" t="s">
        <v>28</v>
      </c>
      <c r="J263" s="16" t="s">
        <v>26</v>
      </c>
      <c r="K263" s="3"/>
      <c r="L263" s="5">
        <v>12</v>
      </c>
      <c r="M263" s="12">
        <v>28</v>
      </c>
      <c r="N263" s="17">
        <v>336</v>
      </c>
      <c r="O263" s="16">
        <v>62</v>
      </c>
      <c r="P263" s="21" t="s">
        <v>563</v>
      </c>
      <c r="Q263" s="21">
        <v>2015</v>
      </c>
      <c r="R263" s="23">
        <v>28</v>
      </c>
    </row>
    <row r="264" spans="2:18" ht="14.45" x14ac:dyDescent="0.3">
      <c r="B264" s="8">
        <v>42265</v>
      </c>
      <c r="C264" s="9" t="s">
        <v>342</v>
      </c>
      <c r="D264" s="10" t="s">
        <v>68</v>
      </c>
      <c r="E264" s="10" t="s">
        <v>57</v>
      </c>
      <c r="F264" s="10" t="s">
        <v>49</v>
      </c>
      <c r="G264" s="11" t="s">
        <v>48</v>
      </c>
      <c r="H264" s="14" t="s">
        <v>83</v>
      </c>
      <c r="I264" s="14" t="s">
        <v>28</v>
      </c>
      <c r="J264" s="16" t="s">
        <v>27</v>
      </c>
      <c r="K264" s="3"/>
      <c r="L264" s="5">
        <v>4</v>
      </c>
      <c r="M264" s="12">
        <v>29</v>
      </c>
      <c r="N264" s="17">
        <v>116</v>
      </c>
      <c r="O264" s="16">
        <v>80</v>
      </c>
      <c r="P264" s="21" t="s">
        <v>563</v>
      </c>
      <c r="Q264" s="21">
        <v>2015</v>
      </c>
      <c r="R264" s="23">
        <v>29</v>
      </c>
    </row>
    <row r="265" spans="2:18" x14ac:dyDescent="0.25">
      <c r="B265" s="8">
        <v>42266</v>
      </c>
      <c r="C265" s="9" t="s">
        <v>343</v>
      </c>
      <c r="D265" s="10" t="s">
        <v>67</v>
      </c>
      <c r="E265" s="10" t="s">
        <v>59</v>
      </c>
      <c r="F265" s="10" t="s">
        <v>55</v>
      </c>
      <c r="G265" s="11" t="s">
        <v>29</v>
      </c>
      <c r="H265" s="14" t="s">
        <v>80</v>
      </c>
      <c r="I265" s="14" t="s">
        <v>21</v>
      </c>
      <c r="J265" s="16" t="s">
        <v>5</v>
      </c>
      <c r="K265" s="3"/>
      <c r="L265" s="5">
        <v>200</v>
      </c>
      <c r="M265" s="12">
        <v>13.4</v>
      </c>
      <c r="N265" s="17">
        <v>2680</v>
      </c>
      <c r="O265" s="16">
        <v>100</v>
      </c>
      <c r="P265" s="21" t="s">
        <v>563</v>
      </c>
      <c r="Q265" s="21">
        <v>2015</v>
      </c>
      <c r="R265" s="23">
        <v>13.399999999999999</v>
      </c>
    </row>
    <row r="266" spans="2:18" ht="14.45" x14ac:dyDescent="0.3">
      <c r="B266" s="8">
        <v>42267</v>
      </c>
      <c r="C266" s="9" t="s">
        <v>344</v>
      </c>
      <c r="D266" s="10" t="s">
        <v>68</v>
      </c>
      <c r="E266" s="10" t="s">
        <v>59</v>
      </c>
      <c r="F266" s="10" t="s">
        <v>50</v>
      </c>
      <c r="G266" s="11" t="s">
        <v>30</v>
      </c>
      <c r="H266" s="14" t="s">
        <v>80</v>
      </c>
      <c r="I266" s="14" t="s">
        <v>21</v>
      </c>
      <c r="J266" s="16" t="s">
        <v>6</v>
      </c>
      <c r="K266" s="3"/>
      <c r="L266" s="5">
        <v>12</v>
      </c>
      <c r="M266" s="12">
        <v>11.34</v>
      </c>
      <c r="N266" s="17">
        <v>136.07999999999998</v>
      </c>
      <c r="O266" s="16">
        <v>418</v>
      </c>
      <c r="P266" s="21" t="s">
        <v>563</v>
      </c>
      <c r="Q266" s="21">
        <v>2015</v>
      </c>
      <c r="R266" s="23">
        <v>11.341428571428571</v>
      </c>
    </row>
    <row r="267" spans="2:18" x14ac:dyDescent="0.25">
      <c r="B267" s="8">
        <v>42268</v>
      </c>
      <c r="C267" s="9" t="s">
        <v>345</v>
      </c>
      <c r="D267" s="10" t="s">
        <v>67</v>
      </c>
      <c r="E267" s="10" t="s">
        <v>59</v>
      </c>
      <c r="F267" s="10" t="s">
        <v>55</v>
      </c>
      <c r="G267" s="11" t="s">
        <v>31</v>
      </c>
      <c r="H267" s="14" t="s">
        <v>80</v>
      </c>
      <c r="I267" s="14" t="s">
        <v>21</v>
      </c>
      <c r="J267" s="16" t="s">
        <v>7</v>
      </c>
      <c r="K267" s="3">
        <v>80</v>
      </c>
      <c r="L267" s="5"/>
      <c r="M267" s="12">
        <v>12</v>
      </c>
      <c r="N267" s="17">
        <v>960</v>
      </c>
      <c r="O267" s="16">
        <v>492</v>
      </c>
      <c r="P267" s="21" t="s">
        <v>563</v>
      </c>
      <c r="Q267" s="21">
        <v>2015</v>
      </c>
      <c r="R267" s="23">
        <v>12</v>
      </c>
    </row>
    <row r="268" spans="2:18" ht="14.45" x14ac:dyDescent="0.3">
      <c r="B268" s="8">
        <v>42269</v>
      </c>
      <c r="C268" s="9" t="s">
        <v>346</v>
      </c>
      <c r="D268" s="10" t="s">
        <v>68</v>
      </c>
      <c r="E268" s="10" t="s">
        <v>59</v>
      </c>
      <c r="F268" s="10" t="s">
        <v>50</v>
      </c>
      <c r="G268" s="11" t="s">
        <v>32</v>
      </c>
      <c r="H268" s="14" t="s">
        <v>80</v>
      </c>
      <c r="I268" s="14" t="s">
        <v>21</v>
      </c>
      <c r="J268" s="16" t="s">
        <v>8</v>
      </c>
      <c r="K268" s="3"/>
      <c r="L268" s="5">
        <v>6</v>
      </c>
      <c r="M268" s="12">
        <v>13</v>
      </c>
      <c r="N268" s="17">
        <v>78</v>
      </c>
      <c r="O268" s="16">
        <v>504</v>
      </c>
      <c r="P268" s="21" t="s">
        <v>563</v>
      </c>
      <c r="Q268" s="21">
        <v>2015</v>
      </c>
      <c r="R268" s="23">
        <v>13</v>
      </c>
    </row>
    <row r="269" spans="2:18" x14ac:dyDescent="0.25">
      <c r="B269" s="8">
        <v>42270</v>
      </c>
      <c r="C269" s="9" t="s">
        <v>347</v>
      </c>
      <c r="D269" s="10" t="s">
        <v>67</v>
      </c>
      <c r="E269" s="10" t="s">
        <v>65</v>
      </c>
      <c r="F269" s="10" t="s">
        <v>55</v>
      </c>
      <c r="G269" s="11" t="s">
        <v>33</v>
      </c>
      <c r="H269" s="14" t="s">
        <v>80</v>
      </c>
      <c r="I269" s="14" t="s">
        <v>21</v>
      </c>
      <c r="J269" s="16" t="s">
        <v>9</v>
      </c>
      <c r="K269" s="3">
        <v>80</v>
      </c>
      <c r="L269" s="5"/>
      <c r="M269" s="12">
        <v>14</v>
      </c>
      <c r="N269" s="17">
        <v>1120</v>
      </c>
      <c r="O269" s="16">
        <v>522</v>
      </c>
      <c r="P269" s="21" t="s">
        <v>563</v>
      </c>
      <c r="Q269" s="21">
        <v>2015</v>
      </c>
      <c r="R269" s="23">
        <v>14</v>
      </c>
    </row>
    <row r="270" spans="2:18" ht="14.45" x14ac:dyDescent="0.3">
      <c r="B270" s="8">
        <v>42271</v>
      </c>
      <c r="C270" s="9" t="s">
        <v>348</v>
      </c>
      <c r="D270" s="10" t="s">
        <v>68</v>
      </c>
      <c r="E270" s="10" t="s">
        <v>60</v>
      </c>
      <c r="F270" s="10" t="s">
        <v>50</v>
      </c>
      <c r="G270" s="11" t="s">
        <v>34</v>
      </c>
      <c r="H270" s="14" t="s">
        <v>81</v>
      </c>
      <c r="I270" s="14" t="s">
        <v>22</v>
      </c>
      <c r="J270" s="16" t="s">
        <v>10</v>
      </c>
      <c r="K270" s="3"/>
      <c r="L270" s="5">
        <v>3</v>
      </c>
      <c r="M270" s="12">
        <v>15</v>
      </c>
      <c r="N270" s="17">
        <v>45</v>
      </c>
      <c r="O270" s="16">
        <v>435</v>
      </c>
      <c r="P270" s="21" t="s">
        <v>563</v>
      </c>
      <c r="Q270" s="21">
        <v>2015</v>
      </c>
      <c r="R270" s="23">
        <v>15</v>
      </c>
    </row>
    <row r="271" spans="2:18" x14ac:dyDescent="0.25">
      <c r="B271" s="8">
        <v>42272</v>
      </c>
      <c r="C271" s="9" t="s">
        <v>349</v>
      </c>
      <c r="D271" s="10" t="s">
        <v>67</v>
      </c>
      <c r="E271" s="10" t="s">
        <v>61</v>
      </c>
      <c r="F271" s="10" t="s">
        <v>55</v>
      </c>
      <c r="G271" s="11" t="s">
        <v>35</v>
      </c>
      <c r="H271" s="14" t="s">
        <v>81</v>
      </c>
      <c r="I271" s="14" t="s">
        <v>22</v>
      </c>
      <c r="J271" s="16" t="s">
        <v>11</v>
      </c>
      <c r="K271" s="3">
        <v>34</v>
      </c>
      <c r="L271" s="5"/>
      <c r="M271" s="12">
        <v>16</v>
      </c>
      <c r="N271" s="17">
        <v>544</v>
      </c>
      <c r="O271" s="16">
        <v>421</v>
      </c>
      <c r="P271" s="21" t="s">
        <v>563</v>
      </c>
      <c r="Q271" s="21">
        <v>2015</v>
      </c>
      <c r="R271" s="23">
        <v>16</v>
      </c>
    </row>
    <row r="272" spans="2:18" x14ac:dyDescent="0.25">
      <c r="B272" s="8">
        <v>42273</v>
      </c>
      <c r="C272" s="9" t="s">
        <v>350</v>
      </c>
      <c r="D272" s="10" t="s">
        <v>67</v>
      </c>
      <c r="E272" s="10" t="s">
        <v>65</v>
      </c>
      <c r="F272" s="10" t="s">
        <v>55</v>
      </c>
      <c r="G272" s="11" t="s">
        <v>36</v>
      </c>
      <c r="H272" s="14" t="s">
        <v>81</v>
      </c>
      <c r="I272" s="14" t="s">
        <v>22</v>
      </c>
      <c r="J272" s="16" t="s">
        <v>12</v>
      </c>
      <c r="K272" s="3">
        <v>45</v>
      </c>
      <c r="L272" s="5"/>
      <c r="M272" s="12">
        <v>17</v>
      </c>
      <c r="N272" s="17">
        <v>765</v>
      </c>
      <c r="O272" s="16">
        <v>73</v>
      </c>
      <c r="P272" s="21" t="s">
        <v>563</v>
      </c>
      <c r="Q272" s="21">
        <v>2015</v>
      </c>
      <c r="R272" s="23">
        <v>17</v>
      </c>
    </row>
    <row r="273" spans="2:18" x14ac:dyDescent="0.25">
      <c r="B273" s="8">
        <v>42274</v>
      </c>
      <c r="C273" s="9" t="s">
        <v>351</v>
      </c>
      <c r="D273" s="10" t="s">
        <v>67</v>
      </c>
      <c r="E273" s="10" t="s">
        <v>58</v>
      </c>
      <c r="F273" s="10" t="s">
        <v>55</v>
      </c>
      <c r="G273" s="11" t="s">
        <v>37</v>
      </c>
      <c r="H273" s="14" t="s">
        <v>81</v>
      </c>
      <c r="I273" s="14" t="s">
        <v>22</v>
      </c>
      <c r="J273" s="16" t="s">
        <v>13</v>
      </c>
      <c r="K273" s="3">
        <v>90</v>
      </c>
      <c r="L273" s="5"/>
      <c r="M273" s="12">
        <v>18</v>
      </c>
      <c r="N273" s="17">
        <v>1620</v>
      </c>
      <c r="O273" s="16">
        <v>524</v>
      </c>
      <c r="P273" s="21" t="s">
        <v>563</v>
      </c>
      <c r="Q273" s="21">
        <v>2015</v>
      </c>
      <c r="R273" s="23">
        <v>18</v>
      </c>
    </row>
    <row r="274" spans="2:18" ht="14.45" customHeight="1" x14ac:dyDescent="0.25">
      <c r="B274" s="8">
        <v>42275</v>
      </c>
      <c r="C274" s="9" t="s">
        <v>352</v>
      </c>
      <c r="D274" s="10" t="s">
        <v>67</v>
      </c>
      <c r="E274" s="10" t="s">
        <v>62</v>
      </c>
      <c r="F274" s="10" t="s">
        <v>55</v>
      </c>
      <c r="G274" s="11" t="s">
        <v>38</v>
      </c>
      <c r="H274" s="14" t="s">
        <v>81</v>
      </c>
      <c r="I274" s="14" t="s">
        <v>22</v>
      </c>
      <c r="J274" s="16" t="s">
        <v>14</v>
      </c>
      <c r="K274" s="3">
        <v>20</v>
      </c>
      <c r="L274" s="5">
        <v>100</v>
      </c>
      <c r="M274" s="12">
        <v>19</v>
      </c>
      <c r="N274" s="17">
        <v>2280</v>
      </c>
      <c r="O274" s="16">
        <v>100</v>
      </c>
      <c r="P274" s="21" t="s">
        <v>563</v>
      </c>
      <c r="Q274" s="21">
        <v>2015</v>
      </c>
      <c r="R274" s="23">
        <v>19</v>
      </c>
    </row>
    <row r="275" spans="2:18" ht="14.45" customHeight="1" x14ac:dyDescent="0.3">
      <c r="B275" s="8">
        <v>42276</v>
      </c>
      <c r="C275" s="9" t="s">
        <v>353</v>
      </c>
      <c r="D275" s="10" t="s">
        <v>68</v>
      </c>
      <c r="E275" s="10" t="s">
        <v>57</v>
      </c>
      <c r="F275" s="10" t="s">
        <v>52</v>
      </c>
      <c r="G275" s="11" t="s">
        <v>39</v>
      </c>
      <c r="H275" s="14" t="s">
        <v>82</v>
      </c>
      <c r="I275" s="14" t="s">
        <v>23</v>
      </c>
      <c r="J275" s="16" t="s">
        <v>15</v>
      </c>
      <c r="K275" s="3"/>
      <c r="L275" s="5">
        <v>34</v>
      </c>
      <c r="M275" s="12">
        <v>20.309999999999999</v>
      </c>
      <c r="N275" s="17">
        <v>690.54</v>
      </c>
      <c r="O275" s="16">
        <v>236</v>
      </c>
      <c r="P275" s="21" t="s">
        <v>563</v>
      </c>
      <c r="Q275" s="21">
        <v>2015</v>
      </c>
      <c r="R275" s="23">
        <v>20.308</v>
      </c>
    </row>
    <row r="276" spans="2:18" ht="14.45" x14ac:dyDescent="0.3">
      <c r="B276" s="8">
        <v>42277</v>
      </c>
      <c r="C276" s="9" t="s">
        <v>354</v>
      </c>
      <c r="D276" s="10" t="s">
        <v>68</v>
      </c>
      <c r="E276" s="10" t="s">
        <v>58</v>
      </c>
      <c r="F276" s="10" t="s">
        <v>50</v>
      </c>
      <c r="G276" s="11" t="s">
        <v>40</v>
      </c>
      <c r="H276" s="14" t="s">
        <v>82</v>
      </c>
      <c r="I276" s="14" t="s">
        <v>23</v>
      </c>
      <c r="J276" s="16" t="s">
        <v>16</v>
      </c>
      <c r="K276" s="3"/>
      <c r="L276" s="5">
        <v>5</v>
      </c>
      <c r="M276" s="12">
        <v>20.85</v>
      </c>
      <c r="N276" s="17">
        <v>104.25</v>
      </c>
      <c r="O276" s="16">
        <v>94</v>
      </c>
      <c r="P276" s="21" t="s">
        <v>563</v>
      </c>
      <c r="Q276" s="21">
        <v>2015</v>
      </c>
      <c r="R276" s="23">
        <v>20.846666666666671</v>
      </c>
    </row>
    <row r="277" spans="2:18" ht="14.45" x14ac:dyDescent="0.3">
      <c r="B277" s="8">
        <v>42278</v>
      </c>
      <c r="C277" s="9" t="s">
        <v>355</v>
      </c>
      <c r="D277" s="10" t="s">
        <v>68</v>
      </c>
      <c r="E277" s="10" t="s">
        <v>59</v>
      </c>
      <c r="F277" s="10" t="s">
        <v>50</v>
      </c>
      <c r="G277" s="11" t="s">
        <v>41</v>
      </c>
      <c r="H277" s="14" t="s">
        <v>82</v>
      </c>
      <c r="I277" s="14" t="s">
        <v>23</v>
      </c>
      <c r="J277" s="16" t="s">
        <v>17</v>
      </c>
      <c r="K277" s="3"/>
      <c r="L277" s="5">
        <v>5</v>
      </c>
      <c r="M277" s="12">
        <v>20.75</v>
      </c>
      <c r="N277" s="17">
        <v>103.75</v>
      </c>
      <c r="O277" s="16">
        <v>156</v>
      </c>
      <c r="P277" s="21" t="s">
        <v>564</v>
      </c>
      <c r="Q277" s="21">
        <v>2015</v>
      </c>
      <c r="R277" s="23">
        <v>20.745999999999999</v>
      </c>
    </row>
    <row r="278" spans="2:18" ht="14.45" x14ac:dyDescent="0.3">
      <c r="B278" s="8">
        <v>42279</v>
      </c>
      <c r="C278" s="9" t="s">
        <v>356</v>
      </c>
      <c r="D278" s="10" t="s">
        <v>68</v>
      </c>
      <c r="E278" s="10" t="s">
        <v>60</v>
      </c>
      <c r="F278" s="10" t="s">
        <v>50</v>
      </c>
      <c r="G278" s="11" t="s">
        <v>42</v>
      </c>
      <c r="H278" s="14" t="s">
        <v>82</v>
      </c>
      <c r="I278" s="14" t="s">
        <v>23</v>
      </c>
      <c r="J278" s="16" t="s">
        <v>18</v>
      </c>
      <c r="K278" s="3"/>
      <c r="L278" s="5">
        <v>1</v>
      </c>
      <c r="M278" s="12">
        <v>23.25</v>
      </c>
      <c r="N278" s="17">
        <v>23.25</v>
      </c>
      <c r="O278" s="16">
        <v>224</v>
      </c>
      <c r="P278" s="21" t="s">
        <v>564</v>
      </c>
      <c r="Q278" s="21">
        <v>2015</v>
      </c>
      <c r="R278" s="23">
        <v>23.25</v>
      </c>
    </row>
    <row r="279" spans="2:18" x14ac:dyDescent="0.25">
      <c r="B279" s="8">
        <v>42280</v>
      </c>
      <c r="C279" s="9" t="s">
        <v>357</v>
      </c>
      <c r="D279" s="10" t="s">
        <v>67</v>
      </c>
      <c r="E279" s="10" t="s">
        <v>65</v>
      </c>
      <c r="F279" s="10" t="s">
        <v>78</v>
      </c>
      <c r="G279" s="11" t="s">
        <v>43</v>
      </c>
      <c r="H279" s="14" t="s">
        <v>82</v>
      </c>
      <c r="I279" s="14" t="s">
        <v>23</v>
      </c>
      <c r="J279" s="16" t="s">
        <v>19</v>
      </c>
      <c r="K279" s="3">
        <v>35</v>
      </c>
      <c r="L279" s="5">
        <v>60</v>
      </c>
      <c r="M279" s="12">
        <v>24</v>
      </c>
      <c r="N279" s="17">
        <v>2280</v>
      </c>
      <c r="O279" s="16">
        <v>351</v>
      </c>
      <c r="P279" s="21" t="s">
        <v>564</v>
      </c>
      <c r="Q279" s="21">
        <v>2015</v>
      </c>
      <c r="R279" s="23">
        <v>24</v>
      </c>
    </row>
    <row r="280" spans="2:18" ht="14.45" x14ac:dyDescent="0.3">
      <c r="B280" s="8">
        <v>42281</v>
      </c>
      <c r="C280" s="9" t="s">
        <v>358</v>
      </c>
      <c r="D280" s="10" t="s">
        <v>68</v>
      </c>
      <c r="E280" s="10" t="s">
        <v>64</v>
      </c>
      <c r="F280" s="10" t="s">
        <v>49</v>
      </c>
      <c r="G280" s="11" t="s">
        <v>44</v>
      </c>
      <c r="H280" s="14" t="s">
        <v>83</v>
      </c>
      <c r="I280" s="14" t="s">
        <v>28</v>
      </c>
      <c r="J280" s="16" t="s">
        <v>20</v>
      </c>
      <c r="K280" s="3"/>
      <c r="L280" s="5">
        <v>5</v>
      </c>
      <c r="M280" s="12">
        <v>24.88</v>
      </c>
      <c r="N280" s="17">
        <v>124.39999999999999</v>
      </c>
      <c r="O280" s="16">
        <v>137</v>
      </c>
      <c r="P280" s="21" t="s">
        <v>564</v>
      </c>
      <c r="Q280" s="21">
        <v>2015</v>
      </c>
      <c r="R280" s="23">
        <v>24.88133333333333</v>
      </c>
    </row>
    <row r="281" spans="2:18" x14ac:dyDescent="0.25">
      <c r="B281" s="8">
        <v>42282</v>
      </c>
      <c r="C281" s="9" t="s">
        <v>359</v>
      </c>
      <c r="D281" s="10" t="s">
        <v>67</v>
      </c>
      <c r="E281" s="10" t="s">
        <v>63</v>
      </c>
      <c r="F281" s="10" t="s">
        <v>78</v>
      </c>
      <c r="G281" s="11" t="s">
        <v>45</v>
      </c>
      <c r="H281" s="14" t="s">
        <v>83</v>
      </c>
      <c r="I281" s="14" t="s">
        <v>28</v>
      </c>
      <c r="J281" s="16" t="s">
        <v>24</v>
      </c>
      <c r="K281" s="3">
        <v>35</v>
      </c>
      <c r="L281" s="5"/>
      <c r="M281" s="12">
        <v>26</v>
      </c>
      <c r="N281" s="17">
        <v>910</v>
      </c>
      <c r="O281" s="16">
        <v>371</v>
      </c>
      <c r="P281" s="21" t="s">
        <v>564</v>
      </c>
      <c r="Q281" s="21">
        <v>2015</v>
      </c>
      <c r="R281" s="23">
        <v>26</v>
      </c>
    </row>
    <row r="282" spans="2:18" ht="14.45" x14ac:dyDescent="0.3">
      <c r="B282" s="8">
        <v>42283</v>
      </c>
      <c r="C282" s="9" t="s">
        <v>360</v>
      </c>
      <c r="D282" s="10" t="s">
        <v>68</v>
      </c>
      <c r="E282" s="10" t="s">
        <v>61</v>
      </c>
      <c r="F282" s="10" t="s">
        <v>53</v>
      </c>
      <c r="G282" s="11" t="s">
        <v>46</v>
      </c>
      <c r="H282" s="14" t="s">
        <v>83</v>
      </c>
      <c r="I282" s="14" t="s">
        <v>28</v>
      </c>
      <c r="J282" s="16" t="s">
        <v>25</v>
      </c>
      <c r="K282" s="3"/>
      <c r="L282" s="5">
        <v>2</v>
      </c>
      <c r="M282" s="12">
        <v>26.89</v>
      </c>
      <c r="N282" s="17">
        <v>53.78</v>
      </c>
      <c r="O282" s="16">
        <v>142</v>
      </c>
      <c r="P282" s="21" t="s">
        <v>564</v>
      </c>
      <c r="Q282" s="21">
        <v>2015</v>
      </c>
      <c r="R282" s="23">
        <v>26.88933333333333</v>
      </c>
    </row>
    <row r="283" spans="2:18" ht="14.45" x14ac:dyDescent="0.3">
      <c r="B283" s="8">
        <v>42284</v>
      </c>
      <c r="C283" s="9" t="s">
        <v>361</v>
      </c>
      <c r="D283" s="10" t="s">
        <v>68</v>
      </c>
      <c r="E283" s="10" t="s">
        <v>60</v>
      </c>
      <c r="F283" s="10" t="s">
        <v>50</v>
      </c>
      <c r="G283" s="11" t="s">
        <v>47</v>
      </c>
      <c r="H283" s="14" t="s">
        <v>83</v>
      </c>
      <c r="I283" s="14" t="s">
        <v>28</v>
      </c>
      <c r="J283" s="16" t="s">
        <v>26</v>
      </c>
      <c r="K283" s="3"/>
      <c r="L283" s="5">
        <v>1</v>
      </c>
      <c r="M283" s="12">
        <v>28</v>
      </c>
      <c r="N283" s="17">
        <v>28</v>
      </c>
      <c r="O283" s="16">
        <v>61</v>
      </c>
      <c r="P283" s="21" t="s">
        <v>564</v>
      </c>
      <c r="Q283" s="21">
        <v>2015</v>
      </c>
      <c r="R283" s="23">
        <v>28</v>
      </c>
    </row>
    <row r="284" spans="2:18" ht="14.45" x14ac:dyDescent="0.3">
      <c r="B284" s="8">
        <v>42285</v>
      </c>
      <c r="C284" s="9" t="s">
        <v>362</v>
      </c>
      <c r="D284" s="10" t="s">
        <v>68</v>
      </c>
      <c r="E284" s="10" t="s">
        <v>57</v>
      </c>
      <c r="F284" s="10" t="s">
        <v>49</v>
      </c>
      <c r="G284" s="11" t="s">
        <v>48</v>
      </c>
      <c r="H284" s="14" t="s">
        <v>83</v>
      </c>
      <c r="I284" s="14" t="s">
        <v>28</v>
      </c>
      <c r="J284" s="16" t="s">
        <v>27</v>
      </c>
      <c r="K284" s="3"/>
      <c r="L284" s="5">
        <v>4</v>
      </c>
      <c r="M284" s="12">
        <v>29</v>
      </c>
      <c r="N284" s="17">
        <v>116</v>
      </c>
      <c r="O284" s="16">
        <v>76</v>
      </c>
      <c r="P284" s="21" t="s">
        <v>564</v>
      </c>
      <c r="Q284" s="21">
        <v>2015</v>
      </c>
      <c r="R284" s="23">
        <v>29</v>
      </c>
    </row>
    <row r="285" spans="2:18" ht="14.45" x14ac:dyDescent="0.3">
      <c r="B285" s="8">
        <v>42286</v>
      </c>
      <c r="C285" s="9" t="s">
        <v>363</v>
      </c>
      <c r="D285" s="10" t="s">
        <v>68</v>
      </c>
      <c r="E285" s="10" t="s">
        <v>59</v>
      </c>
      <c r="F285" s="10" t="s">
        <v>49</v>
      </c>
      <c r="G285" s="11" t="s">
        <v>29</v>
      </c>
      <c r="H285" s="14" t="s">
        <v>80</v>
      </c>
      <c r="I285" s="14" t="s">
        <v>21</v>
      </c>
      <c r="J285" s="16" t="s">
        <v>5</v>
      </c>
      <c r="K285" s="3">
        <v>150</v>
      </c>
      <c r="L285" s="5"/>
      <c r="M285" s="12">
        <v>14</v>
      </c>
      <c r="N285" s="17">
        <v>2100</v>
      </c>
      <c r="O285" s="16">
        <v>250</v>
      </c>
      <c r="P285" s="21" t="s">
        <v>564</v>
      </c>
      <c r="Q285" s="21">
        <v>2015</v>
      </c>
      <c r="R285" s="23">
        <v>13.442857142857141</v>
      </c>
    </row>
    <row r="286" spans="2:18" x14ac:dyDescent="0.25">
      <c r="B286" s="8">
        <v>42287</v>
      </c>
      <c r="C286" s="9" t="s">
        <v>364</v>
      </c>
      <c r="D286" s="10" t="s">
        <v>67</v>
      </c>
      <c r="E286" s="10" t="s">
        <v>59</v>
      </c>
      <c r="F286" s="10" t="s">
        <v>78</v>
      </c>
      <c r="G286" s="11" t="s">
        <v>30</v>
      </c>
      <c r="H286" s="14" t="s">
        <v>80</v>
      </c>
      <c r="I286" s="14" t="s">
        <v>21</v>
      </c>
      <c r="J286" s="16" t="s">
        <v>6</v>
      </c>
      <c r="K286" s="3">
        <v>35</v>
      </c>
      <c r="L286" s="5"/>
      <c r="M286" s="12">
        <v>11</v>
      </c>
      <c r="N286" s="17">
        <v>385</v>
      </c>
      <c r="O286" s="16">
        <v>453</v>
      </c>
      <c r="P286" s="21" t="s">
        <v>564</v>
      </c>
      <c r="Q286" s="21">
        <v>2015</v>
      </c>
      <c r="R286" s="23">
        <v>11.318666666666667</v>
      </c>
    </row>
    <row r="287" spans="2:18" ht="14.45" x14ac:dyDescent="0.3">
      <c r="B287" s="8">
        <v>42288</v>
      </c>
      <c r="C287" s="9" t="s">
        <v>365</v>
      </c>
      <c r="D287" s="10" t="s">
        <v>68</v>
      </c>
      <c r="E287" s="10" t="s">
        <v>59</v>
      </c>
      <c r="F287" s="10" t="s">
        <v>56</v>
      </c>
      <c r="G287" s="11" t="s">
        <v>31</v>
      </c>
      <c r="H287" s="14" t="s">
        <v>80</v>
      </c>
      <c r="I287" s="14" t="s">
        <v>21</v>
      </c>
      <c r="J287" s="16" t="s">
        <v>7</v>
      </c>
      <c r="K287" s="3"/>
      <c r="L287" s="5">
        <v>4</v>
      </c>
      <c r="M287" s="12">
        <v>12</v>
      </c>
      <c r="N287" s="17">
        <v>48</v>
      </c>
      <c r="O287" s="16">
        <v>488</v>
      </c>
      <c r="P287" s="21" t="s">
        <v>564</v>
      </c>
      <c r="Q287" s="21">
        <v>2015</v>
      </c>
      <c r="R287" s="23">
        <v>12</v>
      </c>
    </row>
    <row r="288" spans="2:18" x14ac:dyDescent="0.25">
      <c r="B288" s="8">
        <v>42289</v>
      </c>
      <c r="C288" s="9" t="s">
        <v>366</v>
      </c>
      <c r="D288" s="10" t="s">
        <v>67</v>
      </c>
      <c r="E288" s="10" t="s">
        <v>59</v>
      </c>
      <c r="F288" s="10" t="s">
        <v>78</v>
      </c>
      <c r="G288" s="11" t="s">
        <v>32</v>
      </c>
      <c r="H288" s="14" t="s">
        <v>80</v>
      </c>
      <c r="I288" s="14" t="s">
        <v>21</v>
      </c>
      <c r="J288" s="16" t="s">
        <v>8</v>
      </c>
      <c r="K288" s="3">
        <v>120</v>
      </c>
      <c r="L288" s="5"/>
      <c r="M288" s="12">
        <v>13</v>
      </c>
      <c r="N288" s="17">
        <v>1560</v>
      </c>
      <c r="O288" s="16">
        <v>624</v>
      </c>
      <c r="P288" s="21" t="s">
        <v>564</v>
      </c>
      <c r="Q288" s="21">
        <v>2015</v>
      </c>
      <c r="R288" s="23">
        <v>13</v>
      </c>
    </row>
    <row r="289" spans="2:18" ht="14.45" x14ac:dyDescent="0.3">
      <c r="B289" s="8">
        <v>42290</v>
      </c>
      <c r="C289" s="9" t="s">
        <v>367</v>
      </c>
      <c r="D289" s="10" t="s">
        <v>68</v>
      </c>
      <c r="E289" s="10" t="s">
        <v>65</v>
      </c>
      <c r="F289" s="10" t="s">
        <v>51</v>
      </c>
      <c r="G289" s="11" t="s">
        <v>33</v>
      </c>
      <c r="H289" s="14" t="s">
        <v>80</v>
      </c>
      <c r="I289" s="14" t="s">
        <v>21</v>
      </c>
      <c r="J289" s="16" t="s">
        <v>9</v>
      </c>
      <c r="K289" s="3"/>
      <c r="L289" s="5">
        <v>4</v>
      </c>
      <c r="M289" s="12">
        <v>14</v>
      </c>
      <c r="N289" s="17">
        <v>56</v>
      </c>
      <c r="O289" s="16">
        <v>518</v>
      </c>
      <c r="P289" s="21" t="s">
        <v>564</v>
      </c>
      <c r="Q289" s="21">
        <v>2015</v>
      </c>
      <c r="R289" s="23">
        <v>14</v>
      </c>
    </row>
    <row r="290" spans="2:18" x14ac:dyDescent="0.25">
      <c r="B290" s="8">
        <v>42291</v>
      </c>
      <c r="C290" s="9" t="s">
        <v>368</v>
      </c>
      <c r="D290" s="10" t="s">
        <v>67</v>
      </c>
      <c r="E290" s="10" t="s">
        <v>60</v>
      </c>
      <c r="F290" s="10" t="s">
        <v>78</v>
      </c>
      <c r="G290" s="11" t="s">
        <v>34</v>
      </c>
      <c r="H290" s="14" t="s">
        <v>81</v>
      </c>
      <c r="I290" s="14" t="s">
        <v>22</v>
      </c>
      <c r="J290" s="16" t="s">
        <v>10</v>
      </c>
      <c r="K290" s="3">
        <v>30</v>
      </c>
      <c r="L290" s="5"/>
      <c r="M290" s="12">
        <v>15</v>
      </c>
      <c r="N290" s="17">
        <v>450</v>
      </c>
      <c r="O290" s="16">
        <v>465</v>
      </c>
      <c r="P290" s="21" t="s">
        <v>564</v>
      </c>
      <c r="Q290" s="21">
        <v>2015</v>
      </c>
      <c r="R290" s="23">
        <v>15</v>
      </c>
    </row>
    <row r="291" spans="2:18" ht="14.45" x14ac:dyDescent="0.3">
      <c r="B291" s="8">
        <v>42292</v>
      </c>
      <c r="C291" s="9" t="s">
        <v>369</v>
      </c>
      <c r="D291" s="10" t="s">
        <v>68</v>
      </c>
      <c r="E291" s="10" t="s">
        <v>61</v>
      </c>
      <c r="F291" s="10" t="s">
        <v>49</v>
      </c>
      <c r="G291" s="11" t="s">
        <v>35</v>
      </c>
      <c r="H291" s="14" t="s">
        <v>81</v>
      </c>
      <c r="I291" s="14" t="s">
        <v>22</v>
      </c>
      <c r="J291" s="16" t="s">
        <v>11</v>
      </c>
      <c r="K291" s="3"/>
      <c r="L291" s="5">
        <v>7</v>
      </c>
      <c r="M291" s="12">
        <v>16</v>
      </c>
      <c r="N291" s="17">
        <v>112</v>
      </c>
      <c r="O291" s="16">
        <v>414</v>
      </c>
      <c r="P291" s="21" t="s">
        <v>564</v>
      </c>
      <c r="Q291" s="21">
        <v>2015</v>
      </c>
      <c r="R291" s="23">
        <v>16</v>
      </c>
    </row>
    <row r="292" spans="2:18" x14ac:dyDescent="0.25">
      <c r="B292" s="8">
        <v>42293</v>
      </c>
      <c r="C292" s="9" t="s">
        <v>370</v>
      </c>
      <c r="D292" s="10" t="s">
        <v>67</v>
      </c>
      <c r="E292" s="10" t="s">
        <v>65</v>
      </c>
      <c r="F292" s="10" t="s">
        <v>78</v>
      </c>
      <c r="G292" s="11" t="s">
        <v>36</v>
      </c>
      <c r="H292" s="14" t="s">
        <v>81</v>
      </c>
      <c r="I292" s="14" t="s">
        <v>22</v>
      </c>
      <c r="J292" s="16" t="s">
        <v>12</v>
      </c>
      <c r="K292" s="3">
        <v>90</v>
      </c>
      <c r="L292" s="5">
        <v>150</v>
      </c>
      <c r="M292" s="12">
        <v>17</v>
      </c>
      <c r="N292" s="17">
        <v>4080</v>
      </c>
      <c r="O292" s="16">
        <v>13</v>
      </c>
      <c r="P292" s="21" t="s">
        <v>564</v>
      </c>
      <c r="Q292" s="21">
        <v>2015</v>
      </c>
      <c r="R292" s="23">
        <v>17</v>
      </c>
    </row>
    <row r="293" spans="2:18" ht="14.45" x14ac:dyDescent="0.3">
      <c r="B293" s="8">
        <v>42294</v>
      </c>
      <c r="C293" s="9" t="s">
        <v>371</v>
      </c>
      <c r="D293" s="10" t="s">
        <v>68</v>
      </c>
      <c r="E293" s="10" t="s">
        <v>58</v>
      </c>
      <c r="F293" s="10" t="s">
        <v>49</v>
      </c>
      <c r="G293" s="11" t="s">
        <v>37</v>
      </c>
      <c r="H293" s="14" t="s">
        <v>81</v>
      </c>
      <c r="I293" s="14" t="s">
        <v>22</v>
      </c>
      <c r="J293" s="16" t="s">
        <v>13</v>
      </c>
      <c r="K293" s="3"/>
      <c r="L293" s="5">
        <v>56</v>
      </c>
      <c r="M293" s="12">
        <v>18</v>
      </c>
      <c r="N293" s="17">
        <v>1008</v>
      </c>
      <c r="O293" s="16">
        <v>468</v>
      </c>
      <c r="P293" s="21" t="s">
        <v>564</v>
      </c>
      <c r="Q293" s="21">
        <v>2015</v>
      </c>
      <c r="R293" s="23">
        <v>18</v>
      </c>
    </row>
    <row r="294" spans="2:18" ht="14.45" customHeight="1" x14ac:dyDescent="0.25">
      <c r="B294" s="8">
        <v>42295</v>
      </c>
      <c r="C294" s="9" t="s">
        <v>372</v>
      </c>
      <c r="D294" s="10" t="s">
        <v>67</v>
      </c>
      <c r="E294" s="10" t="s">
        <v>62</v>
      </c>
      <c r="F294" s="10" t="s">
        <v>78</v>
      </c>
      <c r="G294" s="11" t="s">
        <v>38</v>
      </c>
      <c r="H294" s="14" t="s">
        <v>81</v>
      </c>
      <c r="I294" s="14" t="s">
        <v>22</v>
      </c>
      <c r="J294" s="16" t="s">
        <v>14</v>
      </c>
      <c r="K294" s="3">
        <v>75</v>
      </c>
      <c r="L294" s="5"/>
      <c r="M294" s="12">
        <v>19</v>
      </c>
      <c r="N294" s="17">
        <v>1425</v>
      </c>
      <c r="O294" s="16">
        <v>175</v>
      </c>
      <c r="P294" s="21" t="s">
        <v>564</v>
      </c>
      <c r="Q294" s="21">
        <v>2015</v>
      </c>
      <c r="R294" s="23">
        <v>19</v>
      </c>
    </row>
    <row r="295" spans="2:18" ht="14.45" customHeight="1" x14ac:dyDescent="0.3">
      <c r="B295" s="8">
        <v>42296</v>
      </c>
      <c r="C295" s="9" t="s">
        <v>373</v>
      </c>
      <c r="D295" s="10" t="s">
        <v>68</v>
      </c>
      <c r="E295" s="10" t="s">
        <v>57</v>
      </c>
      <c r="F295" s="10" t="s">
        <v>54</v>
      </c>
      <c r="G295" s="11" t="s">
        <v>39</v>
      </c>
      <c r="H295" s="14" t="s">
        <v>82</v>
      </c>
      <c r="I295" s="14" t="s">
        <v>23</v>
      </c>
      <c r="J295" s="16" t="s">
        <v>15</v>
      </c>
      <c r="K295" s="3"/>
      <c r="L295" s="5">
        <v>23</v>
      </c>
      <c r="M295" s="12">
        <v>20.309999999999999</v>
      </c>
      <c r="N295" s="17">
        <v>467.13</v>
      </c>
      <c r="O295" s="16">
        <v>213</v>
      </c>
      <c r="P295" s="21" t="s">
        <v>564</v>
      </c>
      <c r="Q295" s="21">
        <v>2015</v>
      </c>
      <c r="R295" s="23">
        <v>20.308125</v>
      </c>
    </row>
    <row r="296" spans="2:18" ht="14.45" x14ac:dyDescent="0.3">
      <c r="B296" s="8">
        <v>42297</v>
      </c>
      <c r="C296" s="9" t="s">
        <v>374</v>
      </c>
      <c r="D296" s="10" t="s">
        <v>68</v>
      </c>
      <c r="E296" s="10" t="s">
        <v>58</v>
      </c>
      <c r="F296" s="10" t="s">
        <v>49</v>
      </c>
      <c r="G296" s="11" t="s">
        <v>40</v>
      </c>
      <c r="H296" s="14" t="s">
        <v>82</v>
      </c>
      <c r="I296" s="14" t="s">
        <v>23</v>
      </c>
      <c r="J296" s="16" t="s">
        <v>16</v>
      </c>
      <c r="K296" s="3"/>
      <c r="L296" s="5">
        <v>10</v>
      </c>
      <c r="M296" s="12">
        <v>20.85</v>
      </c>
      <c r="N296" s="17">
        <v>208.5</v>
      </c>
      <c r="O296" s="16">
        <v>84</v>
      </c>
      <c r="P296" s="21" t="s">
        <v>564</v>
      </c>
      <c r="Q296" s="21">
        <v>2015</v>
      </c>
      <c r="R296" s="23">
        <v>20.846875000000004</v>
      </c>
    </row>
    <row r="297" spans="2:18" ht="14.45" x14ac:dyDescent="0.3">
      <c r="B297" s="8">
        <v>42298</v>
      </c>
      <c r="C297" s="9" t="s">
        <v>375</v>
      </c>
      <c r="D297" s="10" t="s">
        <v>68</v>
      </c>
      <c r="E297" s="10" t="s">
        <v>59</v>
      </c>
      <c r="F297" s="10" t="s">
        <v>50</v>
      </c>
      <c r="G297" s="11" t="s">
        <v>41</v>
      </c>
      <c r="H297" s="14" t="s">
        <v>82</v>
      </c>
      <c r="I297" s="14" t="s">
        <v>23</v>
      </c>
      <c r="J297" s="16" t="s">
        <v>17</v>
      </c>
      <c r="K297" s="3"/>
      <c r="L297" s="5">
        <v>2</v>
      </c>
      <c r="M297" s="12">
        <v>20.75</v>
      </c>
      <c r="N297" s="17">
        <v>41.5</v>
      </c>
      <c r="O297" s="16">
        <v>154</v>
      </c>
      <c r="P297" s="21" t="s">
        <v>564</v>
      </c>
      <c r="Q297" s="21">
        <v>2015</v>
      </c>
      <c r="R297" s="23">
        <v>20.74625</v>
      </c>
    </row>
    <row r="298" spans="2:18" ht="14.45" x14ac:dyDescent="0.3">
      <c r="B298" s="8">
        <v>42299</v>
      </c>
      <c r="C298" s="9" t="s">
        <v>376</v>
      </c>
      <c r="D298" s="10" t="s">
        <v>68</v>
      </c>
      <c r="E298" s="10" t="s">
        <v>60</v>
      </c>
      <c r="F298" s="10" t="s">
        <v>50</v>
      </c>
      <c r="G298" s="11" t="s">
        <v>42</v>
      </c>
      <c r="H298" s="14" t="s">
        <v>82</v>
      </c>
      <c r="I298" s="14" t="s">
        <v>23</v>
      </c>
      <c r="J298" s="16" t="s">
        <v>18</v>
      </c>
      <c r="K298" s="3"/>
      <c r="L298" s="5">
        <v>5</v>
      </c>
      <c r="M298" s="12">
        <v>23.25</v>
      </c>
      <c r="N298" s="17">
        <v>116.25</v>
      </c>
      <c r="O298" s="16">
        <v>219</v>
      </c>
      <c r="P298" s="21" t="s">
        <v>564</v>
      </c>
      <c r="Q298" s="21">
        <v>2015</v>
      </c>
      <c r="R298" s="23">
        <v>23.25</v>
      </c>
    </row>
    <row r="299" spans="2:18" x14ac:dyDescent="0.25">
      <c r="B299" s="8">
        <v>42300</v>
      </c>
      <c r="C299" s="9" t="s">
        <v>377</v>
      </c>
      <c r="D299" s="10" t="s">
        <v>67</v>
      </c>
      <c r="E299" s="10" t="s">
        <v>65</v>
      </c>
      <c r="F299" s="10" t="s">
        <v>78</v>
      </c>
      <c r="G299" s="11" t="s">
        <v>43</v>
      </c>
      <c r="H299" s="14" t="s">
        <v>82</v>
      </c>
      <c r="I299" s="14" t="s">
        <v>23</v>
      </c>
      <c r="J299" s="16" t="s">
        <v>19</v>
      </c>
      <c r="K299" s="3">
        <v>90</v>
      </c>
      <c r="L299" s="5">
        <v>300</v>
      </c>
      <c r="M299" s="12">
        <v>24</v>
      </c>
      <c r="N299" s="17">
        <v>9360</v>
      </c>
      <c r="O299" s="16">
        <v>141</v>
      </c>
      <c r="P299" s="21" t="s">
        <v>564</v>
      </c>
      <c r="Q299" s="21">
        <v>2015</v>
      </c>
      <c r="R299" s="23">
        <v>24</v>
      </c>
    </row>
    <row r="300" spans="2:18" ht="14.45" x14ac:dyDescent="0.3">
      <c r="B300" s="8">
        <v>42301</v>
      </c>
      <c r="C300" s="9" t="s">
        <v>378</v>
      </c>
      <c r="D300" s="10" t="s">
        <v>68</v>
      </c>
      <c r="E300" s="10" t="s">
        <v>64</v>
      </c>
      <c r="F300" s="10" t="s">
        <v>49</v>
      </c>
      <c r="G300" s="11" t="s">
        <v>44</v>
      </c>
      <c r="H300" s="14" t="s">
        <v>83</v>
      </c>
      <c r="I300" s="14" t="s">
        <v>28</v>
      </c>
      <c r="J300" s="16" t="s">
        <v>20</v>
      </c>
      <c r="K300" s="3"/>
      <c r="L300" s="5">
        <v>3</v>
      </c>
      <c r="M300" s="12">
        <v>24.88</v>
      </c>
      <c r="N300" s="17">
        <v>74.64</v>
      </c>
      <c r="O300" s="16">
        <v>134</v>
      </c>
      <c r="P300" s="21" t="s">
        <v>564</v>
      </c>
      <c r="Q300" s="21">
        <v>2015</v>
      </c>
      <c r="R300" s="23">
        <v>24.881249999999998</v>
      </c>
    </row>
    <row r="301" spans="2:18" x14ac:dyDescent="0.25">
      <c r="B301" s="8">
        <v>42302</v>
      </c>
      <c r="C301" s="9" t="s">
        <v>379</v>
      </c>
      <c r="D301" s="10" t="s">
        <v>67</v>
      </c>
      <c r="E301" s="10" t="s">
        <v>63</v>
      </c>
      <c r="F301" s="10" t="s">
        <v>78</v>
      </c>
      <c r="G301" s="11" t="s">
        <v>45</v>
      </c>
      <c r="H301" s="14" t="s">
        <v>83</v>
      </c>
      <c r="I301" s="14" t="s">
        <v>28</v>
      </c>
      <c r="J301" s="16" t="s">
        <v>24</v>
      </c>
      <c r="K301" s="3">
        <v>90</v>
      </c>
      <c r="L301" s="5"/>
      <c r="M301" s="12">
        <v>26</v>
      </c>
      <c r="N301" s="17">
        <v>2340</v>
      </c>
      <c r="O301" s="16">
        <v>461</v>
      </c>
      <c r="P301" s="21" t="s">
        <v>564</v>
      </c>
      <c r="Q301" s="21">
        <v>2015</v>
      </c>
      <c r="R301" s="23">
        <v>26</v>
      </c>
    </row>
    <row r="302" spans="2:18" ht="14.45" x14ac:dyDescent="0.3">
      <c r="B302" s="8">
        <v>42303</v>
      </c>
      <c r="C302" s="9" t="s">
        <v>380</v>
      </c>
      <c r="D302" s="10" t="s">
        <v>68</v>
      </c>
      <c r="E302" s="10" t="s">
        <v>61</v>
      </c>
      <c r="F302" s="10" t="s">
        <v>53</v>
      </c>
      <c r="G302" s="11" t="s">
        <v>46</v>
      </c>
      <c r="H302" s="14" t="s">
        <v>83</v>
      </c>
      <c r="I302" s="14" t="s">
        <v>28</v>
      </c>
      <c r="J302" s="16" t="s">
        <v>25</v>
      </c>
      <c r="K302" s="3"/>
      <c r="L302" s="5">
        <v>1</v>
      </c>
      <c r="M302" s="12">
        <v>26.89</v>
      </c>
      <c r="N302" s="17">
        <v>26.89</v>
      </c>
      <c r="O302" s="16">
        <v>141</v>
      </c>
      <c r="P302" s="21" t="s">
        <v>564</v>
      </c>
      <c r="Q302" s="21">
        <v>2015</v>
      </c>
      <c r="R302" s="23">
        <v>26.889374999999994</v>
      </c>
    </row>
    <row r="303" spans="2:18" ht="14.45" x14ac:dyDescent="0.3">
      <c r="B303" s="8">
        <v>42304</v>
      </c>
      <c r="C303" s="9" t="s">
        <v>381</v>
      </c>
      <c r="D303" s="10" t="s">
        <v>68</v>
      </c>
      <c r="E303" s="10" t="s">
        <v>60</v>
      </c>
      <c r="F303" s="10" t="s">
        <v>50</v>
      </c>
      <c r="G303" s="11" t="s">
        <v>47</v>
      </c>
      <c r="H303" s="14" t="s">
        <v>83</v>
      </c>
      <c r="I303" s="14" t="s">
        <v>28</v>
      </c>
      <c r="J303" s="16" t="s">
        <v>26</v>
      </c>
      <c r="K303" s="3"/>
      <c r="L303" s="5">
        <v>1</v>
      </c>
      <c r="M303" s="12">
        <v>28</v>
      </c>
      <c r="N303" s="17">
        <v>28</v>
      </c>
      <c r="O303" s="16">
        <v>60</v>
      </c>
      <c r="P303" s="21" t="s">
        <v>564</v>
      </c>
      <c r="Q303" s="21">
        <v>2015</v>
      </c>
      <c r="R303" s="23">
        <v>28</v>
      </c>
    </row>
    <row r="304" spans="2:18" ht="14.45" x14ac:dyDescent="0.3">
      <c r="B304" s="8">
        <v>42305</v>
      </c>
      <c r="C304" s="9" t="s">
        <v>382</v>
      </c>
      <c r="D304" s="10" t="s">
        <v>68</v>
      </c>
      <c r="E304" s="10" t="s">
        <v>57</v>
      </c>
      <c r="F304" s="10" t="s">
        <v>49</v>
      </c>
      <c r="G304" s="11" t="s">
        <v>48</v>
      </c>
      <c r="H304" s="14" t="s">
        <v>83</v>
      </c>
      <c r="I304" s="14" t="s">
        <v>28</v>
      </c>
      <c r="J304" s="16" t="s">
        <v>27</v>
      </c>
      <c r="K304" s="3"/>
      <c r="L304" s="5">
        <v>4</v>
      </c>
      <c r="M304" s="12">
        <v>29</v>
      </c>
      <c r="N304" s="17">
        <v>116</v>
      </c>
      <c r="O304" s="16">
        <v>72</v>
      </c>
      <c r="P304" s="21" t="s">
        <v>564</v>
      </c>
      <c r="Q304" s="21">
        <v>2015</v>
      </c>
      <c r="R304" s="23">
        <v>29</v>
      </c>
    </row>
    <row r="305" spans="2:18" x14ac:dyDescent="0.25">
      <c r="B305" s="8">
        <v>42306</v>
      </c>
      <c r="C305" s="9" t="s">
        <v>383</v>
      </c>
      <c r="D305" s="10" t="s">
        <v>67</v>
      </c>
      <c r="E305" s="10" t="s">
        <v>59</v>
      </c>
      <c r="F305" s="10" t="s">
        <v>55</v>
      </c>
      <c r="G305" s="11" t="s">
        <v>29</v>
      </c>
      <c r="H305" s="14" t="s">
        <v>80</v>
      </c>
      <c r="I305" s="14" t="s">
        <v>21</v>
      </c>
      <c r="J305" s="16" t="s">
        <v>5</v>
      </c>
      <c r="K305" s="3"/>
      <c r="L305" s="5">
        <v>100</v>
      </c>
      <c r="M305" s="12">
        <v>13.45</v>
      </c>
      <c r="N305" s="17">
        <v>1345</v>
      </c>
      <c r="O305" s="16">
        <v>150</v>
      </c>
      <c r="P305" s="21" t="s">
        <v>564</v>
      </c>
      <c r="Q305" s="21">
        <v>2015</v>
      </c>
      <c r="R305" s="23">
        <v>13.443333333333332</v>
      </c>
    </row>
    <row r="306" spans="2:18" ht="14.45" x14ac:dyDescent="0.3">
      <c r="B306" s="8">
        <v>42307</v>
      </c>
      <c r="C306" s="9" t="s">
        <v>384</v>
      </c>
      <c r="D306" s="10" t="s">
        <v>68</v>
      </c>
      <c r="E306" s="10" t="s">
        <v>59</v>
      </c>
      <c r="F306" s="10" t="s">
        <v>50</v>
      </c>
      <c r="G306" s="11" t="s">
        <v>30</v>
      </c>
      <c r="H306" s="14" t="s">
        <v>80</v>
      </c>
      <c r="I306" s="14" t="s">
        <v>21</v>
      </c>
      <c r="J306" s="16" t="s">
        <v>6</v>
      </c>
      <c r="K306" s="3"/>
      <c r="L306" s="5">
        <v>45</v>
      </c>
      <c r="M306" s="12">
        <v>11.32</v>
      </c>
      <c r="N306" s="17">
        <v>509.40000000000003</v>
      </c>
      <c r="O306" s="16">
        <v>408</v>
      </c>
      <c r="P306" s="21" t="s">
        <v>564</v>
      </c>
      <c r="Q306" s="21">
        <v>2015</v>
      </c>
      <c r="R306" s="23">
        <v>11.31875</v>
      </c>
    </row>
    <row r="307" spans="2:18" x14ac:dyDescent="0.25">
      <c r="B307" s="8">
        <v>42308</v>
      </c>
      <c r="C307" s="9" t="s">
        <v>385</v>
      </c>
      <c r="D307" s="10" t="s">
        <v>67</v>
      </c>
      <c r="E307" s="10" t="s">
        <v>59</v>
      </c>
      <c r="F307" s="10" t="s">
        <v>55</v>
      </c>
      <c r="G307" s="11" t="s">
        <v>31</v>
      </c>
      <c r="H307" s="14" t="s">
        <v>80</v>
      </c>
      <c r="I307" s="14" t="s">
        <v>21</v>
      </c>
      <c r="J307" s="16" t="s">
        <v>7</v>
      </c>
      <c r="K307" s="3">
        <v>90</v>
      </c>
      <c r="L307" s="5"/>
      <c r="M307" s="12">
        <v>12</v>
      </c>
      <c r="N307" s="17">
        <v>1080</v>
      </c>
      <c r="O307" s="16">
        <v>578</v>
      </c>
      <c r="P307" s="21" t="s">
        <v>564</v>
      </c>
      <c r="Q307" s="21">
        <v>2015</v>
      </c>
      <c r="R307" s="23">
        <v>12</v>
      </c>
    </row>
    <row r="308" spans="2:18" ht="14.45" x14ac:dyDescent="0.3">
      <c r="B308" s="8">
        <v>42309</v>
      </c>
      <c r="C308" s="9" t="s">
        <v>386</v>
      </c>
      <c r="D308" s="10" t="s">
        <v>68</v>
      </c>
      <c r="E308" s="10" t="s">
        <v>59</v>
      </c>
      <c r="F308" s="10" t="s">
        <v>50</v>
      </c>
      <c r="G308" s="11" t="s">
        <v>32</v>
      </c>
      <c r="H308" s="14" t="s">
        <v>80</v>
      </c>
      <c r="I308" s="14" t="s">
        <v>21</v>
      </c>
      <c r="J308" s="16" t="s">
        <v>8</v>
      </c>
      <c r="K308" s="3"/>
      <c r="L308" s="5">
        <v>2</v>
      </c>
      <c r="M308" s="12">
        <v>13</v>
      </c>
      <c r="N308" s="17">
        <v>26</v>
      </c>
      <c r="O308" s="16">
        <v>622</v>
      </c>
      <c r="P308" s="21" t="s">
        <v>565</v>
      </c>
      <c r="Q308" s="21">
        <v>2015</v>
      </c>
      <c r="R308" s="23">
        <v>13</v>
      </c>
    </row>
    <row r="309" spans="2:18" x14ac:dyDescent="0.25">
      <c r="B309" s="8">
        <v>42310</v>
      </c>
      <c r="C309" s="9" t="s">
        <v>387</v>
      </c>
      <c r="D309" s="10" t="s">
        <v>67</v>
      </c>
      <c r="E309" s="10" t="s">
        <v>65</v>
      </c>
      <c r="F309" s="10" t="s">
        <v>55</v>
      </c>
      <c r="G309" s="11" t="s">
        <v>33</v>
      </c>
      <c r="H309" s="14" t="s">
        <v>80</v>
      </c>
      <c r="I309" s="14" t="s">
        <v>21</v>
      </c>
      <c r="J309" s="16" t="s">
        <v>9</v>
      </c>
      <c r="K309" s="3">
        <v>80</v>
      </c>
      <c r="L309" s="5"/>
      <c r="M309" s="12">
        <v>14</v>
      </c>
      <c r="N309" s="17">
        <v>1120</v>
      </c>
      <c r="O309" s="16">
        <v>598</v>
      </c>
      <c r="P309" s="21" t="s">
        <v>565</v>
      </c>
      <c r="Q309" s="21">
        <v>2015</v>
      </c>
      <c r="R309" s="23">
        <v>14</v>
      </c>
    </row>
    <row r="310" spans="2:18" ht="14.45" x14ac:dyDescent="0.3">
      <c r="B310" s="8">
        <v>42311</v>
      </c>
      <c r="C310" s="9" t="s">
        <v>388</v>
      </c>
      <c r="D310" s="10" t="s">
        <v>68</v>
      </c>
      <c r="E310" s="10" t="s">
        <v>60</v>
      </c>
      <c r="F310" s="10" t="s">
        <v>50</v>
      </c>
      <c r="G310" s="11" t="s">
        <v>34</v>
      </c>
      <c r="H310" s="14" t="s">
        <v>81</v>
      </c>
      <c r="I310" s="14" t="s">
        <v>22</v>
      </c>
      <c r="J310" s="16" t="s">
        <v>10</v>
      </c>
      <c r="K310" s="3"/>
      <c r="L310" s="5">
        <v>3</v>
      </c>
      <c r="M310" s="12">
        <v>15</v>
      </c>
      <c r="N310" s="17">
        <v>45</v>
      </c>
      <c r="O310" s="16">
        <v>462</v>
      </c>
      <c r="P310" s="21" t="s">
        <v>565</v>
      </c>
      <c r="Q310" s="21">
        <v>2015</v>
      </c>
      <c r="R310" s="23">
        <v>15</v>
      </c>
    </row>
    <row r="311" spans="2:18" x14ac:dyDescent="0.25">
      <c r="B311" s="8">
        <v>42312</v>
      </c>
      <c r="C311" s="9" t="s">
        <v>389</v>
      </c>
      <c r="D311" s="10" t="s">
        <v>67</v>
      </c>
      <c r="E311" s="10" t="s">
        <v>61</v>
      </c>
      <c r="F311" s="10" t="s">
        <v>55</v>
      </c>
      <c r="G311" s="11" t="s">
        <v>35</v>
      </c>
      <c r="H311" s="14" t="s">
        <v>81</v>
      </c>
      <c r="I311" s="14" t="s">
        <v>22</v>
      </c>
      <c r="J311" s="16" t="s">
        <v>11</v>
      </c>
      <c r="K311" s="3">
        <v>56</v>
      </c>
      <c r="L311" s="5"/>
      <c r="M311" s="12">
        <v>16</v>
      </c>
      <c r="N311" s="17">
        <v>896</v>
      </c>
      <c r="O311" s="16">
        <v>470</v>
      </c>
      <c r="P311" s="21" t="s">
        <v>565</v>
      </c>
      <c r="Q311" s="21">
        <v>2015</v>
      </c>
      <c r="R311" s="23">
        <v>16</v>
      </c>
    </row>
    <row r="312" spans="2:18" x14ac:dyDescent="0.25">
      <c r="B312" s="8">
        <v>42313</v>
      </c>
      <c r="C312" s="9" t="s">
        <v>390</v>
      </c>
      <c r="D312" s="10" t="s">
        <v>67</v>
      </c>
      <c r="E312" s="10" t="s">
        <v>65</v>
      </c>
      <c r="F312" s="10" t="s">
        <v>55</v>
      </c>
      <c r="G312" s="11" t="s">
        <v>36</v>
      </c>
      <c r="H312" s="14" t="s">
        <v>81</v>
      </c>
      <c r="I312" s="14" t="s">
        <v>22</v>
      </c>
      <c r="J312" s="16" t="s">
        <v>12</v>
      </c>
      <c r="K312" s="3">
        <v>45</v>
      </c>
      <c r="L312" s="5"/>
      <c r="M312" s="12">
        <v>17</v>
      </c>
      <c r="N312" s="17">
        <v>765</v>
      </c>
      <c r="O312" s="16">
        <v>58</v>
      </c>
      <c r="P312" s="21" t="s">
        <v>565</v>
      </c>
      <c r="Q312" s="21">
        <v>2015</v>
      </c>
      <c r="R312" s="23">
        <v>17</v>
      </c>
    </row>
    <row r="313" spans="2:18" x14ac:dyDescent="0.25">
      <c r="B313" s="8">
        <v>42314</v>
      </c>
      <c r="C313" s="9" t="s">
        <v>391</v>
      </c>
      <c r="D313" s="10" t="s">
        <v>67</v>
      </c>
      <c r="E313" s="10" t="s">
        <v>58</v>
      </c>
      <c r="F313" s="10" t="s">
        <v>55</v>
      </c>
      <c r="G313" s="11" t="s">
        <v>37</v>
      </c>
      <c r="H313" s="14" t="s">
        <v>81</v>
      </c>
      <c r="I313" s="14" t="s">
        <v>22</v>
      </c>
      <c r="J313" s="16" t="s">
        <v>13</v>
      </c>
      <c r="K313" s="3">
        <v>34</v>
      </c>
      <c r="L313" s="5"/>
      <c r="M313" s="12">
        <v>18</v>
      </c>
      <c r="N313" s="17">
        <v>612</v>
      </c>
      <c r="O313" s="16">
        <v>502</v>
      </c>
      <c r="P313" s="21" t="s">
        <v>565</v>
      </c>
      <c r="Q313" s="21">
        <v>2015</v>
      </c>
      <c r="R313" s="23">
        <v>18</v>
      </c>
    </row>
    <row r="314" spans="2:18" ht="14.45" customHeight="1" x14ac:dyDescent="0.25">
      <c r="B314" s="8">
        <v>42315</v>
      </c>
      <c r="C314" s="9" t="s">
        <v>392</v>
      </c>
      <c r="D314" s="10" t="s">
        <v>67</v>
      </c>
      <c r="E314" s="10" t="s">
        <v>62</v>
      </c>
      <c r="F314" s="10" t="s">
        <v>55</v>
      </c>
      <c r="G314" s="11" t="s">
        <v>38</v>
      </c>
      <c r="H314" s="14" t="s">
        <v>81</v>
      </c>
      <c r="I314" s="14" t="s">
        <v>22</v>
      </c>
      <c r="J314" s="16" t="s">
        <v>14</v>
      </c>
      <c r="K314" s="3">
        <v>90</v>
      </c>
      <c r="L314" s="5">
        <v>180</v>
      </c>
      <c r="M314" s="12">
        <v>19</v>
      </c>
      <c r="N314" s="17">
        <v>5130</v>
      </c>
      <c r="O314" s="16">
        <v>85</v>
      </c>
      <c r="P314" s="21" t="s">
        <v>565</v>
      </c>
      <c r="Q314" s="21">
        <v>2015</v>
      </c>
      <c r="R314" s="23">
        <v>19</v>
      </c>
    </row>
    <row r="315" spans="2:18" ht="14.45" customHeight="1" x14ac:dyDescent="0.3">
      <c r="B315" s="8">
        <v>42316</v>
      </c>
      <c r="C315" s="9" t="s">
        <v>393</v>
      </c>
      <c r="D315" s="10" t="s">
        <v>68</v>
      </c>
      <c r="E315" s="10" t="s">
        <v>57</v>
      </c>
      <c r="F315" s="10" t="s">
        <v>52</v>
      </c>
      <c r="G315" s="11" t="s">
        <v>39</v>
      </c>
      <c r="H315" s="14" t="s">
        <v>82</v>
      </c>
      <c r="I315" s="14" t="s">
        <v>23</v>
      </c>
      <c r="J315" s="16" t="s">
        <v>15</v>
      </c>
      <c r="K315" s="3"/>
      <c r="L315" s="5">
        <v>4</v>
      </c>
      <c r="M315" s="12">
        <v>20.309999999999999</v>
      </c>
      <c r="N315" s="17">
        <v>81.239999999999995</v>
      </c>
      <c r="O315" s="16">
        <v>209</v>
      </c>
      <c r="P315" s="21" t="s">
        <v>565</v>
      </c>
      <c r="Q315" s="21">
        <v>2015</v>
      </c>
      <c r="R315" s="23">
        <v>20.308235294117647</v>
      </c>
    </row>
    <row r="316" spans="2:18" ht="14.45" x14ac:dyDescent="0.3">
      <c r="B316" s="8">
        <v>42317</v>
      </c>
      <c r="C316" s="9" t="s">
        <v>394</v>
      </c>
      <c r="D316" s="10" t="s">
        <v>68</v>
      </c>
      <c r="E316" s="10" t="s">
        <v>58</v>
      </c>
      <c r="F316" s="10" t="s">
        <v>50</v>
      </c>
      <c r="G316" s="11" t="s">
        <v>40</v>
      </c>
      <c r="H316" s="14" t="s">
        <v>82</v>
      </c>
      <c r="I316" s="14" t="s">
        <v>23</v>
      </c>
      <c r="J316" s="16" t="s">
        <v>16</v>
      </c>
      <c r="K316" s="3"/>
      <c r="L316" s="5">
        <v>4</v>
      </c>
      <c r="M316" s="12">
        <v>20.85</v>
      </c>
      <c r="N316" s="17">
        <v>83.4</v>
      </c>
      <c r="O316" s="16">
        <v>80</v>
      </c>
      <c r="P316" s="21" t="s">
        <v>565</v>
      </c>
      <c r="Q316" s="21">
        <v>2015</v>
      </c>
      <c r="R316" s="23">
        <v>20.847058823529416</v>
      </c>
    </row>
    <row r="317" spans="2:18" ht="14.45" x14ac:dyDescent="0.3">
      <c r="B317" s="8">
        <v>42318</v>
      </c>
      <c r="C317" s="9" t="s">
        <v>395</v>
      </c>
      <c r="D317" s="10" t="s">
        <v>68</v>
      </c>
      <c r="E317" s="10" t="s">
        <v>59</v>
      </c>
      <c r="F317" s="10" t="s">
        <v>50</v>
      </c>
      <c r="G317" s="11" t="s">
        <v>41</v>
      </c>
      <c r="H317" s="14" t="s">
        <v>82</v>
      </c>
      <c r="I317" s="14" t="s">
        <v>23</v>
      </c>
      <c r="J317" s="16" t="s">
        <v>17</v>
      </c>
      <c r="K317" s="3"/>
      <c r="L317" s="5">
        <v>12</v>
      </c>
      <c r="M317" s="12">
        <v>20.75</v>
      </c>
      <c r="N317" s="17">
        <v>249</v>
      </c>
      <c r="O317" s="16">
        <v>142</v>
      </c>
      <c r="P317" s="21" t="s">
        <v>565</v>
      </c>
      <c r="Q317" s="21">
        <v>2015</v>
      </c>
      <c r="R317" s="23">
        <v>20.746470588235294</v>
      </c>
    </row>
    <row r="318" spans="2:18" ht="14.45" x14ac:dyDescent="0.3">
      <c r="B318" s="8">
        <v>42319</v>
      </c>
      <c r="C318" s="9" t="s">
        <v>396</v>
      </c>
      <c r="D318" s="10" t="s">
        <v>68</v>
      </c>
      <c r="E318" s="10" t="s">
        <v>60</v>
      </c>
      <c r="F318" s="10" t="s">
        <v>50</v>
      </c>
      <c r="G318" s="11" t="s">
        <v>42</v>
      </c>
      <c r="H318" s="14" t="s">
        <v>82</v>
      </c>
      <c r="I318" s="14" t="s">
        <v>23</v>
      </c>
      <c r="J318" s="16" t="s">
        <v>18</v>
      </c>
      <c r="K318" s="3"/>
      <c r="L318" s="5">
        <v>2</v>
      </c>
      <c r="M318" s="12">
        <v>23.25</v>
      </c>
      <c r="N318" s="17">
        <v>46.5</v>
      </c>
      <c r="O318" s="16">
        <v>217</v>
      </c>
      <c r="P318" s="21" t="s">
        <v>565</v>
      </c>
      <c r="Q318" s="21">
        <v>2015</v>
      </c>
      <c r="R318" s="23">
        <v>23.25</v>
      </c>
    </row>
    <row r="319" spans="2:18" x14ac:dyDescent="0.25">
      <c r="B319" s="8">
        <v>42320</v>
      </c>
      <c r="C319" s="9" t="s">
        <v>397</v>
      </c>
      <c r="D319" s="10" t="s">
        <v>67</v>
      </c>
      <c r="E319" s="10" t="s">
        <v>65</v>
      </c>
      <c r="F319" s="10" t="s">
        <v>78</v>
      </c>
      <c r="G319" s="11" t="s">
        <v>43</v>
      </c>
      <c r="H319" s="14" t="s">
        <v>82</v>
      </c>
      <c r="I319" s="14" t="s">
        <v>23</v>
      </c>
      <c r="J319" s="16" t="s">
        <v>19</v>
      </c>
      <c r="K319" s="3">
        <v>70</v>
      </c>
      <c r="L319" s="5">
        <v>50</v>
      </c>
      <c r="M319" s="12">
        <v>24</v>
      </c>
      <c r="N319" s="17">
        <v>2880</v>
      </c>
      <c r="O319" s="16">
        <v>161</v>
      </c>
      <c r="P319" s="21" t="s">
        <v>565</v>
      </c>
      <c r="Q319" s="21">
        <v>2015</v>
      </c>
      <c r="R319" s="23">
        <v>24</v>
      </c>
    </row>
    <row r="320" spans="2:18" ht="14.45" x14ac:dyDescent="0.3">
      <c r="B320" s="8">
        <v>42321</v>
      </c>
      <c r="C320" s="9" t="s">
        <v>398</v>
      </c>
      <c r="D320" s="10" t="s">
        <v>68</v>
      </c>
      <c r="E320" s="10" t="s">
        <v>64</v>
      </c>
      <c r="F320" s="10" t="s">
        <v>49</v>
      </c>
      <c r="G320" s="11" t="s">
        <v>44</v>
      </c>
      <c r="H320" s="14" t="s">
        <v>83</v>
      </c>
      <c r="I320" s="14" t="s">
        <v>28</v>
      </c>
      <c r="J320" s="16" t="s">
        <v>20</v>
      </c>
      <c r="K320" s="3"/>
      <c r="L320" s="5">
        <v>1</v>
      </c>
      <c r="M320" s="12">
        <v>24.88</v>
      </c>
      <c r="N320" s="17">
        <v>24.88</v>
      </c>
      <c r="O320" s="16">
        <v>133</v>
      </c>
      <c r="P320" s="21" t="s">
        <v>565</v>
      </c>
      <c r="Q320" s="21">
        <v>2015</v>
      </c>
      <c r="R320" s="23">
        <v>24.881176470588233</v>
      </c>
    </row>
    <row r="321" spans="2:18" x14ac:dyDescent="0.25">
      <c r="B321" s="8">
        <v>42322</v>
      </c>
      <c r="C321" s="9" t="s">
        <v>399</v>
      </c>
      <c r="D321" s="10" t="s">
        <v>67</v>
      </c>
      <c r="E321" s="10" t="s">
        <v>63</v>
      </c>
      <c r="F321" s="10" t="s">
        <v>78</v>
      </c>
      <c r="G321" s="11" t="s">
        <v>45</v>
      </c>
      <c r="H321" s="14" t="s">
        <v>83</v>
      </c>
      <c r="I321" s="14" t="s">
        <v>28</v>
      </c>
      <c r="J321" s="16" t="s">
        <v>24</v>
      </c>
      <c r="K321" s="3">
        <v>90</v>
      </c>
      <c r="L321" s="5"/>
      <c r="M321" s="12">
        <v>26</v>
      </c>
      <c r="N321" s="17">
        <v>2340</v>
      </c>
      <c r="O321" s="16">
        <v>551</v>
      </c>
      <c r="P321" s="21" t="s">
        <v>565</v>
      </c>
      <c r="Q321" s="21">
        <v>2015</v>
      </c>
      <c r="R321" s="23">
        <v>26</v>
      </c>
    </row>
    <row r="322" spans="2:18" ht="14.45" x14ac:dyDescent="0.3">
      <c r="B322" s="8">
        <v>42323</v>
      </c>
      <c r="C322" s="9" t="s">
        <v>400</v>
      </c>
      <c r="D322" s="10" t="s">
        <v>68</v>
      </c>
      <c r="E322" s="10" t="s">
        <v>61</v>
      </c>
      <c r="F322" s="10" t="s">
        <v>53</v>
      </c>
      <c r="G322" s="11" t="s">
        <v>46</v>
      </c>
      <c r="H322" s="14" t="s">
        <v>83</v>
      </c>
      <c r="I322" s="14" t="s">
        <v>28</v>
      </c>
      <c r="J322" s="16" t="s">
        <v>25</v>
      </c>
      <c r="K322" s="3"/>
      <c r="L322" s="5">
        <v>34</v>
      </c>
      <c r="M322" s="12">
        <v>26.89</v>
      </c>
      <c r="N322" s="17">
        <v>914.26</v>
      </c>
      <c r="O322" s="16">
        <v>107</v>
      </c>
      <c r="P322" s="21" t="s">
        <v>565</v>
      </c>
      <c r="Q322" s="21">
        <v>2015</v>
      </c>
      <c r="R322" s="23">
        <v>26.889411764705876</v>
      </c>
    </row>
    <row r="323" spans="2:18" ht="14.45" x14ac:dyDescent="0.3">
      <c r="B323" s="8">
        <v>42324</v>
      </c>
      <c r="C323" s="9" t="s">
        <v>401</v>
      </c>
      <c r="D323" s="10" t="s">
        <v>68</v>
      </c>
      <c r="E323" s="10" t="s">
        <v>60</v>
      </c>
      <c r="F323" s="10" t="s">
        <v>50</v>
      </c>
      <c r="G323" s="11" t="s">
        <v>47</v>
      </c>
      <c r="H323" s="14" t="s">
        <v>83</v>
      </c>
      <c r="I323" s="14" t="s">
        <v>28</v>
      </c>
      <c r="J323" s="16" t="s">
        <v>26</v>
      </c>
      <c r="K323" s="3"/>
      <c r="L323" s="5">
        <v>4</v>
      </c>
      <c r="M323" s="12">
        <v>28</v>
      </c>
      <c r="N323" s="17">
        <v>112</v>
      </c>
      <c r="O323" s="16">
        <v>56</v>
      </c>
      <c r="P323" s="21" t="s">
        <v>565</v>
      </c>
      <c r="Q323" s="21">
        <v>2015</v>
      </c>
      <c r="R323" s="23">
        <v>28</v>
      </c>
    </row>
    <row r="324" spans="2:18" ht="14.45" x14ac:dyDescent="0.3">
      <c r="B324" s="8">
        <v>42325</v>
      </c>
      <c r="C324" s="9" t="s">
        <v>402</v>
      </c>
      <c r="D324" s="10" t="s">
        <v>68</v>
      </c>
      <c r="E324" s="10" t="s">
        <v>57</v>
      </c>
      <c r="F324" s="10" t="s">
        <v>49</v>
      </c>
      <c r="G324" s="11" t="s">
        <v>48</v>
      </c>
      <c r="H324" s="14" t="s">
        <v>83</v>
      </c>
      <c r="I324" s="14" t="s">
        <v>28</v>
      </c>
      <c r="J324" s="16" t="s">
        <v>27</v>
      </c>
      <c r="K324" s="3"/>
      <c r="L324" s="5">
        <v>1</v>
      </c>
      <c r="M324" s="12">
        <v>29</v>
      </c>
      <c r="N324" s="17">
        <v>29</v>
      </c>
      <c r="O324" s="16">
        <v>71</v>
      </c>
      <c r="P324" s="21" t="s">
        <v>565</v>
      </c>
      <c r="Q324" s="21">
        <v>2015</v>
      </c>
      <c r="R324" s="23">
        <v>29</v>
      </c>
    </row>
    <row r="325" spans="2:18" ht="14.45" x14ac:dyDescent="0.3">
      <c r="B325" s="8">
        <v>42326</v>
      </c>
      <c r="C325" s="9" t="s">
        <v>403</v>
      </c>
      <c r="D325" s="10" t="s">
        <v>68</v>
      </c>
      <c r="E325" s="10" t="s">
        <v>59</v>
      </c>
      <c r="F325" s="10" t="s">
        <v>49</v>
      </c>
      <c r="G325" s="11" t="s">
        <v>29</v>
      </c>
      <c r="H325" s="14" t="s">
        <v>80</v>
      </c>
      <c r="I325" s="14" t="s">
        <v>21</v>
      </c>
      <c r="J325" s="16" t="s">
        <v>5</v>
      </c>
      <c r="K325" s="3">
        <v>150</v>
      </c>
      <c r="L325" s="5"/>
      <c r="M325" s="12">
        <v>14</v>
      </c>
      <c r="N325" s="17">
        <v>2100</v>
      </c>
      <c r="O325" s="16">
        <v>300</v>
      </c>
      <c r="P325" s="21" t="s">
        <v>565</v>
      </c>
      <c r="Q325" s="21">
        <v>2015</v>
      </c>
      <c r="R325" s="23">
        <v>13.478124999999999</v>
      </c>
    </row>
    <row r="326" spans="2:18" x14ac:dyDescent="0.25">
      <c r="B326" s="8">
        <v>42327</v>
      </c>
      <c r="C326" s="9" t="s">
        <v>404</v>
      </c>
      <c r="D326" s="10" t="s">
        <v>67</v>
      </c>
      <c r="E326" s="10" t="s">
        <v>59</v>
      </c>
      <c r="F326" s="10" t="s">
        <v>78</v>
      </c>
      <c r="G326" s="11" t="s">
        <v>30</v>
      </c>
      <c r="H326" s="14" t="s">
        <v>80</v>
      </c>
      <c r="I326" s="14" t="s">
        <v>21</v>
      </c>
      <c r="J326" s="16" t="s">
        <v>6</v>
      </c>
      <c r="K326" s="3">
        <v>70</v>
      </c>
      <c r="L326" s="5"/>
      <c r="M326" s="12">
        <v>11</v>
      </c>
      <c r="N326" s="17">
        <v>770</v>
      </c>
      <c r="O326" s="16">
        <v>478</v>
      </c>
      <c r="P326" s="21" t="s">
        <v>565</v>
      </c>
      <c r="Q326" s="21">
        <v>2015</v>
      </c>
      <c r="R326" s="23">
        <v>11.299999999999999</v>
      </c>
    </row>
    <row r="327" spans="2:18" ht="14.45" x14ac:dyDescent="0.3">
      <c r="B327" s="8">
        <v>42328</v>
      </c>
      <c r="C327" s="9" t="s">
        <v>405</v>
      </c>
      <c r="D327" s="10" t="s">
        <v>68</v>
      </c>
      <c r="E327" s="10" t="s">
        <v>59</v>
      </c>
      <c r="F327" s="10" t="s">
        <v>56</v>
      </c>
      <c r="G327" s="11" t="s">
        <v>31</v>
      </c>
      <c r="H327" s="14" t="s">
        <v>80</v>
      </c>
      <c r="I327" s="14" t="s">
        <v>21</v>
      </c>
      <c r="J327" s="16" t="s">
        <v>7</v>
      </c>
      <c r="K327" s="3"/>
      <c r="L327" s="5">
        <v>32</v>
      </c>
      <c r="M327" s="12">
        <v>12</v>
      </c>
      <c r="N327" s="17">
        <v>384</v>
      </c>
      <c r="O327" s="16">
        <v>546</v>
      </c>
      <c r="P327" s="21" t="s">
        <v>565</v>
      </c>
      <c r="Q327" s="21">
        <v>2015</v>
      </c>
      <c r="R327" s="23">
        <v>12</v>
      </c>
    </row>
    <row r="328" spans="2:18" x14ac:dyDescent="0.25">
      <c r="B328" s="8">
        <v>42329</v>
      </c>
      <c r="C328" s="9" t="s">
        <v>406</v>
      </c>
      <c r="D328" s="10" t="s">
        <v>67</v>
      </c>
      <c r="E328" s="10" t="s">
        <v>59</v>
      </c>
      <c r="F328" s="10" t="s">
        <v>78</v>
      </c>
      <c r="G328" s="11" t="s">
        <v>32</v>
      </c>
      <c r="H328" s="14" t="s">
        <v>80</v>
      </c>
      <c r="I328" s="14" t="s">
        <v>21</v>
      </c>
      <c r="J328" s="16" t="s">
        <v>8</v>
      </c>
      <c r="K328" s="3">
        <v>10</v>
      </c>
      <c r="L328" s="5"/>
      <c r="M328" s="12">
        <v>13</v>
      </c>
      <c r="N328" s="17">
        <v>130</v>
      </c>
      <c r="O328" s="16">
        <v>632</v>
      </c>
      <c r="P328" s="21" t="s">
        <v>565</v>
      </c>
      <c r="Q328" s="21">
        <v>2015</v>
      </c>
      <c r="R328" s="23">
        <v>13</v>
      </c>
    </row>
    <row r="329" spans="2:18" ht="14.45" x14ac:dyDescent="0.3">
      <c r="B329" s="8">
        <v>42330</v>
      </c>
      <c r="C329" s="9" t="s">
        <v>407</v>
      </c>
      <c r="D329" s="10" t="s">
        <v>68</v>
      </c>
      <c r="E329" s="10" t="s">
        <v>65</v>
      </c>
      <c r="F329" s="10" t="s">
        <v>51</v>
      </c>
      <c r="G329" s="11" t="s">
        <v>33</v>
      </c>
      <c r="H329" s="14" t="s">
        <v>80</v>
      </c>
      <c r="I329" s="14" t="s">
        <v>21</v>
      </c>
      <c r="J329" s="16" t="s">
        <v>9</v>
      </c>
      <c r="K329" s="3"/>
      <c r="L329" s="5">
        <v>43</v>
      </c>
      <c r="M329" s="12">
        <v>14</v>
      </c>
      <c r="N329" s="17">
        <v>602</v>
      </c>
      <c r="O329" s="16">
        <v>555</v>
      </c>
      <c r="P329" s="21" t="s">
        <v>565</v>
      </c>
      <c r="Q329" s="21">
        <v>2015</v>
      </c>
      <c r="R329" s="23">
        <v>14</v>
      </c>
    </row>
    <row r="330" spans="2:18" x14ac:dyDescent="0.25">
      <c r="B330" s="8">
        <v>42331</v>
      </c>
      <c r="C330" s="9" t="s">
        <v>408</v>
      </c>
      <c r="D330" s="10" t="s">
        <v>67</v>
      </c>
      <c r="E330" s="10" t="s">
        <v>60</v>
      </c>
      <c r="F330" s="10" t="s">
        <v>78</v>
      </c>
      <c r="G330" s="11" t="s">
        <v>34</v>
      </c>
      <c r="H330" s="14" t="s">
        <v>81</v>
      </c>
      <c r="I330" s="14" t="s">
        <v>22</v>
      </c>
      <c r="J330" s="16" t="s">
        <v>10</v>
      </c>
      <c r="K330" s="3">
        <v>23</v>
      </c>
      <c r="L330" s="5"/>
      <c r="M330" s="12">
        <v>15</v>
      </c>
      <c r="N330" s="17">
        <v>345</v>
      </c>
      <c r="O330" s="16">
        <v>485</v>
      </c>
      <c r="P330" s="21" t="s">
        <v>565</v>
      </c>
      <c r="Q330" s="21">
        <v>2015</v>
      </c>
      <c r="R330" s="23">
        <v>15</v>
      </c>
    </row>
    <row r="331" spans="2:18" ht="14.45" x14ac:dyDescent="0.3">
      <c r="B331" s="8">
        <v>42332</v>
      </c>
      <c r="C331" s="9" t="s">
        <v>409</v>
      </c>
      <c r="D331" s="10" t="s">
        <v>68</v>
      </c>
      <c r="E331" s="10" t="s">
        <v>61</v>
      </c>
      <c r="F331" s="10" t="s">
        <v>49</v>
      </c>
      <c r="G331" s="11" t="s">
        <v>35</v>
      </c>
      <c r="H331" s="14" t="s">
        <v>81</v>
      </c>
      <c r="I331" s="14" t="s">
        <v>22</v>
      </c>
      <c r="J331" s="16" t="s">
        <v>11</v>
      </c>
      <c r="K331" s="3"/>
      <c r="L331" s="5">
        <v>6</v>
      </c>
      <c r="M331" s="12">
        <v>16</v>
      </c>
      <c r="N331" s="17">
        <v>96</v>
      </c>
      <c r="O331" s="16">
        <v>464</v>
      </c>
      <c r="P331" s="21" t="s">
        <v>565</v>
      </c>
      <c r="Q331" s="21">
        <v>2015</v>
      </c>
      <c r="R331" s="23">
        <v>16</v>
      </c>
    </row>
    <row r="332" spans="2:18" x14ac:dyDescent="0.25">
      <c r="B332" s="8">
        <v>42333</v>
      </c>
      <c r="C332" s="9" t="s">
        <v>410</v>
      </c>
      <c r="D332" s="10" t="s">
        <v>67</v>
      </c>
      <c r="E332" s="10" t="s">
        <v>65</v>
      </c>
      <c r="F332" s="10" t="s">
        <v>78</v>
      </c>
      <c r="G332" s="11" t="s">
        <v>36</v>
      </c>
      <c r="H332" s="14" t="s">
        <v>81</v>
      </c>
      <c r="I332" s="14" t="s">
        <v>22</v>
      </c>
      <c r="J332" s="16" t="s">
        <v>12</v>
      </c>
      <c r="K332" s="3">
        <v>23</v>
      </c>
      <c r="L332" s="5"/>
      <c r="M332" s="12">
        <v>17</v>
      </c>
      <c r="N332" s="17">
        <v>391</v>
      </c>
      <c r="O332" s="16">
        <v>81</v>
      </c>
      <c r="P332" s="21" t="s">
        <v>565</v>
      </c>
      <c r="Q332" s="21">
        <v>2015</v>
      </c>
      <c r="R332" s="23">
        <v>17</v>
      </c>
    </row>
    <row r="333" spans="2:18" ht="14.45" x14ac:dyDescent="0.3">
      <c r="B333" s="8">
        <v>42334</v>
      </c>
      <c r="C333" s="9" t="s">
        <v>411</v>
      </c>
      <c r="D333" s="10" t="s">
        <v>68</v>
      </c>
      <c r="E333" s="10" t="s">
        <v>58</v>
      </c>
      <c r="F333" s="10" t="s">
        <v>49</v>
      </c>
      <c r="G333" s="11" t="s">
        <v>37</v>
      </c>
      <c r="H333" s="14" t="s">
        <v>81</v>
      </c>
      <c r="I333" s="14" t="s">
        <v>22</v>
      </c>
      <c r="J333" s="16" t="s">
        <v>13</v>
      </c>
      <c r="K333" s="3"/>
      <c r="L333" s="5">
        <v>10</v>
      </c>
      <c r="M333" s="12">
        <v>18</v>
      </c>
      <c r="N333" s="17">
        <v>180</v>
      </c>
      <c r="O333" s="16">
        <v>492</v>
      </c>
      <c r="P333" s="21" t="s">
        <v>565</v>
      </c>
      <c r="Q333" s="21">
        <v>2015</v>
      </c>
      <c r="R333" s="23">
        <v>18</v>
      </c>
    </row>
    <row r="334" spans="2:18" ht="14.45" customHeight="1" x14ac:dyDescent="0.25">
      <c r="B334" s="8">
        <v>42335</v>
      </c>
      <c r="C334" s="9" t="s">
        <v>412</v>
      </c>
      <c r="D334" s="10" t="s">
        <v>67</v>
      </c>
      <c r="E334" s="10" t="s">
        <v>62</v>
      </c>
      <c r="F334" s="10" t="s">
        <v>78</v>
      </c>
      <c r="G334" s="11" t="s">
        <v>38</v>
      </c>
      <c r="H334" s="14" t="s">
        <v>81</v>
      </c>
      <c r="I334" s="14" t="s">
        <v>22</v>
      </c>
      <c r="J334" s="16" t="s">
        <v>14</v>
      </c>
      <c r="K334" s="3">
        <v>23</v>
      </c>
      <c r="L334" s="5">
        <v>50</v>
      </c>
      <c r="M334" s="12">
        <v>19</v>
      </c>
      <c r="N334" s="17">
        <v>1387</v>
      </c>
      <c r="O334" s="16">
        <v>58</v>
      </c>
      <c r="P334" s="21" t="s">
        <v>565</v>
      </c>
      <c r="Q334" s="21">
        <v>2015</v>
      </c>
      <c r="R334" s="23">
        <v>19</v>
      </c>
    </row>
    <row r="335" spans="2:18" ht="14.45" customHeight="1" x14ac:dyDescent="0.3">
      <c r="B335" s="8">
        <v>42336</v>
      </c>
      <c r="C335" s="9" t="s">
        <v>413</v>
      </c>
      <c r="D335" s="10" t="s">
        <v>68</v>
      </c>
      <c r="E335" s="10" t="s">
        <v>57</v>
      </c>
      <c r="F335" s="10" t="s">
        <v>54</v>
      </c>
      <c r="G335" s="11" t="s">
        <v>39</v>
      </c>
      <c r="H335" s="14" t="s">
        <v>82</v>
      </c>
      <c r="I335" s="14" t="s">
        <v>23</v>
      </c>
      <c r="J335" s="16" t="s">
        <v>15</v>
      </c>
      <c r="K335" s="3"/>
      <c r="L335" s="5">
        <v>12</v>
      </c>
      <c r="M335" s="12">
        <v>20.309999999999999</v>
      </c>
      <c r="N335" s="17">
        <v>243.71999999999997</v>
      </c>
      <c r="O335" s="16">
        <v>197</v>
      </c>
      <c r="P335" s="21" t="s">
        <v>565</v>
      </c>
      <c r="Q335" s="21">
        <v>2015</v>
      </c>
      <c r="R335" s="23">
        <v>20.308333333333334</v>
      </c>
    </row>
    <row r="336" spans="2:18" ht="14.45" x14ac:dyDescent="0.3">
      <c r="B336" s="8">
        <v>42337</v>
      </c>
      <c r="C336" s="9" t="s">
        <v>414</v>
      </c>
      <c r="D336" s="10" t="s">
        <v>68</v>
      </c>
      <c r="E336" s="10" t="s">
        <v>58</v>
      </c>
      <c r="F336" s="10" t="s">
        <v>49</v>
      </c>
      <c r="G336" s="11" t="s">
        <v>40</v>
      </c>
      <c r="H336" s="14" t="s">
        <v>82</v>
      </c>
      <c r="I336" s="14" t="s">
        <v>23</v>
      </c>
      <c r="J336" s="16" t="s">
        <v>16</v>
      </c>
      <c r="K336" s="3"/>
      <c r="L336" s="5">
        <v>6</v>
      </c>
      <c r="M336" s="12">
        <v>20.85</v>
      </c>
      <c r="N336" s="17">
        <v>125.10000000000001</v>
      </c>
      <c r="O336" s="16">
        <v>74</v>
      </c>
      <c r="P336" s="21" t="s">
        <v>565</v>
      </c>
      <c r="Q336" s="21">
        <v>2015</v>
      </c>
      <c r="R336" s="23">
        <v>20.847222222222229</v>
      </c>
    </row>
    <row r="337" spans="2:18" ht="14.45" x14ac:dyDescent="0.3">
      <c r="B337" s="8">
        <v>42338</v>
      </c>
      <c r="C337" s="9" t="s">
        <v>415</v>
      </c>
      <c r="D337" s="10" t="s">
        <v>68</v>
      </c>
      <c r="E337" s="10" t="s">
        <v>59</v>
      </c>
      <c r="F337" s="10" t="s">
        <v>50</v>
      </c>
      <c r="G337" s="11" t="s">
        <v>41</v>
      </c>
      <c r="H337" s="14" t="s">
        <v>82</v>
      </c>
      <c r="I337" s="14" t="s">
        <v>23</v>
      </c>
      <c r="J337" s="16" t="s">
        <v>17</v>
      </c>
      <c r="K337" s="3"/>
      <c r="L337" s="5">
        <v>5</v>
      </c>
      <c r="M337" s="12">
        <v>20.75</v>
      </c>
      <c r="N337" s="17">
        <v>103.75</v>
      </c>
      <c r="O337" s="16">
        <v>137</v>
      </c>
      <c r="P337" s="21" t="s">
        <v>565</v>
      </c>
      <c r="Q337" s="21">
        <v>2015</v>
      </c>
      <c r="R337" s="23">
        <v>20.746666666666666</v>
      </c>
    </row>
    <row r="338" spans="2:18" x14ac:dyDescent="0.25">
      <c r="B338" s="8">
        <v>42339</v>
      </c>
      <c r="C338" s="9" t="s">
        <v>416</v>
      </c>
      <c r="D338" s="10" t="s">
        <v>68</v>
      </c>
      <c r="E338" s="10" t="s">
        <v>60</v>
      </c>
      <c r="F338" s="10" t="s">
        <v>50</v>
      </c>
      <c r="G338" s="11" t="s">
        <v>42</v>
      </c>
      <c r="H338" s="14" t="s">
        <v>82</v>
      </c>
      <c r="I338" s="14" t="s">
        <v>23</v>
      </c>
      <c r="J338" s="16" t="s">
        <v>18</v>
      </c>
      <c r="K338" s="3"/>
      <c r="L338" s="5">
        <v>2</v>
      </c>
      <c r="M338" s="12">
        <v>23.25</v>
      </c>
      <c r="N338" s="17">
        <v>46.5</v>
      </c>
      <c r="O338" s="16">
        <v>215</v>
      </c>
      <c r="P338" s="21" t="s">
        <v>566</v>
      </c>
      <c r="Q338" s="21">
        <v>2015</v>
      </c>
      <c r="R338" s="23">
        <v>23.25</v>
      </c>
    </row>
    <row r="339" spans="2:18" x14ac:dyDescent="0.25">
      <c r="B339" s="8">
        <v>42340</v>
      </c>
      <c r="C339" s="9" t="s">
        <v>417</v>
      </c>
      <c r="D339" s="10" t="s">
        <v>67</v>
      </c>
      <c r="E339" s="10" t="s">
        <v>65</v>
      </c>
      <c r="F339" s="10" t="s">
        <v>78</v>
      </c>
      <c r="G339" s="11" t="s">
        <v>43</v>
      </c>
      <c r="H339" s="14" t="s">
        <v>82</v>
      </c>
      <c r="I339" s="14" t="s">
        <v>23</v>
      </c>
      <c r="J339" s="16" t="s">
        <v>19</v>
      </c>
      <c r="K339" s="3">
        <v>45</v>
      </c>
      <c r="L339" s="5"/>
      <c r="M339" s="12">
        <v>24</v>
      </c>
      <c r="N339" s="17">
        <v>1080</v>
      </c>
      <c r="O339" s="16">
        <v>206</v>
      </c>
      <c r="P339" s="21" t="s">
        <v>566</v>
      </c>
      <c r="Q339" s="21">
        <v>2015</v>
      </c>
      <c r="R339" s="23">
        <v>24</v>
      </c>
    </row>
    <row r="340" spans="2:18" x14ac:dyDescent="0.25">
      <c r="B340" s="8">
        <v>42341</v>
      </c>
      <c r="C340" s="9" t="s">
        <v>418</v>
      </c>
      <c r="D340" s="10" t="s">
        <v>68</v>
      </c>
      <c r="E340" s="10" t="s">
        <v>64</v>
      </c>
      <c r="F340" s="10" t="s">
        <v>49</v>
      </c>
      <c r="G340" s="11" t="s">
        <v>44</v>
      </c>
      <c r="H340" s="14" t="s">
        <v>83</v>
      </c>
      <c r="I340" s="14" t="s">
        <v>28</v>
      </c>
      <c r="J340" s="16" t="s">
        <v>20</v>
      </c>
      <c r="K340" s="3"/>
      <c r="L340" s="5">
        <v>6</v>
      </c>
      <c r="M340" s="12">
        <v>24.88</v>
      </c>
      <c r="N340" s="17">
        <v>149.28</v>
      </c>
      <c r="O340" s="16">
        <v>127</v>
      </c>
      <c r="P340" s="21" t="s">
        <v>566</v>
      </c>
      <c r="Q340" s="21">
        <v>2015</v>
      </c>
      <c r="R340" s="23">
        <v>24.88111111111111</v>
      </c>
    </row>
    <row r="341" spans="2:18" x14ac:dyDescent="0.25">
      <c r="B341" s="8">
        <v>42342</v>
      </c>
      <c r="C341" s="9" t="s">
        <v>419</v>
      </c>
      <c r="D341" s="10" t="s">
        <v>67</v>
      </c>
      <c r="E341" s="10" t="s">
        <v>63</v>
      </c>
      <c r="F341" s="10" t="s">
        <v>78</v>
      </c>
      <c r="G341" s="11" t="s">
        <v>45</v>
      </c>
      <c r="H341" s="14" t="s">
        <v>83</v>
      </c>
      <c r="I341" s="14" t="s">
        <v>28</v>
      </c>
      <c r="J341" s="16" t="s">
        <v>24</v>
      </c>
      <c r="K341" s="3"/>
      <c r="L341" s="5">
        <v>400</v>
      </c>
      <c r="M341" s="12">
        <v>26</v>
      </c>
      <c r="N341" s="17">
        <v>10400</v>
      </c>
      <c r="O341" s="16">
        <v>151</v>
      </c>
      <c r="P341" s="21" t="s">
        <v>566</v>
      </c>
      <c r="Q341" s="21">
        <v>2015</v>
      </c>
      <c r="R341" s="23">
        <v>26</v>
      </c>
    </row>
    <row r="342" spans="2:18" x14ac:dyDescent="0.25">
      <c r="B342" s="8">
        <v>42343</v>
      </c>
      <c r="C342" s="9" t="s">
        <v>420</v>
      </c>
      <c r="D342" s="10" t="s">
        <v>68</v>
      </c>
      <c r="E342" s="10" t="s">
        <v>61</v>
      </c>
      <c r="F342" s="10" t="s">
        <v>53</v>
      </c>
      <c r="G342" s="11" t="s">
        <v>46</v>
      </c>
      <c r="H342" s="14" t="s">
        <v>83</v>
      </c>
      <c r="I342" s="14" t="s">
        <v>28</v>
      </c>
      <c r="J342" s="16" t="s">
        <v>25</v>
      </c>
      <c r="K342" s="3"/>
      <c r="L342" s="5">
        <v>7</v>
      </c>
      <c r="M342" s="12">
        <v>26.89</v>
      </c>
      <c r="N342" s="17">
        <v>188.23000000000002</v>
      </c>
      <c r="O342" s="16">
        <v>100</v>
      </c>
      <c r="P342" s="21" t="s">
        <v>566</v>
      </c>
      <c r="Q342" s="21">
        <v>2015</v>
      </c>
      <c r="R342" s="23">
        <v>26.889444444444436</v>
      </c>
    </row>
    <row r="343" spans="2:18" x14ac:dyDescent="0.25">
      <c r="B343" s="8">
        <v>42344</v>
      </c>
      <c r="C343" s="9" t="s">
        <v>421</v>
      </c>
      <c r="D343" s="10" t="s">
        <v>68</v>
      </c>
      <c r="E343" s="10" t="s">
        <v>60</v>
      </c>
      <c r="F343" s="10" t="s">
        <v>50</v>
      </c>
      <c r="G343" s="11" t="s">
        <v>47</v>
      </c>
      <c r="H343" s="14" t="s">
        <v>83</v>
      </c>
      <c r="I343" s="14" t="s">
        <v>28</v>
      </c>
      <c r="J343" s="16" t="s">
        <v>26</v>
      </c>
      <c r="K343" s="3"/>
      <c r="L343" s="5">
        <v>4</v>
      </c>
      <c r="M343" s="12">
        <v>28</v>
      </c>
      <c r="N343" s="17">
        <v>112</v>
      </c>
      <c r="O343" s="16">
        <v>52</v>
      </c>
      <c r="P343" s="21" t="s">
        <v>566</v>
      </c>
      <c r="Q343" s="21">
        <v>2015</v>
      </c>
      <c r="R343" s="23">
        <v>28</v>
      </c>
    </row>
    <row r="344" spans="2:18" x14ac:dyDescent="0.25">
      <c r="B344" s="8">
        <v>42345</v>
      </c>
      <c r="C344" s="9" t="s">
        <v>422</v>
      </c>
      <c r="D344" s="10" t="s">
        <v>68</v>
      </c>
      <c r="E344" s="10" t="s">
        <v>57</v>
      </c>
      <c r="F344" s="10" t="s">
        <v>49</v>
      </c>
      <c r="G344" s="11" t="s">
        <v>48</v>
      </c>
      <c r="H344" s="14" t="s">
        <v>83</v>
      </c>
      <c r="I344" s="14" t="s">
        <v>28</v>
      </c>
      <c r="J344" s="16" t="s">
        <v>27</v>
      </c>
      <c r="K344" s="3"/>
      <c r="L344" s="5">
        <v>10</v>
      </c>
      <c r="M344" s="12">
        <v>29</v>
      </c>
      <c r="N344" s="17">
        <v>290</v>
      </c>
      <c r="O344" s="16">
        <v>61</v>
      </c>
      <c r="P344" s="21" t="s">
        <v>566</v>
      </c>
      <c r="Q344" s="21">
        <v>2015</v>
      </c>
      <c r="R344" s="23">
        <v>29</v>
      </c>
    </row>
    <row r="345" spans="2:18" x14ac:dyDescent="0.25">
      <c r="B345" s="8">
        <v>42346</v>
      </c>
      <c r="C345" s="9" t="s">
        <v>423</v>
      </c>
      <c r="D345" s="10" t="s">
        <v>67</v>
      </c>
      <c r="E345" s="10" t="s">
        <v>59</v>
      </c>
      <c r="F345" s="10" t="s">
        <v>55</v>
      </c>
      <c r="G345" s="11" t="s">
        <v>29</v>
      </c>
      <c r="H345" s="14" t="s">
        <v>80</v>
      </c>
      <c r="I345" s="14" t="s">
        <v>21</v>
      </c>
      <c r="J345" s="16" t="s">
        <v>5</v>
      </c>
      <c r="K345" s="3"/>
      <c r="L345" s="5">
        <v>200</v>
      </c>
      <c r="M345" s="12">
        <v>13.48</v>
      </c>
      <c r="N345" s="17">
        <v>2696</v>
      </c>
      <c r="O345" s="16">
        <v>100</v>
      </c>
      <c r="P345" s="21" t="s">
        <v>566</v>
      </c>
      <c r="Q345" s="21">
        <v>2015</v>
      </c>
      <c r="R345" s="23">
        <v>13.478235294117646</v>
      </c>
    </row>
    <row r="346" spans="2:18" x14ac:dyDescent="0.25">
      <c r="B346" s="8">
        <v>42347</v>
      </c>
      <c r="C346" s="9" t="s">
        <v>424</v>
      </c>
      <c r="D346" s="10" t="s">
        <v>68</v>
      </c>
      <c r="E346" s="10" t="s">
        <v>59</v>
      </c>
      <c r="F346" s="10" t="s">
        <v>50</v>
      </c>
      <c r="G346" s="11" t="s">
        <v>30</v>
      </c>
      <c r="H346" s="14" t="s">
        <v>80</v>
      </c>
      <c r="I346" s="14" t="s">
        <v>21</v>
      </c>
      <c r="J346" s="16" t="s">
        <v>6</v>
      </c>
      <c r="K346" s="3"/>
      <c r="L346" s="5">
        <v>23</v>
      </c>
      <c r="M346" s="12">
        <v>11.3</v>
      </c>
      <c r="N346" s="17">
        <v>259.90000000000003</v>
      </c>
      <c r="O346" s="16">
        <v>455</v>
      </c>
      <c r="P346" s="21" t="s">
        <v>566</v>
      </c>
      <c r="Q346" s="21">
        <v>2015</v>
      </c>
      <c r="R346" s="23">
        <v>11.3</v>
      </c>
    </row>
    <row r="347" spans="2:18" x14ac:dyDescent="0.25">
      <c r="B347" s="8">
        <v>42348</v>
      </c>
      <c r="C347" s="9" t="s">
        <v>425</v>
      </c>
      <c r="D347" s="10" t="s">
        <v>67</v>
      </c>
      <c r="E347" s="10" t="s">
        <v>59</v>
      </c>
      <c r="F347" s="10" t="s">
        <v>55</v>
      </c>
      <c r="G347" s="11" t="s">
        <v>31</v>
      </c>
      <c r="H347" s="14" t="s">
        <v>80</v>
      </c>
      <c r="I347" s="14" t="s">
        <v>21</v>
      </c>
      <c r="J347" s="16" t="s">
        <v>7</v>
      </c>
      <c r="K347" s="3">
        <v>85</v>
      </c>
      <c r="L347" s="5"/>
      <c r="M347" s="12">
        <v>12</v>
      </c>
      <c r="N347" s="17">
        <v>1020</v>
      </c>
      <c r="O347" s="16">
        <v>631</v>
      </c>
      <c r="P347" s="21" t="s">
        <v>566</v>
      </c>
      <c r="Q347" s="21">
        <v>2015</v>
      </c>
      <c r="R347" s="23">
        <v>12</v>
      </c>
    </row>
    <row r="348" spans="2:18" x14ac:dyDescent="0.25">
      <c r="B348" s="8">
        <v>42349</v>
      </c>
      <c r="C348" s="9" t="s">
        <v>426</v>
      </c>
      <c r="D348" s="10" t="s">
        <v>68</v>
      </c>
      <c r="E348" s="10" t="s">
        <v>59</v>
      </c>
      <c r="F348" s="10" t="s">
        <v>50</v>
      </c>
      <c r="G348" s="11" t="s">
        <v>32</v>
      </c>
      <c r="H348" s="14" t="s">
        <v>80</v>
      </c>
      <c r="I348" s="14" t="s">
        <v>21</v>
      </c>
      <c r="J348" s="16" t="s">
        <v>8</v>
      </c>
      <c r="K348" s="3"/>
      <c r="L348" s="5">
        <v>45</v>
      </c>
      <c r="M348" s="12">
        <v>13</v>
      </c>
      <c r="N348" s="17">
        <v>585</v>
      </c>
      <c r="O348" s="16">
        <v>587</v>
      </c>
      <c r="P348" s="21" t="s">
        <v>566</v>
      </c>
      <c r="Q348" s="21">
        <v>2015</v>
      </c>
      <c r="R348" s="23">
        <v>13</v>
      </c>
    </row>
    <row r="349" spans="2:18" x14ac:dyDescent="0.25">
      <c r="B349" s="8">
        <v>42350</v>
      </c>
      <c r="C349" s="9" t="s">
        <v>427</v>
      </c>
      <c r="D349" s="10" t="s">
        <v>67</v>
      </c>
      <c r="E349" s="10" t="s">
        <v>65</v>
      </c>
      <c r="F349" s="10" t="s">
        <v>55</v>
      </c>
      <c r="G349" s="11" t="s">
        <v>33</v>
      </c>
      <c r="H349" s="14" t="s">
        <v>80</v>
      </c>
      <c r="I349" s="14" t="s">
        <v>21</v>
      </c>
      <c r="J349" s="16" t="s">
        <v>9</v>
      </c>
      <c r="K349" s="3">
        <v>12</v>
      </c>
      <c r="L349" s="5"/>
      <c r="M349" s="12">
        <v>14</v>
      </c>
      <c r="N349" s="17">
        <v>168</v>
      </c>
      <c r="O349" s="16">
        <v>567</v>
      </c>
      <c r="P349" s="21" t="s">
        <v>566</v>
      </c>
      <c r="Q349" s="21">
        <v>2015</v>
      </c>
      <c r="R349" s="23">
        <v>14</v>
      </c>
    </row>
    <row r="350" spans="2:18" x14ac:dyDescent="0.25">
      <c r="B350" s="8">
        <v>42351</v>
      </c>
      <c r="C350" s="9" t="s">
        <v>428</v>
      </c>
      <c r="D350" s="10" t="s">
        <v>68</v>
      </c>
      <c r="E350" s="10" t="s">
        <v>60</v>
      </c>
      <c r="F350" s="10" t="s">
        <v>50</v>
      </c>
      <c r="G350" s="11" t="s">
        <v>34</v>
      </c>
      <c r="H350" s="14" t="s">
        <v>81</v>
      </c>
      <c r="I350" s="14" t="s">
        <v>22</v>
      </c>
      <c r="J350" s="16" t="s">
        <v>10</v>
      </c>
      <c r="K350" s="3"/>
      <c r="L350" s="5">
        <v>67</v>
      </c>
      <c r="M350" s="12">
        <v>15</v>
      </c>
      <c r="N350" s="17">
        <v>1005</v>
      </c>
      <c r="O350" s="16">
        <v>418</v>
      </c>
      <c r="P350" s="21" t="s">
        <v>566</v>
      </c>
      <c r="Q350" s="21">
        <v>2015</v>
      </c>
      <c r="R350" s="23">
        <v>15</v>
      </c>
    </row>
    <row r="351" spans="2:18" x14ac:dyDescent="0.25">
      <c r="B351" s="8">
        <v>42352</v>
      </c>
      <c r="C351" s="9" t="s">
        <v>429</v>
      </c>
      <c r="D351" s="10" t="s">
        <v>67</v>
      </c>
      <c r="E351" s="10" t="s">
        <v>61</v>
      </c>
      <c r="F351" s="10" t="s">
        <v>55</v>
      </c>
      <c r="G351" s="11" t="s">
        <v>35</v>
      </c>
      <c r="H351" s="14" t="s">
        <v>81</v>
      </c>
      <c r="I351" s="14" t="s">
        <v>22</v>
      </c>
      <c r="J351" s="16" t="s">
        <v>11</v>
      </c>
      <c r="K351" s="3">
        <v>12</v>
      </c>
      <c r="L351" s="5"/>
      <c r="M351" s="12">
        <v>16</v>
      </c>
      <c r="N351" s="17">
        <v>192</v>
      </c>
      <c r="O351" s="16">
        <v>476</v>
      </c>
      <c r="P351" s="21" t="s">
        <v>566</v>
      </c>
      <c r="Q351" s="21">
        <v>2015</v>
      </c>
      <c r="R351" s="23">
        <v>16</v>
      </c>
    </row>
    <row r="352" spans="2:18" x14ac:dyDescent="0.25">
      <c r="B352" s="8">
        <v>42353</v>
      </c>
      <c r="C352" s="9" t="s">
        <v>430</v>
      </c>
      <c r="D352" s="10" t="s">
        <v>67</v>
      </c>
      <c r="E352" s="10" t="s">
        <v>65</v>
      </c>
      <c r="F352" s="10" t="s">
        <v>55</v>
      </c>
      <c r="G352" s="11" t="s">
        <v>36</v>
      </c>
      <c r="H352" s="14" t="s">
        <v>81</v>
      </c>
      <c r="I352" s="14" t="s">
        <v>22</v>
      </c>
      <c r="J352" s="16" t="s">
        <v>12</v>
      </c>
      <c r="K352" s="3">
        <v>79</v>
      </c>
      <c r="L352" s="5">
        <v>130</v>
      </c>
      <c r="M352" s="12">
        <v>17</v>
      </c>
      <c r="N352" s="17">
        <v>3553</v>
      </c>
      <c r="O352" s="16">
        <v>30</v>
      </c>
      <c r="P352" s="21" t="s">
        <v>566</v>
      </c>
      <c r="Q352" s="21">
        <v>2015</v>
      </c>
      <c r="R352" s="23">
        <v>17</v>
      </c>
    </row>
    <row r="353" spans="2:18" x14ac:dyDescent="0.25">
      <c r="B353" s="8">
        <v>42354</v>
      </c>
      <c r="C353" s="9" t="s">
        <v>431</v>
      </c>
      <c r="D353" s="10" t="s">
        <v>67</v>
      </c>
      <c r="E353" s="10" t="s">
        <v>58</v>
      </c>
      <c r="F353" s="10" t="s">
        <v>55</v>
      </c>
      <c r="G353" s="11" t="s">
        <v>37</v>
      </c>
      <c r="H353" s="14" t="s">
        <v>81</v>
      </c>
      <c r="I353" s="14" t="s">
        <v>22</v>
      </c>
      <c r="J353" s="16" t="s">
        <v>13</v>
      </c>
      <c r="K353" s="3">
        <v>10</v>
      </c>
      <c r="L353" s="5"/>
      <c r="M353" s="12">
        <v>18</v>
      </c>
      <c r="N353" s="17">
        <v>180</v>
      </c>
      <c r="O353" s="16">
        <v>502</v>
      </c>
      <c r="P353" s="21" t="s">
        <v>566</v>
      </c>
      <c r="Q353" s="21">
        <v>2015</v>
      </c>
      <c r="R353" s="23">
        <v>18</v>
      </c>
    </row>
    <row r="354" spans="2:18" ht="14.45" customHeight="1" x14ac:dyDescent="0.25">
      <c r="B354" s="8">
        <v>42355</v>
      </c>
      <c r="C354" s="9" t="s">
        <v>432</v>
      </c>
      <c r="D354" s="10" t="s">
        <v>67</v>
      </c>
      <c r="E354" s="10" t="s">
        <v>62</v>
      </c>
      <c r="F354" s="10" t="s">
        <v>55</v>
      </c>
      <c r="G354" s="11" t="s">
        <v>38</v>
      </c>
      <c r="H354" s="14" t="s">
        <v>81</v>
      </c>
      <c r="I354" s="14" t="s">
        <v>22</v>
      </c>
      <c r="J354" s="16" t="s">
        <v>14</v>
      </c>
      <c r="K354" s="3">
        <v>90</v>
      </c>
      <c r="L354" s="5"/>
      <c r="M354" s="12">
        <v>19</v>
      </c>
      <c r="N354" s="17">
        <v>1710</v>
      </c>
      <c r="O354" s="16">
        <v>148</v>
      </c>
      <c r="P354" s="21" t="s">
        <v>566</v>
      </c>
      <c r="Q354" s="21">
        <v>2015</v>
      </c>
      <c r="R354" s="23">
        <v>19</v>
      </c>
    </row>
    <row r="355" spans="2:18" ht="14.45" customHeight="1" x14ac:dyDescent="0.25">
      <c r="B355" s="8">
        <v>42356</v>
      </c>
      <c r="C355" s="9" t="s">
        <v>433</v>
      </c>
      <c r="D355" s="10" t="s">
        <v>68</v>
      </c>
      <c r="E355" s="10" t="s">
        <v>57</v>
      </c>
      <c r="F355" s="10" t="s">
        <v>52</v>
      </c>
      <c r="G355" s="11" t="s">
        <v>39</v>
      </c>
      <c r="H355" s="14" t="s">
        <v>82</v>
      </c>
      <c r="I355" s="14" t="s">
        <v>23</v>
      </c>
      <c r="J355" s="16" t="s">
        <v>15</v>
      </c>
      <c r="K355" s="3"/>
      <c r="L355" s="5">
        <v>4</v>
      </c>
      <c r="M355" s="12">
        <v>20.309999999999999</v>
      </c>
      <c r="N355" s="17">
        <v>81.239999999999995</v>
      </c>
      <c r="O355" s="16">
        <v>193</v>
      </c>
      <c r="P355" s="21" t="s">
        <v>566</v>
      </c>
      <c r="Q355" s="21">
        <v>2015</v>
      </c>
      <c r="R355" s="23">
        <v>20.30842105263158</v>
      </c>
    </row>
    <row r="356" spans="2:18" x14ac:dyDescent="0.25">
      <c r="B356" s="8">
        <v>42357</v>
      </c>
      <c r="C356" s="9" t="s">
        <v>434</v>
      </c>
      <c r="D356" s="10" t="s">
        <v>68</v>
      </c>
      <c r="E356" s="10" t="s">
        <v>58</v>
      </c>
      <c r="F356" s="10" t="s">
        <v>50</v>
      </c>
      <c r="G356" s="11" t="s">
        <v>40</v>
      </c>
      <c r="H356" s="14" t="s">
        <v>82</v>
      </c>
      <c r="I356" s="14" t="s">
        <v>23</v>
      </c>
      <c r="J356" s="16" t="s">
        <v>16</v>
      </c>
      <c r="K356" s="3"/>
      <c r="L356" s="5">
        <v>5</v>
      </c>
      <c r="M356" s="12">
        <v>20.85</v>
      </c>
      <c r="N356" s="17">
        <v>104.25</v>
      </c>
      <c r="O356" s="16">
        <v>69</v>
      </c>
      <c r="P356" s="21" t="s">
        <v>566</v>
      </c>
      <c r="Q356" s="21">
        <v>2015</v>
      </c>
      <c r="R356" s="23">
        <v>20.847368421052639</v>
      </c>
    </row>
    <row r="357" spans="2:18" x14ac:dyDescent="0.25">
      <c r="B357" s="8">
        <v>42358</v>
      </c>
      <c r="C357" s="9" t="s">
        <v>435</v>
      </c>
      <c r="D357" s="10" t="s">
        <v>68</v>
      </c>
      <c r="E357" s="10" t="s">
        <v>59</v>
      </c>
      <c r="F357" s="10" t="s">
        <v>50</v>
      </c>
      <c r="G357" s="11" t="s">
        <v>41</v>
      </c>
      <c r="H357" s="14" t="s">
        <v>82</v>
      </c>
      <c r="I357" s="14" t="s">
        <v>23</v>
      </c>
      <c r="J357" s="16" t="s">
        <v>17</v>
      </c>
      <c r="K357" s="3"/>
      <c r="L357" s="5">
        <v>5</v>
      </c>
      <c r="M357" s="12">
        <v>20.75</v>
      </c>
      <c r="N357" s="17">
        <v>103.75</v>
      </c>
      <c r="O357" s="16">
        <v>132</v>
      </c>
      <c r="P357" s="21" t="s">
        <v>566</v>
      </c>
      <c r="Q357" s="21">
        <v>2015</v>
      </c>
      <c r="R357" s="23">
        <v>20.746842105263159</v>
      </c>
    </row>
    <row r="358" spans="2:18" x14ac:dyDescent="0.25">
      <c r="B358" s="8">
        <v>42359</v>
      </c>
      <c r="C358" s="9" t="s">
        <v>436</v>
      </c>
      <c r="D358" s="10" t="s">
        <v>68</v>
      </c>
      <c r="E358" s="10" t="s">
        <v>60</v>
      </c>
      <c r="F358" s="10" t="s">
        <v>50</v>
      </c>
      <c r="G358" s="11" t="s">
        <v>42</v>
      </c>
      <c r="H358" s="14" t="s">
        <v>82</v>
      </c>
      <c r="I358" s="14" t="s">
        <v>23</v>
      </c>
      <c r="J358" s="16" t="s">
        <v>18</v>
      </c>
      <c r="K358" s="3"/>
      <c r="L358" s="5">
        <v>12</v>
      </c>
      <c r="M358" s="12">
        <v>23.25</v>
      </c>
      <c r="N358" s="17">
        <v>279</v>
      </c>
      <c r="O358" s="16">
        <v>203</v>
      </c>
      <c r="P358" s="21" t="s">
        <v>566</v>
      </c>
      <c r="Q358" s="21">
        <v>2015</v>
      </c>
      <c r="R358" s="23">
        <v>23.25</v>
      </c>
    </row>
    <row r="359" spans="2:18" x14ac:dyDescent="0.25">
      <c r="B359" s="8">
        <v>42360</v>
      </c>
      <c r="C359" s="9" t="s">
        <v>437</v>
      </c>
      <c r="D359" s="10" t="s">
        <v>67</v>
      </c>
      <c r="E359" s="10" t="s">
        <v>65</v>
      </c>
      <c r="F359" s="10" t="s">
        <v>78</v>
      </c>
      <c r="G359" s="11" t="s">
        <v>43</v>
      </c>
      <c r="H359" s="14" t="s">
        <v>82</v>
      </c>
      <c r="I359" s="14" t="s">
        <v>23</v>
      </c>
      <c r="J359" s="16" t="s">
        <v>19</v>
      </c>
      <c r="K359" s="3">
        <v>20</v>
      </c>
      <c r="L359" s="5"/>
      <c r="M359" s="12">
        <v>24</v>
      </c>
      <c r="N359" s="17">
        <v>480</v>
      </c>
      <c r="O359" s="16">
        <v>226</v>
      </c>
      <c r="P359" s="21" t="s">
        <v>566</v>
      </c>
      <c r="Q359" s="21">
        <v>2015</v>
      </c>
      <c r="R359" s="23">
        <v>24</v>
      </c>
    </row>
    <row r="360" spans="2:18" x14ac:dyDescent="0.25">
      <c r="B360" s="8">
        <v>42361</v>
      </c>
      <c r="C360" s="9" t="s">
        <v>438</v>
      </c>
      <c r="D360" s="10" t="s">
        <v>68</v>
      </c>
      <c r="E360" s="10" t="s">
        <v>64</v>
      </c>
      <c r="F360" s="10" t="s">
        <v>49</v>
      </c>
      <c r="G360" s="11" t="s">
        <v>44</v>
      </c>
      <c r="H360" s="14" t="s">
        <v>83</v>
      </c>
      <c r="I360" s="14" t="s">
        <v>28</v>
      </c>
      <c r="J360" s="16" t="s">
        <v>20</v>
      </c>
      <c r="K360" s="3"/>
      <c r="L360" s="5">
        <v>6</v>
      </c>
      <c r="M360" s="12">
        <v>24.88</v>
      </c>
      <c r="N360" s="17">
        <v>149.28</v>
      </c>
      <c r="O360" s="16">
        <v>121</v>
      </c>
      <c r="P360" s="21" t="s">
        <v>566</v>
      </c>
      <c r="Q360" s="21">
        <v>2015</v>
      </c>
      <c r="R360" s="23">
        <v>24.881052631578946</v>
      </c>
    </row>
    <row r="361" spans="2:18" x14ac:dyDescent="0.25">
      <c r="B361" s="8">
        <v>42362</v>
      </c>
      <c r="C361" s="9" t="s">
        <v>439</v>
      </c>
      <c r="D361" s="10" t="s">
        <v>67</v>
      </c>
      <c r="E361" s="10" t="s">
        <v>63</v>
      </c>
      <c r="F361" s="10" t="s">
        <v>78</v>
      </c>
      <c r="G361" s="11" t="s">
        <v>45</v>
      </c>
      <c r="H361" s="14" t="s">
        <v>83</v>
      </c>
      <c r="I361" s="14" t="s">
        <v>28</v>
      </c>
      <c r="J361" s="16" t="s">
        <v>24</v>
      </c>
      <c r="K361" s="3">
        <v>20</v>
      </c>
      <c r="L361" s="5"/>
      <c r="M361" s="12">
        <v>26</v>
      </c>
      <c r="N361" s="17">
        <v>520</v>
      </c>
      <c r="O361" s="16">
        <v>171</v>
      </c>
      <c r="P361" s="21" t="s">
        <v>566</v>
      </c>
      <c r="Q361" s="21">
        <v>2015</v>
      </c>
      <c r="R361" s="23">
        <v>26</v>
      </c>
    </row>
    <row r="362" spans="2:18" x14ac:dyDescent="0.25">
      <c r="B362" s="8">
        <v>42363</v>
      </c>
      <c r="C362" s="9" t="s">
        <v>440</v>
      </c>
      <c r="D362" s="10" t="s">
        <v>68</v>
      </c>
      <c r="E362" s="10" t="s">
        <v>61</v>
      </c>
      <c r="F362" s="10" t="s">
        <v>53</v>
      </c>
      <c r="G362" s="11" t="s">
        <v>46</v>
      </c>
      <c r="H362" s="14" t="s">
        <v>83</v>
      </c>
      <c r="I362" s="14" t="s">
        <v>28</v>
      </c>
      <c r="J362" s="16" t="s">
        <v>25</v>
      </c>
      <c r="K362" s="3"/>
      <c r="L362" s="5">
        <v>23</v>
      </c>
      <c r="M362" s="12">
        <v>26.89</v>
      </c>
      <c r="N362" s="17">
        <v>618.47</v>
      </c>
      <c r="O362" s="16">
        <v>77</v>
      </c>
      <c r="P362" s="21" t="s">
        <v>566</v>
      </c>
      <c r="Q362" s="21">
        <v>2015</v>
      </c>
      <c r="R362" s="23">
        <v>26.889473684210518</v>
      </c>
    </row>
    <row r="363" spans="2:18" x14ac:dyDescent="0.25">
      <c r="B363" s="8">
        <v>42364</v>
      </c>
      <c r="C363" s="9" t="s">
        <v>441</v>
      </c>
      <c r="D363" s="10" t="s">
        <v>68</v>
      </c>
      <c r="E363" s="10" t="s">
        <v>60</v>
      </c>
      <c r="F363" s="10" t="s">
        <v>50</v>
      </c>
      <c r="G363" s="11" t="s">
        <v>47</v>
      </c>
      <c r="H363" s="14" t="s">
        <v>83</v>
      </c>
      <c r="I363" s="14" t="s">
        <v>28</v>
      </c>
      <c r="J363" s="16" t="s">
        <v>26</v>
      </c>
      <c r="K363" s="3"/>
      <c r="L363" s="5">
        <v>1</v>
      </c>
      <c r="M363" s="12">
        <v>28</v>
      </c>
      <c r="N363" s="17">
        <v>28</v>
      </c>
      <c r="O363" s="16">
        <v>51</v>
      </c>
      <c r="P363" s="21" t="s">
        <v>566</v>
      </c>
      <c r="Q363" s="21">
        <v>2015</v>
      </c>
      <c r="R363" s="23">
        <v>28</v>
      </c>
    </row>
    <row r="364" spans="2:18" x14ac:dyDescent="0.25">
      <c r="B364" s="8">
        <v>42365</v>
      </c>
      <c r="C364" s="9" t="s">
        <v>442</v>
      </c>
      <c r="D364" s="10" t="s">
        <v>68</v>
      </c>
      <c r="E364" s="10" t="s">
        <v>57</v>
      </c>
      <c r="F364" s="10" t="s">
        <v>49</v>
      </c>
      <c r="G364" s="11" t="s">
        <v>48</v>
      </c>
      <c r="H364" s="14" t="s">
        <v>83</v>
      </c>
      <c r="I364" s="14" t="s">
        <v>28</v>
      </c>
      <c r="J364" s="16" t="s">
        <v>27</v>
      </c>
      <c r="K364" s="3"/>
      <c r="L364" s="5">
        <v>2</v>
      </c>
      <c r="M364" s="12">
        <v>29</v>
      </c>
      <c r="N364" s="17">
        <v>58</v>
      </c>
      <c r="O364" s="16">
        <v>59</v>
      </c>
      <c r="P364" s="21" t="s">
        <v>566</v>
      </c>
      <c r="Q364" s="21">
        <v>2015</v>
      </c>
      <c r="R364" s="23">
        <v>29</v>
      </c>
    </row>
    <row r="365" spans="2:18" x14ac:dyDescent="0.25">
      <c r="B365" s="8">
        <v>42366</v>
      </c>
      <c r="C365" s="9" t="s">
        <v>443</v>
      </c>
      <c r="D365" s="10" t="s">
        <v>68</v>
      </c>
      <c r="E365" s="10" t="s">
        <v>59</v>
      </c>
      <c r="F365" s="10" t="s">
        <v>49</v>
      </c>
      <c r="G365" s="11" t="s">
        <v>29</v>
      </c>
      <c r="H365" s="14" t="s">
        <v>80</v>
      </c>
      <c r="I365" s="14" t="s">
        <v>21</v>
      </c>
      <c r="J365" s="16" t="s">
        <v>5</v>
      </c>
      <c r="K365" s="3"/>
      <c r="L365" s="5">
        <v>50</v>
      </c>
      <c r="M365" s="12">
        <v>13.48</v>
      </c>
      <c r="N365" s="17">
        <v>674</v>
      </c>
      <c r="O365" s="16">
        <v>50</v>
      </c>
      <c r="P365" s="21" t="s">
        <v>566</v>
      </c>
      <c r="Q365" s="21">
        <v>2015</v>
      </c>
      <c r="R365" s="23">
        <v>13.478333333333332</v>
      </c>
    </row>
    <row r="366" spans="2:18" x14ac:dyDescent="0.25">
      <c r="B366" s="8">
        <v>42367</v>
      </c>
      <c r="C366" s="9" t="s">
        <v>444</v>
      </c>
      <c r="D366" s="10" t="s">
        <v>67</v>
      </c>
      <c r="E366" s="10" t="s">
        <v>59</v>
      </c>
      <c r="F366" s="10" t="s">
        <v>78</v>
      </c>
      <c r="G366" s="11" t="s">
        <v>30</v>
      </c>
      <c r="H366" s="14" t="s">
        <v>80</v>
      </c>
      <c r="I366" s="14" t="s">
        <v>21</v>
      </c>
      <c r="J366" s="16" t="s">
        <v>6</v>
      </c>
      <c r="K366" s="3">
        <v>20</v>
      </c>
      <c r="L366" s="5"/>
      <c r="M366" s="12">
        <v>11</v>
      </c>
      <c r="N366" s="17">
        <v>220</v>
      </c>
      <c r="O366" s="16">
        <v>475</v>
      </c>
      <c r="P366" s="21" t="s">
        <v>566</v>
      </c>
      <c r="Q366" s="21">
        <v>2015</v>
      </c>
      <c r="R366" s="23">
        <v>11.284210526315789</v>
      </c>
    </row>
    <row r="367" spans="2:18" x14ac:dyDescent="0.25">
      <c r="B367" s="8">
        <v>42368</v>
      </c>
      <c r="C367" s="9" t="s">
        <v>445</v>
      </c>
      <c r="D367" s="10" t="s">
        <v>68</v>
      </c>
      <c r="E367" s="10" t="s">
        <v>59</v>
      </c>
      <c r="F367" s="10" t="s">
        <v>56</v>
      </c>
      <c r="G367" s="11" t="s">
        <v>31</v>
      </c>
      <c r="H367" s="14" t="s">
        <v>80</v>
      </c>
      <c r="I367" s="14" t="s">
        <v>21</v>
      </c>
      <c r="J367" s="16" t="s">
        <v>7</v>
      </c>
      <c r="K367" s="3"/>
      <c r="L367" s="5">
        <v>43</v>
      </c>
      <c r="M367" s="12">
        <v>12</v>
      </c>
      <c r="N367" s="17">
        <v>516</v>
      </c>
      <c r="O367" s="16">
        <v>588</v>
      </c>
      <c r="P367" s="21" t="s">
        <v>566</v>
      </c>
      <c r="Q367" s="21">
        <v>2015</v>
      </c>
      <c r="R367" s="23">
        <v>12</v>
      </c>
    </row>
    <row r="368" spans="2:18" x14ac:dyDescent="0.25">
      <c r="B368" s="8">
        <v>42369</v>
      </c>
      <c r="C368" s="9" t="s">
        <v>446</v>
      </c>
      <c r="D368" s="10" t="s">
        <v>67</v>
      </c>
      <c r="E368" s="10" t="s">
        <v>59</v>
      </c>
      <c r="F368" s="10" t="s">
        <v>78</v>
      </c>
      <c r="G368" s="11" t="s">
        <v>32</v>
      </c>
      <c r="H368" s="14" t="s">
        <v>80</v>
      </c>
      <c r="I368" s="14" t="s">
        <v>21</v>
      </c>
      <c r="J368" s="16" t="s">
        <v>8</v>
      </c>
      <c r="K368" s="3">
        <v>15</v>
      </c>
      <c r="L368" s="5"/>
      <c r="M368" s="12">
        <v>13</v>
      </c>
      <c r="N368" s="17">
        <v>195</v>
      </c>
      <c r="O368" s="16">
        <v>602</v>
      </c>
      <c r="P368" s="21" t="s">
        <v>566</v>
      </c>
      <c r="Q368" s="21">
        <v>2015</v>
      </c>
      <c r="R368" s="23">
        <v>13</v>
      </c>
    </row>
    <row r="369" spans="2:18" ht="14.45" x14ac:dyDescent="0.3">
      <c r="B369" s="8">
        <v>42370</v>
      </c>
      <c r="C369" s="9" t="s">
        <v>447</v>
      </c>
      <c r="D369" s="10" t="s">
        <v>68</v>
      </c>
      <c r="E369" s="10" t="s">
        <v>65</v>
      </c>
      <c r="F369" s="10" t="s">
        <v>51</v>
      </c>
      <c r="G369" s="11" t="s">
        <v>33</v>
      </c>
      <c r="H369" s="14" t="s">
        <v>80</v>
      </c>
      <c r="I369" s="14" t="s">
        <v>21</v>
      </c>
      <c r="J369" s="16" t="s">
        <v>9</v>
      </c>
      <c r="K369" s="3"/>
      <c r="L369" s="5">
        <v>34</v>
      </c>
      <c r="M369" s="12">
        <v>14</v>
      </c>
      <c r="N369" s="17">
        <v>476</v>
      </c>
      <c r="O369" s="16">
        <v>533</v>
      </c>
      <c r="P369" s="21" t="s">
        <v>555</v>
      </c>
      <c r="Q369" s="21">
        <v>2016</v>
      </c>
      <c r="R369" s="23">
        <v>14</v>
      </c>
    </row>
    <row r="370" spans="2:18" x14ac:dyDescent="0.25">
      <c r="B370" s="8">
        <v>42371</v>
      </c>
      <c r="C370" s="9" t="s">
        <v>448</v>
      </c>
      <c r="D370" s="10" t="s">
        <v>67</v>
      </c>
      <c r="E370" s="10" t="s">
        <v>60</v>
      </c>
      <c r="F370" s="10" t="s">
        <v>78</v>
      </c>
      <c r="G370" s="11" t="s">
        <v>34</v>
      </c>
      <c r="H370" s="14" t="s">
        <v>81</v>
      </c>
      <c r="I370" s="14" t="s">
        <v>22</v>
      </c>
      <c r="J370" s="16" t="s">
        <v>10</v>
      </c>
      <c r="K370" s="3">
        <v>15</v>
      </c>
      <c r="L370" s="5"/>
      <c r="M370" s="12">
        <v>15</v>
      </c>
      <c r="N370" s="17">
        <v>225</v>
      </c>
      <c r="O370" s="16">
        <v>433</v>
      </c>
      <c r="P370" s="21" t="s">
        <v>555</v>
      </c>
      <c r="Q370" s="21">
        <v>2016</v>
      </c>
      <c r="R370" s="23">
        <v>15</v>
      </c>
    </row>
    <row r="371" spans="2:18" ht="14.45" x14ac:dyDescent="0.3">
      <c r="B371" s="8">
        <v>42372</v>
      </c>
      <c r="C371" s="9" t="s">
        <v>449</v>
      </c>
      <c r="D371" s="10" t="s">
        <v>68</v>
      </c>
      <c r="E371" s="10" t="s">
        <v>61</v>
      </c>
      <c r="F371" s="10" t="s">
        <v>49</v>
      </c>
      <c r="G371" s="11" t="s">
        <v>35</v>
      </c>
      <c r="H371" s="14" t="s">
        <v>81</v>
      </c>
      <c r="I371" s="14" t="s">
        <v>22</v>
      </c>
      <c r="J371" s="16" t="s">
        <v>11</v>
      </c>
      <c r="K371" s="3"/>
      <c r="L371" s="5">
        <v>54</v>
      </c>
      <c r="M371" s="12">
        <v>16</v>
      </c>
      <c r="N371" s="17">
        <v>864</v>
      </c>
      <c r="O371" s="16">
        <v>422</v>
      </c>
      <c r="P371" s="21" t="s">
        <v>555</v>
      </c>
      <c r="Q371" s="21">
        <v>2016</v>
      </c>
      <c r="R371" s="23">
        <v>16</v>
      </c>
    </row>
    <row r="372" spans="2:18" x14ac:dyDescent="0.25">
      <c r="B372" s="8">
        <v>42373</v>
      </c>
      <c r="C372" s="9" t="s">
        <v>450</v>
      </c>
      <c r="D372" s="10" t="s">
        <v>67</v>
      </c>
      <c r="E372" s="10" t="s">
        <v>65</v>
      </c>
      <c r="F372" s="10" t="s">
        <v>78</v>
      </c>
      <c r="G372" s="11" t="s">
        <v>36</v>
      </c>
      <c r="H372" s="14" t="s">
        <v>81</v>
      </c>
      <c r="I372" s="14" t="s">
        <v>22</v>
      </c>
      <c r="J372" s="16" t="s">
        <v>12</v>
      </c>
      <c r="K372" s="3">
        <v>15</v>
      </c>
      <c r="L372" s="5"/>
      <c r="M372" s="12">
        <v>17</v>
      </c>
      <c r="N372" s="17">
        <v>255</v>
      </c>
      <c r="O372" s="16">
        <v>45</v>
      </c>
      <c r="P372" s="21" t="s">
        <v>555</v>
      </c>
      <c r="Q372" s="21">
        <v>2016</v>
      </c>
      <c r="R372" s="23">
        <v>17</v>
      </c>
    </row>
    <row r="373" spans="2:18" ht="14.45" x14ac:dyDescent="0.3">
      <c r="B373" s="8">
        <v>42374</v>
      </c>
      <c r="C373" s="9" t="s">
        <v>451</v>
      </c>
      <c r="D373" s="10" t="s">
        <v>68</v>
      </c>
      <c r="E373" s="10" t="s">
        <v>58</v>
      </c>
      <c r="F373" s="10" t="s">
        <v>49</v>
      </c>
      <c r="G373" s="11" t="s">
        <v>37</v>
      </c>
      <c r="H373" s="14" t="s">
        <v>81</v>
      </c>
      <c r="I373" s="14" t="s">
        <v>22</v>
      </c>
      <c r="J373" s="16" t="s">
        <v>13</v>
      </c>
      <c r="K373" s="3"/>
      <c r="L373" s="5">
        <v>34</v>
      </c>
      <c r="M373" s="12">
        <v>18</v>
      </c>
      <c r="N373" s="17">
        <v>612</v>
      </c>
      <c r="O373" s="16">
        <v>468</v>
      </c>
      <c r="P373" s="21" t="s">
        <v>555</v>
      </c>
      <c r="Q373" s="21">
        <v>2016</v>
      </c>
      <c r="R373" s="23">
        <v>18</v>
      </c>
    </row>
    <row r="374" spans="2:18" ht="14.45" customHeight="1" x14ac:dyDescent="0.25">
      <c r="B374" s="8">
        <v>42375</v>
      </c>
      <c r="C374" s="9" t="s">
        <v>452</v>
      </c>
      <c r="D374" s="10" t="s">
        <v>67</v>
      </c>
      <c r="E374" s="10" t="s">
        <v>62</v>
      </c>
      <c r="F374" s="10" t="s">
        <v>78</v>
      </c>
      <c r="G374" s="11" t="s">
        <v>38</v>
      </c>
      <c r="H374" s="14" t="s">
        <v>81</v>
      </c>
      <c r="I374" s="14" t="s">
        <v>22</v>
      </c>
      <c r="J374" s="16" t="s">
        <v>14</v>
      </c>
      <c r="K374" s="3">
        <v>15</v>
      </c>
      <c r="L374" s="5">
        <v>150</v>
      </c>
      <c r="M374" s="12">
        <v>19</v>
      </c>
      <c r="N374" s="17">
        <v>3135</v>
      </c>
      <c r="O374" s="16">
        <v>13</v>
      </c>
      <c r="P374" s="21" t="s">
        <v>555</v>
      </c>
      <c r="Q374" s="21">
        <v>2016</v>
      </c>
      <c r="R374" s="23">
        <v>19</v>
      </c>
    </row>
    <row r="375" spans="2:18" ht="14.45" customHeight="1" x14ac:dyDescent="0.3">
      <c r="B375" s="8">
        <v>42376</v>
      </c>
      <c r="C375" s="9" t="s">
        <v>453</v>
      </c>
      <c r="D375" s="10" t="s">
        <v>68</v>
      </c>
      <c r="E375" s="10" t="s">
        <v>57</v>
      </c>
      <c r="F375" s="10" t="s">
        <v>54</v>
      </c>
      <c r="G375" s="11" t="s">
        <v>39</v>
      </c>
      <c r="H375" s="14" t="s">
        <v>82</v>
      </c>
      <c r="I375" s="14" t="s">
        <v>23</v>
      </c>
      <c r="J375" s="16" t="s">
        <v>15</v>
      </c>
      <c r="K375" s="3"/>
      <c r="L375" s="5">
        <v>12</v>
      </c>
      <c r="M375" s="12">
        <v>20.309999999999999</v>
      </c>
      <c r="N375" s="17">
        <v>243.71999999999997</v>
      </c>
      <c r="O375" s="16">
        <v>181</v>
      </c>
      <c r="P375" s="21" t="s">
        <v>555</v>
      </c>
      <c r="Q375" s="21">
        <v>2016</v>
      </c>
      <c r="R375" s="23">
        <v>20.308500000000002</v>
      </c>
    </row>
    <row r="376" spans="2:18" ht="14.45" x14ac:dyDescent="0.3">
      <c r="B376" s="8">
        <v>42377</v>
      </c>
      <c r="C376" s="9" t="s">
        <v>454</v>
      </c>
      <c r="D376" s="10" t="s">
        <v>68</v>
      </c>
      <c r="E376" s="10" t="s">
        <v>58</v>
      </c>
      <c r="F376" s="10" t="s">
        <v>49</v>
      </c>
      <c r="G376" s="11" t="s">
        <v>40</v>
      </c>
      <c r="H376" s="14" t="s">
        <v>82</v>
      </c>
      <c r="I376" s="14" t="s">
        <v>23</v>
      </c>
      <c r="J376" s="16" t="s">
        <v>16</v>
      </c>
      <c r="K376" s="3"/>
      <c r="L376" s="5">
        <v>6</v>
      </c>
      <c r="M376" s="12">
        <v>20.85</v>
      </c>
      <c r="N376" s="17">
        <v>125.10000000000001</v>
      </c>
      <c r="O376" s="16">
        <v>63</v>
      </c>
      <c r="P376" s="21" t="s">
        <v>555</v>
      </c>
      <c r="Q376" s="21">
        <v>2016</v>
      </c>
      <c r="R376" s="23">
        <v>20.847500000000007</v>
      </c>
    </row>
    <row r="377" spans="2:18" ht="14.45" x14ac:dyDescent="0.3">
      <c r="B377" s="8">
        <v>42378</v>
      </c>
      <c r="C377" s="9" t="s">
        <v>455</v>
      </c>
      <c r="D377" s="10" t="s">
        <v>68</v>
      </c>
      <c r="E377" s="10" t="s">
        <v>59</v>
      </c>
      <c r="F377" s="10" t="s">
        <v>78</v>
      </c>
      <c r="G377" s="11" t="s">
        <v>41</v>
      </c>
      <c r="H377" s="14" t="s">
        <v>82</v>
      </c>
      <c r="I377" s="14" t="s">
        <v>23</v>
      </c>
      <c r="J377" s="16" t="s">
        <v>17</v>
      </c>
      <c r="K377" s="3"/>
      <c r="L377" s="5">
        <v>4</v>
      </c>
      <c r="M377" s="12">
        <v>20.75</v>
      </c>
      <c r="N377" s="17">
        <v>83</v>
      </c>
      <c r="O377" s="16">
        <v>128</v>
      </c>
      <c r="P377" s="21" t="s">
        <v>555</v>
      </c>
      <c r="Q377" s="21">
        <v>2016</v>
      </c>
      <c r="R377" s="23">
        <v>20.747</v>
      </c>
    </row>
    <row r="378" spans="2:18" ht="14.45" x14ac:dyDescent="0.3">
      <c r="B378" s="8">
        <v>42379</v>
      </c>
      <c r="C378" s="9" t="s">
        <v>456</v>
      </c>
      <c r="D378" s="10" t="s">
        <v>68</v>
      </c>
      <c r="E378" s="10" t="s">
        <v>60</v>
      </c>
      <c r="F378" s="10" t="s">
        <v>78</v>
      </c>
      <c r="G378" s="11" t="s">
        <v>42</v>
      </c>
      <c r="H378" s="14" t="s">
        <v>82</v>
      </c>
      <c r="I378" s="14" t="s">
        <v>23</v>
      </c>
      <c r="J378" s="16" t="s">
        <v>18</v>
      </c>
      <c r="K378" s="3"/>
      <c r="L378" s="5">
        <v>4</v>
      </c>
      <c r="M378" s="12">
        <v>23.25</v>
      </c>
      <c r="N378" s="17">
        <v>93</v>
      </c>
      <c r="O378" s="16">
        <v>199</v>
      </c>
      <c r="P378" s="21" t="s">
        <v>555</v>
      </c>
      <c r="Q378" s="21">
        <v>2016</v>
      </c>
      <c r="R378" s="23">
        <v>23.25</v>
      </c>
    </row>
    <row r="379" spans="2:18" x14ac:dyDescent="0.25">
      <c r="B379" s="8">
        <v>42380</v>
      </c>
      <c r="C379" s="9" t="s">
        <v>457</v>
      </c>
      <c r="D379" s="10" t="s">
        <v>67</v>
      </c>
      <c r="E379" s="10" t="s">
        <v>65</v>
      </c>
      <c r="F379" s="10" t="s">
        <v>78</v>
      </c>
      <c r="G379" s="11" t="s">
        <v>43</v>
      </c>
      <c r="H379" s="14" t="s">
        <v>82</v>
      </c>
      <c r="I379" s="14" t="s">
        <v>23</v>
      </c>
      <c r="J379" s="16" t="s">
        <v>19</v>
      </c>
      <c r="K379" s="3">
        <v>90</v>
      </c>
      <c r="L379" s="5">
        <v>200</v>
      </c>
      <c r="M379" s="12">
        <v>24</v>
      </c>
      <c r="N379" s="17">
        <v>6960</v>
      </c>
      <c r="O379" s="16">
        <v>116</v>
      </c>
      <c r="P379" s="21" t="s">
        <v>555</v>
      </c>
      <c r="Q379" s="21">
        <v>2016</v>
      </c>
      <c r="R379" s="23">
        <v>24</v>
      </c>
    </row>
    <row r="380" spans="2:18" ht="14.45" x14ac:dyDescent="0.3">
      <c r="B380" s="8">
        <v>42381</v>
      </c>
      <c r="C380" s="9" t="s">
        <v>458</v>
      </c>
      <c r="D380" s="10" t="s">
        <v>68</v>
      </c>
      <c r="E380" s="10" t="s">
        <v>64</v>
      </c>
      <c r="F380" s="10" t="s">
        <v>49</v>
      </c>
      <c r="G380" s="11" t="s">
        <v>44</v>
      </c>
      <c r="H380" s="14" t="s">
        <v>83</v>
      </c>
      <c r="I380" s="14" t="s">
        <v>28</v>
      </c>
      <c r="J380" s="16" t="s">
        <v>20</v>
      </c>
      <c r="K380" s="3"/>
      <c r="L380" s="5">
        <v>4</v>
      </c>
      <c r="M380" s="12">
        <v>24.88</v>
      </c>
      <c r="N380" s="17">
        <v>99.52</v>
      </c>
      <c r="O380" s="16">
        <v>117</v>
      </c>
      <c r="P380" s="21" t="s">
        <v>555</v>
      </c>
      <c r="Q380" s="21">
        <v>2016</v>
      </c>
      <c r="R380" s="23">
        <v>24.880999999999997</v>
      </c>
    </row>
    <row r="381" spans="2:18" x14ac:dyDescent="0.25">
      <c r="B381" s="8">
        <v>42382</v>
      </c>
      <c r="C381" s="9" t="s">
        <v>459</v>
      </c>
      <c r="D381" s="10" t="s">
        <v>67</v>
      </c>
      <c r="E381" s="10" t="s">
        <v>63</v>
      </c>
      <c r="F381" s="10" t="s">
        <v>78</v>
      </c>
      <c r="G381" s="11" t="s">
        <v>45</v>
      </c>
      <c r="H381" s="14" t="s">
        <v>83</v>
      </c>
      <c r="I381" s="14" t="s">
        <v>28</v>
      </c>
      <c r="J381" s="16" t="s">
        <v>24</v>
      </c>
      <c r="K381" s="3">
        <v>40</v>
      </c>
      <c r="L381" s="5"/>
      <c r="M381" s="12">
        <v>26</v>
      </c>
      <c r="N381" s="17">
        <v>1040</v>
      </c>
      <c r="O381" s="16">
        <v>211</v>
      </c>
      <c r="P381" s="21" t="s">
        <v>555</v>
      </c>
      <c r="Q381" s="21">
        <v>2016</v>
      </c>
      <c r="R381" s="23">
        <v>26</v>
      </c>
    </row>
    <row r="382" spans="2:18" ht="14.45" x14ac:dyDescent="0.3">
      <c r="B382" s="8">
        <v>42383</v>
      </c>
      <c r="C382" s="9" t="s">
        <v>460</v>
      </c>
      <c r="D382" s="10" t="s">
        <v>68</v>
      </c>
      <c r="E382" s="10" t="s">
        <v>63</v>
      </c>
      <c r="F382" s="10" t="s">
        <v>78</v>
      </c>
      <c r="G382" s="11" t="s">
        <v>46</v>
      </c>
      <c r="H382" s="14" t="s">
        <v>83</v>
      </c>
      <c r="I382" s="14" t="s">
        <v>28</v>
      </c>
      <c r="J382" s="16" t="s">
        <v>25</v>
      </c>
      <c r="K382" s="3"/>
      <c r="L382" s="5">
        <v>4</v>
      </c>
      <c r="M382" s="12">
        <v>26.89</v>
      </c>
      <c r="N382" s="17">
        <v>107.56</v>
      </c>
      <c r="O382" s="16">
        <v>73</v>
      </c>
      <c r="P382" s="21" t="s">
        <v>555</v>
      </c>
      <c r="Q382" s="21">
        <v>2016</v>
      </c>
      <c r="R382" s="23">
        <v>26.889499999999991</v>
      </c>
    </row>
    <row r="383" spans="2:18" ht="14.45" x14ac:dyDescent="0.3">
      <c r="B383" s="8">
        <v>42384</v>
      </c>
      <c r="C383" s="9" t="s">
        <v>461</v>
      </c>
      <c r="D383" s="10" t="s">
        <v>68</v>
      </c>
      <c r="E383" s="10" t="s">
        <v>63</v>
      </c>
      <c r="F383" s="10" t="s">
        <v>78</v>
      </c>
      <c r="G383" s="11" t="s">
        <v>47</v>
      </c>
      <c r="H383" s="14" t="s">
        <v>83</v>
      </c>
      <c r="I383" s="14" t="s">
        <v>28</v>
      </c>
      <c r="J383" s="16" t="s">
        <v>26</v>
      </c>
      <c r="K383" s="3"/>
      <c r="L383" s="5">
        <v>1</v>
      </c>
      <c r="M383" s="12">
        <v>28</v>
      </c>
      <c r="N383" s="17">
        <v>28</v>
      </c>
      <c r="O383" s="16">
        <v>50</v>
      </c>
      <c r="P383" s="21" t="s">
        <v>555</v>
      </c>
      <c r="Q383" s="21">
        <v>2016</v>
      </c>
      <c r="R383" s="23">
        <v>28</v>
      </c>
    </row>
    <row r="384" spans="2:18" ht="14.45" x14ac:dyDescent="0.3">
      <c r="B384" s="8">
        <v>42385</v>
      </c>
      <c r="C384" s="9" t="s">
        <v>462</v>
      </c>
      <c r="D384" s="10" t="s">
        <v>68</v>
      </c>
      <c r="E384" s="10" t="s">
        <v>57</v>
      </c>
      <c r="F384" s="10" t="s">
        <v>49</v>
      </c>
      <c r="G384" s="11" t="s">
        <v>48</v>
      </c>
      <c r="H384" s="14" t="s">
        <v>83</v>
      </c>
      <c r="I384" s="14" t="s">
        <v>28</v>
      </c>
      <c r="J384" s="16" t="s">
        <v>27</v>
      </c>
      <c r="K384" s="3"/>
      <c r="L384" s="5">
        <v>10</v>
      </c>
      <c r="M384" s="12">
        <v>29</v>
      </c>
      <c r="N384" s="17">
        <v>290</v>
      </c>
      <c r="O384" s="16">
        <v>49</v>
      </c>
      <c r="P384" s="21" t="s">
        <v>555</v>
      </c>
      <c r="Q384" s="21">
        <v>2016</v>
      </c>
      <c r="R384" s="23">
        <v>29</v>
      </c>
    </row>
    <row r="385" spans="2:18" x14ac:dyDescent="0.25">
      <c r="B385" s="8">
        <v>42386</v>
      </c>
      <c r="C385" s="9" t="s">
        <v>463</v>
      </c>
      <c r="D385" s="10" t="s">
        <v>67</v>
      </c>
      <c r="E385" s="10" t="s">
        <v>59</v>
      </c>
      <c r="F385" s="10" t="s">
        <v>55</v>
      </c>
      <c r="G385" s="11" t="s">
        <v>29</v>
      </c>
      <c r="H385" s="14" t="s">
        <v>80</v>
      </c>
      <c r="I385" s="14" t="s">
        <v>21</v>
      </c>
      <c r="J385" s="16" t="s">
        <v>5</v>
      </c>
      <c r="K385" s="3">
        <v>100</v>
      </c>
      <c r="L385" s="5"/>
      <c r="M385" s="12">
        <v>14</v>
      </c>
      <c r="N385" s="17">
        <v>1400</v>
      </c>
      <c r="O385" s="16">
        <v>150</v>
      </c>
      <c r="P385" s="21" t="s">
        <v>555</v>
      </c>
      <c r="Q385" s="21">
        <v>2016</v>
      </c>
      <c r="R385" s="23">
        <v>13.505789473684208</v>
      </c>
    </row>
    <row r="386" spans="2:18" ht="14.45" x14ac:dyDescent="0.3">
      <c r="B386" s="8">
        <v>42387</v>
      </c>
      <c r="C386" s="9" t="s">
        <v>464</v>
      </c>
      <c r="D386" s="10" t="s">
        <v>68</v>
      </c>
      <c r="E386" s="10" t="s">
        <v>59</v>
      </c>
      <c r="F386" s="10" t="s">
        <v>50</v>
      </c>
      <c r="G386" s="11" t="s">
        <v>30</v>
      </c>
      <c r="H386" s="14" t="s">
        <v>80</v>
      </c>
      <c r="I386" s="14" t="s">
        <v>21</v>
      </c>
      <c r="J386" s="16" t="s">
        <v>6</v>
      </c>
      <c r="K386" s="3"/>
      <c r="L386" s="5">
        <v>15</v>
      </c>
      <c r="M386" s="12">
        <v>11.28</v>
      </c>
      <c r="N386" s="17">
        <v>169.2</v>
      </c>
      <c r="O386" s="16">
        <v>460</v>
      </c>
      <c r="P386" s="21" t="s">
        <v>555</v>
      </c>
      <c r="Q386" s="21">
        <v>2016</v>
      </c>
      <c r="R386" s="23">
        <v>11.284000000000001</v>
      </c>
    </row>
    <row r="387" spans="2:18" x14ac:dyDescent="0.25">
      <c r="B387" s="8">
        <v>42388</v>
      </c>
      <c r="C387" s="9" t="s">
        <v>465</v>
      </c>
      <c r="D387" s="10" t="s">
        <v>67</v>
      </c>
      <c r="E387" s="10" t="s">
        <v>59</v>
      </c>
      <c r="F387" s="10" t="s">
        <v>55</v>
      </c>
      <c r="G387" s="11" t="s">
        <v>31</v>
      </c>
      <c r="H387" s="14" t="s">
        <v>80</v>
      </c>
      <c r="I387" s="14" t="s">
        <v>21</v>
      </c>
      <c r="J387" s="16" t="s">
        <v>7</v>
      </c>
      <c r="K387" s="3">
        <v>40</v>
      </c>
      <c r="L387" s="5"/>
      <c r="M387" s="12">
        <v>12</v>
      </c>
      <c r="N387" s="17">
        <v>480</v>
      </c>
      <c r="O387" s="16">
        <v>628</v>
      </c>
      <c r="P387" s="21" t="s">
        <v>555</v>
      </c>
      <c r="Q387" s="21">
        <v>2016</v>
      </c>
      <c r="R387" s="23">
        <v>12</v>
      </c>
    </row>
    <row r="388" spans="2:18" ht="14.45" x14ac:dyDescent="0.3">
      <c r="B388" s="8">
        <v>42389</v>
      </c>
      <c r="C388" s="9" t="s">
        <v>466</v>
      </c>
      <c r="D388" s="10" t="s">
        <v>68</v>
      </c>
      <c r="E388" s="10" t="s">
        <v>59</v>
      </c>
      <c r="F388" s="10" t="s">
        <v>50</v>
      </c>
      <c r="G388" s="11" t="s">
        <v>32</v>
      </c>
      <c r="H388" s="14" t="s">
        <v>80</v>
      </c>
      <c r="I388" s="14" t="s">
        <v>21</v>
      </c>
      <c r="J388" s="16" t="s">
        <v>8</v>
      </c>
      <c r="K388" s="3"/>
      <c r="L388" s="5">
        <v>3</v>
      </c>
      <c r="M388" s="12">
        <v>13</v>
      </c>
      <c r="N388" s="17">
        <v>39</v>
      </c>
      <c r="O388" s="16">
        <v>599</v>
      </c>
      <c r="P388" s="21" t="s">
        <v>555</v>
      </c>
      <c r="Q388" s="21">
        <v>2016</v>
      </c>
      <c r="R388" s="23">
        <v>13</v>
      </c>
    </row>
    <row r="389" spans="2:18" x14ac:dyDescent="0.25">
      <c r="B389" s="8">
        <v>42390</v>
      </c>
      <c r="C389" s="9" t="s">
        <v>467</v>
      </c>
      <c r="D389" s="10" t="s">
        <v>67</v>
      </c>
      <c r="E389" s="10" t="s">
        <v>65</v>
      </c>
      <c r="F389" s="10" t="s">
        <v>55</v>
      </c>
      <c r="G389" s="11" t="s">
        <v>33</v>
      </c>
      <c r="H389" s="14" t="s">
        <v>80</v>
      </c>
      <c r="I389" s="14" t="s">
        <v>21</v>
      </c>
      <c r="J389" s="16" t="s">
        <v>9</v>
      </c>
      <c r="K389" s="3">
        <v>40</v>
      </c>
      <c r="L389" s="5"/>
      <c r="M389" s="12">
        <v>14</v>
      </c>
      <c r="N389" s="17">
        <v>560</v>
      </c>
      <c r="O389" s="16">
        <v>573</v>
      </c>
      <c r="P389" s="21" t="s">
        <v>555</v>
      </c>
      <c r="Q389" s="21">
        <v>2016</v>
      </c>
      <c r="R389" s="23">
        <v>14</v>
      </c>
    </row>
    <row r="390" spans="2:18" ht="14.45" x14ac:dyDescent="0.3">
      <c r="B390" s="8">
        <v>42391</v>
      </c>
      <c r="C390" s="9" t="s">
        <v>468</v>
      </c>
      <c r="D390" s="10" t="s">
        <v>68</v>
      </c>
      <c r="E390" s="10" t="s">
        <v>60</v>
      </c>
      <c r="F390" s="10" t="s">
        <v>50</v>
      </c>
      <c r="G390" s="11" t="s">
        <v>34</v>
      </c>
      <c r="H390" s="14" t="s">
        <v>81</v>
      </c>
      <c r="I390" s="14" t="s">
        <v>22</v>
      </c>
      <c r="J390" s="16" t="s">
        <v>10</v>
      </c>
      <c r="K390" s="3"/>
      <c r="L390" s="5">
        <v>1</v>
      </c>
      <c r="M390" s="12">
        <v>15</v>
      </c>
      <c r="N390" s="17">
        <v>15</v>
      </c>
      <c r="O390" s="16">
        <v>432</v>
      </c>
      <c r="P390" s="21" t="s">
        <v>555</v>
      </c>
      <c r="Q390" s="21">
        <v>2016</v>
      </c>
      <c r="R390" s="23">
        <v>15</v>
      </c>
    </row>
    <row r="391" spans="2:18" x14ac:dyDescent="0.25">
      <c r="B391" s="8">
        <v>42392</v>
      </c>
      <c r="C391" s="9" t="s">
        <v>469</v>
      </c>
      <c r="D391" s="10" t="s">
        <v>67</v>
      </c>
      <c r="E391" s="10" t="s">
        <v>61</v>
      </c>
      <c r="F391" s="10" t="s">
        <v>55</v>
      </c>
      <c r="G391" s="11" t="s">
        <v>35</v>
      </c>
      <c r="H391" s="14" t="s">
        <v>81</v>
      </c>
      <c r="I391" s="14" t="s">
        <v>22</v>
      </c>
      <c r="J391" s="16" t="s">
        <v>11</v>
      </c>
      <c r="K391" s="3">
        <v>50</v>
      </c>
      <c r="L391" s="5"/>
      <c r="M391" s="12">
        <v>16</v>
      </c>
      <c r="N391" s="17">
        <v>800</v>
      </c>
      <c r="O391" s="16">
        <v>472</v>
      </c>
      <c r="P391" s="21" t="s">
        <v>555</v>
      </c>
      <c r="Q391" s="21">
        <v>2016</v>
      </c>
      <c r="R391" s="23">
        <v>16</v>
      </c>
    </row>
    <row r="392" spans="2:18" x14ac:dyDescent="0.25">
      <c r="B392" s="8">
        <v>42393</v>
      </c>
      <c r="C392" s="9" t="s">
        <v>470</v>
      </c>
      <c r="D392" s="10" t="s">
        <v>67</v>
      </c>
      <c r="E392" s="10" t="s">
        <v>65</v>
      </c>
      <c r="F392" s="10" t="s">
        <v>55</v>
      </c>
      <c r="G392" s="11" t="s">
        <v>36</v>
      </c>
      <c r="H392" s="14" t="s">
        <v>81</v>
      </c>
      <c r="I392" s="14" t="s">
        <v>22</v>
      </c>
      <c r="J392" s="16" t="s">
        <v>12</v>
      </c>
      <c r="K392" s="3">
        <v>55</v>
      </c>
      <c r="L392" s="5"/>
      <c r="M392" s="12">
        <v>17</v>
      </c>
      <c r="N392" s="17">
        <v>935</v>
      </c>
      <c r="O392" s="16">
        <v>100</v>
      </c>
      <c r="P392" s="21" t="s">
        <v>555</v>
      </c>
      <c r="Q392" s="21">
        <v>2016</v>
      </c>
      <c r="R392" s="23">
        <v>17</v>
      </c>
    </row>
    <row r="393" spans="2:18" x14ac:dyDescent="0.25">
      <c r="B393" s="8">
        <v>42394</v>
      </c>
      <c r="C393" s="9" t="s">
        <v>471</v>
      </c>
      <c r="D393" s="10" t="s">
        <v>67</v>
      </c>
      <c r="E393" s="10" t="s">
        <v>58</v>
      </c>
      <c r="F393" s="10" t="s">
        <v>55</v>
      </c>
      <c r="G393" s="11" t="s">
        <v>37</v>
      </c>
      <c r="H393" s="14" t="s">
        <v>81</v>
      </c>
      <c r="I393" s="14" t="s">
        <v>22</v>
      </c>
      <c r="J393" s="16" t="s">
        <v>13</v>
      </c>
      <c r="K393" s="3">
        <v>55</v>
      </c>
      <c r="L393" s="5"/>
      <c r="M393" s="12">
        <v>18</v>
      </c>
      <c r="N393" s="17">
        <v>990</v>
      </c>
      <c r="O393" s="16">
        <v>523</v>
      </c>
      <c r="P393" s="21" t="s">
        <v>555</v>
      </c>
      <c r="Q393" s="21">
        <v>2016</v>
      </c>
      <c r="R393" s="23">
        <v>18</v>
      </c>
    </row>
    <row r="394" spans="2:18" ht="14.45" customHeight="1" x14ac:dyDescent="0.25">
      <c r="B394" s="8">
        <v>42395</v>
      </c>
      <c r="C394" s="9" t="s">
        <v>472</v>
      </c>
      <c r="D394" s="10" t="s">
        <v>67</v>
      </c>
      <c r="E394" s="10" t="s">
        <v>62</v>
      </c>
      <c r="F394" s="10" t="s">
        <v>55</v>
      </c>
      <c r="G394" s="11" t="s">
        <v>38</v>
      </c>
      <c r="H394" s="14" t="s">
        <v>81</v>
      </c>
      <c r="I394" s="14" t="s">
        <v>22</v>
      </c>
      <c r="J394" s="16" t="s">
        <v>14</v>
      </c>
      <c r="K394" s="3">
        <v>55</v>
      </c>
      <c r="L394" s="5"/>
      <c r="M394" s="12">
        <v>19</v>
      </c>
      <c r="N394" s="17">
        <v>1045</v>
      </c>
      <c r="O394" s="16">
        <v>68</v>
      </c>
      <c r="P394" s="21" t="s">
        <v>555</v>
      </c>
      <c r="Q394" s="21">
        <v>2016</v>
      </c>
      <c r="R394" s="23">
        <v>19</v>
      </c>
    </row>
    <row r="395" spans="2:18" ht="14.45" customHeight="1" x14ac:dyDescent="0.3">
      <c r="B395" s="8">
        <v>42396</v>
      </c>
      <c r="C395" s="9" t="s">
        <v>473</v>
      </c>
      <c r="D395" s="10" t="s">
        <v>68</v>
      </c>
      <c r="E395" s="10" t="s">
        <v>57</v>
      </c>
      <c r="F395" s="10" t="s">
        <v>52</v>
      </c>
      <c r="G395" s="11" t="s">
        <v>39</v>
      </c>
      <c r="H395" s="14" t="s">
        <v>82</v>
      </c>
      <c r="I395" s="14" t="s">
        <v>23</v>
      </c>
      <c r="J395" s="16" t="s">
        <v>15</v>
      </c>
      <c r="K395" s="3"/>
      <c r="L395" s="5">
        <v>10</v>
      </c>
      <c r="M395" s="12">
        <v>20.309999999999999</v>
      </c>
      <c r="N395" s="17">
        <v>203.1</v>
      </c>
      <c r="O395" s="16">
        <v>171</v>
      </c>
      <c r="P395" s="21" t="s">
        <v>555</v>
      </c>
      <c r="Q395" s="21">
        <v>2016</v>
      </c>
      <c r="R395" s="23">
        <v>20.30857142857143</v>
      </c>
    </row>
    <row r="396" spans="2:18" x14ac:dyDescent="0.25">
      <c r="B396" s="8">
        <v>42397</v>
      </c>
      <c r="C396" s="9" t="s">
        <v>474</v>
      </c>
      <c r="D396" s="10" t="s">
        <v>67</v>
      </c>
      <c r="E396" s="10" t="s">
        <v>58</v>
      </c>
      <c r="F396" s="10" t="s">
        <v>78</v>
      </c>
      <c r="G396" s="11" t="s">
        <v>40</v>
      </c>
      <c r="H396" s="14" t="s">
        <v>82</v>
      </c>
      <c r="I396" s="14" t="s">
        <v>23</v>
      </c>
      <c r="J396" s="16" t="s">
        <v>16</v>
      </c>
      <c r="K396" s="3">
        <v>90</v>
      </c>
      <c r="L396" s="5"/>
      <c r="M396" s="12">
        <v>21</v>
      </c>
      <c r="N396" s="17">
        <v>1890</v>
      </c>
      <c r="O396" s="16">
        <v>153</v>
      </c>
      <c r="P396" s="21" t="s">
        <v>555</v>
      </c>
      <c r="Q396" s="21">
        <v>2016</v>
      </c>
      <c r="R396" s="23">
        <v>20.854761904761911</v>
      </c>
    </row>
    <row r="397" spans="2:18" ht="14.45" x14ac:dyDescent="0.3">
      <c r="B397" s="8">
        <v>42398</v>
      </c>
      <c r="C397" s="9" t="s">
        <v>475</v>
      </c>
      <c r="D397" s="10" t="s">
        <v>68</v>
      </c>
      <c r="E397" s="10" t="s">
        <v>59</v>
      </c>
      <c r="F397" s="10" t="s">
        <v>50</v>
      </c>
      <c r="G397" s="11" t="s">
        <v>41</v>
      </c>
      <c r="H397" s="14" t="s">
        <v>82</v>
      </c>
      <c r="I397" s="14" t="s">
        <v>23</v>
      </c>
      <c r="J397" s="16" t="s">
        <v>17</v>
      </c>
      <c r="K397" s="3"/>
      <c r="L397" s="5">
        <v>6</v>
      </c>
      <c r="M397" s="12">
        <v>20.75</v>
      </c>
      <c r="N397" s="17">
        <v>124.5</v>
      </c>
      <c r="O397" s="16">
        <v>122</v>
      </c>
      <c r="P397" s="21" t="s">
        <v>555</v>
      </c>
      <c r="Q397" s="21">
        <v>2016</v>
      </c>
      <c r="R397" s="23">
        <v>20.747142857142858</v>
      </c>
    </row>
    <row r="398" spans="2:18" ht="14.45" x14ac:dyDescent="0.3">
      <c r="B398" s="8">
        <v>42399</v>
      </c>
      <c r="C398" s="9" t="s">
        <v>476</v>
      </c>
      <c r="D398" s="10" t="s">
        <v>68</v>
      </c>
      <c r="E398" s="10" t="s">
        <v>60</v>
      </c>
      <c r="F398" s="10" t="s">
        <v>50</v>
      </c>
      <c r="G398" s="11" t="s">
        <v>42</v>
      </c>
      <c r="H398" s="14" t="s">
        <v>82</v>
      </c>
      <c r="I398" s="14" t="s">
        <v>23</v>
      </c>
      <c r="J398" s="16" t="s">
        <v>18</v>
      </c>
      <c r="K398" s="3"/>
      <c r="L398" s="5">
        <v>33</v>
      </c>
      <c r="M398" s="12">
        <v>23.25</v>
      </c>
      <c r="N398" s="17">
        <v>767.25</v>
      </c>
      <c r="O398" s="16">
        <v>166</v>
      </c>
      <c r="P398" s="21" t="s">
        <v>555</v>
      </c>
      <c r="Q398" s="21">
        <v>2016</v>
      </c>
      <c r="R398" s="23">
        <v>23.25</v>
      </c>
    </row>
    <row r="399" spans="2:18" x14ac:dyDescent="0.25">
      <c r="B399" s="8">
        <v>42400</v>
      </c>
      <c r="C399" s="9" t="s">
        <v>477</v>
      </c>
      <c r="D399" s="10" t="s">
        <v>67</v>
      </c>
      <c r="E399" s="10" t="s">
        <v>65</v>
      </c>
      <c r="F399" s="10" t="s">
        <v>78</v>
      </c>
      <c r="G399" s="11" t="s">
        <v>43</v>
      </c>
      <c r="H399" s="14" t="s">
        <v>82</v>
      </c>
      <c r="I399" s="14" t="s">
        <v>23</v>
      </c>
      <c r="J399" s="16" t="s">
        <v>19</v>
      </c>
      <c r="K399" s="3">
        <v>45</v>
      </c>
      <c r="L399" s="5">
        <v>150</v>
      </c>
      <c r="M399" s="12">
        <v>24</v>
      </c>
      <c r="N399" s="17">
        <v>4680</v>
      </c>
      <c r="O399" s="16">
        <v>11</v>
      </c>
      <c r="P399" s="21" t="s">
        <v>555</v>
      </c>
      <c r="Q399" s="21">
        <v>2016</v>
      </c>
      <c r="R399" s="23">
        <v>24</v>
      </c>
    </row>
    <row r="400" spans="2:18" x14ac:dyDescent="0.25">
      <c r="B400" s="8">
        <v>42401</v>
      </c>
      <c r="C400" s="9" t="s">
        <v>478</v>
      </c>
      <c r="D400" s="10" t="s">
        <v>68</v>
      </c>
      <c r="E400" s="10" t="s">
        <v>64</v>
      </c>
      <c r="F400" s="10" t="s">
        <v>49</v>
      </c>
      <c r="G400" s="11" t="s">
        <v>44</v>
      </c>
      <c r="H400" s="14" t="s">
        <v>83</v>
      </c>
      <c r="I400" s="14" t="s">
        <v>28</v>
      </c>
      <c r="J400" s="16" t="s">
        <v>20</v>
      </c>
      <c r="K400" s="3"/>
      <c r="L400" s="5">
        <v>7</v>
      </c>
      <c r="M400" s="12">
        <v>24.88</v>
      </c>
      <c r="N400" s="17">
        <v>174.16</v>
      </c>
      <c r="O400" s="16">
        <v>110</v>
      </c>
      <c r="P400" s="21" t="s">
        <v>556</v>
      </c>
      <c r="Q400" s="21">
        <v>2016</v>
      </c>
      <c r="R400" s="23">
        <v>24.88095238095238</v>
      </c>
    </row>
    <row r="401" spans="2:18" x14ac:dyDescent="0.25">
      <c r="B401" s="8">
        <v>42402</v>
      </c>
      <c r="C401" s="9" t="s">
        <v>479</v>
      </c>
      <c r="D401" s="10" t="s">
        <v>67</v>
      </c>
      <c r="E401" s="10" t="s">
        <v>63</v>
      </c>
      <c r="F401" s="10" t="s">
        <v>78</v>
      </c>
      <c r="G401" s="11" t="s">
        <v>45</v>
      </c>
      <c r="H401" s="14" t="s">
        <v>83</v>
      </c>
      <c r="I401" s="14" t="s">
        <v>28</v>
      </c>
      <c r="J401" s="16" t="s">
        <v>24</v>
      </c>
      <c r="K401" s="3">
        <v>45</v>
      </c>
      <c r="L401" s="5"/>
      <c r="M401" s="12">
        <v>26</v>
      </c>
      <c r="N401" s="17">
        <v>1170</v>
      </c>
      <c r="O401" s="16">
        <v>256</v>
      </c>
      <c r="P401" s="21" t="s">
        <v>556</v>
      </c>
      <c r="Q401" s="21">
        <v>2016</v>
      </c>
      <c r="R401" s="23">
        <v>26</v>
      </c>
    </row>
    <row r="402" spans="2:18" x14ac:dyDescent="0.25">
      <c r="B402" s="8">
        <v>42403</v>
      </c>
      <c r="C402" s="9" t="s">
        <v>480</v>
      </c>
      <c r="D402" s="10" t="s">
        <v>68</v>
      </c>
      <c r="E402" s="10" t="s">
        <v>61</v>
      </c>
      <c r="F402" s="10" t="s">
        <v>53</v>
      </c>
      <c r="G402" s="11" t="s">
        <v>46</v>
      </c>
      <c r="H402" s="14" t="s">
        <v>83</v>
      </c>
      <c r="I402" s="14" t="s">
        <v>28</v>
      </c>
      <c r="J402" s="16" t="s">
        <v>25</v>
      </c>
      <c r="K402" s="3"/>
      <c r="L402" s="5">
        <v>3</v>
      </c>
      <c r="M402" s="12">
        <v>26.89</v>
      </c>
      <c r="N402" s="17">
        <v>80.67</v>
      </c>
      <c r="O402" s="16">
        <v>70</v>
      </c>
      <c r="P402" s="21" t="s">
        <v>556</v>
      </c>
      <c r="Q402" s="21">
        <v>2016</v>
      </c>
      <c r="R402" s="23">
        <v>26.889523809523801</v>
      </c>
    </row>
    <row r="403" spans="2:18" x14ac:dyDescent="0.25">
      <c r="B403" s="8">
        <v>42404</v>
      </c>
      <c r="C403" s="9" t="s">
        <v>481</v>
      </c>
      <c r="D403" s="10" t="s">
        <v>68</v>
      </c>
      <c r="E403" s="10" t="s">
        <v>60</v>
      </c>
      <c r="F403" s="10" t="s">
        <v>50</v>
      </c>
      <c r="G403" s="11" t="s">
        <v>47</v>
      </c>
      <c r="H403" s="14" t="s">
        <v>83</v>
      </c>
      <c r="I403" s="14" t="s">
        <v>28</v>
      </c>
      <c r="J403" s="16" t="s">
        <v>26</v>
      </c>
      <c r="K403" s="3"/>
      <c r="L403" s="5">
        <v>5</v>
      </c>
      <c r="M403" s="12">
        <v>28</v>
      </c>
      <c r="N403" s="17">
        <v>140</v>
      </c>
      <c r="O403" s="16">
        <v>45</v>
      </c>
      <c r="P403" s="21" t="s">
        <v>556</v>
      </c>
      <c r="Q403" s="21">
        <v>2016</v>
      </c>
      <c r="R403" s="23">
        <v>28</v>
      </c>
    </row>
    <row r="404" spans="2:18" x14ac:dyDescent="0.25">
      <c r="B404" s="8">
        <v>42405</v>
      </c>
      <c r="C404" s="9" t="s">
        <v>482</v>
      </c>
      <c r="D404" s="10" t="s">
        <v>68</v>
      </c>
      <c r="E404" s="10" t="s">
        <v>57</v>
      </c>
      <c r="F404" s="10" t="s">
        <v>49</v>
      </c>
      <c r="G404" s="11" t="s">
        <v>48</v>
      </c>
      <c r="H404" s="14" t="s">
        <v>83</v>
      </c>
      <c r="I404" s="14" t="s">
        <v>28</v>
      </c>
      <c r="J404" s="16" t="s">
        <v>27</v>
      </c>
      <c r="K404" s="3"/>
      <c r="L404" s="5">
        <v>1</v>
      </c>
      <c r="M404" s="12">
        <v>29</v>
      </c>
      <c r="N404" s="17">
        <v>29</v>
      </c>
      <c r="O404" s="16">
        <v>48</v>
      </c>
      <c r="P404" s="21" t="s">
        <v>556</v>
      </c>
      <c r="Q404" s="21">
        <v>2016</v>
      </c>
      <c r="R404" s="23">
        <v>29</v>
      </c>
    </row>
    <row r="405" spans="2:18" x14ac:dyDescent="0.25">
      <c r="B405" s="8">
        <v>42406</v>
      </c>
      <c r="C405" s="9" t="s">
        <v>483</v>
      </c>
      <c r="D405" s="10" t="s">
        <v>68</v>
      </c>
      <c r="E405" s="10" t="s">
        <v>59</v>
      </c>
      <c r="F405" s="10" t="s">
        <v>49</v>
      </c>
      <c r="G405" s="11" t="s">
        <v>29</v>
      </c>
      <c r="H405" s="14" t="s">
        <v>80</v>
      </c>
      <c r="I405" s="14" t="s">
        <v>21</v>
      </c>
      <c r="J405" s="16" t="s">
        <v>5</v>
      </c>
      <c r="K405" s="3"/>
      <c r="L405" s="5">
        <v>100</v>
      </c>
      <c r="M405" s="12">
        <v>13.51</v>
      </c>
      <c r="N405" s="17">
        <v>1351</v>
      </c>
      <c r="O405" s="16">
        <v>50</v>
      </c>
      <c r="P405" s="21" t="s">
        <v>556</v>
      </c>
      <c r="Q405" s="21">
        <v>2016</v>
      </c>
      <c r="R405" s="23">
        <v>13.505999999999997</v>
      </c>
    </row>
    <row r="406" spans="2:18" x14ac:dyDescent="0.25">
      <c r="B406" s="8">
        <v>42407</v>
      </c>
      <c r="C406" s="9" t="s">
        <v>484</v>
      </c>
      <c r="D406" s="10" t="s">
        <v>67</v>
      </c>
      <c r="E406" s="10" t="s">
        <v>59</v>
      </c>
      <c r="F406" s="10" t="s">
        <v>78</v>
      </c>
      <c r="G406" s="11" t="s">
        <v>30</v>
      </c>
      <c r="H406" s="14" t="s">
        <v>80</v>
      </c>
      <c r="I406" s="14" t="s">
        <v>21</v>
      </c>
      <c r="J406" s="16" t="s">
        <v>6</v>
      </c>
      <c r="K406" s="3">
        <v>45</v>
      </c>
      <c r="L406" s="5"/>
      <c r="M406" s="12">
        <v>11</v>
      </c>
      <c r="N406" s="17">
        <v>495</v>
      </c>
      <c r="O406" s="16">
        <v>505</v>
      </c>
      <c r="P406" s="21" t="s">
        <v>556</v>
      </c>
      <c r="Q406" s="21">
        <v>2016</v>
      </c>
      <c r="R406" s="23">
        <v>11.270476190476192</v>
      </c>
    </row>
    <row r="407" spans="2:18" x14ac:dyDescent="0.25">
      <c r="B407" s="8">
        <v>42408</v>
      </c>
      <c r="C407" s="9" t="s">
        <v>485</v>
      </c>
      <c r="D407" s="10" t="s">
        <v>68</v>
      </c>
      <c r="E407" s="10" t="s">
        <v>59</v>
      </c>
      <c r="F407" s="10" t="s">
        <v>56</v>
      </c>
      <c r="G407" s="11" t="s">
        <v>31</v>
      </c>
      <c r="H407" s="14" t="s">
        <v>80</v>
      </c>
      <c r="I407" s="14" t="s">
        <v>21</v>
      </c>
      <c r="J407" s="16" t="s">
        <v>7</v>
      </c>
      <c r="K407" s="3"/>
      <c r="L407" s="5">
        <v>23</v>
      </c>
      <c r="M407" s="12">
        <v>12</v>
      </c>
      <c r="N407" s="17">
        <v>276</v>
      </c>
      <c r="O407" s="16">
        <v>605</v>
      </c>
      <c r="P407" s="21" t="s">
        <v>556</v>
      </c>
      <c r="Q407" s="21">
        <v>2016</v>
      </c>
      <c r="R407" s="23">
        <v>12</v>
      </c>
    </row>
    <row r="408" spans="2:18" x14ac:dyDescent="0.25">
      <c r="B408" s="8">
        <v>42409</v>
      </c>
      <c r="C408" s="9" t="s">
        <v>486</v>
      </c>
      <c r="D408" s="10" t="s">
        <v>67</v>
      </c>
      <c r="E408" s="10" t="s">
        <v>59</v>
      </c>
      <c r="F408" s="10" t="s">
        <v>78</v>
      </c>
      <c r="G408" s="11" t="s">
        <v>32</v>
      </c>
      <c r="H408" s="14" t="s">
        <v>80</v>
      </c>
      <c r="I408" s="14" t="s">
        <v>21</v>
      </c>
      <c r="J408" s="16" t="s">
        <v>8</v>
      </c>
      <c r="K408" s="3">
        <v>45</v>
      </c>
      <c r="L408" s="5"/>
      <c r="M408" s="12">
        <v>13</v>
      </c>
      <c r="N408" s="17">
        <v>585</v>
      </c>
      <c r="O408" s="16">
        <v>644</v>
      </c>
      <c r="P408" s="21" t="s">
        <v>556</v>
      </c>
      <c r="Q408" s="21">
        <v>2016</v>
      </c>
      <c r="R408" s="23">
        <v>13</v>
      </c>
    </row>
    <row r="409" spans="2:18" x14ac:dyDescent="0.25">
      <c r="B409" s="8">
        <v>42410</v>
      </c>
      <c r="C409" s="9" t="s">
        <v>487</v>
      </c>
      <c r="D409" s="10" t="s">
        <v>68</v>
      </c>
      <c r="E409" s="10" t="s">
        <v>65</v>
      </c>
      <c r="F409" s="10" t="s">
        <v>51</v>
      </c>
      <c r="G409" s="11" t="s">
        <v>33</v>
      </c>
      <c r="H409" s="14" t="s">
        <v>80</v>
      </c>
      <c r="I409" s="14" t="s">
        <v>21</v>
      </c>
      <c r="J409" s="16" t="s">
        <v>9</v>
      </c>
      <c r="K409" s="3"/>
      <c r="L409" s="5">
        <v>43</v>
      </c>
      <c r="M409" s="12">
        <v>14</v>
      </c>
      <c r="N409" s="17">
        <v>602</v>
      </c>
      <c r="O409" s="16">
        <v>530</v>
      </c>
      <c r="P409" s="21" t="s">
        <v>556</v>
      </c>
      <c r="Q409" s="21">
        <v>2016</v>
      </c>
      <c r="R409" s="23">
        <v>14</v>
      </c>
    </row>
    <row r="410" spans="2:18" x14ac:dyDescent="0.25">
      <c r="B410" s="8">
        <v>42411</v>
      </c>
      <c r="C410" s="9" t="s">
        <v>488</v>
      </c>
      <c r="D410" s="10" t="s">
        <v>67</v>
      </c>
      <c r="E410" s="10" t="s">
        <v>60</v>
      </c>
      <c r="F410" s="10" t="s">
        <v>78</v>
      </c>
      <c r="G410" s="11" t="s">
        <v>36</v>
      </c>
      <c r="H410" s="14" t="s">
        <v>81</v>
      </c>
      <c r="I410" s="14" t="s">
        <v>22</v>
      </c>
      <c r="J410" s="16" t="s">
        <v>12</v>
      </c>
      <c r="K410" s="3">
        <v>45</v>
      </c>
      <c r="L410" s="5">
        <v>100</v>
      </c>
      <c r="M410" s="12">
        <v>15</v>
      </c>
      <c r="N410" s="17">
        <v>2175</v>
      </c>
      <c r="O410" s="16">
        <v>45</v>
      </c>
      <c r="P410" s="21" t="s">
        <v>556</v>
      </c>
      <c r="Q410" s="21">
        <v>2016</v>
      </c>
      <c r="R410" s="23">
        <v>16.904761904761905</v>
      </c>
    </row>
    <row r="411" spans="2:18" x14ac:dyDescent="0.25">
      <c r="B411" s="8">
        <v>42412</v>
      </c>
      <c r="C411" s="9" t="s">
        <v>489</v>
      </c>
      <c r="D411" s="10" t="s">
        <v>68</v>
      </c>
      <c r="E411" s="10" t="s">
        <v>61</v>
      </c>
      <c r="F411" s="10" t="s">
        <v>49</v>
      </c>
      <c r="G411" s="11" t="s">
        <v>35</v>
      </c>
      <c r="H411" s="14" t="s">
        <v>81</v>
      </c>
      <c r="I411" s="14" t="s">
        <v>22</v>
      </c>
      <c r="J411" s="16" t="s">
        <v>11</v>
      </c>
      <c r="K411" s="3"/>
      <c r="L411" s="5">
        <v>1</v>
      </c>
      <c r="M411" s="12">
        <v>16</v>
      </c>
      <c r="N411" s="17">
        <v>16</v>
      </c>
      <c r="O411" s="16">
        <v>471</v>
      </c>
      <c r="P411" s="21" t="s">
        <v>556</v>
      </c>
      <c r="Q411" s="21">
        <v>2016</v>
      </c>
      <c r="R411" s="23">
        <v>16</v>
      </c>
    </row>
    <row r="412" spans="2:18" x14ac:dyDescent="0.25">
      <c r="B412" s="8">
        <v>42413</v>
      </c>
      <c r="C412" s="9" t="s">
        <v>490</v>
      </c>
      <c r="D412" s="10" t="s">
        <v>67</v>
      </c>
      <c r="E412" s="10" t="s">
        <v>65</v>
      </c>
      <c r="F412" s="10" t="s">
        <v>78</v>
      </c>
      <c r="G412" s="11" t="s">
        <v>36</v>
      </c>
      <c r="H412" s="14" t="s">
        <v>81</v>
      </c>
      <c r="I412" s="14" t="s">
        <v>22</v>
      </c>
      <c r="J412" s="16" t="s">
        <v>12</v>
      </c>
      <c r="K412" s="3">
        <v>45</v>
      </c>
      <c r="L412" s="5"/>
      <c r="M412" s="12">
        <v>17</v>
      </c>
      <c r="N412" s="17">
        <v>765</v>
      </c>
      <c r="O412" s="16">
        <v>90</v>
      </c>
      <c r="P412" s="21" t="s">
        <v>556</v>
      </c>
      <c r="Q412" s="21">
        <v>2016</v>
      </c>
      <c r="R412" s="23">
        <v>16.90909090909091</v>
      </c>
    </row>
    <row r="413" spans="2:18" x14ac:dyDescent="0.25">
      <c r="B413" s="8">
        <v>42414</v>
      </c>
      <c r="C413" s="9" t="s">
        <v>491</v>
      </c>
      <c r="D413" s="10" t="s">
        <v>68</v>
      </c>
      <c r="E413" s="10" t="s">
        <v>58</v>
      </c>
      <c r="F413" s="10" t="s">
        <v>49</v>
      </c>
      <c r="G413" s="11" t="s">
        <v>37</v>
      </c>
      <c r="H413" s="14" t="s">
        <v>81</v>
      </c>
      <c r="I413" s="14" t="s">
        <v>22</v>
      </c>
      <c r="J413" s="16" t="s">
        <v>13</v>
      </c>
      <c r="K413" s="3"/>
      <c r="L413" s="5">
        <v>23</v>
      </c>
      <c r="M413" s="12">
        <v>18</v>
      </c>
      <c r="N413" s="17">
        <v>414</v>
      </c>
      <c r="O413" s="16">
        <v>500</v>
      </c>
      <c r="P413" s="21" t="s">
        <v>556</v>
      </c>
      <c r="Q413" s="21">
        <v>2016</v>
      </c>
      <c r="R413" s="23">
        <v>18</v>
      </c>
    </row>
    <row r="414" spans="2:18" ht="14.45" customHeight="1" x14ac:dyDescent="0.25">
      <c r="B414" s="8">
        <v>42415</v>
      </c>
      <c r="C414" s="9" t="s">
        <v>492</v>
      </c>
      <c r="D414" s="10" t="s">
        <v>67</v>
      </c>
      <c r="E414" s="10" t="s">
        <v>62</v>
      </c>
      <c r="F414" s="10" t="s">
        <v>78</v>
      </c>
      <c r="G414" s="11" t="s">
        <v>38</v>
      </c>
      <c r="H414" s="14" t="s">
        <v>81</v>
      </c>
      <c r="I414" s="14" t="s">
        <v>22</v>
      </c>
      <c r="J414" s="16" t="s">
        <v>14</v>
      </c>
      <c r="K414" s="3">
        <v>45</v>
      </c>
      <c r="L414" s="5">
        <v>50</v>
      </c>
      <c r="M414" s="12">
        <v>19</v>
      </c>
      <c r="N414" s="17">
        <v>1805</v>
      </c>
      <c r="O414" s="16">
        <v>63</v>
      </c>
      <c r="P414" s="21" t="s">
        <v>556</v>
      </c>
      <c r="Q414" s="21">
        <v>2016</v>
      </c>
      <c r="R414" s="23">
        <v>19</v>
      </c>
    </row>
    <row r="415" spans="2:18" ht="14.45" customHeight="1" x14ac:dyDescent="0.25">
      <c r="B415" s="8">
        <v>42416</v>
      </c>
      <c r="C415" s="9" t="s">
        <v>493</v>
      </c>
      <c r="D415" s="10" t="s">
        <v>68</v>
      </c>
      <c r="E415" s="10" t="s">
        <v>57</v>
      </c>
      <c r="F415" s="10" t="s">
        <v>54</v>
      </c>
      <c r="G415" s="11" t="s">
        <v>39</v>
      </c>
      <c r="H415" s="14" t="s">
        <v>82</v>
      </c>
      <c r="I415" s="14" t="s">
        <v>23</v>
      </c>
      <c r="J415" s="16" t="s">
        <v>15</v>
      </c>
      <c r="K415" s="3"/>
      <c r="L415" s="5">
        <v>2</v>
      </c>
      <c r="M415" s="12">
        <v>20</v>
      </c>
      <c r="N415" s="17">
        <v>40</v>
      </c>
      <c r="O415" s="16">
        <v>169</v>
      </c>
      <c r="P415" s="21" t="s">
        <v>556</v>
      </c>
      <c r="Q415" s="21">
        <v>2016</v>
      </c>
      <c r="R415" s="23">
        <v>20.294545454545457</v>
      </c>
    </row>
    <row r="416" spans="2:18" x14ac:dyDescent="0.25">
      <c r="B416" s="8">
        <v>42417</v>
      </c>
      <c r="C416" s="9" t="s">
        <v>494</v>
      </c>
      <c r="D416" s="10" t="s">
        <v>68</v>
      </c>
      <c r="E416" s="10" t="s">
        <v>58</v>
      </c>
      <c r="F416" s="10" t="s">
        <v>49</v>
      </c>
      <c r="G416" s="11" t="s">
        <v>40</v>
      </c>
      <c r="H416" s="14" t="s">
        <v>82</v>
      </c>
      <c r="I416" s="14" t="s">
        <v>23</v>
      </c>
      <c r="J416" s="16" t="s">
        <v>16</v>
      </c>
      <c r="K416" s="3"/>
      <c r="L416" s="5">
        <v>2</v>
      </c>
      <c r="M416" s="12">
        <v>20.85</v>
      </c>
      <c r="N416" s="17">
        <v>41.7</v>
      </c>
      <c r="O416" s="16">
        <v>151</v>
      </c>
      <c r="P416" s="21" t="s">
        <v>556</v>
      </c>
      <c r="Q416" s="21">
        <v>2016</v>
      </c>
      <c r="R416" s="23">
        <v>20.854545454545462</v>
      </c>
    </row>
    <row r="417" spans="2:18" x14ac:dyDescent="0.25">
      <c r="B417" s="8">
        <v>42418</v>
      </c>
      <c r="C417" s="9" t="s">
        <v>495</v>
      </c>
      <c r="D417" s="10" t="s">
        <v>68</v>
      </c>
      <c r="E417" s="10" t="s">
        <v>59</v>
      </c>
      <c r="F417" s="10" t="s">
        <v>50</v>
      </c>
      <c r="G417" s="11" t="s">
        <v>41</v>
      </c>
      <c r="H417" s="14" t="s">
        <v>82</v>
      </c>
      <c r="I417" s="14" t="s">
        <v>23</v>
      </c>
      <c r="J417" s="16" t="s">
        <v>17</v>
      </c>
      <c r="K417" s="3"/>
      <c r="L417" s="5">
        <v>4</v>
      </c>
      <c r="M417" s="12">
        <v>20.75</v>
      </c>
      <c r="N417" s="17">
        <v>83</v>
      </c>
      <c r="O417" s="16">
        <v>118</v>
      </c>
      <c r="P417" s="21" t="s">
        <v>556</v>
      </c>
      <c r="Q417" s="21">
        <v>2016</v>
      </c>
      <c r="R417" s="23">
        <v>20.747272727272726</v>
      </c>
    </row>
    <row r="418" spans="2:18" x14ac:dyDescent="0.25">
      <c r="B418" s="8">
        <v>42419</v>
      </c>
      <c r="C418" s="9" t="s">
        <v>496</v>
      </c>
      <c r="D418" s="10" t="s">
        <v>68</v>
      </c>
      <c r="E418" s="10" t="s">
        <v>60</v>
      </c>
      <c r="F418" s="10" t="s">
        <v>50</v>
      </c>
      <c r="G418" s="11" t="s">
        <v>42</v>
      </c>
      <c r="H418" s="14" t="s">
        <v>82</v>
      </c>
      <c r="I418" s="14" t="s">
        <v>23</v>
      </c>
      <c r="J418" s="16" t="s">
        <v>18</v>
      </c>
      <c r="K418" s="3"/>
      <c r="L418" s="5">
        <v>23</v>
      </c>
      <c r="M418" s="12">
        <v>23.25</v>
      </c>
      <c r="N418" s="17">
        <v>534.75</v>
      </c>
      <c r="O418" s="16">
        <v>143</v>
      </c>
      <c r="P418" s="21" t="s">
        <v>556</v>
      </c>
      <c r="Q418" s="21">
        <v>2016</v>
      </c>
      <c r="R418" s="23">
        <v>23.25</v>
      </c>
    </row>
    <row r="419" spans="2:18" x14ac:dyDescent="0.25">
      <c r="B419" s="8">
        <v>42420</v>
      </c>
      <c r="C419" s="9" t="s">
        <v>497</v>
      </c>
      <c r="D419" s="10" t="s">
        <v>67</v>
      </c>
      <c r="E419" s="10" t="s">
        <v>65</v>
      </c>
      <c r="F419" s="10" t="s">
        <v>78</v>
      </c>
      <c r="G419" s="11" t="s">
        <v>43</v>
      </c>
      <c r="H419" s="14" t="s">
        <v>82</v>
      </c>
      <c r="I419" s="14" t="s">
        <v>23</v>
      </c>
      <c r="J419" s="16" t="s">
        <v>19</v>
      </c>
      <c r="K419" s="3">
        <v>45</v>
      </c>
      <c r="L419" s="5"/>
      <c r="M419" s="12">
        <v>24</v>
      </c>
      <c r="N419" s="17">
        <v>1080</v>
      </c>
      <c r="O419" s="16">
        <v>56</v>
      </c>
      <c r="P419" s="21" t="s">
        <v>556</v>
      </c>
      <c r="Q419" s="21">
        <v>2016</v>
      </c>
      <c r="R419" s="23">
        <v>24</v>
      </c>
    </row>
    <row r="420" spans="2:18" x14ac:dyDescent="0.25">
      <c r="B420" s="8">
        <v>42421</v>
      </c>
      <c r="C420" s="9" t="s">
        <v>498</v>
      </c>
      <c r="D420" s="10" t="s">
        <v>68</v>
      </c>
      <c r="E420" s="10" t="s">
        <v>64</v>
      </c>
      <c r="F420" s="10" t="s">
        <v>49</v>
      </c>
      <c r="G420" s="11" t="s">
        <v>44</v>
      </c>
      <c r="H420" s="14" t="s">
        <v>83</v>
      </c>
      <c r="I420" s="14" t="s">
        <v>28</v>
      </c>
      <c r="J420" s="16" t="s">
        <v>20</v>
      </c>
      <c r="K420" s="3"/>
      <c r="L420" s="5">
        <v>1</v>
      </c>
      <c r="M420" s="12">
        <v>24.88</v>
      </c>
      <c r="N420" s="17">
        <v>24.88</v>
      </c>
      <c r="O420" s="16">
        <v>109</v>
      </c>
      <c r="P420" s="21" t="s">
        <v>556</v>
      </c>
      <c r="Q420" s="21">
        <v>2016</v>
      </c>
      <c r="R420" s="23">
        <v>24.880909090909089</v>
      </c>
    </row>
    <row r="421" spans="2:18" x14ac:dyDescent="0.25">
      <c r="B421" s="8">
        <v>42422</v>
      </c>
      <c r="C421" s="9" t="s">
        <v>499</v>
      </c>
      <c r="D421" s="10" t="s">
        <v>67</v>
      </c>
      <c r="E421" s="10" t="s">
        <v>63</v>
      </c>
      <c r="F421" s="10" t="s">
        <v>78</v>
      </c>
      <c r="G421" s="11" t="s">
        <v>45</v>
      </c>
      <c r="H421" s="14" t="s">
        <v>83</v>
      </c>
      <c r="I421" s="14" t="s">
        <v>28</v>
      </c>
      <c r="J421" s="16" t="s">
        <v>24</v>
      </c>
      <c r="K421" s="3"/>
      <c r="L421" s="5">
        <v>250</v>
      </c>
      <c r="M421" s="12">
        <v>26</v>
      </c>
      <c r="N421" s="17">
        <v>6500</v>
      </c>
      <c r="O421" s="16">
        <v>6</v>
      </c>
      <c r="P421" s="21" t="s">
        <v>556</v>
      </c>
      <c r="Q421" s="21">
        <v>2016</v>
      </c>
      <c r="R421" s="23">
        <v>26</v>
      </c>
    </row>
    <row r="422" spans="2:18" x14ac:dyDescent="0.25">
      <c r="B422" s="8">
        <v>42423</v>
      </c>
      <c r="C422" s="9" t="s">
        <v>500</v>
      </c>
      <c r="D422" s="10" t="s">
        <v>68</v>
      </c>
      <c r="E422" s="10" t="s">
        <v>61</v>
      </c>
      <c r="F422" s="10" t="s">
        <v>53</v>
      </c>
      <c r="G422" s="11" t="s">
        <v>46</v>
      </c>
      <c r="H422" s="14" t="s">
        <v>83</v>
      </c>
      <c r="I422" s="14" t="s">
        <v>28</v>
      </c>
      <c r="J422" s="16" t="s">
        <v>25</v>
      </c>
      <c r="K422" s="3"/>
      <c r="L422" s="5">
        <v>5</v>
      </c>
      <c r="M422" s="12">
        <v>26.89</v>
      </c>
      <c r="N422" s="17">
        <v>134.44999999999999</v>
      </c>
      <c r="O422" s="16">
        <v>65</v>
      </c>
      <c r="P422" s="21" t="s">
        <v>556</v>
      </c>
      <c r="Q422" s="21">
        <v>2016</v>
      </c>
      <c r="R422" s="23">
        <v>26.889545454545445</v>
      </c>
    </row>
    <row r="423" spans="2:18" x14ac:dyDescent="0.25">
      <c r="B423" s="8">
        <v>42424</v>
      </c>
      <c r="C423" s="9" t="s">
        <v>501</v>
      </c>
      <c r="D423" s="10" t="s">
        <v>68</v>
      </c>
      <c r="E423" s="10" t="s">
        <v>60</v>
      </c>
      <c r="F423" s="10" t="s">
        <v>50</v>
      </c>
      <c r="G423" s="11" t="s">
        <v>47</v>
      </c>
      <c r="H423" s="14" t="s">
        <v>83</v>
      </c>
      <c r="I423" s="14" t="s">
        <v>28</v>
      </c>
      <c r="J423" s="16" t="s">
        <v>26</v>
      </c>
      <c r="K423" s="3"/>
      <c r="L423" s="5">
        <v>3</v>
      </c>
      <c r="M423" s="12">
        <v>28</v>
      </c>
      <c r="N423" s="17">
        <v>84</v>
      </c>
      <c r="O423" s="16">
        <v>42</v>
      </c>
      <c r="P423" s="21" t="s">
        <v>556</v>
      </c>
      <c r="Q423" s="21">
        <v>2016</v>
      </c>
      <c r="R423" s="23">
        <v>28</v>
      </c>
    </row>
    <row r="424" spans="2:18" x14ac:dyDescent="0.25">
      <c r="B424" s="8">
        <v>42425</v>
      </c>
      <c r="C424" s="9" t="s">
        <v>502</v>
      </c>
      <c r="D424" s="10" t="s">
        <v>68</v>
      </c>
      <c r="E424" s="10" t="s">
        <v>57</v>
      </c>
      <c r="F424" s="10" t="s">
        <v>49</v>
      </c>
      <c r="G424" s="11" t="s">
        <v>48</v>
      </c>
      <c r="H424" s="14" t="s">
        <v>83</v>
      </c>
      <c r="I424" s="14" t="s">
        <v>28</v>
      </c>
      <c r="J424" s="16" t="s">
        <v>27</v>
      </c>
      <c r="K424" s="3"/>
      <c r="L424" s="5">
        <v>4</v>
      </c>
      <c r="M424" s="12">
        <v>29</v>
      </c>
      <c r="N424" s="17">
        <v>116</v>
      </c>
      <c r="O424" s="16">
        <v>44</v>
      </c>
      <c r="P424" s="21" t="s">
        <v>556</v>
      </c>
      <c r="Q424" s="21">
        <v>2016</v>
      </c>
      <c r="R424" s="23">
        <v>29</v>
      </c>
    </row>
    <row r="425" spans="2:18" x14ac:dyDescent="0.25">
      <c r="B425" s="8">
        <v>42426</v>
      </c>
      <c r="C425" s="9" t="s">
        <v>503</v>
      </c>
      <c r="D425" s="10" t="s">
        <v>67</v>
      </c>
      <c r="E425" s="10" t="s">
        <v>59</v>
      </c>
      <c r="F425" s="10" t="s">
        <v>55</v>
      </c>
      <c r="G425" s="11" t="s">
        <v>29</v>
      </c>
      <c r="H425" s="14" t="s">
        <v>80</v>
      </c>
      <c r="I425" s="14" t="s">
        <v>21</v>
      </c>
      <c r="J425" s="16" t="s">
        <v>5</v>
      </c>
      <c r="K425" s="3">
        <v>200</v>
      </c>
      <c r="L425" s="5"/>
      <c r="M425" s="12">
        <v>14</v>
      </c>
      <c r="N425" s="17">
        <v>2800</v>
      </c>
      <c r="O425" s="16">
        <v>250</v>
      </c>
      <c r="P425" s="21" t="s">
        <v>556</v>
      </c>
      <c r="Q425" s="21">
        <v>2016</v>
      </c>
      <c r="R425" s="23">
        <v>13.529523809523807</v>
      </c>
    </row>
    <row r="426" spans="2:18" x14ac:dyDescent="0.25">
      <c r="B426" s="8">
        <v>42427</v>
      </c>
      <c r="C426" s="9" t="s">
        <v>504</v>
      </c>
      <c r="D426" s="10" t="s">
        <v>68</v>
      </c>
      <c r="E426" s="10" t="s">
        <v>59</v>
      </c>
      <c r="F426" s="10" t="s">
        <v>50</v>
      </c>
      <c r="G426" s="11" t="s">
        <v>30</v>
      </c>
      <c r="H426" s="14" t="s">
        <v>80</v>
      </c>
      <c r="I426" s="14" t="s">
        <v>21</v>
      </c>
      <c r="J426" s="16" t="s">
        <v>6</v>
      </c>
      <c r="K426" s="3"/>
      <c r="L426" s="5">
        <v>34</v>
      </c>
      <c r="M426" s="12">
        <v>11.27</v>
      </c>
      <c r="N426" s="17">
        <v>383.18</v>
      </c>
      <c r="O426" s="16">
        <v>471</v>
      </c>
      <c r="P426" s="21" t="s">
        <v>556</v>
      </c>
      <c r="Q426" s="21">
        <v>2016</v>
      </c>
      <c r="R426" s="23">
        <v>11.270454545454546</v>
      </c>
    </row>
    <row r="427" spans="2:18" x14ac:dyDescent="0.25">
      <c r="B427" s="8">
        <v>42428</v>
      </c>
      <c r="C427" s="9" t="s">
        <v>505</v>
      </c>
      <c r="D427" s="10" t="s">
        <v>67</v>
      </c>
      <c r="E427" s="10" t="s">
        <v>59</v>
      </c>
      <c r="F427" s="10" t="s">
        <v>55</v>
      </c>
      <c r="G427" s="11" t="s">
        <v>31</v>
      </c>
      <c r="H427" s="14" t="s">
        <v>80</v>
      </c>
      <c r="I427" s="14" t="s">
        <v>21</v>
      </c>
      <c r="J427" s="16" t="s">
        <v>7</v>
      </c>
      <c r="K427" s="3">
        <v>45</v>
      </c>
      <c r="L427" s="5"/>
      <c r="M427" s="12">
        <v>12</v>
      </c>
      <c r="N427" s="17">
        <v>540</v>
      </c>
      <c r="O427" s="16">
        <v>650</v>
      </c>
      <c r="P427" s="21" t="s">
        <v>556</v>
      </c>
      <c r="Q427" s="21">
        <v>2016</v>
      </c>
      <c r="R427" s="23">
        <v>12</v>
      </c>
    </row>
    <row r="428" spans="2:18" x14ac:dyDescent="0.25">
      <c r="B428" s="8">
        <v>42429</v>
      </c>
      <c r="C428" s="9" t="s">
        <v>506</v>
      </c>
      <c r="D428" s="10" t="s">
        <v>68</v>
      </c>
      <c r="E428" s="10" t="s">
        <v>59</v>
      </c>
      <c r="F428" s="10" t="s">
        <v>50</v>
      </c>
      <c r="G428" s="11" t="s">
        <v>32</v>
      </c>
      <c r="H428" s="14" t="s">
        <v>80</v>
      </c>
      <c r="I428" s="14" t="s">
        <v>21</v>
      </c>
      <c r="J428" s="16" t="s">
        <v>8</v>
      </c>
      <c r="K428" s="3"/>
      <c r="L428" s="5">
        <v>1</v>
      </c>
      <c r="M428" s="12">
        <v>13</v>
      </c>
      <c r="N428" s="17">
        <v>13</v>
      </c>
      <c r="O428" s="16">
        <v>643</v>
      </c>
      <c r="P428" s="21" t="s">
        <v>556</v>
      </c>
      <c r="Q428" s="21">
        <v>2016</v>
      </c>
      <c r="R428" s="23">
        <v>13</v>
      </c>
    </row>
    <row r="429" spans="2:18" x14ac:dyDescent="0.25">
      <c r="B429" s="8">
        <v>42430</v>
      </c>
      <c r="C429" s="9" t="s">
        <v>507</v>
      </c>
      <c r="D429" s="10" t="s">
        <v>67</v>
      </c>
      <c r="E429" s="10" t="s">
        <v>65</v>
      </c>
      <c r="F429" s="10" t="s">
        <v>55</v>
      </c>
      <c r="G429" s="11" t="s">
        <v>33</v>
      </c>
      <c r="H429" s="14" t="s">
        <v>80</v>
      </c>
      <c r="I429" s="14" t="s">
        <v>21</v>
      </c>
      <c r="J429" s="16" t="s">
        <v>9</v>
      </c>
      <c r="K429" s="3">
        <v>90</v>
      </c>
      <c r="L429" s="5"/>
      <c r="M429" s="12">
        <v>14</v>
      </c>
      <c r="N429" s="17">
        <v>1260</v>
      </c>
      <c r="O429" s="16">
        <v>620</v>
      </c>
      <c r="P429" s="21" t="s">
        <v>557</v>
      </c>
      <c r="Q429" s="21">
        <v>2016</v>
      </c>
      <c r="R429" s="23">
        <v>14</v>
      </c>
    </row>
    <row r="430" spans="2:18" ht="14.45" x14ac:dyDescent="0.3">
      <c r="B430" s="8">
        <v>42431</v>
      </c>
      <c r="C430" s="9" t="s">
        <v>508</v>
      </c>
      <c r="D430" s="10" t="s">
        <v>68</v>
      </c>
      <c r="E430" s="10" t="s">
        <v>60</v>
      </c>
      <c r="F430" s="10" t="s">
        <v>50</v>
      </c>
      <c r="G430" s="11" t="s">
        <v>34</v>
      </c>
      <c r="H430" s="14" t="s">
        <v>81</v>
      </c>
      <c r="I430" s="14" t="s">
        <v>22</v>
      </c>
      <c r="J430" s="16" t="s">
        <v>10</v>
      </c>
      <c r="K430" s="3"/>
      <c r="L430" s="5">
        <v>4</v>
      </c>
      <c r="M430" s="12">
        <v>15</v>
      </c>
      <c r="N430" s="17">
        <v>60</v>
      </c>
      <c r="O430" s="16">
        <v>428</v>
      </c>
      <c r="P430" s="21" t="s">
        <v>557</v>
      </c>
      <c r="Q430" s="21">
        <v>2016</v>
      </c>
      <c r="R430" s="23">
        <v>15</v>
      </c>
    </row>
    <row r="431" spans="2:18" x14ac:dyDescent="0.25">
      <c r="B431" s="8">
        <v>42432</v>
      </c>
      <c r="C431" s="9" t="s">
        <v>509</v>
      </c>
      <c r="D431" s="10" t="s">
        <v>67</v>
      </c>
      <c r="E431" s="10" t="s">
        <v>61</v>
      </c>
      <c r="F431" s="10" t="s">
        <v>55</v>
      </c>
      <c r="G431" s="11" t="s">
        <v>35</v>
      </c>
      <c r="H431" s="14" t="s">
        <v>81</v>
      </c>
      <c r="I431" s="14" t="s">
        <v>22</v>
      </c>
      <c r="J431" s="16" t="s">
        <v>11</v>
      </c>
      <c r="K431" s="3">
        <v>23</v>
      </c>
      <c r="L431" s="5"/>
      <c r="M431" s="12">
        <v>16</v>
      </c>
      <c r="N431" s="17">
        <v>368</v>
      </c>
      <c r="O431" s="16">
        <v>494</v>
      </c>
      <c r="P431" s="21" t="s">
        <v>557</v>
      </c>
      <c r="Q431" s="21">
        <v>2016</v>
      </c>
      <c r="R431" s="23">
        <v>16</v>
      </c>
    </row>
    <row r="432" spans="2:18" x14ac:dyDescent="0.25">
      <c r="B432" s="8">
        <v>42433</v>
      </c>
      <c r="C432" s="9" t="s">
        <v>510</v>
      </c>
      <c r="D432" s="10" t="s">
        <v>67</v>
      </c>
      <c r="E432" s="10" t="s">
        <v>65</v>
      </c>
      <c r="F432" s="10" t="s">
        <v>55</v>
      </c>
      <c r="G432" s="11" t="s">
        <v>36</v>
      </c>
      <c r="H432" s="14" t="s">
        <v>81</v>
      </c>
      <c r="I432" s="14" t="s">
        <v>22</v>
      </c>
      <c r="J432" s="16" t="s">
        <v>12</v>
      </c>
      <c r="K432" s="3">
        <v>40</v>
      </c>
      <c r="L432" s="5">
        <v>120</v>
      </c>
      <c r="M432" s="12">
        <v>17</v>
      </c>
      <c r="N432" s="17">
        <v>2720</v>
      </c>
      <c r="O432" s="16">
        <v>10</v>
      </c>
      <c r="P432" s="21" t="s">
        <v>557</v>
      </c>
      <c r="Q432" s="21">
        <v>2016</v>
      </c>
      <c r="R432" s="23">
        <v>16.913043478260871</v>
      </c>
    </row>
    <row r="433" spans="2:18" x14ac:dyDescent="0.25">
      <c r="B433" s="8">
        <v>42434</v>
      </c>
      <c r="C433" s="9" t="s">
        <v>511</v>
      </c>
      <c r="D433" s="10" t="s">
        <v>67</v>
      </c>
      <c r="E433" s="10" t="s">
        <v>58</v>
      </c>
      <c r="F433" s="10" t="s">
        <v>55</v>
      </c>
      <c r="G433" s="11" t="s">
        <v>37</v>
      </c>
      <c r="H433" s="14" t="s">
        <v>81</v>
      </c>
      <c r="I433" s="14" t="s">
        <v>22</v>
      </c>
      <c r="J433" s="16" t="s">
        <v>13</v>
      </c>
      <c r="K433" s="3">
        <v>60</v>
      </c>
      <c r="L433" s="5"/>
      <c r="M433" s="12">
        <v>18</v>
      </c>
      <c r="N433" s="17">
        <v>1080</v>
      </c>
      <c r="O433" s="16">
        <v>560</v>
      </c>
      <c r="P433" s="21" t="s">
        <v>557</v>
      </c>
      <c r="Q433" s="21">
        <v>2016</v>
      </c>
      <c r="R433" s="23">
        <v>18</v>
      </c>
    </row>
    <row r="434" spans="2:18" ht="14.45" customHeight="1" x14ac:dyDescent="0.25">
      <c r="B434" s="8">
        <v>42435</v>
      </c>
      <c r="C434" s="9" t="s">
        <v>512</v>
      </c>
      <c r="D434" s="10" t="s">
        <v>67</v>
      </c>
      <c r="E434" s="10" t="s">
        <v>62</v>
      </c>
      <c r="F434" s="10" t="s">
        <v>55</v>
      </c>
      <c r="G434" s="11" t="s">
        <v>38</v>
      </c>
      <c r="H434" s="14" t="s">
        <v>81</v>
      </c>
      <c r="I434" s="14" t="s">
        <v>22</v>
      </c>
      <c r="J434" s="16" t="s">
        <v>14</v>
      </c>
      <c r="K434" s="3">
        <v>66</v>
      </c>
      <c r="L434" s="5"/>
      <c r="M434" s="12">
        <v>19</v>
      </c>
      <c r="N434" s="17">
        <v>1254</v>
      </c>
      <c r="O434" s="16">
        <v>129</v>
      </c>
      <c r="P434" s="21" t="s">
        <v>557</v>
      </c>
      <c r="Q434" s="21">
        <v>2016</v>
      </c>
      <c r="R434" s="23">
        <v>19</v>
      </c>
    </row>
    <row r="435" spans="2:18" ht="14.45" customHeight="1" x14ac:dyDescent="0.3">
      <c r="B435" s="8">
        <v>42436</v>
      </c>
      <c r="C435" s="9" t="s">
        <v>513</v>
      </c>
      <c r="D435" s="10" t="s">
        <v>68</v>
      </c>
      <c r="E435" s="10" t="s">
        <v>57</v>
      </c>
      <c r="F435" s="10" t="s">
        <v>52</v>
      </c>
      <c r="G435" s="11" t="s">
        <v>39</v>
      </c>
      <c r="H435" s="14" t="s">
        <v>82</v>
      </c>
      <c r="I435" s="14" t="s">
        <v>23</v>
      </c>
      <c r="J435" s="16" t="s">
        <v>15</v>
      </c>
      <c r="K435" s="3"/>
      <c r="L435" s="5">
        <v>8</v>
      </c>
      <c r="M435" s="12">
        <v>20.29</v>
      </c>
      <c r="N435" s="17">
        <v>162.32</v>
      </c>
      <c r="O435" s="16">
        <v>161</v>
      </c>
      <c r="P435" s="21" t="s">
        <v>557</v>
      </c>
      <c r="Q435" s="21">
        <v>2016</v>
      </c>
      <c r="R435" s="23">
        <v>20.294347826086959</v>
      </c>
    </row>
    <row r="436" spans="2:18" ht="14.45" x14ac:dyDescent="0.3">
      <c r="B436" s="8">
        <v>42437</v>
      </c>
      <c r="C436" s="9" t="s">
        <v>514</v>
      </c>
      <c r="D436" s="10" t="s">
        <v>68</v>
      </c>
      <c r="E436" s="10" t="s">
        <v>58</v>
      </c>
      <c r="F436" s="10" t="s">
        <v>50</v>
      </c>
      <c r="G436" s="11" t="s">
        <v>40</v>
      </c>
      <c r="H436" s="14" t="s">
        <v>82</v>
      </c>
      <c r="I436" s="14" t="s">
        <v>23</v>
      </c>
      <c r="J436" s="16" t="s">
        <v>16</v>
      </c>
      <c r="K436" s="3"/>
      <c r="L436" s="5">
        <v>5</v>
      </c>
      <c r="M436" s="12">
        <v>20.85</v>
      </c>
      <c r="N436" s="17">
        <v>104.25</v>
      </c>
      <c r="O436" s="16">
        <v>146</v>
      </c>
      <c r="P436" s="21" t="s">
        <v>557</v>
      </c>
      <c r="Q436" s="21">
        <v>2016</v>
      </c>
      <c r="R436" s="23">
        <v>20.854347826086965</v>
      </c>
    </row>
    <row r="437" spans="2:18" ht="14.45" x14ac:dyDescent="0.3">
      <c r="B437" s="8">
        <v>42438</v>
      </c>
      <c r="C437" s="9" t="s">
        <v>515</v>
      </c>
      <c r="D437" s="10" t="s">
        <v>68</v>
      </c>
      <c r="E437" s="10" t="s">
        <v>59</v>
      </c>
      <c r="F437" s="10" t="s">
        <v>50</v>
      </c>
      <c r="G437" s="11" t="s">
        <v>41</v>
      </c>
      <c r="H437" s="14" t="s">
        <v>82</v>
      </c>
      <c r="I437" s="14" t="s">
        <v>23</v>
      </c>
      <c r="J437" s="16" t="s">
        <v>17</v>
      </c>
      <c r="K437" s="3"/>
      <c r="L437" s="5">
        <v>8</v>
      </c>
      <c r="M437" s="12">
        <v>20.75</v>
      </c>
      <c r="N437" s="17">
        <v>166</v>
      </c>
      <c r="O437" s="16">
        <v>110</v>
      </c>
      <c r="P437" s="21" t="s">
        <v>557</v>
      </c>
      <c r="Q437" s="21">
        <v>2016</v>
      </c>
      <c r="R437" s="23">
        <v>20.747391304347826</v>
      </c>
    </row>
    <row r="438" spans="2:18" ht="14.45" x14ac:dyDescent="0.3">
      <c r="B438" s="8">
        <v>42439</v>
      </c>
      <c r="C438" s="9" t="s">
        <v>516</v>
      </c>
      <c r="D438" s="10" t="s">
        <v>68</v>
      </c>
      <c r="E438" s="10" t="s">
        <v>60</v>
      </c>
      <c r="F438" s="10" t="s">
        <v>50</v>
      </c>
      <c r="G438" s="11" t="s">
        <v>42</v>
      </c>
      <c r="H438" s="14" t="s">
        <v>82</v>
      </c>
      <c r="I438" s="14" t="s">
        <v>23</v>
      </c>
      <c r="J438" s="16" t="s">
        <v>18</v>
      </c>
      <c r="K438" s="3"/>
      <c r="L438" s="5">
        <v>6</v>
      </c>
      <c r="M438" s="12">
        <v>23.25</v>
      </c>
      <c r="N438" s="17">
        <v>139.5</v>
      </c>
      <c r="O438" s="16">
        <v>137</v>
      </c>
      <c r="P438" s="21" t="s">
        <v>557</v>
      </c>
      <c r="Q438" s="21">
        <v>2016</v>
      </c>
      <c r="R438" s="23">
        <v>23.25</v>
      </c>
    </row>
    <row r="439" spans="2:18" x14ac:dyDescent="0.25">
      <c r="B439" s="8">
        <v>42440</v>
      </c>
      <c r="C439" s="9" t="s">
        <v>517</v>
      </c>
      <c r="D439" s="10" t="s">
        <v>67</v>
      </c>
      <c r="E439" s="10" t="s">
        <v>65</v>
      </c>
      <c r="F439" s="10" t="s">
        <v>78</v>
      </c>
      <c r="G439" s="11" t="s">
        <v>43</v>
      </c>
      <c r="H439" s="14" t="s">
        <v>82</v>
      </c>
      <c r="I439" s="14" t="s">
        <v>23</v>
      </c>
      <c r="J439" s="16" t="s">
        <v>19</v>
      </c>
      <c r="K439" s="3">
        <v>35</v>
      </c>
      <c r="L439" s="5">
        <v>50</v>
      </c>
      <c r="M439" s="12">
        <v>24</v>
      </c>
      <c r="N439" s="17">
        <v>2040</v>
      </c>
      <c r="O439" s="16">
        <v>41</v>
      </c>
      <c r="P439" s="21" t="s">
        <v>557</v>
      </c>
      <c r="Q439" s="21">
        <v>2016</v>
      </c>
      <c r="R439" s="23">
        <v>24</v>
      </c>
    </row>
    <row r="440" spans="2:18" ht="14.45" x14ac:dyDescent="0.3">
      <c r="B440" s="8">
        <v>42441</v>
      </c>
      <c r="C440" s="9" t="s">
        <v>518</v>
      </c>
      <c r="D440" s="10" t="s">
        <v>68</v>
      </c>
      <c r="E440" s="10" t="s">
        <v>64</v>
      </c>
      <c r="F440" s="10" t="s">
        <v>49</v>
      </c>
      <c r="G440" s="11" t="s">
        <v>44</v>
      </c>
      <c r="H440" s="14" t="s">
        <v>83</v>
      </c>
      <c r="I440" s="14" t="s">
        <v>28</v>
      </c>
      <c r="J440" s="16" t="s">
        <v>20</v>
      </c>
      <c r="K440" s="3"/>
      <c r="L440" s="5">
        <v>1</v>
      </c>
      <c r="M440" s="12">
        <v>24.88</v>
      </c>
      <c r="N440" s="17">
        <v>24.88</v>
      </c>
      <c r="O440" s="16">
        <v>108</v>
      </c>
      <c r="P440" s="21" t="s">
        <v>557</v>
      </c>
      <c r="Q440" s="21">
        <v>2016</v>
      </c>
      <c r="R440" s="23">
        <v>24.880869565217392</v>
      </c>
    </row>
    <row r="441" spans="2:18" x14ac:dyDescent="0.25">
      <c r="B441" s="8">
        <v>42442</v>
      </c>
      <c r="C441" s="9" t="s">
        <v>519</v>
      </c>
      <c r="D441" s="10" t="s">
        <v>67</v>
      </c>
      <c r="E441" s="10" t="s">
        <v>63</v>
      </c>
      <c r="F441" s="10" t="s">
        <v>78</v>
      </c>
      <c r="G441" s="11" t="s">
        <v>45</v>
      </c>
      <c r="H441" s="14" t="s">
        <v>83</v>
      </c>
      <c r="I441" s="14" t="s">
        <v>28</v>
      </c>
      <c r="J441" s="16" t="s">
        <v>24</v>
      </c>
      <c r="K441" s="3">
        <v>45</v>
      </c>
      <c r="L441" s="5"/>
      <c r="M441" s="12">
        <v>26</v>
      </c>
      <c r="N441" s="17">
        <v>1170</v>
      </c>
      <c r="O441" s="16">
        <v>51</v>
      </c>
      <c r="P441" s="21" t="s">
        <v>557</v>
      </c>
      <c r="Q441" s="21">
        <v>2016</v>
      </c>
      <c r="R441" s="23">
        <v>26</v>
      </c>
    </row>
    <row r="442" spans="2:18" ht="14.45" x14ac:dyDescent="0.3">
      <c r="B442" s="8">
        <v>42443</v>
      </c>
      <c r="C442" s="9" t="s">
        <v>520</v>
      </c>
      <c r="D442" s="10" t="s">
        <v>68</v>
      </c>
      <c r="E442" s="10" t="s">
        <v>61</v>
      </c>
      <c r="F442" s="10" t="s">
        <v>53</v>
      </c>
      <c r="G442" s="11" t="s">
        <v>46</v>
      </c>
      <c r="H442" s="14" t="s">
        <v>83</v>
      </c>
      <c r="I442" s="14" t="s">
        <v>28</v>
      </c>
      <c r="J442" s="16" t="s">
        <v>25</v>
      </c>
      <c r="K442" s="3"/>
      <c r="L442" s="5">
        <v>1</v>
      </c>
      <c r="M442" s="12">
        <v>26.89</v>
      </c>
      <c r="N442" s="17">
        <v>26.89</v>
      </c>
      <c r="O442" s="16">
        <v>64</v>
      </c>
      <c r="P442" s="21" t="s">
        <v>557</v>
      </c>
      <c r="Q442" s="21">
        <v>2016</v>
      </c>
      <c r="R442" s="23">
        <v>26.889565217391297</v>
      </c>
    </row>
    <row r="443" spans="2:18" ht="14.45" x14ac:dyDescent="0.3">
      <c r="B443" s="8">
        <v>42444</v>
      </c>
      <c r="C443" s="9" t="s">
        <v>521</v>
      </c>
      <c r="D443" s="10" t="s">
        <v>68</v>
      </c>
      <c r="E443" s="10" t="s">
        <v>60</v>
      </c>
      <c r="F443" s="10" t="s">
        <v>50</v>
      </c>
      <c r="G443" s="11" t="s">
        <v>47</v>
      </c>
      <c r="H443" s="14" t="s">
        <v>83</v>
      </c>
      <c r="I443" s="14" t="s">
        <v>28</v>
      </c>
      <c r="J443" s="16" t="s">
        <v>26</v>
      </c>
      <c r="K443" s="3"/>
      <c r="L443" s="5">
        <v>15</v>
      </c>
      <c r="M443" s="12">
        <v>28</v>
      </c>
      <c r="N443" s="17">
        <v>420</v>
      </c>
      <c r="O443" s="16">
        <v>27</v>
      </c>
      <c r="P443" s="21" t="s">
        <v>557</v>
      </c>
      <c r="Q443" s="21">
        <v>2016</v>
      </c>
      <c r="R443" s="23">
        <v>28</v>
      </c>
    </row>
    <row r="444" spans="2:18" ht="14.45" x14ac:dyDescent="0.3">
      <c r="B444" s="8">
        <v>42445</v>
      </c>
      <c r="C444" s="9" t="s">
        <v>522</v>
      </c>
      <c r="D444" s="10" t="s">
        <v>68</v>
      </c>
      <c r="E444" s="10" t="s">
        <v>57</v>
      </c>
      <c r="F444" s="10" t="s">
        <v>49</v>
      </c>
      <c r="G444" s="11" t="s">
        <v>48</v>
      </c>
      <c r="H444" s="14" t="s">
        <v>83</v>
      </c>
      <c r="I444" s="14" t="s">
        <v>28</v>
      </c>
      <c r="J444" s="16" t="s">
        <v>27</v>
      </c>
      <c r="K444" s="3"/>
      <c r="L444" s="5">
        <v>1</v>
      </c>
      <c r="M444" s="12">
        <v>29</v>
      </c>
      <c r="N444" s="17">
        <v>29</v>
      </c>
      <c r="O444" s="16">
        <v>43</v>
      </c>
      <c r="P444" s="21" t="s">
        <v>557</v>
      </c>
      <c r="Q444" s="21">
        <v>2016</v>
      </c>
      <c r="R444" s="23">
        <v>29</v>
      </c>
    </row>
    <row r="445" spans="2:18" ht="14.45" x14ac:dyDescent="0.3">
      <c r="B445" s="8">
        <v>42446</v>
      </c>
      <c r="C445" s="9" t="s">
        <v>523</v>
      </c>
      <c r="D445" s="10" t="s">
        <v>68</v>
      </c>
      <c r="E445" s="10" t="s">
        <v>59</v>
      </c>
      <c r="F445" s="10" t="s">
        <v>49</v>
      </c>
      <c r="G445" s="11" t="s">
        <v>29</v>
      </c>
      <c r="H445" s="14" t="s">
        <v>80</v>
      </c>
      <c r="I445" s="14" t="s">
        <v>21</v>
      </c>
      <c r="J445" s="16" t="s">
        <v>5</v>
      </c>
      <c r="K445" s="3"/>
      <c r="L445" s="5">
        <v>100</v>
      </c>
      <c r="M445" s="2">
        <v>13.53</v>
      </c>
      <c r="N445" s="17">
        <v>1353</v>
      </c>
      <c r="O445" s="16">
        <v>150</v>
      </c>
      <c r="P445" s="21" t="s">
        <v>557</v>
      </c>
      <c r="Q445" s="21">
        <v>2016</v>
      </c>
      <c r="R445" s="23">
        <v>13.529545454545451</v>
      </c>
    </row>
    <row r="446" spans="2:18" x14ac:dyDescent="0.25">
      <c r="B446" s="8">
        <v>42447</v>
      </c>
      <c r="C446" s="9" t="s">
        <v>524</v>
      </c>
      <c r="D446" s="10" t="s">
        <v>67</v>
      </c>
      <c r="E446" s="10" t="s">
        <v>59</v>
      </c>
      <c r="F446" s="10" t="s">
        <v>78</v>
      </c>
      <c r="G446" s="11" t="s">
        <v>30</v>
      </c>
      <c r="H446" s="14" t="s">
        <v>80</v>
      </c>
      <c r="I446" s="14" t="s">
        <v>21</v>
      </c>
      <c r="J446" s="16" t="s">
        <v>6</v>
      </c>
      <c r="K446" s="3">
        <v>56</v>
      </c>
      <c r="L446" s="5"/>
      <c r="M446" s="12">
        <v>11</v>
      </c>
      <c r="N446" s="17">
        <v>616</v>
      </c>
      <c r="O446" s="16">
        <v>527</v>
      </c>
      <c r="P446" s="21" t="s">
        <v>557</v>
      </c>
      <c r="Q446" s="21">
        <v>2016</v>
      </c>
      <c r="R446" s="23">
        <v>11.258695652173914</v>
      </c>
    </row>
    <row r="447" spans="2:18" ht="14.45" x14ac:dyDescent="0.3">
      <c r="B447" s="8">
        <v>42448</v>
      </c>
      <c r="C447" s="9" t="s">
        <v>525</v>
      </c>
      <c r="D447" s="10" t="s">
        <v>68</v>
      </c>
      <c r="E447" s="10" t="s">
        <v>59</v>
      </c>
      <c r="F447" s="10" t="s">
        <v>56</v>
      </c>
      <c r="G447" s="11" t="s">
        <v>31</v>
      </c>
      <c r="H447" s="14" t="s">
        <v>80</v>
      </c>
      <c r="I447" s="14" t="s">
        <v>21</v>
      </c>
      <c r="J447" s="16" t="s">
        <v>7</v>
      </c>
      <c r="K447" s="3"/>
      <c r="L447" s="5">
        <v>4</v>
      </c>
      <c r="M447" s="12">
        <v>12</v>
      </c>
      <c r="N447" s="17">
        <v>48</v>
      </c>
      <c r="O447" s="16">
        <v>646</v>
      </c>
      <c r="P447" s="21" t="s">
        <v>557</v>
      </c>
      <c r="Q447" s="21">
        <v>2016</v>
      </c>
      <c r="R447" s="23">
        <v>12</v>
      </c>
    </row>
    <row r="448" spans="2:18" x14ac:dyDescent="0.25">
      <c r="B448" s="8">
        <v>42449</v>
      </c>
      <c r="C448" s="9" t="s">
        <v>526</v>
      </c>
      <c r="D448" s="10" t="s">
        <v>67</v>
      </c>
      <c r="E448" s="10" t="s">
        <v>59</v>
      </c>
      <c r="F448" s="10" t="s">
        <v>78</v>
      </c>
      <c r="G448" s="11" t="s">
        <v>32</v>
      </c>
      <c r="H448" s="14" t="s">
        <v>80</v>
      </c>
      <c r="I448" s="14" t="s">
        <v>21</v>
      </c>
      <c r="J448" s="16" t="s">
        <v>8</v>
      </c>
      <c r="K448" s="3">
        <v>45</v>
      </c>
      <c r="L448" s="5"/>
      <c r="M448" s="12">
        <v>13</v>
      </c>
      <c r="N448" s="17">
        <v>585</v>
      </c>
      <c r="O448" s="16">
        <v>688</v>
      </c>
      <c r="P448" s="21" t="s">
        <v>557</v>
      </c>
      <c r="Q448" s="21">
        <v>2016</v>
      </c>
      <c r="R448" s="23">
        <v>13</v>
      </c>
    </row>
    <row r="449" spans="2:18" ht="14.45" x14ac:dyDescent="0.3">
      <c r="B449" s="8">
        <v>42450</v>
      </c>
      <c r="C449" s="9" t="s">
        <v>527</v>
      </c>
      <c r="D449" s="10" t="s">
        <v>68</v>
      </c>
      <c r="E449" s="10" t="s">
        <v>65</v>
      </c>
      <c r="F449" s="10" t="s">
        <v>51</v>
      </c>
      <c r="G449" s="11" t="s">
        <v>33</v>
      </c>
      <c r="H449" s="14" t="s">
        <v>80</v>
      </c>
      <c r="I449" s="14" t="s">
        <v>21</v>
      </c>
      <c r="J449" s="16" t="s">
        <v>9</v>
      </c>
      <c r="K449" s="3"/>
      <c r="L449" s="5">
        <v>5</v>
      </c>
      <c r="M449" s="12">
        <v>14</v>
      </c>
      <c r="N449" s="17">
        <v>70</v>
      </c>
      <c r="O449" s="16">
        <v>615</v>
      </c>
      <c r="P449" s="21" t="s">
        <v>557</v>
      </c>
      <c r="Q449" s="21">
        <v>2016</v>
      </c>
      <c r="R449" s="23">
        <v>14</v>
      </c>
    </row>
    <row r="450" spans="2:18" x14ac:dyDescent="0.25">
      <c r="B450" s="8">
        <v>42451</v>
      </c>
      <c r="C450" s="9" t="s">
        <v>528</v>
      </c>
      <c r="D450" s="10" t="s">
        <v>67</v>
      </c>
      <c r="E450" s="10" t="s">
        <v>60</v>
      </c>
      <c r="F450" s="10" t="s">
        <v>78</v>
      </c>
      <c r="G450" s="11" t="s">
        <v>34</v>
      </c>
      <c r="H450" s="14" t="s">
        <v>81</v>
      </c>
      <c r="I450" s="14" t="s">
        <v>22</v>
      </c>
      <c r="J450" s="16" t="s">
        <v>10</v>
      </c>
      <c r="K450" s="3">
        <v>45</v>
      </c>
      <c r="L450" s="5"/>
      <c r="M450" s="12">
        <v>15</v>
      </c>
      <c r="N450" s="17">
        <v>675</v>
      </c>
      <c r="O450" s="16">
        <v>473</v>
      </c>
      <c r="P450" s="21" t="s">
        <v>557</v>
      </c>
      <c r="Q450" s="21">
        <v>2016</v>
      </c>
      <c r="R450" s="23">
        <v>15</v>
      </c>
    </row>
    <row r="451" spans="2:18" ht="14.45" x14ac:dyDescent="0.3">
      <c r="B451" s="8">
        <v>42452</v>
      </c>
      <c r="C451" s="9" t="s">
        <v>529</v>
      </c>
      <c r="D451" s="10" t="s">
        <v>68</v>
      </c>
      <c r="E451" s="10" t="s">
        <v>61</v>
      </c>
      <c r="F451" s="10" t="s">
        <v>49</v>
      </c>
      <c r="G451" s="11" t="s">
        <v>35</v>
      </c>
      <c r="H451" s="14" t="s">
        <v>81</v>
      </c>
      <c r="I451" s="14" t="s">
        <v>22</v>
      </c>
      <c r="J451" s="16" t="s">
        <v>11</v>
      </c>
      <c r="K451" s="3"/>
      <c r="L451" s="5">
        <v>13</v>
      </c>
      <c r="M451" s="12">
        <v>16</v>
      </c>
      <c r="N451" s="17">
        <v>208</v>
      </c>
      <c r="O451" s="16">
        <v>481</v>
      </c>
      <c r="P451" s="21" t="s">
        <v>557</v>
      </c>
      <c r="Q451" s="21">
        <v>2016</v>
      </c>
      <c r="R451" s="23">
        <v>16</v>
      </c>
    </row>
    <row r="452" spans="2:18" x14ac:dyDescent="0.25">
      <c r="B452" s="8">
        <v>42453</v>
      </c>
      <c r="C452" s="9" t="s">
        <v>530</v>
      </c>
      <c r="D452" s="10" t="s">
        <v>67</v>
      </c>
      <c r="E452" s="10" t="s">
        <v>65</v>
      </c>
      <c r="F452" s="10" t="s">
        <v>78</v>
      </c>
      <c r="G452" s="11" t="s">
        <v>36</v>
      </c>
      <c r="H452" s="14" t="s">
        <v>81</v>
      </c>
      <c r="I452" s="14" t="s">
        <v>22</v>
      </c>
      <c r="J452" s="16" t="s">
        <v>12</v>
      </c>
      <c r="K452" s="3">
        <v>45</v>
      </c>
      <c r="L452" s="5"/>
      <c r="M452" s="12">
        <v>17</v>
      </c>
      <c r="N452" s="17">
        <v>765</v>
      </c>
      <c r="O452" s="16">
        <v>55</v>
      </c>
      <c r="P452" s="21" t="s">
        <v>557</v>
      </c>
      <c r="Q452" s="21">
        <v>2016</v>
      </c>
      <c r="R452" s="23">
        <v>16.916666666666668</v>
      </c>
    </row>
    <row r="453" spans="2:18" ht="14.45" x14ac:dyDescent="0.3">
      <c r="B453" s="8">
        <v>42454</v>
      </c>
      <c r="C453" s="9" t="s">
        <v>531</v>
      </c>
      <c r="D453" s="10" t="s">
        <v>68</v>
      </c>
      <c r="E453" s="10" t="s">
        <v>58</v>
      </c>
      <c r="F453" s="10" t="s">
        <v>49</v>
      </c>
      <c r="G453" s="11" t="s">
        <v>37</v>
      </c>
      <c r="H453" s="14" t="s">
        <v>81</v>
      </c>
      <c r="I453" s="14" t="s">
        <v>22</v>
      </c>
      <c r="J453" s="16" t="s">
        <v>13</v>
      </c>
      <c r="K453" s="3"/>
      <c r="L453" s="5">
        <v>3</v>
      </c>
      <c r="M453" s="12">
        <v>18</v>
      </c>
      <c r="N453" s="17">
        <v>54</v>
      </c>
      <c r="O453" s="16">
        <v>557</v>
      </c>
      <c r="P453" s="21" t="s">
        <v>557</v>
      </c>
      <c r="Q453" s="21">
        <v>2016</v>
      </c>
      <c r="R453" s="23">
        <v>18</v>
      </c>
    </row>
    <row r="454" spans="2:18" ht="14.45" customHeight="1" x14ac:dyDescent="0.25">
      <c r="B454" s="8">
        <v>42455</v>
      </c>
      <c r="C454" s="9" t="s">
        <v>532</v>
      </c>
      <c r="D454" s="10" t="s">
        <v>67</v>
      </c>
      <c r="E454" s="10" t="s">
        <v>62</v>
      </c>
      <c r="F454" s="10" t="s">
        <v>78</v>
      </c>
      <c r="G454" s="11" t="s">
        <v>38</v>
      </c>
      <c r="H454" s="14" t="s">
        <v>81</v>
      </c>
      <c r="I454" s="14" t="s">
        <v>22</v>
      </c>
      <c r="J454" s="16" t="s">
        <v>14</v>
      </c>
      <c r="K454" s="3">
        <v>70</v>
      </c>
      <c r="L454" s="5"/>
      <c r="M454" s="12">
        <v>19</v>
      </c>
      <c r="N454" s="17">
        <v>1330</v>
      </c>
      <c r="O454" s="16">
        <v>199</v>
      </c>
      <c r="P454" s="21" t="s">
        <v>557</v>
      </c>
      <c r="Q454" s="21">
        <v>2016</v>
      </c>
      <c r="R454" s="23">
        <v>19</v>
      </c>
    </row>
    <row r="455" spans="2:18" ht="14.45" customHeight="1" x14ac:dyDescent="0.3">
      <c r="B455" s="8">
        <v>42456</v>
      </c>
      <c r="C455" s="9" t="s">
        <v>533</v>
      </c>
      <c r="D455" s="10" t="s">
        <v>68</v>
      </c>
      <c r="E455" s="10" t="s">
        <v>57</v>
      </c>
      <c r="F455" s="10" t="s">
        <v>54</v>
      </c>
      <c r="G455" s="11" t="s">
        <v>39</v>
      </c>
      <c r="H455" s="14" t="s">
        <v>82</v>
      </c>
      <c r="I455" s="14" t="s">
        <v>23</v>
      </c>
      <c r="J455" s="16" t="s">
        <v>15</v>
      </c>
      <c r="K455" s="3"/>
      <c r="L455" s="5">
        <v>1</v>
      </c>
      <c r="M455" s="12">
        <v>20.29</v>
      </c>
      <c r="N455" s="17">
        <v>20.29</v>
      </c>
      <c r="O455" s="16">
        <v>160</v>
      </c>
      <c r="P455" s="21" t="s">
        <v>557</v>
      </c>
      <c r="Q455" s="21">
        <v>2016</v>
      </c>
      <c r="R455" s="23">
        <v>20.294166666666669</v>
      </c>
    </row>
    <row r="456" spans="2:18" ht="14.45" x14ac:dyDescent="0.3">
      <c r="B456" s="8">
        <v>42457</v>
      </c>
      <c r="C456" s="9" t="s">
        <v>534</v>
      </c>
      <c r="D456" s="10" t="s">
        <v>68</v>
      </c>
      <c r="E456" s="10" t="s">
        <v>58</v>
      </c>
      <c r="F456" s="10" t="s">
        <v>49</v>
      </c>
      <c r="G456" s="11" t="s">
        <v>40</v>
      </c>
      <c r="H456" s="14" t="s">
        <v>82</v>
      </c>
      <c r="I456" s="14" t="s">
        <v>23</v>
      </c>
      <c r="J456" s="16" t="s">
        <v>16</v>
      </c>
      <c r="K456" s="3"/>
      <c r="L456" s="5">
        <v>12</v>
      </c>
      <c r="M456" s="12">
        <v>20.85</v>
      </c>
      <c r="N456" s="17">
        <v>250.20000000000002</v>
      </c>
      <c r="O456" s="16">
        <v>134</v>
      </c>
      <c r="P456" s="21" t="s">
        <v>557</v>
      </c>
      <c r="Q456" s="21">
        <v>2016</v>
      </c>
      <c r="R456" s="23">
        <v>20.854166666666675</v>
      </c>
    </row>
    <row r="457" spans="2:18" ht="14.45" x14ac:dyDescent="0.3">
      <c r="B457" s="8">
        <v>42458</v>
      </c>
      <c r="C457" s="9" t="s">
        <v>535</v>
      </c>
      <c r="D457" s="10" t="s">
        <v>68</v>
      </c>
      <c r="E457" s="10" t="s">
        <v>59</v>
      </c>
      <c r="F457" s="10" t="s">
        <v>50</v>
      </c>
      <c r="G457" s="11" t="s">
        <v>41</v>
      </c>
      <c r="H457" s="14" t="s">
        <v>82</v>
      </c>
      <c r="I457" s="14" t="s">
        <v>23</v>
      </c>
      <c r="J457" s="16" t="s">
        <v>17</v>
      </c>
      <c r="K457" s="3"/>
      <c r="L457" s="5">
        <v>4</v>
      </c>
      <c r="M457" s="12">
        <v>20.75</v>
      </c>
      <c r="N457" s="17">
        <v>83</v>
      </c>
      <c r="O457" s="16">
        <v>106</v>
      </c>
      <c r="P457" s="21" t="s">
        <v>557</v>
      </c>
      <c r="Q457" s="21">
        <v>2016</v>
      </c>
      <c r="R457" s="23">
        <v>20.747499999999999</v>
      </c>
    </row>
    <row r="458" spans="2:18" ht="14.45" x14ac:dyDescent="0.3">
      <c r="B458" s="8">
        <v>42459</v>
      </c>
      <c r="C458" s="9" t="s">
        <v>536</v>
      </c>
      <c r="D458" s="10" t="s">
        <v>68</v>
      </c>
      <c r="E458" s="10" t="s">
        <v>60</v>
      </c>
      <c r="F458" s="10" t="s">
        <v>50</v>
      </c>
      <c r="G458" s="11" t="s">
        <v>42</v>
      </c>
      <c r="H458" s="14" t="s">
        <v>82</v>
      </c>
      <c r="I458" s="14" t="s">
        <v>23</v>
      </c>
      <c r="J458" s="16" t="s">
        <v>18</v>
      </c>
      <c r="K458" s="3"/>
      <c r="L458" s="5">
        <v>1</v>
      </c>
      <c r="M458" s="12">
        <v>23.25</v>
      </c>
      <c r="N458" s="17">
        <v>23.25</v>
      </c>
      <c r="O458" s="16">
        <v>136</v>
      </c>
      <c r="P458" s="21" t="s">
        <v>557</v>
      </c>
      <c r="Q458" s="21">
        <v>2016</v>
      </c>
      <c r="R458" s="23">
        <v>23.25</v>
      </c>
    </row>
    <row r="459" spans="2:18" x14ac:dyDescent="0.25">
      <c r="B459" s="8">
        <v>42460</v>
      </c>
      <c r="C459" s="9" t="s">
        <v>537</v>
      </c>
      <c r="D459" s="10" t="s">
        <v>67</v>
      </c>
      <c r="E459" s="10" t="s">
        <v>65</v>
      </c>
      <c r="F459" s="10" t="s">
        <v>78</v>
      </c>
      <c r="G459" s="11" t="s">
        <v>43</v>
      </c>
      <c r="H459" s="14" t="s">
        <v>82</v>
      </c>
      <c r="I459" s="14" t="s">
        <v>23</v>
      </c>
      <c r="J459" s="16" t="s">
        <v>19</v>
      </c>
      <c r="K459" s="3">
        <v>45</v>
      </c>
      <c r="L459" s="5"/>
      <c r="M459" s="12">
        <v>24</v>
      </c>
      <c r="N459" s="17">
        <v>1080</v>
      </c>
      <c r="O459" s="16">
        <v>86</v>
      </c>
      <c r="P459" s="21" t="s">
        <v>557</v>
      </c>
      <c r="Q459" s="21">
        <v>2016</v>
      </c>
      <c r="R459" s="23">
        <v>24</v>
      </c>
    </row>
    <row r="460" spans="2:18" ht="14.45" x14ac:dyDescent="0.3">
      <c r="B460" s="8">
        <v>42461</v>
      </c>
      <c r="C460" s="9" t="s">
        <v>538</v>
      </c>
      <c r="D460" s="10" t="s">
        <v>68</v>
      </c>
      <c r="E460" s="10" t="s">
        <v>64</v>
      </c>
      <c r="F460" s="10" t="s">
        <v>49</v>
      </c>
      <c r="G460" s="11" t="s">
        <v>44</v>
      </c>
      <c r="H460" s="14" t="s">
        <v>83</v>
      </c>
      <c r="I460" s="14" t="s">
        <v>28</v>
      </c>
      <c r="J460" s="16" t="s">
        <v>20</v>
      </c>
      <c r="K460" s="3"/>
      <c r="L460" s="5">
        <v>54</v>
      </c>
      <c r="M460" s="12">
        <v>24.88</v>
      </c>
      <c r="N460" s="17">
        <v>1343.52</v>
      </c>
      <c r="O460" s="16">
        <v>54</v>
      </c>
      <c r="P460" s="21" t="s">
        <v>558</v>
      </c>
      <c r="Q460" s="21">
        <v>2016</v>
      </c>
      <c r="R460" s="23">
        <v>24.880833333333332</v>
      </c>
    </row>
    <row r="461" spans="2:18" x14ac:dyDescent="0.25">
      <c r="B461" s="8">
        <v>42462</v>
      </c>
      <c r="C461" s="9" t="s">
        <v>539</v>
      </c>
      <c r="D461" s="10" t="s">
        <v>67</v>
      </c>
      <c r="E461" s="10" t="s">
        <v>63</v>
      </c>
      <c r="F461" s="10" t="s">
        <v>78</v>
      </c>
      <c r="G461" s="11" t="s">
        <v>45</v>
      </c>
      <c r="H461" s="14" t="s">
        <v>83</v>
      </c>
      <c r="I461" s="14" t="s">
        <v>28</v>
      </c>
      <c r="J461" s="16" t="s">
        <v>24</v>
      </c>
      <c r="K461" s="3">
        <v>45</v>
      </c>
      <c r="L461" s="5"/>
      <c r="M461" s="12">
        <v>26</v>
      </c>
      <c r="N461" s="17">
        <v>1170</v>
      </c>
      <c r="O461" s="16">
        <v>96</v>
      </c>
      <c r="P461" s="21" t="s">
        <v>558</v>
      </c>
      <c r="Q461" s="21">
        <v>2016</v>
      </c>
      <c r="R461" s="23">
        <v>26</v>
      </c>
    </row>
    <row r="462" spans="2:18" ht="14.45" x14ac:dyDescent="0.3">
      <c r="B462" s="8">
        <v>42463</v>
      </c>
      <c r="C462" s="9" t="s">
        <v>540</v>
      </c>
      <c r="D462" s="10" t="s">
        <v>68</v>
      </c>
      <c r="E462" s="10" t="s">
        <v>61</v>
      </c>
      <c r="F462" s="10" t="s">
        <v>53</v>
      </c>
      <c r="G462" s="11" t="s">
        <v>46</v>
      </c>
      <c r="H462" s="14" t="s">
        <v>83</v>
      </c>
      <c r="I462" s="14" t="s">
        <v>28</v>
      </c>
      <c r="J462" s="16" t="s">
        <v>25</v>
      </c>
      <c r="K462" s="3"/>
      <c r="L462" s="5">
        <v>5</v>
      </c>
      <c r="M462" s="12">
        <v>26.89</v>
      </c>
      <c r="N462" s="17">
        <v>134.44999999999999</v>
      </c>
      <c r="O462" s="16">
        <v>59</v>
      </c>
      <c r="P462" s="21" t="s">
        <v>558</v>
      </c>
      <c r="Q462" s="21">
        <v>2016</v>
      </c>
      <c r="R462" s="23">
        <v>26.889583333333324</v>
      </c>
    </row>
    <row r="463" spans="2:18" ht="14.45" x14ac:dyDescent="0.3">
      <c r="B463" s="8">
        <v>42464</v>
      </c>
      <c r="C463" s="9" t="s">
        <v>541</v>
      </c>
      <c r="D463" s="10" t="s">
        <v>68</v>
      </c>
      <c r="E463" s="10" t="s">
        <v>60</v>
      </c>
      <c r="F463" s="10" t="s">
        <v>50</v>
      </c>
      <c r="G463" s="11" t="s">
        <v>47</v>
      </c>
      <c r="H463" s="14" t="s">
        <v>83</v>
      </c>
      <c r="I463" s="14" t="s">
        <v>28</v>
      </c>
      <c r="J463" s="16" t="s">
        <v>26</v>
      </c>
      <c r="K463" s="3"/>
      <c r="L463" s="5">
        <v>2</v>
      </c>
      <c r="M463" s="12">
        <v>28</v>
      </c>
      <c r="N463" s="17">
        <v>56</v>
      </c>
      <c r="O463" s="16">
        <v>25</v>
      </c>
      <c r="P463" s="21" t="s">
        <v>558</v>
      </c>
      <c r="Q463" s="21">
        <v>2016</v>
      </c>
      <c r="R463" s="23">
        <v>28</v>
      </c>
    </row>
  </sheetData>
  <mergeCells count="2">
    <mergeCell ref="U6:W6"/>
    <mergeCell ref="U5:W5"/>
  </mergeCells>
  <dataValidations disablePrompts="1" count="5">
    <dataValidation type="list" allowBlank="1" showInputMessage="1" showErrorMessage="1" sqref="D5:D463">
      <formula1>List_Mouvement_tabl_liste</formula1>
    </dataValidation>
    <dataValidation type="list" allowBlank="1" showInputMessage="1" showErrorMessage="1" sqref="E5:E463">
      <formula1>List_Demandeur_tab_article</formula1>
    </dataValidation>
    <dataValidation type="list" allowBlank="1" showInputMessage="1" showErrorMessage="1" sqref="F5:F463">
      <formula1>List_Services_liste</formula1>
    </dataValidation>
    <dataValidation type="list" allowBlank="1" showInputMessage="1" showErrorMessage="1" sqref="G5:G463">
      <formula1>List_Code_Article_tab_article</formula1>
    </dataValidation>
    <dataValidation type="list" allowBlank="1" showInputMessage="1" showErrorMessage="1" sqref="H5:H463">
      <formula1>INDEX(List_Fournisseur_tab_article,MATCH($G5,List_Code_Article_tab_article,0))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S10001"/>
  <sheetViews>
    <sheetView topLeftCell="BA1" workbookViewId="0">
      <selection activeCell="BC35" sqref="BC35"/>
    </sheetView>
  </sheetViews>
  <sheetFormatPr baseColWidth="10" defaultRowHeight="15" x14ac:dyDescent="0.25"/>
  <cols>
    <col min="1" max="1" width="11.5703125" style="79"/>
    <col min="2" max="2" width="9" style="20" customWidth="1"/>
    <col min="3" max="3" width="12.28515625" style="20" customWidth="1"/>
    <col min="4" max="4" width="8.7109375" style="20" customWidth="1"/>
    <col min="5" max="5" width="23.85546875" style="20" customWidth="1"/>
    <col min="6" max="6" width="24.85546875" style="20" customWidth="1"/>
    <col min="7" max="7" width="24.28515625" style="20" customWidth="1"/>
    <col min="8" max="8" width="23.28515625" style="20" customWidth="1"/>
    <col min="9" max="9" width="19.5703125" style="20" customWidth="1"/>
    <col min="10" max="10" width="20.5703125" style="20" customWidth="1"/>
    <col min="11" max="11" width="26.42578125" style="20" customWidth="1"/>
    <col min="12" max="12" width="17.5703125" style="24" customWidth="1"/>
    <col min="13" max="13" width="12.85546875" style="24" customWidth="1"/>
    <col min="14" max="14" width="11.28515625" style="24" customWidth="1"/>
    <col min="15" max="15" width="16.7109375" style="20" customWidth="1"/>
    <col min="16" max="17" width="9.5703125" style="20" customWidth="1"/>
    <col min="18" max="18" width="9.28515625" style="20" customWidth="1"/>
    <col min="19" max="19" width="8.7109375" style="20" customWidth="1"/>
    <col min="20" max="20" width="7.140625" style="20" customWidth="1"/>
    <col min="21" max="21" width="6.7109375" style="20" customWidth="1"/>
    <col min="22" max="22" width="16.42578125" style="20" customWidth="1"/>
    <col min="23" max="23" width="13.140625" style="20" customWidth="1"/>
    <col min="24" max="24" width="23.85546875" style="20" customWidth="1"/>
    <col min="25" max="25" width="26.42578125" style="20" customWidth="1"/>
    <col min="26" max="27" width="16.42578125" style="20" customWidth="1"/>
    <col min="28" max="28" width="7.28515625" style="20" customWidth="1"/>
    <col min="29" max="29" width="13" style="70" customWidth="1"/>
    <col min="30" max="30" width="9.42578125" style="20" customWidth="1"/>
    <col min="31" max="32" width="17.28515625" style="20" customWidth="1"/>
    <col min="33" max="35" width="16.42578125" style="20" customWidth="1"/>
    <col min="36" max="36" width="13.140625" style="20" customWidth="1"/>
    <col min="37" max="37" width="24.28515625" style="20" customWidth="1"/>
    <col min="38" max="40" width="23.7109375" style="20" customWidth="1"/>
    <col min="41" max="41" width="12.42578125" style="20" customWidth="1"/>
    <col min="42" max="42" width="14.7109375" style="20" customWidth="1"/>
    <col min="43" max="46" width="13.42578125" style="20" customWidth="1"/>
    <col min="47" max="47" width="18.28515625" style="20" customWidth="1"/>
    <col min="48" max="48" width="28.7109375" style="20" customWidth="1"/>
    <col min="49" max="49" width="12" customWidth="1"/>
    <col min="50" max="55" width="11.28515625" customWidth="1"/>
    <col min="56" max="56" width="13.140625" customWidth="1"/>
    <col min="57" max="57" width="19.7109375" customWidth="1"/>
    <col min="58" max="58" width="19.28515625" customWidth="1"/>
    <col min="59" max="59" width="15.28515625" customWidth="1"/>
    <col min="60" max="60" width="10.7109375" customWidth="1"/>
    <col min="61" max="61" width="22" customWidth="1"/>
    <col min="62" max="63" width="9.42578125" customWidth="1"/>
    <col min="64" max="64" width="21.42578125" customWidth="1"/>
    <col min="65" max="140" width="26.7109375" customWidth="1"/>
    <col min="141" max="357" width="4" customWidth="1"/>
  </cols>
  <sheetData>
    <row r="1" spans="1:61" ht="14.45" x14ac:dyDescent="0.3">
      <c r="BF1">
        <f>COUNTA(BD5:BD100000)</f>
        <v>20</v>
      </c>
      <c r="BH1" s="108">
        <f>COUNTA(Tab_Fichemouvement[Date])+5</f>
        <v>464</v>
      </c>
      <c r="BI1" s="109">
        <f>COUNTA(Final!B6:B100000)</f>
        <v>20</v>
      </c>
    </row>
    <row r="2" spans="1:61" ht="15.75" x14ac:dyDescent="0.25">
      <c r="C2" s="71"/>
      <c r="X2" s="43"/>
      <c r="AA2" s="72"/>
      <c r="BD2" s="19" t="s">
        <v>567</v>
      </c>
      <c r="BE2" s="40">
        <v>2015</v>
      </c>
    </row>
    <row r="3" spans="1:61" ht="14.45" x14ac:dyDescent="0.3">
      <c r="E3" s="78"/>
      <c r="F3" s="43"/>
      <c r="G3" s="43"/>
      <c r="H3" s="43"/>
      <c r="I3" s="43"/>
      <c r="AD3" s="26"/>
      <c r="AV3" s="73"/>
    </row>
    <row r="4" spans="1:61" ht="14.45" x14ac:dyDescent="0.3">
      <c r="A4" s="80" t="s">
        <v>568</v>
      </c>
      <c r="Z4" s="24"/>
      <c r="AB4" s="74"/>
      <c r="AD4" s="74"/>
      <c r="BD4" s="19" t="s">
        <v>72</v>
      </c>
      <c r="BE4" s="19" t="s">
        <v>79</v>
      </c>
      <c r="BF4" s="19" t="s">
        <v>73</v>
      </c>
      <c r="BG4" s="19" t="s">
        <v>2</v>
      </c>
      <c r="BH4" t="s">
        <v>573</v>
      </c>
      <c r="BI4" t="s">
        <v>575</v>
      </c>
    </row>
    <row r="5" spans="1:61" ht="14.45" x14ac:dyDescent="0.3">
      <c r="A5" s="79" t="s">
        <v>555</v>
      </c>
      <c r="L5" s="27"/>
      <c r="M5" s="27"/>
      <c r="N5" s="27"/>
      <c r="Q5" s="27"/>
      <c r="R5" s="27"/>
      <c r="S5" s="27"/>
      <c r="T5" s="27"/>
      <c r="U5" s="27"/>
      <c r="Z5" s="27"/>
      <c r="AM5" s="75"/>
      <c r="AN5" s="75"/>
      <c r="AP5" s="37"/>
      <c r="AQ5" s="37"/>
      <c r="AR5" s="37"/>
      <c r="AS5" s="37"/>
      <c r="AT5" s="37"/>
      <c r="BD5" s="38" t="s">
        <v>29</v>
      </c>
      <c r="BE5" t="s">
        <v>80</v>
      </c>
      <c r="BF5" t="s">
        <v>21</v>
      </c>
      <c r="BG5" t="s">
        <v>5</v>
      </c>
      <c r="BH5" s="39">
        <v>50</v>
      </c>
      <c r="BI5" s="41">
        <v>13.478333333333332</v>
      </c>
    </row>
    <row r="6" spans="1:61" x14ac:dyDescent="0.25">
      <c r="A6" s="79" t="s">
        <v>556</v>
      </c>
      <c r="E6" s="43"/>
      <c r="F6" s="76"/>
      <c r="G6" s="43"/>
      <c r="H6" s="76"/>
      <c r="I6" s="43"/>
      <c r="J6" s="76"/>
      <c r="K6" s="24"/>
      <c r="O6" s="26"/>
      <c r="P6" s="26"/>
      <c r="Q6" s="26"/>
      <c r="R6" s="26"/>
      <c r="S6" s="26"/>
      <c r="T6" s="26"/>
      <c r="U6" s="26"/>
      <c r="Z6" s="24"/>
      <c r="AA6" s="70"/>
      <c r="AH6" s="26"/>
      <c r="AI6" s="26"/>
      <c r="AK6" s="26"/>
      <c r="AL6" s="26"/>
      <c r="AM6" s="77"/>
      <c r="AN6" s="77"/>
      <c r="AO6" s="26"/>
      <c r="AP6" s="26"/>
      <c r="AQ6" s="26"/>
      <c r="AR6" s="26"/>
      <c r="AS6" s="26"/>
      <c r="AT6" s="26"/>
      <c r="AV6" s="26"/>
      <c r="BD6" s="38" t="s">
        <v>38</v>
      </c>
      <c r="BE6" t="s">
        <v>81</v>
      </c>
      <c r="BF6" t="s">
        <v>22</v>
      </c>
      <c r="BG6" t="s">
        <v>14</v>
      </c>
      <c r="BH6" s="39">
        <v>148</v>
      </c>
      <c r="BI6" s="41">
        <v>19</v>
      </c>
    </row>
    <row r="7" spans="1:61" ht="14.45" x14ac:dyDescent="0.3">
      <c r="A7" s="79" t="s">
        <v>557</v>
      </c>
      <c r="E7" s="43"/>
      <c r="F7" s="76"/>
      <c r="G7" s="43"/>
      <c r="H7" s="76"/>
      <c r="I7" s="43"/>
      <c r="J7" s="76"/>
      <c r="K7" s="24"/>
      <c r="O7" s="26"/>
      <c r="P7" s="26"/>
      <c r="Q7" s="26"/>
      <c r="R7" s="26"/>
      <c r="S7" s="26"/>
      <c r="T7" s="26"/>
      <c r="U7" s="26"/>
      <c r="Z7" s="24"/>
      <c r="AA7" s="70"/>
      <c r="AH7" s="26"/>
      <c r="AI7" s="26"/>
      <c r="AK7" s="26"/>
      <c r="AL7" s="26"/>
      <c r="AM7" s="77"/>
      <c r="AN7" s="77"/>
      <c r="AO7" s="26"/>
      <c r="AP7" s="26"/>
      <c r="AQ7" s="26"/>
      <c r="AR7" s="26"/>
      <c r="AS7" s="26"/>
      <c r="AT7" s="26"/>
      <c r="AV7" s="26"/>
      <c r="AX7" s="42"/>
      <c r="AY7" s="42"/>
      <c r="AZ7" s="42"/>
      <c r="BA7" s="42"/>
      <c r="BB7" s="42"/>
      <c r="BD7" s="38" t="s">
        <v>39</v>
      </c>
      <c r="BE7" t="s">
        <v>82</v>
      </c>
      <c r="BF7" t="s">
        <v>23</v>
      </c>
      <c r="BG7" t="s">
        <v>15</v>
      </c>
      <c r="BH7" s="39">
        <v>193</v>
      </c>
      <c r="BI7" s="41">
        <v>20.30842105263158</v>
      </c>
    </row>
    <row r="8" spans="1:61" ht="14.45" x14ac:dyDescent="0.3">
      <c r="A8" s="79" t="s">
        <v>558</v>
      </c>
      <c r="E8" s="43"/>
      <c r="F8" s="76"/>
      <c r="G8" s="43"/>
      <c r="H8" s="76"/>
      <c r="I8" s="43"/>
      <c r="J8" s="76"/>
      <c r="K8" s="24"/>
      <c r="O8" s="26"/>
      <c r="P8" s="26"/>
      <c r="Q8" s="26"/>
      <c r="R8" s="26"/>
      <c r="S8" s="26"/>
      <c r="T8" s="26"/>
      <c r="U8" s="26"/>
      <c r="Z8" s="24"/>
      <c r="AA8" s="70"/>
      <c r="AH8" s="26"/>
      <c r="AI8" s="26"/>
      <c r="AK8" s="26"/>
      <c r="AL8" s="26"/>
      <c r="AM8" s="77"/>
      <c r="AN8" s="77"/>
      <c r="AO8" s="26"/>
      <c r="AP8" s="26"/>
      <c r="AQ8" s="26"/>
      <c r="AR8" s="26"/>
      <c r="AS8" s="26"/>
      <c r="AT8" s="26"/>
      <c r="AV8" s="26"/>
      <c r="BD8" s="38" t="s">
        <v>40</v>
      </c>
      <c r="BE8" t="s">
        <v>82</v>
      </c>
      <c r="BF8" t="s">
        <v>23</v>
      </c>
      <c r="BG8" t="s">
        <v>16</v>
      </c>
      <c r="BH8" s="39">
        <v>69</v>
      </c>
      <c r="BI8" s="41">
        <v>20.847368421052639</v>
      </c>
    </row>
    <row r="9" spans="1:61" ht="14.45" x14ac:dyDescent="0.3">
      <c r="A9" s="79" t="s">
        <v>559</v>
      </c>
      <c r="E9" s="43"/>
      <c r="F9" s="76"/>
      <c r="G9" s="43"/>
      <c r="H9" s="76"/>
      <c r="I9" s="43"/>
      <c r="J9" s="76"/>
      <c r="K9" s="24"/>
      <c r="O9" s="26"/>
      <c r="P9" s="26"/>
      <c r="Q9" s="26"/>
      <c r="R9" s="26"/>
      <c r="S9" s="26"/>
      <c r="T9" s="26"/>
      <c r="U9" s="26"/>
      <c r="Z9" s="24"/>
      <c r="AA9" s="70"/>
      <c r="AH9" s="26"/>
      <c r="AI9" s="26"/>
      <c r="AK9" s="26"/>
      <c r="AL9" s="26"/>
      <c r="AM9" s="77"/>
      <c r="AN9" s="77"/>
      <c r="AO9" s="26"/>
      <c r="AP9" s="26"/>
      <c r="AQ9" s="26"/>
      <c r="AR9" s="26"/>
      <c r="AS9" s="26"/>
      <c r="AT9" s="26"/>
      <c r="AV9" s="26"/>
      <c r="BD9" s="38" t="s">
        <v>41</v>
      </c>
      <c r="BE9" t="s">
        <v>82</v>
      </c>
      <c r="BF9" t="s">
        <v>23</v>
      </c>
      <c r="BG9" t="s">
        <v>17</v>
      </c>
      <c r="BH9" s="39">
        <v>132</v>
      </c>
      <c r="BI9" s="41">
        <v>20.746842105263159</v>
      </c>
    </row>
    <row r="10" spans="1:61" ht="14.45" x14ac:dyDescent="0.3">
      <c r="A10" s="79" t="s">
        <v>560</v>
      </c>
      <c r="E10" s="43"/>
      <c r="F10" s="76"/>
      <c r="G10" s="43"/>
      <c r="H10" s="76"/>
      <c r="I10" s="43"/>
      <c r="J10" s="76"/>
      <c r="K10" s="24"/>
      <c r="O10" s="26"/>
      <c r="P10" s="26"/>
      <c r="Q10" s="26"/>
      <c r="R10" s="26"/>
      <c r="S10" s="26"/>
      <c r="T10" s="26"/>
      <c r="U10" s="26"/>
      <c r="Z10" s="24"/>
      <c r="AA10" s="70"/>
      <c r="AH10" s="26"/>
      <c r="AI10" s="26"/>
      <c r="AK10" s="26"/>
      <c r="AL10" s="26"/>
      <c r="AM10" s="77"/>
      <c r="AN10" s="77"/>
      <c r="AO10" s="26"/>
      <c r="AP10" s="26"/>
      <c r="AQ10" s="26"/>
      <c r="AR10" s="26"/>
      <c r="AS10" s="26"/>
      <c r="AT10" s="26"/>
      <c r="AV10" s="26"/>
      <c r="BD10" s="38" t="s">
        <v>42</v>
      </c>
      <c r="BE10" t="s">
        <v>82</v>
      </c>
      <c r="BF10" t="s">
        <v>23</v>
      </c>
      <c r="BG10" t="s">
        <v>18</v>
      </c>
      <c r="BH10" s="39">
        <v>203</v>
      </c>
      <c r="BI10" s="41">
        <v>23.25</v>
      </c>
    </row>
    <row r="11" spans="1:61" ht="14.45" x14ac:dyDescent="0.3">
      <c r="A11" s="79" t="s">
        <v>561</v>
      </c>
      <c r="E11" s="43"/>
      <c r="F11" s="76"/>
      <c r="G11" s="43"/>
      <c r="H11" s="76"/>
      <c r="I11" s="43"/>
      <c r="J11" s="76"/>
      <c r="K11" s="24"/>
      <c r="O11" s="26"/>
      <c r="P11" s="26"/>
      <c r="Q11" s="26"/>
      <c r="R11" s="26"/>
      <c r="S11" s="26"/>
      <c r="T11" s="26"/>
      <c r="U11" s="26"/>
      <c r="Z11" s="24"/>
      <c r="AA11" s="70"/>
      <c r="AH11" s="26"/>
      <c r="AI11" s="26"/>
      <c r="AK11" s="26"/>
      <c r="AL11" s="26"/>
      <c r="AM11" s="77"/>
      <c r="AN11" s="77"/>
      <c r="AO11" s="26"/>
      <c r="AP11" s="26"/>
      <c r="AQ11" s="26"/>
      <c r="AR11" s="26"/>
      <c r="AS11" s="26"/>
      <c r="AT11" s="26"/>
      <c r="AV11" s="26"/>
      <c r="BD11" s="38" t="s">
        <v>43</v>
      </c>
      <c r="BE11" t="s">
        <v>82</v>
      </c>
      <c r="BF11" t="s">
        <v>23</v>
      </c>
      <c r="BG11" t="s">
        <v>19</v>
      </c>
      <c r="BH11" s="39">
        <v>226</v>
      </c>
      <c r="BI11" s="41">
        <v>24</v>
      </c>
    </row>
    <row r="12" spans="1:61" x14ac:dyDescent="0.25">
      <c r="A12" s="79" t="s">
        <v>562</v>
      </c>
      <c r="E12" s="43"/>
      <c r="F12" s="76"/>
      <c r="G12" s="43"/>
      <c r="H12" s="76"/>
      <c r="I12" s="43"/>
      <c r="J12" s="76"/>
      <c r="K12" s="24"/>
      <c r="O12" s="26"/>
      <c r="P12" s="26"/>
      <c r="Q12" s="26"/>
      <c r="R12" s="26"/>
      <c r="S12" s="26"/>
      <c r="T12" s="26"/>
      <c r="U12" s="26"/>
      <c r="Z12" s="24"/>
      <c r="AA12" s="70"/>
      <c r="AH12" s="26"/>
      <c r="AI12" s="26"/>
      <c r="AK12" s="26"/>
      <c r="AL12" s="26"/>
      <c r="AM12" s="77"/>
      <c r="AN12" s="77"/>
      <c r="AO12" s="26"/>
      <c r="AP12" s="26"/>
      <c r="AQ12" s="26"/>
      <c r="AR12" s="26"/>
      <c r="AS12" s="26"/>
      <c r="AT12" s="26"/>
      <c r="AV12" s="26"/>
      <c r="BD12" s="38" t="s">
        <v>44</v>
      </c>
      <c r="BE12" t="s">
        <v>83</v>
      </c>
      <c r="BF12" t="s">
        <v>28</v>
      </c>
      <c r="BG12" t="s">
        <v>20</v>
      </c>
      <c r="BH12" s="39">
        <v>121</v>
      </c>
      <c r="BI12" s="41">
        <v>24.881052631578946</v>
      </c>
    </row>
    <row r="13" spans="1:61" ht="14.45" x14ac:dyDescent="0.3">
      <c r="A13" s="79" t="s">
        <v>563</v>
      </c>
      <c r="E13" s="43"/>
      <c r="F13" s="76"/>
      <c r="G13" s="43"/>
      <c r="H13" s="76"/>
      <c r="I13" s="43"/>
      <c r="J13" s="76"/>
      <c r="K13" s="24"/>
      <c r="O13" s="26"/>
      <c r="P13" s="26"/>
      <c r="Q13" s="26"/>
      <c r="R13" s="26"/>
      <c r="S13" s="26"/>
      <c r="T13" s="26"/>
      <c r="U13" s="26"/>
      <c r="Z13" s="24"/>
      <c r="AA13" s="70"/>
      <c r="AH13" s="26"/>
      <c r="AI13" s="26"/>
      <c r="AK13" s="26"/>
      <c r="AL13" s="26"/>
      <c r="AM13" s="77"/>
      <c r="AN13" s="77"/>
      <c r="AO13" s="26"/>
      <c r="AP13" s="26"/>
      <c r="AQ13" s="26"/>
      <c r="AR13" s="26"/>
      <c r="AS13" s="26"/>
      <c r="AT13" s="26"/>
      <c r="AV13" s="26"/>
      <c r="BD13" s="38" t="s">
        <v>45</v>
      </c>
      <c r="BE13" t="s">
        <v>83</v>
      </c>
      <c r="BF13" t="s">
        <v>28</v>
      </c>
      <c r="BG13" t="s">
        <v>24</v>
      </c>
      <c r="BH13" s="39">
        <v>171</v>
      </c>
      <c r="BI13" s="41">
        <v>26</v>
      </c>
    </row>
    <row r="14" spans="1:61" ht="14.45" x14ac:dyDescent="0.3">
      <c r="A14" s="79" t="s">
        <v>564</v>
      </c>
      <c r="E14" s="43"/>
      <c r="F14" s="76"/>
      <c r="G14" s="43"/>
      <c r="H14" s="76"/>
      <c r="I14" s="43"/>
      <c r="J14" s="76"/>
      <c r="K14" s="24"/>
      <c r="O14" s="26"/>
      <c r="P14" s="26"/>
      <c r="Q14" s="26"/>
      <c r="R14" s="26"/>
      <c r="S14" s="26"/>
      <c r="T14" s="26"/>
      <c r="U14" s="26"/>
      <c r="Z14" s="24"/>
      <c r="AA14" s="70"/>
      <c r="AH14" s="26"/>
      <c r="AI14" s="26"/>
      <c r="AK14" s="26"/>
      <c r="AL14" s="26"/>
      <c r="AM14" s="77"/>
      <c r="AN14" s="77"/>
      <c r="AO14" s="26"/>
      <c r="AP14" s="26"/>
      <c r="AQ14" s="26"/>
      <c r="AR14" s="26"/>
      <c r="AS14" s="26"/>
      <c r="AT14" s="26"/>
      <c r="AV14" s="26"/>
      <c r="BD14" s="38" t="s">
        <v>46</v>
      </c>
      <c r="BE14" t="s">
        <v>83</v>
      </c>
      <c r="BF14" t="s">
        <v>28</v>
      </c>
      <c r="BG14" t="s">
        <v>25</v>
      </c>
      <c r="BH14" s="39">
        <v>77</v>
      </c>
      <c r="BI14" s="41">
        <v>26.889473684210518</v>
      </c>
    </row>
    <row r="15" spans="1:61" ht="14.45" x14ac:dyDescent="0.3">
      <c r="A15" s="79" t="s">
        <v>565</v>
      </c>
      <c r="E15" s="43"/>
      <c r="F15" s="76"/>
      <c r="G15" s="43"/>
      <c r="H15" s="76"/>
      <c r="I15" s="43"/>
      <c r="J15" s="76"/>
      <c r="K15" s="24"/>
      <c r="O15" s="26"/>
      <c r="P15" s="26"/>
      <c r="Q15" s="26"/>
      <c r="R15" s="26"/>
      <c r="S15" s="26"/>
      <c r="T15" s="26"/>
      <c r="U15" s="26"/>
      <c r="Z15" s="24"/>
      <c r="AA15" s="70"/>
      <c r="AH15" s="26"/>
      <c r="AI15" s="26"/>
      <c r="AK15" s="26"/>
      <c r="AL15" s="26"/>
      <c r="AM15" s="77"/>
      <c r="AN15" s="77"/>
      <c r="AO15" s="26"/>
      <c r="AP15" s="26"/>
      <c r="AQ15" s="26"/>
      <c r="AR15" s="26"/>
      <c r="AS15" s="26"/>
      <c r="AT15" s="26"/>
      <c r="AV15" s="26"/>
      <c r="BD15" s="38" t="s">
        <v>47</v>
      </c>
      <c r="BE15" t="s">
        <v>83</v>
      </c>
      <c r="BF15" t="s">
        <v>28</v>
      </c>
      <c r="BG15" t="s">
        <v>26</v>
      </c>
      <c r="BH15" s="39">
        <v>51</v>
      </c>
      <c r="BI15" s="41">
        <v>28</v>
      </c>
    </row>
    <row r="16" spans="1:61" x14ac:dyDescent="0.25">
      <c r="A16" s="79" t="s">
        <v>566</v>
      </c>
      <c r="E16" s="43"/>
      <c r="F16" s="76"/>
      <c r="G16" s="43"/>
      <c r="H16" s="76"/>
      <c r="I16" s="43"/>
      <c r="J16" s="76"/>
      <c r="K16" s="24"/>
      <c r="O16" s="26"/>
      <c r="P16" s="26"/>
      <c r="Q16" s="26"/>
      <c r="R16" s="26"/>
      <c r="S16" s="26"/>
      <c r="T16" s="26"/>
      <c r="U16" s="26"/>
      <c r="Z16" s="24"/>
      <c r="AA16" s="70"/>
      <c r="AH16" s="26"/>
      <c r="AI16" s="26"/>
      <c r="AK16" s="26"/>
      <c r="AL16" s="26"/>
      <c r="AM16" s="77"/>
      <c r="AN16" s="77"/>
      <c r="AO16" s="26"/>
      <c r="AP16" s="26"/>
      <c r="AQ16" s="26"/>
      <c r="AR16" s="26"/>
      <c r="AS16" s="26"/>
      <c r="AT16" s="26"/>
      <c r="AV16" s="26"/>
      <c r="BD16" s="38" t="s">
        <v>30</v>
      </c>
      <c r="BE16" t="s">
        <v>80</v>
      </c>
      <c r="BF16" t="s">
        <v>21</v>
      </c>
      <c r="BG16" t="s">
        <v>6</v>
      </c>
      <c r="BH16" s="39">
        <v>475</v>
      </c>
      <c r="BI16" s="41">
        <v>11.284210526315789</v>
      </c>
    </row>
    <row r="17" spans="1:357" ht="14.45" x14ac:dyDescent="0.3">
      <c r="E17" s="43"/>
      <c r="F17" s="76"/>
      <c r="G17" s="43"/>
      <c r="H17" s="76"/>
      <c r="I17" s="43"/>
      <c r="J17" s="76"/>
      <c r="K17" s="24"/>
      <c r="O17" s="26"/>
      <c r="P17" s="26"/>
      <c r="Q17" s="26"/>
      <c r="R17" s="26"/>
      <c r="S17" s="26"/>
      <c r="T17" s="26"/>
      <c r="U17" s="26"/>
      <c r="Z17" s="24"/>
      <c r="AA17" s="70"/>
      <c r="AH17" s="26"/>
      <c r="AI17" s="26"/>
      <c r="AK17" s="26"/>
      <c r="AL17" s="26"/>
      <c r="AM17" s="77"/>
      <c r="AN17" s="77"/>
      <c r="AO17" s="26"/>
      <c r="AP17" s="26"/>
      <c r="AQ17" s="26"/>
      <c r="AR17" s="26"/>
      <c r="AS17" s="26"/>
      <c r="AT17" s="26"/>
      <c r="AV17" s="26"/>
      <c r="BD17" s="38" t="s">
        <v>48</v>
      </c>
      <c r="BE17" t="s">
        <v>83</v>
      </c>
      <c r="BF17" t="s">
        <v>28</v>
      </c>
      <c r="BG17" t="s">
        <v>27</v>
      </c>
      <c r="BH17" s="39">
        <v>59</v>
      </c>
      <c r="BI17" s="41">
        <v>29</v>
      </c>
    </row>
    <row r="18" spans="1:357" ht="14.45" x14ac:dyDescent="0.3">
      <c r="E18" s="43"/>
      <c r="F18" s="76"/>
      <c r="G18" s="43"/>
      <c r="H18" s="76"/>
      <c r="I18" s="43"/>
      <c r="J18" s="76"/>
      <c r="K18" s="24"/>
      <c r="O18" s="26"/>
      <c r="P18" s="26"/>
      <c r="Q18" s="26"/>
      <c r="R18" s="26"/>
      <c r="S18" s="26"/>
      <c r="T18" s="26"/>
      <c r="U18" s="26"/>
      <c r="Z18" s="24"/>
      <c r="AH18" s="26"/>
      <c r="AI18" s="26"/>
      <c r="AK18" s="26"/>
      <c r="AL18" s="26"/>
      <c r="AM18" s="77"/>
      <c r="AN18" s="77"/>
      <c r="AO18" s="26"/>
      <c r="AP18" s="26"/>
      <c r="AQ18" s="26"/>
      <c r="AR18" s="26"/>
      <c r="AS18" s="26"/>
      <c r="AT18" s="26"/>
      <c r="AV18" s="26"/>
      <c r="BD18" s="38" t="s">
        <v>31</v>
      </c>
      <c r="BE18" t="s">
        <v>80</v>
      </c>
      <c r="BF18" t="s">
        <v>21</v>
      </c>
      <c r="BG18" t="s">
        <v>7</v>
      </c>
      <c r="BH18" s="39">
        <v>588</v>
      </c>
      <c r="BI18" s="41">
        <v>12</v>
      </c>
    </row>
    <row r="19" spans="1:357" ht="14.45" x14ac:dyDescent="0.3">
      <c r="E19" s="43"/>
      <c r="F19" s="76"/>
      <c r="G19" s="43"/>
      <c r="H19" s="76"/>
      <c r="I19" s="43"/>
      <c r="J19" s="76"/>
      <c r="K19" s="24"/>
      <c r="O19" s="26"/>
      <c r="P19" s="26"/>
      <c r="Q19" s="26"/>
      <c r="R19" s="26"/>
      <c r="S19" s="26"/>
      <c r="T19" s="26"/>
      <c r="U19" s="26"/>
      <c r="Z19" s="24"/>
      <c r="AH19" s="26"/>
      <c r="AI19" s="26"/>
      <c r="AK19" s="26"/>
      <c r="AL19" s="26"/>
      <c r="AM19" s="77"/>
      <c r="AN19" s="77"/>
      <c r="AO19" s="26"/>
      <c r="AP19" s="26"/>
      <c r="AQ19" s="26"/>
      <c r="AR19" s="26"/>
      <c r="AS19" s="26"/>
      <c r="AT19" s="26"/>
      <c r="AV19" s="26"/>
      <c r="BD19" s="38" t="s">
        <v>32</v>
      </c>
      <c r="BE19" t="s">
        <v>80</v>
      </c>
      <c r="BF19" t="s">
        <v>21</v>
      </c>
      <c r="BG19" t="s">
        <v>8</v>
      </c>
      <c r="BH19" s="39">
        <v>602</v>
      </c>
      <c r="BI19" s="41">
        <v>13</v>
      </c>
    </row>
    <row r="20" spans="1:357" ht="14.45" x14ac:dyDescent="0.3">
      <c r="E20" s="43"/>
      <c r="F20" s="76"/>
      <c r="G20" s="43"/>
      <c r="H20" s="76"/>
      <c r="I20" s="43"/>
      <c r="J20" s="76"/>
      <c r="K20" s="24"/>
      <c r="O20" s="26"/>
      <c r="P20" s="26"/>
      <c r="Q20" s="26"/>
      <c r="R20" s="26"/>
      <c r="S20" s="26"/>
      <c r="T20" s="26"/>
      <c r="U20" s="26"/>
      <c r="Z20" s="24"/>
      <c r="AH20" s="26"/>
      <c r="AI20" s="26"/>
      <c r="AK20" s="26"/>
      <c r="AL20" s="26"/>
      <c r="AM20" s="77"/>
      <c r="AN20" s="77"/>
      <c r="AO20" s="26"/>
      <c r="AP20" s="26"/>
      <c r="AQ20" s="26"/>
      <c r="AR20" s="26"/>
      <c r="AS20" s="26"/>
      <c r="AT20" s="26"/>
      <c r="AV20" s="26"/>
      <c r="BD20" s="38" t="s">
        <v>33</v>
      </c>
      <c r="BE20" t="s">
        <v>80</v>
      </c>
      <c r="BF20" t="s">
        <v>21</v>
      </c>
      <c r="BG20" t="s">
        <v>9</v>
      </c>
      <c r="BH20" s="39">
        <v>567</v>
      </c>
      <c r="BI20" s="41">
        <v>14</v>
      </c>
    </row>
    <row r="21" spans="1:357" ht="14.45" x14ac:dyDescent="0.3">
      <c r="E21" s="43"/>
      <c r="F21" s="76"/>
      <c r="G21" s="43"/>
      <c r="H21" s="76"/>
      <c r="I21" s="43"/>
      <c r="J21" s="76"/>
      <c r="K21" s="24"/>
      <c r="O21" s="26"/>
      <c r="P21" s="26"/>
      <c r="Q21" s="26"/>
      <c r="R21" s="26"/>
      <c r="S21" s="26"/>
      <c r="T21" s="26"/>
      <c r="U21" s="26"/>
      <c r="Z21" s="24"/>
      <c r="AH21" s="26"/>
      <c r="AI21" s="26"/>
      <c r="AK21" s="26"/>
      <c r="AL21" s="26"/>
      <c r="AM21" s="77"/>
      <c r="AN21" s="77"/>
      <c r="AV21" s="26"/>
      <c r="BD21" s="38" t="s">
        <v>34</v>
      </c>
      <c r="BE21" t="s">
        <v>81</v>
      </c>
      <c r="BF21" t="s">
        <v>22</v>
      </c>
      <c r="BG21" t="s">
        <v>10</v>
      </c>
      <c r="BH21" s="39">
        <v>418</v>
      </c>
      <c r="BI21" s="41">
        <v>15</v>
      </c>
    </row>
    <row r="22" spans="1:357" ht="14.45" x14ac:dyDescent="0.3">
      <c r="E22" s="43"/>
      <c r="F22" s="76"/>
      <c r="G22" s="43"/>
      <c r="H22" s="76"/>
      <c r="I22" s="43"/>
      <c r="J22" s="76"/>
      <c r="K22" s="24"/>
      <c r="O22" s="26"/>
      <c r="P22" s="26"/>
      <c r="Q22" s="26"/>
      <c r="R22" s="26"/>
      <c r="S22" s="26"/>
      <c r="T22" s="26"/>
      <c r="U22" s="26"/>
      <c r="Z22" s="24"/>
      <c r="AH22" s="26"/>
      <c r="AI22" s="26"/>
      <c r="AK22" s="26"/>
      <c r="AL22" s="26"/>
      <c r="AM22" s="77"/>
      <c r="AN22" s="77"/>
      <c r="AV22" s="26"/>
      <c r="BD22" s="38" t="s">
        <v>35</v>
      </c>
      <c r="BE22" t="s">
        <v>81</v>
      </c>
      <c r="BF22" t="s">
        <v>22</v>
      </c>
      <c r="BG22" t="s">
        <v>11</v>
      </c>
      <c r="BH22" s="39">
        <v>476</v>
      </c>
      <c r="BI22" s="41">
        <v>16</v>
      </c>
    </row>
    <row r="23" spans="1:357" ht="14.45" x14ac:dyDescent="0.3">
      <c r="E23" s="43"/>
      <c r="F23" s="76"/>
      <c r="G23" s="43"/>
      <c r="H23" s="76"/>
      <c r="I23" s="43"/>
      <c r="J23" s="76"/>
      <c r="K23" s="24"/>
      <c r="O23" s="26"/>
      <c r="P23" s="26"/>
      <c r="Q23" s="26"/>
      <c r="R23" s="26"/>
      <c r="S23" s="26"/>
      <c r="T23" s="26"/>
      <c r="U23" s="26"/>
      <c r="Z23" s="24"/>
      <c r="AG23" s="26"/>
      <c r="AH23" s="26"/>
      <c r="AI23" s="26"/>
      <c r="AK23" s="26"/>
      <c r="AL23" s="26"/>
      <c r="AM23" s="77"/>
      <c r="AN23" s="77"/>
      <c r="AV23" s="26"/>
      <c r="BD23" s="38" t="s">
        <v>36</v>
      </c>
      <c r="BE23" t="s">
        <v>81</v>
      </c>
      <c r="BF23" t="s">
        <v>22</v>
      </c>
      <c r="BG23" t="s">
        <v>12</v>
      </c>
      <c r="BH23" s="39">
        <v>30</v>
      </c>
      <c r="BI23" s="41">
        <v>17</v>
      </c>
    </row>
    <row r="24" spans="1:357" ht="14.45" x14ac:dyDescent="0.3">
      <c r="E24" s="43"/>
      <c r="F24" s="76"/>
      <c r="G24" s="43"/>
      <c r="H24" s="76"/>
      <c r="I24" s="43"/>
      <c r="J24" s="76"/>
      <c r="K24" s="24"/>
      <c r="O24" s="26"/>
      <c r="P24" s="26"/>
      <c r="Q24" s="26"/>
      <c r="R24" s="26"/>
      <c r="S24" s="26"/>
      <c r="T24" s="26"/>
      <c r="U24" s="26"/>
      <c r="Z24" s="24"/>
      <c r="AG24" s="26"/>
      <c r="AH24" s="26"/>
      <c r="AI24" s="26"/>
      <c r="AK24" s="26"/>
      <c r="AL24" s="26"/>
      <c r="AM24" s="77"/>
      <c r="AN24" s="77"/>
      <c r="AV24" s="26"/>
      <c r="BD24" s="38" t="s">
        <v>37</v>
      </c>
      <c r="BE24" t="s">
        <v>81</v>
      </c>
      <c r="BF24" t="s">
        <v>22</v>
      </c>
      <c r="BG24" t="s">
        <v>13</v>
      </c>
      <c r="BH24" s="39">
        <v>502</v>
      </c>
      <c r="BI24" s="41">
        <v>18</v>
      </c>
    </row>
    <row r="25" spans="1:357" ht="14.45" x14ac:dyDescent="0.3">
      <c r="E25" s="43"/>
      <c r="F25" s="76"/>
      <c r="G25" s="43"/>
      <c r="H25" s="76"/>
      <c r="I25" s="43"/>
      <c r="J25" s="76"/>
      <c r="K25" s="24"/>
      <c r="O25" s="26"/>
      <c r="P25" s="26"/>
      <c r="Q25" s="26"/>
      <c r="R25" s="26"/>
      <c r="S25" s="26"/>
      <c r="T25" s="26"/>
      <c r="U25" s="26"/>
      <c r="Z25" s="24"/>
      <c r="AG25" s="26"/>
      <c r="AH25" s="26"/>
      <c r="AI25" s="26"/>
      <c r="AK25" s="26"/>
      <c r="AL25" s="26"/>
      <c r="AM25" s="77"/>
      <c r="AN25" s="77"/>
      <c r="AV25" s="26"/>
    </row>
    <row r="26" spans="1:357" s="25" customFormat="1" x14ac:dyDescent="0.25">
      <c r="A26" s="7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4"/>
      <c r="M26" s="24"/>
      <c r="N26" s="24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4"/>
      <c r="AA26" s="20"/>
      <c r="AB26" s="20"/>
      <c r="AC26" s="70"/>
      <c r="AD26" s="20"/>
      <c r="AE26" s="20"/>
      <c r="AF26" s="20"/>
      <c r="AG26" s="20"/>
      <c r="AH26" s="20"/>
      <c r="AI26" s="20"/>
      <c r="AJ26" s="20"/>
      <c r="AK26" s="20"/>
      <c r="AL26" s="20"/>
      <c r="AM26" s="77"/>
      <c r="AN26" s="77"/>
      <c r="AO26" s="20"/>
      <c r="AP26" s="20"/>
      <c r="AQ26" s="20"/>
      <c r="AR26" s="20"/>
      <c r="AS26" s="20"/>
      <c r="AT26" s="20"/>
      <c r="AU26" s="20"/>
      <c r="AV26" s="20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</row>
    <row r="27" spans="1:357" x14ac:dyDescent="0.25">
      <c r="Z27" s="24"/>
      <c r="AM27" s="77"/>
      <c r="AN27" s="77"/>
    </row>
    <row r="28" spans="1:357" x14ac:dyDescent="0.25">
      <c r="Z28" s="24"/>
      <c r="AM28" s="77"/>
      <c r="AN28" s="77"/>
    </row>
    <row r="29" spans="1:357" x14ac:dyDescent="0.25">
      <c r="Z29" s="24"/>
      <c r="AM29" s="77"/>
      <c r="AN29" s="77"/>
    </row>
    <row r="30" spans="1:357" x14ac:dyDescent="0.25">
      <c r="Z30" s="24"/>
      <c r="AM30" s="77"/>
      <c r="AN30" s="77"/>
    </row>
    <row r="31" spans="1:357" x14ac:dyDescent="0.25">
      <c r="Z31" s="24"/>
      <c r="AM31" s="77"/>
      <c r="AN31" s="77"/>
    </row>
    <row r="32" spans="1:357" x14ac:dyDescent="0.25">
      <c r="Z32" s="24"/>
      <c r="AM32" s="77"/>
      <c r="AN32" s="77"/>
    </row>
    <row r="33" spans="26:40" x14ac:dyDescent="0.25">
      <c r="Z33" s="24"/>
      <c r="AM33" s="77"/>
      <c r="AN33" s="77"/>
    </row>
    <row r="34" spans="26:40" x14ac:dyDescent="0.25">
      <c r="Z34" s="24"/>
      <c r="AM34" s="77"/>
      <c r="AN34" s="77"/>
    </row>
    <row r="35" spans="26:40" x14ac:dyDescent="0.25">
      <c r="Z35" s="24"/>
      <c r="AM35" s="77"/>
      <c r="AN35" s="77"/>
    </row>
    <row r="36" spans="26:40" x14ac:dyDescent="0.25">
      <c r="Z36" s="24"/>
      <c r="AM36" s="77"/>
      <c r="AN36" s="77"/>
    </row>
    <row r="37" spans="26:40" x14ac:dyDescent="0.25">
      <c r="Z37" s="24"/>
      <c r="AM37" s="77"/>
      <c r="AN37" s="77"/>
    </row>
    <row r="38" spans="26:40" x14ac:dyDescent="0.25">
      <c r="Z38" s="24"/>
      <c r="AM38" s="77"/>
      <c r="AN38" s="77"/>
    </row>
    <row r="39" spans="26:40" x14ac:dyDescent="0.25">
      <c r="Z39" s="24"/>
      <c r="AM39" s="77"/>
      <c r="AN39" s="77"/>
    </row>
    <row r="40" spans="26:40" x14ac:dyDescent="0.25">
      <c r="Z40" s="24"/>
      <c r="AM40" s="77"/>
      <c r="AN40" s="77"/>
    </row>
    <row r="41" spans="26:40" x14ac:dyDescent="0.25">
      <c r="Z41" s="24"/>
      <c r="AM41" s="77"/>
      <c r="AN41" s="77"/>
    </row>
    <row r="42" spans="26:40" x14ac:dyDescent="0.25">
      <c r="Z42" s="24"/>
      <c r="AM42" s="77"/>
      <c r="AN42" s="77"/>
    </row>
    <row r="43" spans="26:40" x14ac:dyDescent="0.25">
      <c r="Z43" s="24"/>
      <c r="AM43" s="77"/>
      <c r="AN43" s="77"/>
    </row>
    <row r="44" spans="26:40" x14ac:dyDescent="0.25">
      <c r="Z44" s="24"/>
      <c r="AM44" s="77"/>
      <c r="AN44" s="77"/>
    </row>
    <row r="45" spans="26:40" x14ac:dyDescent="0.25">
      <c r="Z45" s="24"/>
      <c r="AM45" s="77"/>
      <c r="AN45" s="77"/>
    </row>
    <row r="46" spans="26:40" x14ac:dyDescent="0.25">
      <c r="Z46" s="24"/>
      <c r="AM46" s="77"/>
      <c r="AN46" s="77"/>
    </row>
    <row r="47" spans="26:40" x14ac:dyDescent="0.25">
      <c r="Z47" s="24"/>
      <c r="AM47" s="77"/>
      <c r="AN47" s="77"/>
    </row>
    <row r="48" spans="26:40" x14ac:dyDescent="0.25">
      <c r="Z48" s="24"/>
      <c r="AM48" s="77"/>
      <c r="AN48" s="77"/>
    </row>
    <row r="49" spans="26:40" x14ac:dyDescent="0.25">
      <c r="Z49" s="24"/>
      <c r="AM49" s="77"/>
      <c r="AN49" s="77"/>
    </row>
    <row r="50" spans="26:40" x14ac:dyDescent="0.25">
      <c r="Z50" s="24"/>
      <c r="AM50" s="77"/>
      <c r="AN50" s="77"/>
    </row>
    <row r="51" spans="26:40" x14ac:dyDescent="0.25">
      <c r="Z51" s="24"/>
      <c r="AM51" s="77"/>
      <c r="AN51" s="77"/>
    </row>
    <row r="52" spans="26:40" x14ac:dyDescent="0.25">
      <c r="Z52" s="24"/>
      <c r="AM52" s="77"/>
      <c r="AN52" s="77"/>
    </row>
    <row r="53" spans="26:40" x14ac:dyDescent="0.25">
      <c r="Z53" s="24"/>
      <c r="AM53" s="77"/>
      <c r="AN53" s="77"/>
    </row>
    <row r="54" spans="26:40" x14ac:dyDescent="0.25">
      <c r="Z54" s="24"/>
      <c r="AM54" s="77"/>
      <c r="AN54" s="77"/>
    </row>
    <row r="55" spans="26:40" x14ac:dyDescent="0.25">
      <c r="Z55" s="24"/>
      <c r="AM55" s="77"/>
      <c r="AN55" s="77"/>
    </row>
    <row r="56" spans="26:40" x14ac:dyDescent="0.25">
      <c r="Z56" s="24"/>
      <c r="AM56" s="77"/>
      <c r="AN56" s="77"/>
    </row>
    <row r="57" spans="26:40" x14ac:dyDescent="0.25">
      <c r="Z57" s="24"/>
      <c r="AM57" s="77"/>
      <c r="AN57" s="77"/>
    </row>
    <row r="58" spans="26:40" x14ac:dyDescent="0.25">
      <c r="Z58" s="24"/>
      <c r="AM58" s="77"/>
      <c r="AN58" s="77"/>
    </row>
    <row r="59" spans="26:40" x14ac:dyDescent="0.25">
      <c r="Z59" s="24"/>
      <c r="AM59" s="77"/>
      <c r="AN59" s="77"/>
    </row>
    <row r="60" spans="26:40" x14ac:dyDescent="0.25">
      <c r="Z60" s="24"/>
      <c r="AM60" s="77"/>
      <c r="AN60" s="77"/>
    </row>
    <row r="61" spans="26:40" x14ac:dyDescent="0.25">
      <c r="Z61" s="24"/>
      <c r="AM61" s="77"/>
      <c r="AN61" s="77"/>
    </row>
    <row r="62" spans="26:40" x14ac:dyDescent="0.25">
      <c r="Z62" s="24"/>
      <c r="AM62" s="77"/>
      <c r="AN62" s="77"/>
    </row>
    <row r="63" spans="26:40" x14ac:dyDescent="0.25">
      <c r="Z63" s="24"/>
      <c r="AM63" s="77"/>
      <c r="AN63" s="77"/>
    </row>
    <row r="64" spans="26:40" x14ac:dyDescent="0.25">
      <c r="Z64" s="24"/>
      <c r="AM64" s="77"/>
      <c r="AN64" s="77"/>
    </row>
    <row r="65" spans="26:40" x14ac:dyDescent="0.25">
      <c r="Z65" s="24"/>
      <c r="AM65" s="77"/>
      <c r="AN65" s="77"/>
    </row>
    <row r="66" spans="26:40" x14ac:dyDescent="0.25">
      <c r="Z66" s="24"/>
      <c r="AM66" s="77"/>
      <c r="AN66" s="77"/>
    </row>
    <row r="67" spans="26:40" x14ac:dyDescent="0.25">
      <c r="Z67" s="24"/>
      <c r="AM67" s="77"/>
      <c r="AN67" s="77"/>
    </row>
    <row r="68" spans="26:40" x14ac:dyDescent="0.25">
      <c r="Z68" s="24"/>
      <c r="AM68" s="77"/>
      <c r="AN68" s="77"/>
    </row>
    <row r="69" spans="26:40" x14ac:dyDescent="0.25">
      <c r="Z69" s="24"/>
      <c r="AM69" s="77"/>
      <c r="AN69" s="77"/>
    </row>
    <row r="70" spans="26:40" x14ac:dyDescent="0.25">
      <c r="Z70" s="24"/>
      <c r="AM70" s="77"/>
      <c r="AN70" s="77"/>
    </row>
    <row r="71" spans="26:40" x14ac:dyDescent="0.25">
      <c r="Z71" s="24"/>
      <c r="AM71" s="77"/>
      <c r="AN71" s="77"/>
    </row>
    <row r="72" spans="26:40" x14ac:dyDescent="0.25">
      <c r="Z72" s="24"/>
      <c r="AM72" s="77"/>
      <c r="AN72" s="77"/>
    </row>
    <row r="73" spans="26:40" x14ac:dyDescent="0.25">
      <c r="Z73" s="24"/>
      <c r="AM73" s="77"/>
      <c r="AN73" s="77"/>
    </row>
    <row r="74" spans="26:40" x14ac:dyDescent="0.25">
      <c r="Z74" s="24"/>
      <c r="AM74" s="77"/>
      <c r="AN74" s="77"/>
    </row>
    <row r="75" spans="26:40" x14ac:dyDescent="0.25">
      <c r="Z75" s="24"/>
      <c r="AM75" s="77"/>
      <c r="AN75" s="77"/>
    </row>
    <row r="76" spans="26:40" x14ac:dyDescent="0.25">
      <c r="Z76" s="24"/>
      <c r="AM76" s="77"/>
      <c r="AN76" s="77"/>
    </row>
    <row r="77" spans="26:40" x14ac:dyDescent="0.25">
      <c r="Z77" s="24"/>
      <c r="AM77" s="77"/>
      <c r="AN77" s="77"/>
    </row>
    <row r="78" spans="26:40" x14ac:dyDescent="0.25">
      <c r="Z78" s="24"/>
      <c r="AM78" s="77"/>
      <c r="AN78" s="77"/>
    </row>
    <row r="79" spans="26:40" x14ac:dyDescent="0.25">
      <c r="Z79" s="24"/>
      <c r="AM79" s="77"/>
      <c r="AN79" s="77"/>
    </row>
    <row r="80" spans="26:40" x14ac:dyDescent="0.25">
      <c r="Z80" s="24"/>
      <c r="AM80" s="77"/>
      <c r="AN80" s="77"/>
    </row>
    <row r="81" spans="26:40" x14ac:dyDescent="0.25">
      <c r="Z81" s="24"/>
      <c r="AM81" s="77"/>
      <c r="AN81" s="77"/>
    </row>
    <row r="82" spans="26:40" x14ac:dyDescent="0.25">
      <c r="Z82" s="24"/>
      <c r="AM82" s="77"/>
      <c r="AN82" s="77"/>
    </row>
    <row r="83" spans="26:40" x14ac:dyDescent="0.25">
      <c r="Z83" s="24"/>
      <c r="AM83" s="77"/>
      <c r="AN83" s="77"/>
    </row>
    <row r="84" spans="26:40" x14ac:dyDescent="0.25">
      <c r="Z84" s="24"/>
      <c r="AM84" s="77"/>
      <c r="AN84" s="77"/>
    </row>
    <row r="85" spans="26:40" x14ac:dyDescent="0.25">
      <c r="Z85" s="24"/>
      <c r="AM85" s="77"/>
      <c r="AN85" s="77"/>
    </row>
    <row r="86" spans="26:40" x14ac:dyDescent="0.25">
      <c r="Z86" s="24"/>
      <c r="AM86" s="77"/>
      <c r="AN86" s="77"/>
    </row>
    <row r="87" spans="26:40" x14ac:dyDescent="0.25">
      <c r="Z87" s="24"/>
      <c r="AM87" s="77"/>
      <c r="AN87" s="77"/>
    </row>
    <row r="88" spans="26:40" x14ac:dyDescent="0.25">
      <c r="Z88" s="24"/>
      <c r="AM88" s="77"/>
      <c r="AN88" s="77"/>
    </row>
    <row r="89" spans="26:40" x14ac:dyDescent="0.25">
      <c r="Z89" s="24"/>
      <c r="AM89" s="77"/>
      <c r="AN89" s="77"/>
    </row>
    <row r="90" spans="26:40" x14ac:dyDescent="0.25">
      <c r="Z90" s="24"/>
      <c r="AM90" s="77"/>
      <c r="AN90" s="77"/>
    </row>
    <row r="91" spans="26:40" x14ac:dyDescent="0.25">
      <c r="Z91" s="24"/>
      <c r="AM91" s="77"/>
      <c r="AN91" s="77"/>
    </row>
    <row r="92" spans="26:40" x14ac:dyDescent="0.25">
      <c r="Z92" s="24"/>
      <c r="AM92" s="77"/>
      <c r="AN92" s="77"/>
    </row>
    <row r="93" spans="26:40" x14ac:dyDescent="0.25">
      <c r="Z93" s="24"/>
      <c r="AM93" s="77"/>
      <c r="AN93" s="77"/>
    </row>
    <row r="94" spans="26:40" x14ac:dyDescent="0.25">
      <c r="Z94" s="24"/>
      <c r="AM94" s="77"/>
      <c r="AN94" s="77"/>
    </row>
    <row r="95" spans="26:40" x14ac:dyDescent="0.25">
      <c r="Z95" s="24"/>
      <c r="AM95" s="77"/>
      <c r="AN95" s="77"/>
    </row>
    <row r="96" spans="26:40" x14ac:dyDescent="0.25">
      <c r="Z96" s="24"/>
      <c r="AM96" s="77"/>
      <c r="AN96" s="77"/>
    </row>
    <row r="97" spans="26:40" x14ac:dyDescent="0.25">
      <c r="Z97" s="24"/>
      <c r="AM97" s="77"/>
      <c r="AN97" s="77"/>
    </row>
    <row r="98" spans="26:40" x14ac:dyDescent="0.25">
      <c r="Z98" s="24"/>
      <c r="AM98" s="77"/>
      <c r="AN98" s="77"/>
    </row>
    <row r="99" spans="26:40" x14ac:dyDescent="0.25">
      <c r="Z99" s="24"/>
      <c r="AM99" s="77"/>
      <c r="AN99" s="77"/>
    </row>
    <row r="100" spans="26:40" x14ac:dyDescent="0.25">
      <c r="Z100" s="24"/>
      <c r="AM100" s="77"/>
      <c r="AN100" s="77"/>
    </row>
    <row r="101" spans="26:40" x14ac:dyDescent="0.25">
      <c r="Z101" s="24"/>
      <c r="AM101" s="77"/>
      <c r="AN101" s="77"/>
    </row>
    <row r="102" spans="26:40" x14ac:dyDescent="0.25">
      <c r="Z102" s="24"/>
      <c r="AM102" s="77"/>
      <c r="AN102" s="77"/>
    </row>
    <row r="103" spans="26:40" x14ac:dyDescent="0.25">
      <c r="Z103" s="24"/>
      <c r="AM103" s="77"/>
      <c r="AN103" s="77"/>
    </row>
    <row r="104" spans="26:40" x14ac:dyDescent="0.25">
      <c r="Z104" s="24"/>
      <c r="AM104" s="77"/>
      <c r="AN104" s="77"/>
    </row>
    <row r="105" spans="26:40" x14ac:dyDescent="0.25">
      <c r="Z105" s="24"/>
      <c r="AM105" s="77"/>
      <c r="AN105" s="77"/>
    </row>
    <row r="106" spans="26:40" x14ac:dyDescent="0.25">
      <c r="Z106" s="24"/>
      <c r="AM106" s="77"/>
      <c r="AN106" s="77"/>
    </row>
    <row r="107" spans="26:40" x14ac:dyDescent="0.25">
      <c r="Z107" s="24"/>
      <c r="AM107" s="77"/>
      <c r="AN107" s="77"/>
    </row>
    <row r="108" spans="26:40" x14ac:dyDescent="0.25">
      <c r="Z108" s="24"/>
      <c r="AM108" s="77"/>
      <c r="AN108" s="77"/>
    </row>
    <row r="109" spans="26:40" x14ac:dyDescent="0.25">
      <c r="Z109" s="24"/>
      <c r="AM109" s="77"/>
      <c r="AN109" s="77"/>
    </row>
    <row r="110" spans="26:40" x14ac:dyDescent="0.25">
      <c r="Z110" s="24"/>
      <c r="AM110" s="77"/>
      <c r="AN110" s="77"/>
    </row>
    <row r="111" spans="26:40" x14ac:dyDescent="0.25">
      <c r="Z111" s="24"/>
      <c r="AM111" s="77"/>
      <c r="AN111" s="77"/>
    </row>
    <row r="112" spans="26:40" x14ac:dyDescent="0.25">
      <c r="Z112" s="24"/>
      <c r="AM112" s="77"/>
      <c r="AN112" s="77"/>
    </row>
    <row r="113" spans="26:40" x14ac:dyDescent="0.25">
      <c r="Z113" s="24"/>
      <c r="AM113" s="77"/>
      <c r="AN113" s="77"/>
    </row>
    <row r="114" spans="26:40" x14ac:dyDescent="0.25">
      <c r="Z114" s="24"/>
      <c r="AM114" s="77"/>
      <c r="AN114" s="77"/>
    </row>
    <row r="115" spans="26:40" x14ac:dyDescent="0.25">
      <c r="Z115" s="24"/>
      <c r="AM115" s="77"/>
      <c r="AN115" s="77"/>
    </row>
    <row r="116" spans="26:40" x14ac:dyDescent="0.25">
      <c r="Z116" s="24"/>
      <c r="AM116" s="77"/>
      <c r="AN116" s="77"/>
    </row>
    <row r="117" spans="26:40" x14ac:dyDescent="0.25">
      <c r="Z117" s="24"/>
      <c r="AM117" s="77"/>
      <c r="AN117" s="77"/>
    </row>
    <row r="118" spans="26:40" x14ac:dyDescent="0.25">
      <c r="Z118" s="24"/>
      <c r="AM118" s="77"/>
      <c r="AN118" s="77"/>
    </row>
    <row r="119" spans="26:40" x14ac:dyDescent="0.25">
      <c r="Z119" s="24"/>
      <c r="AM119" s="77"/>
      <c r="AN119" s="77"/>
    </row>
    <row r="120" spans="26:40" x14ac:dyDescent="0.25">
      <c r="Z120" s="24"/>
      <c r="AM120" s="77"/>
      <c r="AN120" s="77"/>
    </row>
    <row r="121" spans="26:40" x14ac:dyDescent="0.25">
      <c r="Z121" s="24"/>
      <c r="AM121" s="77"/>
      <c r="AN121" s="77"/>
    </row>
    <row r="122" spans="26:40" x14ac:dyDescent="0.25">
      <c r="Z122" s="24"/>
      <c r="AM122" s="77"/>
      <c r="AN122" s="77"/>
    </row>
    <row r="123" spans="26:40" x14ac:dyDescent="0.25">
      <c r="Z123" s="24"/>
      <c r="AM123" s="77"/>
      <c r="AN123" s="77"/>
    </row>
    <row r="124" spans="26:40" x14ac:dyDescent="0.25">
      <c r="Z124" s="24"/>
      <c r="AM124" s="77"/>
      <c r="AN124" s="77"/>
    </row>
    <row r="125" spans="26:40" x14ac:dyDescent="0.25">
      <c r="Z125" s="24"/>
      <c r="AM125" s="77"/>
      <c r="AN125" s="77"/>
    </row>
    <row r="126" spans="26:40" x14ac:dyDescent="0.25">
      <c r="Z126" s="24"/>
      <c r="AM126" s="77"/>
      <c r="AN126" s="77"/>
    </row>
    <row r="127" spans="26:40" x14ac:dyDescent="0.25">
      <c r="Z127" s="24"/>
      <c r="AM127" s="77"/>
      <c r="AN127" s="77"/>
    </row>
    <row r="128" spans="26:40" x14ac:dyDescent="0.25">
      <c r="Z128" s="24"/>
      <c r="AM128" s="77"/>
      <c r="AN128" s="77"/>
    </row>
    <row r="129" spans="26:40" x14ac:dyDescent="0.25">
      <c r="Z129" s="24"/>
      <c r="AM129" s="77"/>
      <c r="AN129" s="77"/>
    </row>
    <row r="130" spans="26:40" x14ac:dyDescent="0.25">
      <c r="Z130" s="24"/>
      <c r="AM130" s="77"/>
      <c r="AN130" s="77"/>
    </row>
    <row r="131" spans="26:40" x14ac:dyDescent="0.25">
      <c r="Z131" s="24"/>
      <c r="AM131" s="77"/>
      <c r="AN131" s="77"/>
    </row>
    <row r="132" spans="26:40" x14ac:dyDescent="0.25">
      <c r="Z132" s="24"/>
      <c r="AM132" s="77"/>
      <c r="AN132" s="77"/>
    </row>
    <row r="133" spans="26:40" x14ac:dyDescent="0.25">
      <c r="Z133" s="24"/>
      <c r="AM133" s="77"/>
      <c r="AN133" s="77"/>
    </row>
    <row r="134" spans="26:40" x14ac:dyDescent="0.25">
      <c r="Z134" s="24"/>
      <c r="AM134" s="77"/>
      <c r="AN134" s="77"/>
    </row>
    <row r="135" spans="26:40" x14ac:dyDescent="0.25">
      <c r="Z135" s="24"/>
      <c r="AM135" s="77"/>
      <c r="AN135" s="77"/>
    </row>
    <row r="136" spans="26:40" x14ac:dyDescent="0.25">
      <c r="Z136" s="24"/>
      <c r="AM136" s="77"/>
      <c r="AN136" s="77"/>
    </row>
    <row r="137" spans="26:40" x14ac:dyDescent="0.25">
      <c r="Z137" s="24"/>
      <c r="AM137" s="77"/>
      <c r="AN137" s="77"/>
    </row>
    <row r="138" spans="26:40" x14ac:dyDescent="0.25">
      <c r="Z138" s="24"/>
      <c r="AM138" s="77"/>
      <c r="AN138" s="77"/>
    </row>
    <row r="139" spans="26:40" x14ac:dyDescent="0.25">
      <c r="Z139" s="24"/>
      <c r="AM139" s="77"/>
      <c r="AN139" s="77"/>
    </row>
    <row r="140" spans="26:40" x14ac:dyDescent="0.25">
      <c r="Z140" s="24"/>
      <c r="AM140" s="77"/>
      <c r="AN140" s="77"/>
    </row>
    <row r="141" spans="26:40" x14ac:dyDescent="0.25">
      <c r="Z141" s="24"/>
      <c r="AM141" s="77"/>
      <c r="AN141" s="77"/>
    </row>
    <row r="142" spans="26:40" x14ac:dyDescent="0.25">
      <c r="Z142" s="24"/>
      <c r="AM142" s="77"/>
      <c r="AN142" s="77"/>
    </row>
    <row r="143" spans="26:40" x14ac:dyDescent="0.25">
      <c r="Z143" s="24"/>
      <c r="AM143" s="77"/>
      <c r="AN143" s="77"/>
    </row>
    <row r="144" spans="26:40" x14ac:dyDescent="0.25">
      <c r="Z144" s="24"/>
      <c r="AM144" s="77"/>
      <c r="AN144" s="77"/>
    </row>
    <row r="145" spans="26:40" x14ac:dyDescent="0.25">
      <c r="Z145" s="24"/>
      <c r="AM145" s="77"/>
      <c r="AN145" s="77"/>
    </row>
    <row r="146" spans="26:40" x14ac:dyDescent="0.25">
      <c r="Z146" s="24"/>
      <c r="AM146" s="77"/>
      <c r="AN146" s="77"/>
    </row>
    <row r="147" spans="26:40" x14ac:dyDescent="0.25">
      <c r="Z147" s="24"/>
      <c r="AM147" s="77"/>
      <c r="AN147" s="77"/>
    </row>
    <row r="148" spans="26:40" x14ac:dyDescent="0.25">
      <c r="Z148" s="24"/>
      <c r="AM148" s="77"/>
      <c r="AN148" s="77"/>
    </row>
    <row r="149" spans="26:40" x14ac:dyDescent="0.25">
      <c r="Z149" s="24"/>
      <c r="AM149" s="77"/>
      <c r="AN149" s="77"/>
    </row>
    <row r="150" spans="26:40" x14ac:dyDescent="0.25">
      <c r="Z150" s="24"/>
      <c r="AM150" s="77"/>
      <c r="AN150" s="77"/>
    </row>
    <row r="151" spans="26:40" x14ac:dyDescent="0.25">
      <c r="Z151" s="24"/>
      <c r="AM151" s="77"/>
      <c r="AN151" s="77"/>
    </row>
    <row r="152" spans="26:40" x14ac:dyDescent="0.25">
      <c r="Z152" s="24"/>
      <c r="AM152" s="77"/>
      <c r="AN152" s="77"/>
    </row>
    <row r="153" spans="26:40" x14ac:dyDescent="0.25">
      <c r="Z153" s="24"/>
      <c r="AM153" s="77"/>
      <c r="AN153" s="77"/>
    </row>
    <row r="154" spans="26:40" x14ac:dyDescent="0.25">
      <c r="Z154" s="24"/>
      <c r="AM154" s="77"/>
      <c r="AN154" s="77"/>
    </row>
    <row r="155" spans="26:40" x14ac:dyDescent="0.25">
      <c r="Z155" s="24"/>
      <c r="AM155" s="77"/>
      <c r="AN155" s="77"/>
    </row>
    <row r="156" spans="26:40" x14ac:dyDescent="0.25">
      <c r="Z156" s="24"/>
      <c r="AM156" s="77"/>
      <c r="AN156" s="77"/>
    </row>
    <row r="157" spans="26:40" x14ac:dyDescent="0.25">
      <c r="Z157" s="24"/>
      <c r="AM157" s="77"/>
      <c r="AN157" s="77"/>
    </row>
    <row r="158" spans="26:40" x14ac:dyDescent="0.25">
      <c r="Z158" s="24"/>
      <c r="AM158" s="77"/>
      <c r="AN158" s="77"/>
    </row>
    <row r="159" spans="26:40" x14ac:dyDescent="0.25">
      <c r="Z159" s="24"/>
      <c r="AM159" s="77"/>
      <c r="AN159" s="77"/>
    </row>
    <row r="160" spans="26:40" x14ac:dyDescent="0.25">
      <c r="Z160" s="24"/>
      <c r="AM160" s="77"/>
      <c r="AN160" s="77"/>
    </row>
    <row r="161" spans="26:40" x14ac:dyDescent="0.25">
      <c r="Z161" s="24"/>
      <c r="AM161" s="77"/>
      <c r="AN161" s="77"/>
    </row>
    <row r="162" spans="26:40" x14ac:dyDescent="0.25">
      <c r="Z162" s="24"/>
      <c r="AM162" s="77"/>
      <c r="AN162" s="77"/>
    </row>
    <row r="163" spans="26:40" x14ac:dyDescent="0.25">
      <c r="Z163" s="24"/>
      <c r="AM163" s="77"/>
      <c r="AN163" s="77"/>
    </row>
    <row r="164" spans="26:40" x14ac:dyDescent="0.25">
      <c r="Z164" s="24"/>
      <c r="AM164" s="77"/>
      <c r="AN164" s="77"/>
    </row>
    <row r="165" spans="26:40" x14ac:dyDescent="0.25">
      <c r="Z165" s="24"/>
      <c r="AM165" s="77"/>
      <c r="AN165" s="77"/>
    </row>
    <row r="166" spans="26:40" x14ac:dyDescent="0.25">
      <c r="Z166" s="24"/>
      <c r="AM166" s="77"/>
      <c r="AN166" s="77"/>
    </row>
    <row r="167" spans="26:40" x14ac:dyDescent="0.25">
      <c r="Z167" s="24"/>
      <c r="AM167" s="77"/>
      <c r="AN167" s="77"/>
    </row>
    <row r="168" spans="26:40" x14ac:dyDescent="0.25">
      <c r="Z168" s="24"/>
      <c r="AM168" s="77"/>
      <c r="AN168" s="77"/>
    </row>
    <row r="169" spans="26:40" x14ac:dyDescent="0.25">
      <c r="Z169" s="24"/>
      <c r="AM169" s="77"/>
      <c r="AN169" s="77"/>
    </row>
    <row r="170" spans="26:40" x14ac:dyDescent="0.25">
      <c r="Z170" s="24"/>
      <c r="AM170" s="77"/>
      <c r="AN170" s="77"/>
    </row>
    <row r="171" spans="26:40" x14ac:dyDescent="0.25">
      <c r="Z171" s="24"/>
      <c r="AM171" s="77"/>
      <c r="AN171" s="77"/>
    </row>
    <row r="172" spans="26:40" x14ac:dyDescent="0.25">
      <c r="Z172" s="24"/>
      <c r="AM172" s="77"/>
      <c r="AN172" s="77"/>
    </row>
    <row r="173" spans="26:40" x14ac:dyDescent="0.25">
      <c r="Z173" s="24"/>
      <c r="AM173" s="77"/>
      <c r="AN173" s="77"/>
    </row>
    <row r="174" spans="26:40" x14ac:dyDescent="0.25">
      <c r="Z174" s="24"/>
      <c r="AM174" s="77"/>
      <c r="AN174" s="77"/>
    </row>
    <row r="175" spans="26:40" x14ac:dyDescent="0.25">
      <c r="Z175" s="24"/>
      <c r="AM175" s="77"/>
      <c r="AN175" s="77"/>
    </row>
    <row r="176" spans="26:40" x14ac:dyDescent="0.25">
      <c r="Z176" s="24"/>
      <c r="AM176" s="77"/>
      <c r="AN176" s="77"/>
    </row>
    <row r="177" spans="26:40" x14ac:dyDescent="0.25">
      <c r="Z177" s="24"/>
      <c r="AM177" s="77"/>
      <c r="AN177" s="77"/>
    </row>
    <row r="178" spans="26:40" x14ac:dyDescent="0.25">
      <c r="Z178" s="24"/>
      <c r="AM178" s="77"/>
      <c r="AN178" s="77"/>
    </row>
    <row r="179" spans="26:40" x14ac:dyDescent="0.25">
      <c r="Z179" s="24"/>
      <c r="AM179" s="77"/>
      <c r="AN179" s="77"/>
    </row>
    <row r="180" spans="26:40" x14ac:dyDescent="0.25">
      <c r="Z180" s="24"/>
      <c r="AM180" s="77"/>
      <c r="AN180" s="77"/>
    </row>
    <row r="181" spans="26:40" x14ac:dyDescent="0.25">
      <c r="Z181" s="24"/>
      <c r="AM181" s="77"/>
      <c r="AN181" s="77"/>
    </row>
    <row r="182" spans="26:40" x14ac:dyDescent="0.25">
      <c r="Z182" s="24"/>
      <c r="AM182" s="77"/>
      <c r="AN182" s="77"/>
    </row>
    <row r="183" spans="26:40" x14ac:dyDescent="0.25">
      <c r="Z183" s="24"/>
      <c r="AM183" s="77"/>
      <c r="AN183" s="77"/>
    </row>
    <row r="184" spans="26:40" x14ac:dyDescent="0.25">
      <c r="Z184" s="24"/>
      <c r="AM184" s="77"/>
      <c r="AN184" s="77"/>
    </row>
    <row r="185" spans="26:40" x14ac:dyDescent="0.25">
      <c r="Z185" s="24"/>
      <c r="AM185" s="77"/>
      <c r="AN185" s="77"/>
    </row>
    <row r="186" spans="26:40" x14ac:dyDescent="0.25">
      <c r="Z186" s="24"/>
      <c r="AM186" s="77"/>
      <c r="AN186" s="77"/>
    </row>
    <row r="187" spans="26:40" x14ac:dyDescent="0.25">
      <c r="Z187" s="24"/>
      <c r="AM187" s="77"/>
      <c r="AN187" s="77"/>
    </row>
    <row r="188" spans="26:40" x14ac:dyDescent="0.25">
      <c r="Z188" s="24"/>
      <c r="AM188" s="77"/>
      <c r="AN188" s="77"/>
    </row>
    <row r="189" spans="26:40" x14ac:dyDescent="0.25">
      <c r="Z189" s="24"/>
      <c r="AM189" s="77"/>
      <c r="AN189" s="77"/>
    </row>
    <row r="190" spans="26:40" x14ac:dyDescent="0.25">
      <c r="Z190" s="24"/>
      <c r="AM190" s="77"/>
      <c r="AN190" s="77"/>
    </row>
    <row r="191" spans="26:40" x14ac:dyDescent="0.25">
      <c r="Z191" s="24"/>
      <c r="AM191" s="77"/>
      <c r="AN191" s="77"/>
    </row>
    <row r="192" spans="26:40" x14ac:dyDescent="0.25">
      <c r="Z192" s="24"/>
      <c r="AM192" s="77"/>
      <c r="AN192" s="77"/>
    </row>
    <row r="193" spans="26:40" x14ac:dyDescent="0.25">
      <c r="Z193" s="24"/>
      <c r="AM193" s="77"/>
      <c r="AN193" s="77"/>
    </row>
    <row r="194" spans="26:40" x14ac:dyDescent="0.25">
      <c r="Z194" s="24"/>
      <c r="AM194" s="77"/>
      <c r="AN194" s="77"/>
    </row>
    <row r="195" spans="26:40" x14ac:dyDescent="0.25">
      <c r="Z195" s="24"/>
      <c r="AM195" s="77"/>
      <c r="AN195" s="77"/>
    </row>
    <row r="196" spans="26:40" x14ac:dyDescent="0.25">
      <c r="Z196" s="24"/>
      <c r="AM196" s="77"/>
      <c r="AN196" s="77"/>
    </row>
    <row r="197" spans="26:40" x14ac:dyDescent="0.25">
      <c r="Z197" s="24"/>
      <c r="AM197" s="77"/>
      <c r="AN197" s="77"/>
    </row>
    <row r="198" spans="26:40" x14ac:dyDescent="0.25">
      <c r="Z198" s="24"/>
      <c r="AM198" s="77"/>
      <c r="AN198" s="77"/>
    </row>
    <row r="199" spans="26:40" x14ac:dyDescent="0.25">
      <c r="Z199" s="24"/>
      <c r="AM199" s="77"/>
      <c r="AN199" s="77"/>
    </row>
    <row r="200" spans="26:40" x14ac:dyDescent="0.25">
      <c r="Z200" s="24"/>
      <c r="AM200" s="77"/>
      <c r="AN200" s="77"/>
    </row>
    <row r="201" spans="26:40" x14ac:dyDescent="0.25">
      <c r="Z201" s="24"/>
      <c r="AM201" s="77"/>
      <c r="AN201" s="77"/>
    </row>
    <row r="202" spans="26:40" x14ac:dyDescent="0.25">
      <c r="Z202" s="24"/>
      <c r="AM202" s="77"/>
      <c r="AN202" s="77"/>
    </row>
    <row r="203" spans="26:40" x14ac:dyDescent="0.25">
      <c r="Z203" s="24"/>
      <c r="AM203" s="77"/>
      <c r="AN203" s="77"/>
    </row>
    <row r="204" spans="26:40" x14ac:dyDescent="0.25">
      <c r="Z204" s="24"/>
      <c r="AM204" s="77"/>
      <c r="AN204" s="77"/>
    </row>
    <row r="205" spans="26:40" x14ac:dyDescent="0.25">
      <c r="Z205" s="24"/>
      <c r="AM205" s="77"/>
      <c r="AN205" s="77"/>
    </row>
    <row r="206" spans="26:40" x14ac:dyDescent="0.25">
      <c r="Z206" s="24"/>
      <c r="AM206" s="77"/>
      <c r="AN206" s="77"/>
    </row>
    <row r="207" spans="26:40" x14ac:dyDescent="0.25">
      <c r="Z207" s="24"/>
      <c r="AM207" s="77"/>
      <c r="AN207" s="77"/>
    </row>
    <row r="208" spans="26:40" x14ac:dyDescent="0.25">
      <c r="Z208" s="24"/>
      <c r="AM208" s="77"/>
      <c r="AN208" s="77"/>
    </row>
    <row r="209" spans="26:40" x14ac:dyDescent="0.25">
      <c r="Z209" s="24"/>
      <c r="AM209" s="77"/>
      <c r="AN209" s="77"/>
    </row>
    <row r="210" spans="26:40" x14ac:dyDescent="0.25">
      <c r="Z210" s="24"/>
      <c r="AM210" s="77"/>
      <c r="AN210" s="77"/>
    </row>
    <row r="211" spans="26:40" x14ac:dyDescent="0.25">
      <c r="Z211" s="24"/>
      <c r="AM211" s="77"/>
      <c r="AN211" s="77"/>
    </row>
    <row r="212" spans="26:40" x14ac:dyDescent="0.25">
      <c r="Z212" s="24"/>
      <c r="AM212" s="77"/>
      <c r="AN212" s="77"/>
    </row>
    <row r="213" spans="26:40" x14ac:dyDescent="0.25">
      <c r="Z213" s="24"/>
      <c r="AM213" s="77"/>
      <c r="AN213" s="77"/>
    </row>
    <row r="214" spans="26:40" x14ac:dyDescent="0.25">
      <c r="Z214" s="24"/>
      <c r="AM214" s="77"/>
      <c r="AN214" s="77"/>
    </row>
    <row r="215" spans="26:40" x14ac:dyDescent="0.25">
      <c r="Z215" s="24"/>
      <c r="AM215" s="77"/>
      <c r="AN215" s="77"/>
    </row>
    <row r="216" spans="26:40" x14ac:dyDescent="0.25">
      <c r="Z216" s="24"/>
      <c r="AM216" s="77"/>
      <c r="AN216" s="77"/>
    </row>
    <row r="217" spans="26:40" x14ac:dyDescent="0.25">
      <c r="Z217" s="24"/>
      <c r="AM217" s="77"/>
      <c r="AN217" s="77"/>
    </row>
    <row r="218" spans="26:40" x14ac:dyDescent="0.25">
      <c r="Z218" s="24"/>
      <c r="AM218" s="77"/>
      <c r="AN218" s="77"/>
    </row>
    <row r="219" spans="26:40" x14ac:dyDescent="0.25">
      <c r="Z219" s="24"/>
      <c r="AM219" s="77"/>
      <c r="AN219" s="77"/>
    </row>
    <row r="220" spans="26:40" x14ac:dyDescent="0.25">
      <c r="Z220" s="24"/>
      <c r="AM220" s="77"/>
      <c r="AN220" s="77"/>
    </row>
    <row r="221" spans="26:40" x14ac:dyDescent="0.25">
      <c r="Z221" s="24"/>
      <c r="AM221" s="77"/>
      <c r="AN221" s="77"/>
    </row>
    <row r="222" spans="26:40" x14ac:dyDescent="0.25">
      <c r="Z222" s="24"/>
      <c r="AM222" s="77"/>
      <c r="AN222" s="77"/>
    </row>
    <row r="223" spans="26:40" x14ac:dyDescent="0.25">
      <c r="Z223" s="24"/>
      <c r="AM223" s="77"/>
      <c r="AN223" s="77"/>
    </row>
    <row r="224" spans="26:40" x14ac:dyDescent="0.25">
      <c r="Z224" s="24"/>
      <c r="AM224" s="77"/>
      <c r="AN224" s="77"/>
    </row>
    <row r="225" spans="26:40" x14ac:dyDescent="0.25">
      <c r="Z225" s="24"/>
      <c r="AM225" s="77"/>
      <c r="AN225" s="77"/>
    </row>
    <row r="226" spans="26:40" x14ac:dyDescent="0.25">
      <c r="Z226" s="24"/>
      <c r="AM226" s="77"/>
      <c r="AN226" s="77"/>
    </row>
    <row r="227" spans="26:40" x14ac:dyDescent="0.25">
      <c r="Z227" s="24"/>
      <c r="AM227" s="77"/>
      <c r="AN227" s="77"/>
    </row>
    <row r="228" spans="26:40" x14ac:dyDescent="0.25">
      <c r="Z228" s="24"/>
      <c r="AM228" s="77"/>
      <c r="AN228" s="77"/>
    </row>
    <row r="229" spans="26:40" x14ac:dyDescent="0.25">
      <c r="Z229" s="24"/>
      <c r="AM229" s="77"/>
      <c r="AN229" s="77"/>
    </row>
    <row r="230" spans="26:40" x14ac:dyDescent="0.25">
      <c r="Z230" s="24"/>
      <c r="AM230" s="77"/>
      <c r="AN230" s="77"/>
    </row>
    <row r="231" spans="26:40" x14ac:dyDescent="0.25">
      <c r="Z231" s="24"/>
      <c r="AM231" s="77"/>
      <c r="AN231" s="77"/>
    </row>
    <row r="232" spans="26:40" x14ac:dyDescent="0.25">
      <c r="Z232" s="24"/>
      <c r="AM232" s="77"/>
      <c r="AN232" s="77"/>
    </row>
    <row r="233" spans="26:40" x14ac:dyDescent="0.25">
      <c r="Z233" s="24"/>
      <c r="AM233" s="77"/>
      <c r="AN233" s="77"/>
    </row>
    <row r="234" spans="26:40" x14ac:dyDescent="0.25">
      <c r="Z234" s="24"/>
      <c r="AM234" s="77"/>
      <c r="AN234" s="77"/>
    </row>
    <row r="235" spans="26:40" x14ac:dyDescent="0.25">
      <c r="Z235" s="24"/>
      <c r="AM235" s="77"/>
      <c r="AN235" s="77"/>
    </row>
    <row r="236" spans="26:40" x14ac:dyDescent="0.25">
      <c r="Z236" s="24"/>
      <c r="AM236" s="77"/>
      <c r="AN236" s="77"/>
    </row>
    <row r="237" spans="26:40" x14ac:dyDescent="0.25">
      <c r="Z237" s="24"/>
      <c r="AM237" s="77"/>
      <c r="AN237" s="77"/>
    </row>
    <row r="238" spans="26:40" x14ac:dyDescent="0.25">
      <c r="Z238" s="24"/>
      <c r="AM238" s="77"/>
      <c r="AN238" s="77"/>
    </row>
    <row r="239" spans="26:40" x14ac:dyDescent="0.25">
      <c r="Z239" s="24"/>
      <c r="AM239" s="77"/>
      <c r="AN239" s="77"/>
    </row>
    <row r="240" spans="26:40" x14ac:dyDescent="0.25">
      <c r="Z240" s="24"/>
      <c r="AM240" s="77"/>
      <c r="AN240" s="77"/>
    </row>
    <row r="241" spans="26:40" x14ac:dyDescent="0.25">
      <c r="Z241" s="24"/>
      <c r="AM241" s="77"/>
      <c r="AN241" s="77"/>
    </row>
    <row r="242" spans="26:40" x14ac:dyDescent="0.25">
      <c r="Z242" s="24"/>
      <c r="AM242" s="77"/>
      <c r="AN242" s="77"/>
    </row>
    <row r="243" spans="26:40" x14ac:dyDescent="0.25">
      <c r="Z243" s="24"/>
      <c r="AM243" s="77"/>
      <c r="AN243" s="77"/>
    </row>
    <row r="244" spans="26:40" x14ac:dyDescent="0.25">
      <c r="Z244" s="24"/>
      <c r="AM244" s="77"/>
      <c r="AN244" s="77"/>
    </row>
    <row r="245" spans="26:40" x14ac:dyDescent="0.25">
      <c r="Z245" s="24"/>
      <c r="AM245" s="77"/>
      <c r="AN245" s="77"/>
    </row>
    <row r="246" spans="26:40" x14ac:dyDescent="0.25">
      <c r="Z246" s="24"/>
      <c r="AM246" s="77"/>
      <c r="AN246" s="77"/>
    </row>
    <row r="247" spans="26:40" x14ac:dyDescent="0.25">
      <c r="Z247" s="24"/>
      <c r="AM247" s="77"/>
      <c r="AN247" s="77"/>
    </row>
    <row r="248" spans="26:40" x14ac:dyDescent="0.25">
      <c r="Z248" s="24"/>
      <c r="AM248" s="77"/>
      <c r="AN248" s="77"/>
    </row>
    <row r="249" spans="26:40" x14ac:dyDescent="0.25">
      <c r="Z249" s="24"/>
      <c r="AM249" s="77"/>
      <c r="AN249" s="77"/>
    </row>
    <row r="250" spans="26:40" x14ac:dyDescent="0.25">
      <c r="Z250" s="24"/>
      <c r="AM250" s="77"/>
      <c r="AN250" s="77"/>
    </row>
    <row r="251" spans="26:40" x14ac:dyDescent="0.25">
      <c r="Z251" s="24"/>
      <c r="AM251" s="77"/>
      <c r="AN251" s="77"/>
    </row>
    <row r="252" spans="26:40" x14ac:dyDescent="0.25">
      <c r="Z252" s="24"/>
      <c r="AM252" s="77"/>
      <c r="AN252" s="77"/>
    </row>
    <row r="253" spans="26:40" x14ac:dyDescent="0.25">
      <c r="Z253" s="24"/>
      <c r="AM253" s="77"/>
      <c r="AN253" s="77"/>
    </row>
    <row r="254" spans="26:40" x14ac:dyDescent="0.25">
      <c r="Z254" s="24"/>
      <c r="AM254" s="77"/>
      <c r="AN254" s="77"/>
    </row>
    <row r="255" spans="26:40" x14ac:dyDescent="0.25">
      <c r="Z255" s="24"/>
      <c r="AM255" s="77"/>
      <c r="AN255" s="77"/>
    </row>
    <row r="256" spans="26:40" x14ac:dyDescent="0.25">
      <c r="Z256" s="24"/>
      <c r="AM256" s="77"/>
      <c r="AN256" s="77"/>
    </row>
    <row r="257" spans="26:40" x14ac:dyDescent="0.25">
      <c r="Z257" s="24"/>
      <c r="AM257" s="77"/>
      <c r="AN257" s="77"/>
    </row>
    <row r="258" spans="26:40" x14ac:dyDescent="0.25">
      <c r="Z258" s="24"/>
      <c r="AM258" s="77"/>
      <c r="AN258" s="77"/>
    </row>
    <row r="259" spans="26:40" x14ac:dyDescent="0.25">
      <c r="Z259" s="24"/>
      <c r="AM259" s="77"/>
      <c r="AN259" s="77"/>
    </row>
    <row r="260" spans="26:40" x14ac:dyDescent="0.25">
      <c r="Z260" s="24"/>
      <c r="AM260" s="77"/>
      <c r="AN260" s="77"/>
    </row>
    <row r="261" spans="26:40" x14ac:dyDescent="0.25">
      <c r="Z261" s="24"/>
      <c r="AM261" s="77"/>
      <c r="AN261" s="77"/>
    </row>
    <row r="262" spans="26:40" x14ac:dyDescent="0.25">
      <c r="Z262" s="24"/>
      <c r="AM262" s="77"/>
      <c r="AN262" s="77"/>
    </row>
    <row r="263" spans="26:40" x14ac:dyDescent="0.25">
      <c r="Z263" s="24"/>
      <c r="AM263" s="77"/>
      <c r="AN263" s="77"/>
    </row>
    <row r="264" spans="26:40" x14ac:dyDescent="0.25">
      <c r="Z264" s="24"/>
      <c r="AM264" s="77"/>
      <c r="AN264" s="77"/>
    </row>
    <row r="265" spans="26:40" x14ac:dyDescent="0.25">
      <c r="Z265" s="24"/>
      <c r="AM265" s="77"/>
      <c r="AN265" s="77"/>
    </row>
    <row r="266" spans="26:40" x14ac:dyDescent="0.25">
      <c r="Z266" s="24"/>
      <c r="AM266" s="77"/>
      <c r="AN266" s="77"/>
    </row>
    <row r="267" spans="26:40" x14ac:dyDescent="0.25">
      <c r="Z267" s="24"/>
      <c r="AM267" s="77"/>
      <c r="AN267" s="77"/>
    </row>
    <row r="268" spans="26:40" x14ac:dyDescent="0.25">
      <c r="Z268" s="24"/>
      <c r="AM268" s="77"/>
      <c r="AN268" s="77"/>
    </row>
    <row r="269" spans="26:40" x14ac:dyDescent="0.25">
      <c r="Z269" s="24"/>
      <c r="AM269" s="77"/>
      <c r="AN269" s="77"/>
    </row>
    <row r="270" spans="26:40" x14ac:dyDescent="0.25">
      <c r="Z270" s="24"/>
      <c r="AM270" s="77"/>
      <c r="AN270" s="77"/>
    </row>
    <row r="271" spans="26:40" x14ac:dyDescent="0.25">
      <c r="Z271" s="24"/>
      <c r="AM271" s="77"/>
      <c r="AN271" s="77"/>
    </row>
    <row r="272" spans="26:40" x14ac:dyDescent="0.25">
      <c r="Z272" s="24"/>
      <c r="AM272" s="77"/>
      <c r="AN272" s="77"/>
    </row>
    <row r="273" spans="26:40" x14ac:dyDescent="0.25">
      <c r="Z273" s="24"/>
      <c r="AM273" s="77"/>
      <c r="AN273" s="77"/>
    </row>
    <row r="274" spans="26:40" x14ac:dyDescent="0.25">
      <c r="Z274" s="24"/>
      <c r="AM274" s="77"/>
      <c r="AN274" s="77"/>
    </row>
    <row r="275" spans="26:40" x14ac:dyDescent="0.25">
      <c r="Z275" s="24"/>
      <c r="AM275" s="77"/>
      <c r="AN275" s="77"/>
    </row>
    <row r="276" spans="26:40" x14ac:dyDescent="0.25">
      <c r="Z276" s="24"/>
      <c r="AM276" s="77"/>
      <c r="AN276" s="77"/>
    </row>
    <row r="277" spans="26:40" x14ac:dyDescent="0.25">
      <c r="Z277" s="24"/>
      <c r="AM277" s="77"/>
      <c r="AN277" s="77"/>
    </row>
    <row r="278" spans="26:40" x14ac:dyDescent="0.25">
      <c r="Z278" s="24"/>
      <c r="AM278" s="77"/>
      <c r="AN278" s="77"/>
    </row>
    <row r="279" spans="26:40" x14ac:dyDescent="0.25">
      <c r="Z279" s="24"/>
      <c r="AM279" s="77"/>
      <c r="AN279" s="77"/>
    </row>
    <row r="280" spans="26:40" x14ac:dyDescent="0.25">
      <c r="Z280" s="24"/>
      <c r="AM280" s="77"/>
      <c r="AN280" s="77"/>
    </row>
    <row r="281" spans="26:40" x14ac:dyDescent="0.25">
      <c r="Z281" s="24"/>
      <c r="AM281" s="77"/>
      <c r="AN281" s="77"/>
    </row>
    <row r="282" spans="26:40" x14ac:dyDescent="0.25">
      <c r="Z282" s="24"/>
      <c r="AM282" s="77"/>
      <c r="AN282" s="77"/>
    </row>
    <row r="283" spans="26:40" x14ac:dyDescent="0.25">
      <c r="Z283" s="24"/>
      <c r="AM283" s="77"/>
      <c r="AN283" s="77"/>
    </row>
    <row r="284" spans="26:40" x14ac:dyDescent="0.25">
      <c r="Z284" s="24"/>
      <c r="AM284" s="77"/>
      <c r="AN284" s="77"/>
    </row>
    <row r="285" spans="26:40" x14ac:dyDescent="0.25">
      <c r="Z285" s="24"/>
      <c r="AM285" s="77"/>
      <c r="AN285" s="77"/>
    </row>
    <row r="286" spans="26:40" x14ac:dyDescent="0.25">
      <c r="Z286" s="24"/>
      <c r="AM286" s="77"/>
      <c r="AN286" s="77"/>
    </row>
    <row r="287" spans="26:40" x14ac:dyDescent="0.25">
      <c r="Z287" s="24"/>
      <c r="AM287" s="77"/>
      <c r="AN287" s="77"/>
    </row>
    <row r="288" spans="26:40" x14ac:dyDescent="0.25">
      <c r="Z288" s="24"/>
      <c r="AM288" s="77"/>
      <c r="AN288" s="77"/>
    </row>
    <row r="289" spans="26:40" x14ac:dyDescent="0.25">
      <c r="Z289" s="24"/>
      <c r="AM289" s="77"/>
      <c r="AN289" s="77"/>
    </row>
    <row r="290" spans="26:40" x14ac:dyDescent="0.25">
      <c r="Z290" s="24"/>
      <c r="AM290" s="77"/>
      <c r="AN290" s="77"/>
    </row>
    <row r="291" spans="26:40" x14ac:dyDescent="0.25">
      <c r="Z291" s="24"/>
      <c r="AM291" s="77"/>
      <c r="AN291" s="77"/>
    </row>
    <row r="292" spans="26:40" x14ac:dyDescent="0.25">
      <c r="Z292" s="24"/>
      <c r="AM292" s="77"/>
      <c r="AN292" s="77"/>
    </row>
    <row r="293" spans="26:40" x14ac:dyDescent="0.25">
      <c r="Z293" s="24"/>
      <c r="AM293" s="77"/>
      <c r="AN293" s="77"/>
    </row>
    <row r="294" spans="26:40" x14ac:dyDescent="0.25">
      <c r="Z294" s="24"/>
      <c r="AM294" s="77"/>
      <c r="AN294" s="77"/>
    </row>
    <row r="295" spans="26:40" x14ac:dyDescent="0.25">
      <c r="Z295" s="24"/>
      <c r="AM295" s="77"/>
      <c r="AN295" s="77"/>
    </row>
    <row r="296" spans="26:40" x14ac:dyDescent="0.25">
      <c r="Z296" s="24"/>
      <c r="AM296" s="77"/>
      <c r="AN296" s="77"/>
    </row>
    <row r="297" spans="26:40" x14ac:dyDescent="0.25">
      <c r="Z297" s="24"/>
      <c r="AM297" s="77"/>
      <c r="AN297" s="77"/>
    </row>
    <row r="298" spans="26:40" x14ac:dyDescent="0.25">
      <c r="Z298" s="24"/>
      <c r="AM298" s="77"/>
      <c r="AN298" s="77"/>
    </row>
    <row r="299" spans="26:40" x14ac:dyDescent="0.25">
      <c r="Z299" s="24"/>
      <c r="AM299" s="77"/>
      <c r="AN299" s="77"/>
    </row>
    <row r="300" spans="26:40" x14ac:dyDescent="0.25">
      <c r="Z300" s="24"/>
      <c r="AM300" s="77"/>
      <c r="AN300" s="77"/>
    </row>
    <row r="301" spans="26:40" x14ac:dyDescent="0.25">
      <c r="Z301" s="24"/>
      <c r="AM301" s="77"/>
      <c r="AN301" s="77"/>
    </row>
    <row r="302" spans="26:40" x14ac:dyDescent="0.25">
      <c r="Z302" s="24"/>
      <c r="AM302" s="77"/>
      <c r="AN302" s="77"/>
    </row>
    <row r="303" spans="26:40" x14ac:dyDescent="0.25">
      <c r="Z303" s="24"/>
      <c r="AM303" s="77"/>
      <c r="AN303" s="77"/>
    </row>
    <row r="304" spans="26:40" x14ac:dyDescent="0.25">
      <c r="Z304" s="24"/>
      <c r="AM304" s="77"/>
      <c r="AN304" s="77"/>
    </row>
    <row r="305" spans="26:40" x14ac:dyDescent="0.25">
      <c r="Z305" s="24"/>
      <c r="AM305" s="77"/>
      <c r="AN305" s="77"/>
    </row>
    <row r="306" spans="26:40" x14ac:dyDescent="0.25">
      <c r="Z306" s="24"/>
      <c r="AM306" s="77"/>
      <c r="AN306" s="77"/>
    </row>
    <row r="307" spans="26:40" x14ac:dyDescent="0.25">
      <c r="Z307" s="24"/>
      <c r="AM307" s="77"/>
      <c r="AN307" s="77"/>
    </row>
    <row r="308" spans="26:40" x14ac:dyDescent="0.25">
      <c r="Z308" s="24"/>
      <c r="AM308" s="77"/>
      <c r="AN308" s="77"/>
    </row>
    <row r="309" spans="26:40" x14ac:dyDescent="0.25">
      <c r="Z309" s="24"/>
      <c r="AM309" s="77"/>
      <c r="AN309" s="77"/>
    </row>
    <row r="310" spans="26:40" x14ac:dyDescent="0.25">
      <c r="Z310" s="24"/>
      <c r="AM310" s="77"/>
      <c r="AN310" s="77"/>
    </row>
    <row r="311" spans="26:40" x14ac:dyDescent="0.25">
      <c r="Z311" s="24"/>
      <c r="AM311" s="77"/>
      <c r="AN311" s="77"/>
    </row>
    <row r="312" spans="26:40" x14ac:dyDescent="0.25">
      <c r="Z312" s="24"/>
      <c r="AM312" s="77"/>
      <c r="AN312" s="77"/>
    </row>
    <row r="313" spans="26:40" x14ac:dyDescent="0.25">
      <c r="Z313" s="24"/>
      <c r="AM313" s="77"/>
      <c r="AN313" s="77"/>
    </row>
    <row r="314" spans="26:40" x14ac:dyDescent="0.25">
      <c r="Z314" s="24"/>
      <c r="AM314" s="77"/>
      <c r="AN314" s="77"/>
    </row>
    <row r="315" spans="26:40" x14ac:dyDescent="0.25">
      <c r="Z315" s="24"/>
      <c r="AM315" s="77"/>
      <c r="AN315" s="77"/>
    </row>
    <row r="316" spans="26:40" x14ac:dyDescent="0.25">
      <c r="Z316" s="24"/>
      <c r="AM316" s="77"/>
      <c r="AN316" s="77"/>
    </row>
    <row r="317" spans="26:40" x14ac:dyDescent="0.25">
      <c r="Z317" s="24"/>
      <c r="AM317" s="77"/>
      <c r="AN317" s="77"/>
    </row>
    <row r="318" spans="26:40" x14ac:dyDescent="0.25">
      <c r="Z318" s="24"/>
      <c r="AM318" s="77"/>
      <c r="AN318" s="77"/>
    </row>
    <row r="319" spans="26:40" x14ac:dyDescent="0.25">
      <c r="Z319" s="24"/>
      <c r="AM319" s="77"/>
      <c r="AN319" s="77"/>
    </row>
    <row r="320" spans="26:40" x14ac:dyDescent="0.25">
      <c r="Z320" s="24"/>
      <c r="AM320" s="77"/>
      <c r="AN320" s="77"/>
    </row>
    <row r="321" spans="26:40" x14ac:dyDescent="0.25">
      <c r="Z321" s="24"/>
      <c r="AM321" s="77"/>
      <c r="AN321" s="77"/>
    </row>
    <row r="322" spans="26:40" x14ac:dyDescent="0.25">
      <c r="Z322" s="24"/>
      <c r="AM322" s="77"/>
      <c r="AN322" s="77"/>
    </row>
    <row r="323" spans="26:40" x14ac:dyDescent="0.25">
      <c r="Z323" s="24"/>
      <c r="AM323" s="77"/>
      <c r="AN323" s="77"/>
    </row>
    <row r="324" spans="26:40" x14ac:dyDescent="0.25">
      <c r="Z324" s="24"/>
      <c r="AM324" s="77"/>
      <c r="AN324" s="77"/>
    </row>
    <row r="325" spans="26:40" x14ac:dyDescent="0.25">
      <c r="Z325" s="24"/>
      <c r="AM325" s="77"/>
      <c r="AN325" s="77"/>
    </row>
    <row r="326" spans="26:40" x14ac:dyDescent="0.25">
      <c r="Z326" s="24"/>
      <c r="AM326" s="77"/>
      <c r="AN326" s="77"/>
    </row>
    <row r="327" spans="26:40" x14ac:dyDescent="0.25">
      <c r="Z327" s="24"/>
      <c r="AM327" s="77"/>
      <c r="AN327" s="77"/>
    </row>
    <row r="328" spans="26:40" x14ac:dyDescent="0.25">
      <c r="Z328" s="24"/>
      <c r="AM328" s="77"/>
      <c r="AN328" s="77"/>
    </row>
    <row r="329" spans="26:40" x14ac:dyDescent="0.25">
      <c r="Z329" s="24"/>
      <c r="AM329" s="77"/>
      <c r="AN329" s="77"/>
    </row>
    <row r="330" spans="26:40" x14ac:dyDescent="0.25">
      <c r="Z330" s="24"/>
      <c r="AM330" s="77"/>
      <c r="AN330" s="77"/>
    </row>
    <row r="331" spans="26:40" x14ac:dyDescent="0.25">
      <c r="Z331" s="24"/>
      <c r="AM331" s="77"/>
      <c r="AN331" s="77"/>
    </row>
    <row r="332" spans="26:40" x14ac:dyDescent="0.25">
      <c r="Z332" s="24"/>
      <c r="AM332" s="77"/>
      <c r="AN332" s="77"/>
    </row>
    <row r="333" spans="26:40" x14ac:dyDescent="0.25">
      <c r="Z333" s="24"/>
      <c r="AM333" s="77"/>
      <c r="AN333" s="77"/>
    </row>
    <row r="334" spans="26:40" x14ac:dyDescent="0.25">
      <c r="Z334" s="24"/>
      <c r="AM334" s="77"/>
      <c r="AN334" s="77"/>
    </row>
    <row r="335" spans="26:40" x14ac:dyDescent="0.25">
      <c r="Z335" s="24"/>
      <c r="AM335" s="77"/>
      <c r="AN335" s="77"/>
    </row>
    <row r="336" spans="26:40" x14ac:dyDescent="0.25">
      <c r="Z336" s="24"/>
      <c r="AM336" s="77"/>
      <c r="AN336" s="77"/>
    </row>
    <row r="337" spans="26:40" x14ac:dyDescent="0.25">
      <c r="Z337" s="24"/>
      <c r="AM337" s="77"/>
      <c r="AN337" s="77"/>
    </row>
    <row r="338" spans="26:40" x14ac:dyDescent="0.25">
      <c r="Z338" s="24"/>
      <c r="AM338" s="77"/>
      <c r="AN338" s="77"/>
    </row>
    <row r="339" spans="26:40" x14ac:dyDescent="0.25">
      <c r="Z339" s="24"/>
      <c r="AM339" s="77"/>
      <c r="AN339" s="77"/>
    </row>
    <row r="340" spans="26:40" x14ac:dyDescent="0.25">
      <c r="Z340" s="24"/>
      <c r="AM340" s="77"/>
      <c r="AN340" s="77"/>
    </row>
    <row r="341" spans="26:40" x14ac:dyDescent="0.25">
      <c r="Z341" s="24"/>
      <c r="AM341" s="77"/>
      <c r="AN341" s="77"/>
    </row>
    <row r="342" spans="26:40" x14ac:dyDescent="0.25">
      <c r="Z342" s="24"/>
      <c r="AM342" s="77"/>
      <c r="AN342" s="77"/>
    </row>
    <row r="343" spans="26:40" x14ac:dyDescent="0.25">
      <c r="Z343" s="24"/>
      <c r="AM343" s="77"/>
      <c r="AN343" s="77"/>
    </row>
    <row r="344" spans="26:40" x14ac:dyDescent="0.25">
      <c r="Z344" s="24"/>
      <c r="AM344" s="77"/>
      <c r="AN344" s="77"/>
    </row>
    <row r="345" spans="26:40" x14ac:dyDescent="0.25">
      <c r="Z345" s="24"/>
      <c r="AM345" s="77"/>
      <c r="AN345" s="77"/>
    </row>
    <row r="346" spans="26:40" x14ac:dyDescent="0.25">
      <c r="Z346" s="24"/>
      <c r="AM346" s="77"/>
      <c r="AN346" s="77"/>
    </row>
    <row r="347" spans="26:40" x14ac:dyDescent="0.25">
      <c r="Z347" s="24"/>
      <c r="AM347" s="77"/>
      <c r="AN347" s="77"/>
    </row>
    <row r="348" spans="26:40" x14ac:dyDescent="0.25">
      <c r="Z348" s="24"/>
      <c r="AM348" s="77"/>
      <c r="AN348" s="77"/>
    </row>
    <row r="349" spans="26:40" x14ac:dyDescent="0.25">
      <c r="Z349" s="24"/>
      <c r="AM349" s="77"/>
      <c r="AN349" s="77"/>
    </row>
    <row r="350" spans="26:40" x14ac:dyDescent="0.25">
      <c r="Z350" s="24"/>
      <c r="AM350" s="77"/>
      <c r="AN350" s="77"/>
    </row>
    <row r="351" spans="26:40" x14ac:dyDescent="0.25">
      <c r="Z351" s="24"/>
      <c r="AM351" s="77"/>
      <c r="AN351" s="77"/>
    </row>
    <row r="352" spans="26:40" x14ac:dyDescent="0.25">
      <c r="Z352" s="24"/>
      <c r="AM352" s="77"/>
      <c r="AN352" s="77"/>
    </row>
    <row r="353" spans="26:40" x14ac:dyDescent="0.25">
      <c r="Z353" s="24"/>
      <c r="AM353" s="77"/>
      <c r="AN353" s="77"/>
    </row>
    <row r="354" spans="26:40" x14ac:dyDescent="0.25">
      <c r="Z354" s="24"/>
      <c r="AM354" s="77"/>
      <c r="AN354" s="77"/>
    </row>
    <row r="355" spans="26:40" x14ac:dyDescent="0.25">
      <c r="Z355" s="24"/>
      <c r="AM355" s="77"/>
      <c r="AN355" s="77"/>
    </row>
    <row r="356" spans="26:40" x14ac:dyDescent="0.25">
      <c r="Z356" s="24"/>
      <c r="AM356" s="77"/>
      <c r="AN356" s="77"/>
    </row>
    <row r="357" spans="26:40" x14ac:dyDescent="0.25">
      <c r="Z357" s="24"/>
      <c r="AM357" s="77"/>
      <c r="AN357" s="77"/>
    </row>
    <row r="358" spans="26:40" x14ac:dyDescent="0.25">
      <c r="Z358" s="24"/>
      <c r="AM358" s="77"/>
      <c r="AN358" s="77"/>
    </row>
    <row r="359" spans="26:40" x14ac:dyDescent="0.25">
      <c r="Z359" s="24"/>
      <c r="AM359" s="77"/>
      <c r="AN359" s="77"/>
    </row>
    <row r="360" spans="26:40" x14ac:dyDescent="0.25">
      <c r="Z360" s="24"/>
      <c r="AM360" s="77"/>
      <c r="AN360" s="77"/>
    </row>
    <row r="361" spans="26:40" x14ac:dyDescent="0.25">
      <c r="Z361" s="24"/>
      <c r="AM361" s="77"/>
      <c r="AN361" s="77"/>
    </row>
    <row r="362" spans="26:40" x14ac:dyDescent="0.25">
      <c r="Z362" s="24"/>
      <c r="AM362" s="77"/>
      <c r="AN362" s="77"/>
    </row>
    <row r="363" spans="26:40" x14ac:dyDescent="0.25">
      <c r="Z363" s="24"/>
      <c r="AM363" s="77"/>
      <c r="AN363" s="77"/>
    </row>
    <row r="364" spans="26:40" x14ac:dyDescent="0.25">
      <c r="Z364" s="24"/>
      <c r="AM364" s="77"/>
      <c r="AN364" s="77"/>
    </row>
    <row r="365" spans="26:40" x14ac:dyDescent="0.25">
      <c r="Z365" s="24"/>
      <c r="AM365" s="77"/>
      <c r="AN365" s="77"/>
    </row>
    <row r="366" spans="26:40" x14ac:dyDescent="0.25">
      <c r="Z366" s="24"/>
      <c r="AM366" s="77"/>
      <c r="AN366" s="77"/>
    </row>
    <row r="367" spans="26:40" x14ac:dyDescent="0.25">
      <c r="Z367" s="24"/>
      <c r="AM367" s="77"/>
      <c r="AN367" s="77"/>
    </row>
    <row r="368" spans="26:40" x14ac:dyDescent="0.25">
      <c r="Z368" s="24"/>
      <c r="AM368" s="77"/>
      <c r="AN368" s="77"/>
    </row>
    <row r="369" spans="26:40" x14ac:dyDescent="0.25">
      <c r="Z369" s="24"/>
      <c r="AM369" s="77"/>
      <c r="AN369" s="77"/>
    </row>
    <row r="370" spans="26:40" x14ac:dyDescent="0.25">
      <c r="Z370" s="24"/>
      <c r="AM370" s="77"/>
      <c r="AN370" s="77"/>
    </row>
    <row r="371" spans="26:40" x14ac:dyDescent="0.25">
      <c r="Z371" s="24"/>
      <c r="AM371" s="77"/>
      <c r="AN371" s="77"/>
    </row>
    <row r="372" spans="26:40" x14ac:dyDescent="0.25">
      <c r="Z372" s="24"/>
      <c r="AM372" s="77"/>
      <c r="AN372" s="77"/>
    </row>
    <row r="373" spans="26:40" x14ac:dyDescent="0.25">
      <c r="Z373" s="24"/>
      <c r="AM373" s="77"/>
      <c r="AN373" s="77"/>
    </row>
    <row r="374" spans="26:40" x14ac:dyDescent="0.25">
      <c r="Z374" s="24"/>
      <c r="AM374" s="77"/>
      <c r="AN374" s="77"/>
    </row>
    <row r="375" spans="26:40" x14ac:dyDescent="0.25">
      <c r="Z375" s="24"/>
      <c r="AM375" s="77"/>
      <c r="AN375" s="77"/>
    </row>
    <row r="376" spans="26:40" x14ac:dyDescent="0.25">
      <c r="Z376" s="24"/>
      <c r="AM376" s="77"/>
      <c r="AN376" s="77"/>
    </row>
    <row r="377" spans="26:40" x14ac:dyDescent="0.25">
      <c r="Z377" s="24"/>
      <c r="AM377" s="77"/>
      <c r="AN377" s="77"/>
    </row>
    <row r="378" spans="26:40" x14ac:dyDescent="0.25">
      <c r="Z378" s="24"/>
      <c r="AM378" s="77"/>
      <c r="AN378" s="77"/>
    </row>
    <row r="379" spans="26:40" x14ac:dyDescent="0.25">
      <c r="Z379" s="24"/>
      <c r="AM379" s="77"/>
      <c r="AN379" s="77"/>
    </row>
    <row r="380" spans="26:40" x14ac:dyDescent="0.25">
      <c r="Z380" s="24"/>
      <c r="AM380" s="77"/>
      <c r="AN380" s="77"/>
    </row>
    <row r="381" spans="26:40" x14ac:dyDescent="0.25">
      <c r="Z381" s="24"/>
      <c r="AM381" s="77"/>
      <c r="AN381" s="77"/>
    </row>
    <row r="382" spans="26:40" x14ac:dyDescent="0.25">
      <c r="Z382" s="24"/>
      <c r="AM382" s="77"/>
      <c r="AN382" s="77"/>
    </row>
    <row r="383" spans="26:40" x14ac:dyDescent="0.25">
      <c r="Z383" s="24"/>
      <c r="AM383" s="77"/>
      <c r="AN383" s="77"/>
    </row>
    <row r="384" spans="26:40" x14ac:dyDescent="0.25">
      <c r="Z384" s="24"/>
      <c r="AM384" s="77"/>
      <c r="AN384" s="77"/>
    </row>
    <row r="385" spans="26:40" x14ac:dyDescent="0.25">
      <c r="Z385" s="24"/>
      <c r="AM385" s="77"/>
      <c r="AN385" s="77"/>
    </row>
    <row r="386" spans="26:40" x14ac:dyDescent="0.25">
      <c r="Z386" s="24"/>
      <c r="AM386" s="77"/>
      <c r="AN386" s="77"/>
    </row>
    <row r="387" spans="26:40" x14ac:dyDescent="0.25">
      <c r="Z387" s="24"/>
      <c r="AM387" s="77"/>
      <c r="AN387" s="77"/>
    </row>
    <row r="388" spans="26:40" x14ac:dyDescent="0.25">
      <c r="Z388" s="24"/>
      <c r="AM388" s="77"/>
      <c r="AN388" s="77"/>
    </row>
    <row r="389" spans="26:40" x14ac:dyDescent="0.25">
      <c r="Z389" s="24"/>
      <c r="AM389" s="77"/>
      <c r="AN389" s="77"/>
    </row>
    <row r="390" spans="26:40" x14ac:dyDescent="0.25">
      <c r="Z390" s="24"/>
      <c r="AM390" s="77"/>
      <c r="AN390" s="77"/>
    </row>
    <row r="391" spans="26:40" x14ac:dyDescent="0.25">
      <c r="Z391" s="24"/>
      <c r="AM391" s="77"/>
      <c r="AN391" s="77"/>
    </row>
    <row r="392" spans="26:40" x14ac:dyDescent="0.25">
      <c r="Z392" s="24"/>
      <c r="AM392" s="77"/>
      <c r="AN392" s="77"/>
    </row>
    <row r="393" spans="26:40" x14ac:dyDescent="0.25">
      <c r="Z393" s="24"/>
      <c r="AM393" s="77"/>
      <c r="AN393" s="77"/>
    </row>
    <row r="394" spans="26:40" x14ac:dyDescent="0.25">
      <c r="Z394" s="24"/>
      <c r="AM394" s="77"/>
      <c r="AN394" s="77"/>
    </row>
    <row r="395" spans="26:40" x14ac:dyDescent="0.25">
      <c r="Z395" s="24"/>
      <c r="AM395" s="77"/>
      <c r="AN395" s="77"/>
    </row>
    <row r="396" spans="26:40" x14ac:dyDescent="0.25">
      <c r="Z396" s="24"/>
      <c r="AM396" s="77"/>
      <c r="AN396" s="77"/>
    </row>
    <row r="397" spans="26:40" x14ac:dyDescent="0.25">
      <c r="Z397" s="24"/>
      <c r="AM397" s="77"/>
      <c r="AN397" s="77"/>
    </row>
    <row r="398" spans="26:40" x14ac:dyDescent="0.25">
      <c r="Z398" s="24"/>
      <c r="AM398" s="77"/>
      <c r="AN398" s="77"/>
    </row>
    <row r="399" spans="26:40" x14ac:dyDescent="0.25">
      <c r="Z399" s="24"/>
      <c r="AM399" s="77"/>
      <c r="AN399" s="77"/>
    </row>
    <row r="400" spans="26:40" x14ac:dyDescent="0.25">
      <c r="Z400" s="24"/>
      <c r="AM400" s="77"/>
      <c r="AN400" s="77"/>
    </row>
    <row r="401" spans="26:40" x14ac:dyDescent="0.25">
      <c r="Z401" s="24"/>
      <c r="AM401" s="77"/>
      <c r="AN401" s="77"/>
    </row>
    <row r="402" spans="26:40" x14ac:dyDescent="0.25">
      <c r="Z402" s="24"/>
      <c r="AM402" s="77"/>
      <c r="AN402" s="77"/>
    </row>
    <row r="403" spans="26:40" x14ac:dyDescent="0.25">
      <c r="Z403" s="24"/>
      <c r="AM403" s="77"/>
      <c r="AN403" s="77"/>
    </row>
    <row r="404" spans="26:40" x14ac:dyDescent="0.25">
      <c r="Z404" s="24"/>
      <c r="AM404" s="77"/>
      <c r="AN404" s="77"/>
    </row>
    <row r="405" spans="26:40" x14ac:dyDescent="0.25">
      <c r="Z405" s="24"/>
      <c r="AM405" s="77"/>
      <c r="AN405" s="77"/>
    </row>
    <row r="406" spans="26:40" x14ac:dyDescent="0.25">
      <c r="Z406" s="24"/>
      <c r="AM406" s="77"/>
      <c r="AN406" s="77"/>
    </row>
    <row r="407" spans="26:40" x14ac:dyDescent="0.25">
      <c r="Z407" s="24"/>
      <c r="AM407" s="77"/>
      <c r="AN407" s="77"/>
    </row>
    <row r="408" spans="26:40" x14ac:dyDescent="0.25">
      <c r="Z408" s="24"/>
      <c r="AM408" s="77"/>
      <c r="AN408" s="77"/>
    </row>
    <row r="409" spans="26:40" x14ac:dyDescent="0.25">
      <c r="Z409" s="24"/>
      <c r="AM409" s="77"/>
      <c r="AN409" s="77"/>
    </row>
    <row r="410" spans="26:40" x14ac:dyDescent="0.25">
      <c r="Z410" s="24"/>
      <c r="AM410" s="77"/>
      <c r="AN410" s="77"/>
    </row>
    <row r="411" spans="26:40" x14ac:dyDescent="0.25">
      <c r="Z411" s="24"/>
      <c r="AM411" s="77"/>
      <c r="AN411" s="77"/>
    </row>
    <row r="412" spans="26:40" x14ac:dyDescent="0.25">
      <c r="Z412" s="24"/>
      <c r="AM412" s="77"/>
      <c r="AN412" s="77"/>
    </row>
    <row r="413" spans="26:40" x14ac:dyDescent="0.25">
      <c r="Z413" s="24"/>
      <c r="AM413" s="77"/>
      <c r="AN413" s="77"/>
    </row>
    <row r="414" spans="26:40" x14ac:dyDescent="0.25">
      <c r="Z414" s="24"/>
      <c r="AM414" s="77"/>
      <c r="AN414" s="77"/>
    </row>
    <row r="415" spans="26:40" x14ac:dyDescent="0.25">
      <c r="Z415" s="24"/>
      <c r="AM415" s="77"/>
      <c r="AN415" s="77"/>
    </row>
    <row r="416" spans="26:40" x14ac:dyDescent="0.25">
      <c r="Z416" s="24"/>
      <c r="AM416" s="77"/>
      <c r="AN416" s="77"/>
    </row>
    <row r="417" spans="26:40" x14ac:dyDescent="0.25">
      <c r="Z417" s="24"/>
      <c r="AM417" s="77"/>
      <c r="AN417" s="77"/>
    </row>
    <row r="418" spans="26:40" x14ac:dyDescent="0.25">
      <c r="Z418" s="24"/>
      <c r="AM418" s="77"/>
      <c r="AN418" s="77"/>
    </row>
    <row r="419" spans="26:40" x14ac:dyDescent="0.25">
      <c r="Z419" s="24"/>
      <c r="AM419" s="77"/>
      <c r="AN419" s="77"/>
    </row>
    <row r="420" spans="26:40" x14ac:dyDescent="0.25">
      <c r="Z420" s="24"/>
      <c r="AM420" s="77"/>
      <c r="AN420" s="77"/>
    </row>
    <row r="421" spans="26:40" x14ac:dyDescent="0.25">
      <c r="Z421" s="24"/>
      <c r="AM421" s="77"/>
      <c r="AN421" s="77"/>
    </row>
    <row r="422" spans="26:40" x14ac:dyDescent="0.25">
      <c r="Z422" s="24"/>
      <c r="AM422" s="77"/>
      <c r="AN422" s="77"/>
    </row>
    <row r="423" spans="26:40" x14ac:dyDescent="0.25">
      <c r="Z423" s="24"/>
      <c r="AM423" s="77"/>
      <c r="AN423" s="77"/>
    </row>
    <row r="424" spans="26:40" x14ac:dyDescent="0.25">
      <c r="Z424" s="24"/>
      <c r="AM424" s="77"/>
      <c r="AN424" s="77"/>
    </row>
    <row r="425" spans="26:40" x14ac:dyDescent="0.25">
      <c r="Z425" s="24"/>
      <c r="AM425" s="77"/>
      <c r="AN425" s="77"/>
    </row>
    <row r="426" spans="26:40" x14ac:dyDescent="0.25">
      <c r="Z426" s="24"/>
      <c r="AM426" s="77"/>
      <c r="AN426" s="77"/>
    </row>
    <row r="427" spans="26:40" x14ac:dyDescent="0.25">
      <c r="Z427" s="24"/>
      <c r="AM427" s="77"/>
      <c r="AN427" s="77"/>
    </row>
    <row r="428" spans="26:40" x14ac:dyDescent="0.25">
      <c r="Z428" s="24"/>
      <c r="AM428" s="77"/>
      <c r="AN428" s="77"/>
    </row>
    <row r="429" spans="26:40" x14ac:dyDescent="0.25">
      <c r="Z429" s="24"/>
      <c r="AM429" s="77"/>
      <c r="AN429" s="77"/>
    </row>
    <row r="430" spans="26:40" x14ac:dyDescent="0.25">
      <c r="Z430" s="24"/>
      <c r="AM430" s="77"/>
      <c r="AN430" s="77"/>
    </row>
    <row r="431" spans="26:40" x14ac:dyDescent="0.25">
      <c r="Z431" s="24"/>
      <c r="AM431" s="77"/>
      <c r="AN431" s="77"/>
    </row>
    <row r="432" spans="26:40" x14ac:dyDescent="0.25">
      <c r="Z432" s="24"/>
      <c r="AM432" s="77"/>
      <c r="AN432" s="77"/>
    </row>
    <row r="433" spans="26:40" x14ac:dyDescent="0.25">
      <c r="Z433" s="24"/>
      <c r="AM433" s="77"/>
      <c r="AN433" s="77"/>
    </row>
    <row r="434" spans="26:40" x14ac:dyDescent="0.25">
      <c r="Z434" s="24"/>
      <c r="AM434" s="77"/>
      <c r="AN434" s="77"/>
    </row>
    <row r="435" spans="26:40" x14ac:dyDescent="0.25">
      <c r="Z435" s="24"/>
      <c r="AM435" s="77"/>
      <c r="AN435" s="77"/>
    </row>
    <row r="436" spans="26:40" x14ac:dyDescent="0.25">
      <c r="Z436" s="24"/>
      <c r="AM436" s="77"/>
      <c r="AN436" s="77"/>
    </row>
    <row r="437" spans="26:40" x14ac:dyDescent="0.25">
      <c r="Z437" s="24"/>
      <c r="AM437" s="77"/>
      <c r="AN437" s="77"/>
    </row>
    <row r="438" spans="26:40" x14ac:dyDescent="0.25">
      <c r="Z438" s="24"/>
      <c r="AM438" s="77"/>
      <c r="AN438" s="77"/>
    </row>
    <row r="439" spans="26:40" x14ac:dyDescent="0.25">
      <c r="Z439" s="24"/>
      <c r="AM439" s="77"/>
      <c r="AN439" s="77"/>
    </row>
    <row r="440" spans="26:40" x14ac:dyDescent="0.25">
      <c r="Z440" s="24"/>
      <c r="AM440" s="77"/>
      <c r="AN440" s="77"/>
    </row>
    <row r="441" spans="26:40" x14ac:dyDescent="0.25">
      <c r="Z441" s="24"/>
      <c r="AM441" s="77"/>
      <c r="AN441" s="77"/>
    </row>
    <row r="442" spans="26:40" x14ac:dyDescent="0.25">
      <c r="Z442" s="24"/>
      <c r="AM442" s="77"/>
      <c r="AN442" s="77"/>
    </row>
    <row r="443" spans="26:40" x14ac:dyDescent="0.25">
      <c r="Z443" s="24"/>
      <c r="AM443" s="77"/>
      <c r="AN443" s="77"/>
    </row>
    <row r="444" spans="26:40" x14ac:dyDescent="0.25">
      <c r="Z444" s="24"/>
      <c r="AM444" s="77"/>
      <c r="AN444" s="77"/>
    </row>
    <row r="445" spans="26:40" x14ac:dyDescent="0.25">
      <c r="Z445" s="24"/>
      <c r="AM445" s="77"/>
      <c r="AN445" s="77"/>
    </row>
    <row r="446" spans="26:40" x14ac:dyDescent="0.25">
      <c r="Z446" s="24"/>
      <c r="AM446" s="77"/>
      <c r="AN446" s="77"/>
    </row>
    <row r="447" spans="26:40" x14ac:dyDescent="0.25">
      <c r="Z447" s="24"/>
      <c r="AM447" s="77"/>
      <c r="AN447" s="77"/>
    </row>
    <row r="448" spans="26:40" x14ac:dyDescent="0.25">
      <c r="Z448" s="24"/>
      <c r="AM448" s="77"/>
      <c r="AN448" s="77"/>
    </row>
    <row r="449" spans="26:40" x14ac:dyDescent="0.25">
      <c r="Z449" s="24"/>
      <c r="AM449" s="77"/>
      <c r="AN449" s="77"/>
    </row>
    <row r="450" spans="26:40" x14ac:dyDescent="0.25">
      <c r="Z450" s="24"/>
      <c r="AM450" s="77"/>
      <c r="AN450" s="77"/>
    </row>
    <row r="451" spans="26:40" x14ac:dyDescent="0.25">
      <c r="Z451" s="24"/>
      <c r="AM451" s="77"/>
      <c r="AN451" s="77"/>
    </row>
    <row r="452" spans="26:40" x14ac:dyDescent="0.25">
      <c r="Z452" s="24"/>
      <c r="AM452" s="77"/>
      <c r="AN452" s="77"/>
    </row>
    <row r="453" spans="26:40" x14ac:dyDescent="0.25">
      <c r="Z453" s="24"/>
      <c r="AM453" s="77"/>
      <c r="AN453" s="77"/>
    </row>
    <row r="454" spans="26:40" x14ac:dyDescent="0.25">
      <c r="Z454" s="24"/>
      <c r="AM454" s="77"/>
      <c r="AN454" s="77"/>
    </row>
    <row r="455" spans="26:40" x14ac:dyDescent="0.25">
      <c r="Z455" s="24"/>
      <c r="AM455" s="77"/>
      <c r="AN455" s="77"/>
    </row>
    <row r="456" spans="26:40" x14ac:dyDescent="0.25">
      <c r="Z456" s="24"/>
      <c r="AM456" s="77"/>
      <c r="AN456" s="77"/>
    </row>
    <row r="457" spans="26:40" x14ac:dyDescent="0.25">
      <c r="Z457" s="24"/>
      <c r="AM457" s="77"/>
      <c r="AN457" s="77"/>
    </row>
    <row r="458" spans="26:40" x14ac:dyDescent="0.25">
      <c r="Z458" s="24"/>
      <c r="AM458" s="77"/>
      <c r="AN458" s="77"/>
    </row>
    <row r="459" spans="26:40" x14ac:dyDescent="0.25">
      <c r="Z459" s="24"/>
      <c r="AM459" s="77"/>
      <c r="AN459" s="77"/>
    </row>
    <row r="460" spans="26:40" x14ac:dyDescent="0.25">
      <c r="Z460" s="24"/>
      <c r="AM460" s="77"/>
      <c r="AN460" s="77"/>
    </row>
    <row r="461" spans="26:40" x14ac:dyDescent="0.25">
      <c r="Z461" s="24"/>
      <c r="AM461" s="77"/>
      <c r="AN461" s="77"/>
    </row>
    <row r="462" spans="26:40" x14ac:dyDescent="0.25">
      <c r="Z462" s="24"/>
      <c r="AM462" s="77"/>
      <c r="AN462" s="77"/>
    </row>
    <row r="463" spans="26:40" x14ac:dyDescent="0.25">
      <c r="Z463" s="24"/>
      <c r="AM463" s="77"/>
      <c r="AN463" s="77"/>
    </row>
    <row r="464" spans="26:40" x14ac:dyDescent="0.25">
      <c r="Z464" s="24"/>
      <c r="AM464" s="77"/>
      <c r="AN464" s="77"/>
    </row>
    <row r="465" spans="26:40" x14ac:dyDescent="0.25">
      <c r="Z465" s="24"/>
      <c r="AM465" s="77"/>
      <c r="AN465" s="77"/>
    </row>
    <row r="466" spans="26:40" x14ac:dyDescent="0.25">
      <c r="Z466" s="24"/>
      <c r="AM466" s="77"/>
      <c r="AN466" s="77"/>
    </row>
    <row r="467" spans="26:40" x14ac:dyDescent="0.25">
      <c r="Z467" s="24"/>
      <c r="AM467" s="77"/>
      <c r="AN467" s="77"/>
    </row>
    <row r="468" spans="26:40" x14ac:dyDescent="0.25">
      <c r="Z468" s="24"/>
      <c r="AM468" s="77"/>
      <c r="AN468" s="77"/>
    </row>
    <row r="469" spans="26:40" x14ac:dyDescent="0.25">
      <c r="Z469" s="24"/>
      <c r="AM469" s="77"/>
      <c r="AN469" s="77"/>
    </row>
    <row r="470" spans="26:40" x14ac:dyDescent="0.25">
      <c r="Z470" s="24"/>
      <c r="AM470" s="77"/>
      <c r="AN470" s="77"/>
    </row>
    <row r="471" spans="26:40" x14ac:dyDescent="0.25">
      <c r="Z471" s="24"/>
      <c r="AM471" s="77"/>
      <c r="AN471" s="77"/>
    </row>
    <row r="472" spans="26:40" x14ac:dyDescent="0.25">
      <c r="Z472" s="24"/>
      <c r="AM472" s="77"/>
      <c r="AN472" s="77"/>
    </row>
    <row r="473" spans="26:40" x14ac:dyDescent="0.25">
      <c r="Z473" s="24"/>
      <c r="AM473" s="77"/>
      <c r="AN473" s="77"/>
    </row>
    <row r="474" spans="26:40" x14ac:dyDescent="0.25">
      <c r="Z474" s="24"/>
      <c r="AM474" s="77"/>
      <c r="AN474" s="77"/>
    </row>
    <row r="475" spans="26:40" x14ac:dyDescent="0.25">
      <c r="Z475" s="24"/>
      <c r="AM475" s="77"/>
      <c r="AN475" s="77"/>
    </row>
    <row r="476" spans="26:40" x14ac:dyDescent="0.25">
      <c r="Z476" s="24"/>
      <c r="AM476" s="77"/>
      <c r="AN476" s="77"/>
    </row>
    <row r="477" spans="26:40" x14ac:dyDescent="0.25">
      <c r="Z477" s="24"/>
      <c r="AM477" s="77"/>
      <c r="AN477" s="77"/>
    </row>
    <row r="478" spans="26:40" x14ac:dyDescent="0.25">
      <c r="Z478" s="24"/>
      <c r="AM478" s="77"/>
      <c r="AN478" s="77"/>
    </row>
    <row r="479" spans="26:40" x14ac:dyDescent="0.25">
      <c r="Z479" s="24"/>
      <c r="AM479" s="77"/>
      <c r="AN479" s="77"/>
    </row>
    <row r="480" spans="26:40" x14ac:dyDescent="0.25">
      <c r="Z480" s="24"/>
      <c r="AM480" s="77"/>
      <c r="AN480" s="77"/>
    </row>
    <row r="481" spans="26:40" x14ac:dyDescent="0.25">
      <c r="Z481" s="24"/>
      <c r="AM481" s="77"/>
      <c r="AN481" s="77"/>
    </row>
    <row r="482" spans="26:40" x14ac:dyDescent="0.25">
      <c r="Z482" s="24"/>
      <c r="AM482" s="77"/>
      <c r="AN482" s="77"/>
    </row>
    <row r="483" spans="26:40" x14ac:dyDescent="0.25">
      <c r="Z483" s="24"/>
      <c r="AM483" s="77"/>
      <c r="AN483" s="77"/>
    </row>
    <row r="484" spans="26:40" x14ac:dyDescent="0.25">
      <c r="Z484" s="24"/>
      <c r="AM484" s="77"/>
      <c r="AN484" s="77"/>
    </row>
    <row r="485" spans="26:40" x14ac:dyDescent="0.25">
      <c r="Z485" s="24"/>
      <c r="AM485" s="77"/>
      <c r="AN485" s="77"/>
    </row>
    <row r="486" spans="26:40" x14ac:dyDescent="0.25">
      <c r="Z486" s="24"/>
      <c r="AM486" s="77"/>
      <c r="AN486" s="77"/>
    </row>
    <row r="487" spans="26:40" x14ac:dyDescent="0.25">
      <c r="Z487" s="24"/>
      <c r="AM487" s="77"/>
      <c r="AN487" s="77"/>
    </row>
    <row r="488" spans="26:40" x14ac:dyDescent="0.25">
      <c r="Z488" s="24"/>
      <c r="AM488" s="77"/>
      <c r="AN488" s="77"/>
    </row>
    <row r="489" spans="26:40" x14ac:dyDescent="0.25">
      <c r="Z489" s="24"/>
      <c r="AM489" s="77"/>
      <c r="AN489" s="77"/>
    </row>
    <row r="490" spans="26:40" x14ac:dyDescent="0.25">
      <c r="Z490" s="24"/>
      <c r="AM490" s="77"/>
      <c r="AN490" s="77"/>
    </row>
    <row r="491" spans="26:40" x14ac:dyDescent="0.25">
      <c r="Z491" s="24"/>
      <c r="AM491" s="77"/>
      <c r="AN491" s="77"/>
    </row>
    <row r="492" spans="26:40" x14ac:dyDescent="0.25">
      <c r="Z492" s="24"/>
      <c r="AM492" s="77"/>
      <c r="AN492" s="77"/>
    </row>
    <row r="493" spans="26:40" x14ac:dyDescent="0.25">
      <c r="Z493" s="24"/>
      <c r="AM493" s="77"/>
      <c r="AN493" s="77"/>
    </row>
    <row r="494" spans="26:40" x14ac:dyDescent="0.25">
      <c r="Z494" s="24"/>
      <c r="AM494" s="77"/>
      <c r="AN494" s="77"/>
    </row>
    <row r="495" spans="26:40" x14ac:dyDescent="0.25">
      <c r="Z495" s="24"/>
      <c r="AM495" s="77"/>
      <c r="AN495" s="77"/>
    </row>
    <row r="496" spans="26:40" x14ac:dyDescent="0.25">
      <c r="Z496" s="24"/>
      <c r="AM496" s="77"/>
      <c r="AN496" s="77"/>
    </row>
    <row r="497" spans="26:40" x14ac:dyDescent="0.25">
      <c r="Z497" s="24"/>
      <c r="AM497" s="77"/>
      <c r="AN497" s="77"/>
    </row>
    <row r="498" spans="26:40" x14ac:dyDescent="0.25">
      <c r="Z498" s="24"/>
      <c r="AM498" s="77"/>
      <c r="AN498" s="77"/>
    </row>
    <row r="499" spans="26:40" x14ac:dyDescent="0.25">
      <c r="Z499" s="24"/>
      <c r="AM499" s="77"/>
      <c r="AN499" s="77"/>
    </row>
    <row r="500" spans="26:40" x14ac:dyDescent="0.25">
      <c r="Z500" s="24"/>
      <c r="AM500" s="77"/>
      <c r="AN500" s="77"/>
    </row>
    <row r="501" spans="26:40" x14ac:dyDescent="0.25">
      <c r="Z501" s="24"/>
      <c r="AM501" s="77"/>
      <c r="AN501" s="77"/>
    </row>
    <row r="502" spans="26:40" x14ac:dyDescent="0.25">
      <c r="Z502" s="24"/>
      <c r="AM502" s="77"/>
      <c r="AN502" s="77"/>
    </row>
    <row r="503" spans="26:40" x14ac:dyDescent="0.25">
      <c r="Z503" s="24"/>
      <c r="AM503" s="77"/>
      <c r="AN503" s="77"/>
    </row>
    <row r="504" spans="26:40" x14ac:dyDescent="0.25">
      <c r="Z504" s="24"/>
      <c r="AM504" s="77"/>
      <c r="AN504" s="77"/>
    </row>
    <row r="505" spans="26:40" x14ac:dyDescent="0.25">
      <c r="Z505" s="24"/>
      <c r="AM505" s="77"/>
      <c r="AN505" s="77"/>
    </row>
    <row r="506" spans="26:40" x14ac:dyDescent="0.25">
      <c r="Z506" s="24"/>
      <c r="AM506" s="77"/>
      <c r="AN506" s="77"/>
    </row>
    <row r="507" spans="26:40" x14ac:dyDescent="0.25">
      <c r="Z507" s="24"/>
      <c r="AM507" s="77"/>
      <c r="AN507" s="77"/>
    </row>
    <row r="508" spans="26:40" x14ac:dyDescent="0.25">
      <c r="Z508" s="24"/>
      <c r="AM508" s="77"/>
      <c r="AN508" s="77"/>
    </row>
    <row r="509" spans="26:40" x14ac:dyDescent="0.25">
      <c r="Z509" s="24"/>
      <c r="AM509" s="77"/>
      <c r="AN509" s="77"/>
    </row>
    <row r="510" spans="26:40" x14ac:dyDescent="0.25">
      <c r="Z510" s="24"/>
      <c r="AM510" s="77"/>
      <c r="AN510" s="77"/>
    </row>
    <row r="511" spans="26:40" x14ac:dyDescent="0.25">
      <c r="Z511" s="24"/>
      <c r="AM511" s="77"/>
      <c r="AN511" s="77"/>
    </row>
    <row r="512" spans="26:40" x14ac:dyDescent="0.25">
      <c r="Z512" s="24"/>
      <c r="AM512" s="77"/>
      <c r="AN512" s="77"/>
    </row>
    <row r="513" spans="26:40" x14ac:dyDescent="0.25">
      <c r="Z513" s="24"/>
      <c r="AM513" s="77"/>
      <c r="AN513" s="77"/>
    </row>
    <row r="514" spans="26:40" x14ac:dyDescent="0.25">
      <c r="Z514" s="24"/>
      <c r="AM514" s="77"/>
      <c r="AN514" s="77"/>
    </row>
    <row r="515" spans="26:40" x14ac:dyDescent="0.25">
      <c r="Z515" s="24"/>
      <c r="AM515" s="77"/>
      <c r="AN515" s="77"/>
    </row>
    <row r="516" spans="26:40" x14ac:dyDescent="0.25">
      <c r="Z516" s="24"/>
      <c r="AM516" s="77"/>
      <c r="AN516" s="77"/>
    </row>
    <row r="517" spans="26:40" x14ac:dyDescent="0.25">
      <c r="Z517" s="24"/>
      <c r="AM517" s="77"/>
      <c r="AN517" s="77"/>
    </row>
    <row r="518" spans="26:40" x14ac:dyDescent="0.25">
      <c r="Z518" s="24"/>
      <c r="AM518" s="77"/>
      <c r="AN518" s="77"/>
    </row>
    <row r="519" spans="26:40" x14ac:dyDescent="0.25">
      <c r="Z519" s="24"/>
      <c r="AM519" s="77"/>
      <c r="AN519" s="77"/>
    </row>
    <row r="520" spans="26:40" x14ac:dyDescent="0.25">
      <c r="Z520" s="24"/>
      <c r="AM520" s="77"/>
      <c r="AN520" s="77"/>
    </row>
    <row r="521" spans="26:40" x14ac:dyDescent="0.25">
      <c r="Z521" s="24"/>
      <c r="AM521" s="77"/>
      <c r="AN521" s="77"/>
    </row>
    <row r="522" spans="26:40" x14ac:dyDescent="0.25">
      <c r="Z522" s="24"/>
      <c r="AM522" s="77"/>
      <c r="AN522" s="77"/>
    </row>
    <row r="523" spans="26:40" x14ac:dyDescent="0.25">
      <c r="Z523" s="24"/>
      <c r="AM523" s="77"/>
      <c r="AN523" s="77"/>
    </row>
    <row r="524" spans="26:40" x14ac:dyDescent="0.25">
      <c r="Z524" s="24"/>
      <c r="AM524" s="77"/>
      <c r="AN524" s="77"/>
    </row>
    <row r="525" spans="26:40" x14ac:dyDescent="0.25">
      <c r="Z525" s="24"/>
      <c r="AM525" s="77"/>
      <c r="AN525" s="77"/>
    </row>
    <row r="526" spans="26:40" x14ac:dyDescent="0.25">
      <c r="Z526" s="24"/>
      <c r="AM526" s="77"/>
      <c r="AN526" s="77"/>
    </row>
    <row r="527" spans="26:40" x14ac:dyDescent="0.25">
      <c r="Z527" s="24"/>
      <c r="AM527" s="77"/>
      <c r="AN527" s="77"/>
    </row>
    <row r="528" spans="26:40" x14ac:dyDescent="0.25">
      <c r="Z528" s="24"/>
      <c r="AM528" s="77"/>
      <c r="AN528" s="77"/>
    </row>
    <row r="529" spans="26:40" x14ac:dyDescent="0.25">
      <c r="Z529" s="24"/>
      <c r="AM529" s="77"/>
      <c r="AN529" s="77"/>
    </row>
    <row r="530" spans="26:40" x14ac:dyDescent="0.25">
      <c r="Z530" s="24"/>
      <c r="AM530" s="77"/>
      <c r="AN530" s="77"/>
    </row>
    <row r="531" spans="26:40" x14ac:dyDescent="0.25">
      <c r="Z531" s="24"/>
      <c r="AM531" s="77"/>
      <c r="AN531" s="77"/>
    </row>
    <row r="532" spans="26:40" x14ac:dyDescent="0.25">
      <c r="Z532" s="24"/>
      <c r="AM532" s="77"/>
      <c r="AN532" s="77"/>
    </row>
    <row r="533" spans="26:40" x14ac:dyDescent="0.25">
      <c r="Z533" s="24"/>
      <c r="AM533" s="77"/>
      <c r="AN533" s="77"/>
    </row>
    <row r="534" spans="26:40" x14ac:dyDescent="0.25">
      <c r="Z534" s="24"/>
      <c r="AM534" s="77"/>
      <c r="AN534" s="77"/>
    </row>
    <row r="535" spans="26:40" x14ac:dyDescent="0.25">
      <c r="Z535" s="24"/>
      <c r="AM535" s="77"/>
      <c r="AN535" s="77"/>
    </row>
    <row r="536" spans="26:40" x14ac:dyDescent="0.25">
      <c r="Z536" s="24"/>
      <c r="AM536" s="77"/>
      <c r="AN536" s="77"/>
    </row>
    <row r="537" spans="26:40" x14ac:dyDescent="0.25">
      <c r="Z537" s="24"/>
      <c r="AM537" s="77"/>
      <c r="AN537" s="77"/>
    </row>
    <row r="538" spans="26:40" x14ac:dyDescent="0.25">
      <c r="Z538" s="24"/>
      <c r="AM538" s="77"/>
      <c r="AN538" s="77"/>
    </row>
    <row r="539" spans="26:40" x14ac:dyDescent="0.25">
      <c r="Z539" s="24"/>
      <c r="AM539" s="77"/>
      <c r="AN539" s="77"/>
    </row>
    <row r="540" spans="26:40" x14ac:dyDescent="0.25">
      <c r="Z540" s="24"/>
      <c r="AM540" s="77"/>
      <c r="AN540" s="77"/>
    </row>
    <row r="541" spans="26:40" x14ac:dyDescent="0.25">
      <c r="Z541" s="24"/>
      <c r="AM541" s="77"/>
      <c r="AN541" s="77"/>
    </row>
    <row r="542" spans="26:40" x14ac:dyDescent="0.25">
      <c r="Z542" s="24"/>
      <c r="AM542" s="77"/>
      <c r="AN542" s="77"/>
    </row>
    <row r="543" spans="26:40" x14ac:dyDescent="0.25">
      <c r="Z543" s="24"/>
      <c r="AM543" s="77"/>
      <c r="AN543" s="77"/>
    </row>
    <row r="544" spans="26:40" x14ac:dyDescent="0.25">
      <c r="Z544" s="24"/>
      <c r="AM544" s="77"/>
      <c r="AN544" s="77"/>
    </row>
    <row r="545" spans="26:40" x14ac:dyDescent="0.25">
      <c r="Z545" s="24"/>
      <c r="AM545" s="77"/>
      <c r="AN545" s="77"/>
    </row>
    <row r="546" spans="26:40" x14ac:dyDescent="0.25">
      <c r="Z546" s="24"/>
      <c r="AM546" s="77"/>
      <c r="AN546" s="77"/>
    </row>
    <row r="547" spans="26:40" x14ac:dyDescent="0.25">
      <c r="Z547" s="24"/>
      <c r="AM547" s="77"/>
      <c r="AN547" s="77"/>
    </row>
    <row r="548" spans="26:40" x14ac:dyDescent="0.25">
      <c r="Z548" s="24"/>
      <c r="AM548" s="77"/>
      <c r="AN548" s="77"/>
    </row>
    <row r="549" spans="26:40" x14ac:dyDescent="0.25">
      <c r="Z549" s="24"/>
      <c r="AM549" s="77"/>
      <c r="AN549" s="77"/>
    </row>
    <row r="550" spans="26:40" x14ac:dyDescent="0.25">
      <c r="Z550" s="24"/>
      <c r="AM550" s="77"/>
      <c r="AN550" s="77"/>
    </row>
    <row r="551" spans="26:40" x14ac:dyDescent="0.25">
      <c r="Z551" s="24"/>
      <c r="AM551" s="77"/>
      <c r="AN551" s="77"/>
    </row>
    <row r="552" spans="26:40" x14ac:dyDescent="0.25">
      <c r="Z552" s="24"/>
      <c r="AM552" s="77"/>
      <c r="AN552" s="77"/>
    </row>
    <row r="553" spans="26:40" x14ac:dyDescent="0.25">
      <c r="Z553" s="24"/>
      <c r="AM553" s="77"/>
      <c r="AN553" s="77"/>
    </row>
    <row r="554" spans="26:40" x14ac:dyDescent="0.25">
      <c r="Z554" s="24"/>
      <c r="AM554" s="77"/>
      <c r="AN554" s="77"/>
    </row>
    <row r="555" spans="26:40" x14ac:dyDescent="0.25">
      <c r="Z555" s="24"/>
      <c r="AM555" s="77"/>
      <c r="AN555" s="77"/>
    </row>
    <row r="556" spans="26:40" x14ac:dyDescent="0.25">
      <c r="Z556" s="24"/>
      <c r="AM556" s="77"/>
      <c r="AN556" s="77"/>
    </row>
    <row r="557" spans="26:40" x14ac:dyDescent="0.25">
      <c r="Z557" s="24"/>
      <c r="AM557" s="77"/>
      <c r="AN557" s="77"/>
    </row>
    <row r="558" spans="26:40" x14ac:dyDescent="0.25">
      <c r="Z558" s="24"/>
      <c r="AM558" s="77"/>
      <c r="AN558" s="77"/>
    </row>
    <row r="559" spans="26:40" x14ac:dyDescent="0.25">
      <c r="Z559" s="24"/>
      <c r="AM559" s="77"/>
      <c r="AN559" s="77"/>
    </row>
    <row r="560" spans="26:40" x14ac:dyDescent="0.25">
      <c r="Z560" s="24"/>
      <c r="AM560" s="77"/>
      <c r="AN560" s="77"/>
    </row>
    <row r="561" spans="26:40" x14ac:dyDescent="0.25">
      <c r="Z561" s="24"/>
      <c r="AM561" s="77"/>
      <c r="AN561" s="77"/>
    </row>
    <row r="562" spans="26:40" x14ac:dyDescent="0.25">
      <c r="Z562" s="24"/>
      <c r="AM562" s="77"/>
      <c r="AN562" s="77"/>
    </row>
    <row r="563" spans="26:40" x14ac:dyDescent="0.25">
      <c r="Z563" s="24"/>
      <c r="AM563" s="77"/>
      <c r="AN563" s="77"/>
    </row>
    <row r="564" spans="26:40" x14ac:dyDescent="0.25">
      <c r="Z564" s="24"/>
      <c r="AM564" s="77"/>
      <c r="AN564" s="77"/>
    </row>
    <row r="565" spans="26:40" x14ac:dyDescent="0.25">
      <c r="Z565" s="24"/>
      <c r="AM565" s="77"/>
      <c r="AN565" s="77"/>
    </row>
    <row r="566" spans="26:40" x14ac:dyDescent="0.25">
      <c r="Z566" s="24"/>
      <c r="AM566" s="77"/>
      <c r="AN566" s="77"/>
    </row>
    <row r="567" spans="26:40" x14ac:dyDescent="0.25">
      <c r="Z567" s="24"/>
      <c r="AM567" s="77"/>
      <c r="AN567" s="77"/>
    </row>
    <row r="568" spans="26:40" x14ac:dyDescent="0.25">
      <c r="Z568" s="24"/>
      <c r="AM568" s="77"/>
      <c r="AN568" s="77"/>
    </row>
    <row r="569" spans="26:40" x14ac:dyDescent="0.25">
      <c r="Z569" s="24"/>
      <c r="AM569" s="77"/>
      <c r="AN569" s="77"/>
    </row>
    <row r="570" spans="26:40" x14ac:dyDescent="0.25">
      <c r="Z570" s="24"/>
      <c r="AM570" s="77"/>
      <c r="AN570" s="77"/>
    </row>
    <row r="571" spans="26:40" x14ac:dyDescent="0.25">
      <c r="Z571" s="24"/>
      <c r="AM571" s="77"/>
      <c r="AN571" s="77"/>
    </row>
    <row r="572" spans="26:40" x14ac:dyDescent="0.25">
      <c r="Z572" s="24"/>
      <c r="AM572" s="77"/>
      <c r="AN572" s="77"/>
    </row>
    <row r="573" spans="26:40" x14ac:dyDescent="0.25">
      <c r="Z573" s="24"/>
      <c r="AM573" s="77"/>
      <c r="AN573" s="77"/>
    </row>
    <row r="574" spans="26:40" x14ac:dyDescent="0.25">
      <c r="Z574" s="24"/>
      <c r="AM574" s="77"/>
      <c r="AN574" s="77"/>
    </row>
    <row r="575" spans="26:40" x14ac:dyDescent="0.25">
      <c r="Z575" s="24"/>
      <c r="AM575" s="77"/>
      <c r="AN575" s="77"/>
    </row>
    <row r="576" spans="26:40" x14ac:dyDescent="0.25">
      <c r="Z576" s="24"/>
      <c r="AM576" s="77"/>
      <c r="AN576" s="77"/>
    </row>
    <row r="577" spans="26:40" x14ac:dyDescent="0.25">
      <c r="Z577" s="24"/>
      <c r="AM577" s="77"/>
      <c r="AN577" s="77"/>
    </row>
    <row r="578" spans="26:40" x14ac:dyDescent="0.25">
      <c r="Z578" s="24"/>
      <c r="AM578" s="77"/>
      <c r="AN578" s="77"/>
    </row>
    <row r="579" spans="26:40" x14ac:dyDescent="0.25">
      <c r="Z579" s="24"/>
      <c r="AM579" s="77"/>
      <c r="AN579" s="77"/>
    </row>
    <row r="580" spans="26:40" x14ac:dyDescent="0.25">
      <c r="Z580" s="24"/>
      <c r="AM580" s="77"/>
      <c r="AN580" s="77"/>
    </row>
    <row r="581" spans="26:40" x14ac:dyDescent="0.25">
      <c r="Z581" s="24"/>
      <c r="AM581" s="77"/>
      <c r="AN581" s="77"/>
    </row>
    <row r="582" spans="26:40" x14ac:dyDescent="0.25">
      <c r="Z582" s="24"/>
      <c r="AM582" s="77"/>
      <c r="AN582" s="77"/>
    </row>
    <row r="583" spans="26:40" x14ac:dyDescent="0.25">
      <c r="Z583" s="24"/>
      <c r="AM583" s="77"/>
      <c r="AN583" s="77"/>
    </row>
    <row r="584" spans="26:40" x14ac:dyDescent="0.25">
      <c r="Z584" s="24"/>
      <c r="AM584" s="77"/>
      <c r="AN584" s="77"/>
    </row>
    <row r="585" spans="26:40" x14ac:dyDescent="0.25">
      <c r="Z585" s="24"/>
      <c r="AM585" s="77"/>
      <c r="AN585" s="77"/>
    </row>
    <row r="586" spans="26:40" x14ac:dyDescent="0.25">
      <c r="Z586" s="24"/>
      <c r="AM586" s="77"/>
      <c r="AN586" s="77"/>
    </row>
    <row r="587" spans="26:40" x14ac:dyDescent="0.25">
      <c r="Z587" s="24"/>
      <c r="AM587" s="77"/>
      <c r="AN587" s="77"/>
    </row>
    <row r="588" spans="26:40" x14ac:dyDescent="0.25">
      <c r="Z588" s="24"/>
      <c r="AM588" s="77"/>
      <c r="AN588" s="77"/>
    </row>
    <row r="589" spans="26:40" x14ac:dyDescent="0.25">
      <c r="Z589" s="24"/>
      <c r="AM589" s="77"/>
      <c r="AN589" s="77"/>
    </row>
    <row r="590" spans="26:40" x14ac:dyDescent="0.25">
      <c r="Z590" s="24"/>
      <c r="AM590" s="77"/>
      <c r="AN590" s="77"/>
    </row>
    <row r="591" spans="26:40" x14ac:dyDescent="0.25">
      <c r="Z591" s="24"/>
      <c r="AM591" s="77"/>
      <c r="AN591" s="77"/>
    </row>
    <row r="592" spans="26:40" x14ac:dyDescent="0.25">
      <c r="Z592" s="24"/>
      <c r="AM592" s="77"/>
      <c r="AN592" s="77"/>
    </row>
    <row r="593" spans="26:40" x14ac:dyDescent="0.25">
      <c r="Z593" s="24"/>
      <c r="AM593" s="77"/>
      <c r="AN593" s="77"/>
    </row>
    <row r="594" spans="26:40" x14ac:dyDescent="0.25">
      <c r="Z594" s="24"/>
      <c r="AM594" s="77"/>
      <c r="AN594" s="77"/>
    </row>
    <row r="595" spans="26:40" x14ac:dyDescent="0.25">
      <c r="Z595" s="24"/>
      <c r="AM595" s="77"/>
      <c r="AN595" s="77"/>
    </row>
    <row r="596" spans="26:40" x14ac:dyDescent="0.25">
      <c r="Z596" s="24"/>
      <c r="AM596" s="77"/>
      <c r="AN596" s="77"/>
    </row>
    <row r="597" spans="26:40" x14ac:dyDescent="0.25">
      <c r="Z597" s="24"/>
      <c r="AM597" s="77"/>
      <c r="AN597" s="77"/>
    </row>
    <row r="598" spans="26:40" x14ac:dyDescent="0.25">
      <c r="Z598" s="24"/>
      <c r="AM598" s="77"/>
      <c r="AN598" s="77"/>
    </row>
    <row r="599" spans="26:40" x14ac:dyDescent="0.25">
      <c r="Z599" s="24"/>
      <c r="AM599" s="77"/>
      <c r="AN599" s="77"/>
    </row>
    <row r="600" spans="26:40" x14ac:dyDescent="0.25">
      <c r="Z600" s="24"/>
      <c r="AM600" s="77"/>
      <c r="AN600" s="77"/>
    </row>
    <row r="601" spans="26:40" x14ac:dyDescent="0.25">
      <c r="Z601" s="24"/>
      <c r="AM601" s="77"/>
      <c r="AN601" s="77"/>
    </row>
    <row r="602" spans="26:40" x14ac:dyDescent="0.25">
      <c r="Z602" s="24"/>
      <c r="AM602" s="77"/>
      <c r="AN602" s="77"/>
    </row>
    <row r="603" spans="26:40" x14ac:dyDescent="0.25">
      <c r="Z603" s="24"/>
      <c r="AM603" s="77"/>
      <c r="AN603" s="77"/>
    </row>
    <row r="604" spans="26:40" x14ac:dyDescent="0.25">
      <c r="Z604" s="24"/>
      <c r="AM604" s="77"/>
      <c r="AN604" s="77"/>
    </row>
    <row r="605" spans="26:40" x14ac:dyDescent="0.25">
      <c r="Z605" s="24"/>
      <c r="AM605" s="77"/>
      <c r="AN605" s="77"/>
    </row>
    <row r="606" spans="26:40" x14ac:dyDescent="0.25">
      <c r="Z606" s="24"/>
      <c r="AM606" s="77"/>
      <c r="AN606" s="77"/>
    </row>
    <row r="607" spans="26:40" x14ac:dyDescent="0.25">
      <c r="Z607" s="24"/>
      <c r="AM607" s="77"/>
      <c r="AN607" s="77"/>
    </row>
    <row r="608" spans="26:40" x14ac:dyDescent="0.25">
      <c r="Z608" s="24"/>
      <c r="AM608" s="77"/>
      <c r="AN608" s="77"/>
    </row>
    <row r="609" spans="26:40" x14ac:dyDescent="0.25">
      <c r="Z609" s="24"/>
      <c r="AM609" s="77"/>
      <c r="AN609" s="77"/>
    </row>
    <row r="610" spans="26:40" x14ac:dyDescent="0.25">
      <c r="Z610" s="24"/>
      <c r="AM610" s="77"/>
      <c r="AN610" s="77"/>
    </row>
    <row r="611" spans="26:40" x14ac:dyDescent="0.25">
      <c r="Z611" s="24"/>
      <c r="AM611" s="77"/>
      <c r="AN611" s="77"/>
    </row>
    <row r="612" spans="26:40" x14ac:dyDescent="0.25">
      <c r="Z612" s="24"/>
      <c r="AM612" s="77"/>
      <c r="AN612" s="77"/>
    </row>
    <row r="613" spans="26:40" x14ac:dyDescent="0.25">
      <c r="Z613" s="24"/>
      <c r="AM613" s="77"/>
      <c r="AN613" s="77"/>
    </row>
    <row r="614" spans="26:40" x14ac:dyDescent="0.25">
      <c r="Z614" s="24"/>
      <c r="AM614" s="77"/>
      <c r="AN614" s="77"/>
    </row>
    <row r="615" spans="26:40" x14ac:dyDescent="0.25">
      <c r="Z615" s="24"/>
      <c r="AM615" s="77"/>
      <c r="AN615" s="77"/>
    </row>
    <row r="616" spans="26:40" x14ac:dyDescent="0.25">
      <c r="Z616" s="24"/>
      <c r="AM616" s="77"/>
      <c r="AN616" s="77"/>
    </row>
    <row r="617" spans="26:40" x14ac:dyDescent="0.25">
      <c r="Z617" s="24"/>
      <c r="AM617" s="77"/>
      <c r="AN617" s="77"/>
    </row>
    <row r="618" spans="26:40" x14ac:dyDescent="0.25">
      <c r="Z618" s="24"/>
      <c r="AM618" s="77"/>
      <c r="AN618" s="77"/>
    </row>
    <row r="619" spans="26:40" x14ac:dyDescent="0.25">
      <c r="Z619" s="24"/>
      <c r="AM619" s="77"/>
      <c r="AN619" s="77"/>
    </row>
    <row r="620" spans="26:40" x14ac:dyDescent="0.25">
      <c r="Z620" s="24"/>
      <c r="AM620" s="77"/>
      <c r="AN620" s="77"/>
    </row>
    <row r="621" spans="26:40" x14ac:dyDescent="0.25">
      <c r="Z621" s="24"/>
      <c r="AM621" s="77"/>
      <c r="AN621" s="77"/>
    </row>
    <row r="622" spans="26:40" x14ac:dyDescent="0.25">
      <c r="Z622" s="24"/>
      <c r="AM622" s="77"/>
      <c r="AN622" s="77"/>
    </row>
    <row r="623" spans="26:40" x14ac:dyDescent="0.25">
      <c r="Z623" s="24"/>
      <c r="AM623" s="77"/>
      <c r="AN623" s="77"/>
    </row>
    <row r="624" spans="26:40" x14ac:dyDescent="0.25">
      <c r="Z624" s="24"/>
      <c r="AM624" s="77"/>
      <c r="AN624" s="77"/>
    </row>
    <row r="625" spans="26:40" x14ac:dyDescent="0.25">
      <c r="Z625" s="24"/>
      <c r="AM625" s="77"/>
      <c r="AN625" s="77"/>
    </row>
    <row r="626" spans="26:40" x14ac:dyDescent="0.25">
      <c r="Z626" s="24"/>
      <c r="AM626" s="77"/>
      <c r="AN626" s="77"/>
    </row>
    <row r="627" spans="26:40" x14ac:dyDescent="0.25">
      <c r="Z627" s="24"/>
      <c r="AM627" s="77"/>
      <c r="AN627" s="77"/>
    </row>
    <row r="628" spans="26:40" x14ac:dyDescent="0.25">
      <c r="Z628" s="24"/>
      <c r="AM628" s="77"/>
      <c r="AN628" s="77"/>
    </row>
    <row r="629" spans="26:40" x14ac:dyDescent="0.25">
      <c r="Z629" s="24"/>
      <c r="AM629" s="77"/>
      <c r="AN629" s="77"/>
    </row>
    <row r="630" spans="26:40" x14ac:dyDescent="0.25">
      <c r="Z630" s="24"/>
      <c r="AM630" s="77"/>
      <c r="AN630" s="77"/>
    </row>
    <row r="631" spans="26:40" x14ac:dyDescent="0.25">
      <c r="Z631" s="24"/>
      <c r="AM631" s="77"/>
      <c r="AN631" s="77"/>
    </row>
    <row r="632" spans="26:40" x14ac:dyDescent="0.25">
      <c r="Z632" s="24"/>
      <c r="AM632" s="77"/>
      <c r="AN632" s="77"/>
    </row>
    <row r="633" spans="26:40" x14ac:dyDescent="0.25">
      <c r="Z633" s="24"/>
      <c r="AM633" s="77"/>
      <c r="AN633" s="77"/>
    </row>
    <row r="634" spans="26:40" x14ac:dyDescent="0.25">
      <c r="Z634" s="24"/>
      <c r="AM634" s="77"/>
      <c r="AN634" s="77"/>
    </row>
    <row r="635" spans="26:40" x14ac:dyDescent="0.25">
      <c r="Z635" s="24"/>
      <c r="AM635" s="77"/>
      <c r="AN635" s="77"/>
    </row>
    <row r="636" spans="26:40" x14ac:dyDescent="0.25">
      <c r="Z636" s="24"/>
      <c r="AM636" s="77"/>
      <c r="AN636" s="77"/>
    </row>
    <row r="637" spans="26:40" x14ac:dyDescent="0.25">
      <c r="Z637" s="24"/>
      <c r="AM637" s="77"/>
      <c r="AN637" s="77"/>
    </row>
    <row r="638" spans="26:40" x14ac:dyDescent="0.25">
      <c r="Z638" s="24"/>
      <c r="AM638" s="77"/>
      <c r="AN638" s="77"/>
    </row>
    <row r="639" spans="26:40" x14ac:dyDescent="0.25">
      <c r="Z639" s="24"/>
      <c r="AM639" s="77"/>
      <c r="AN639" s="77"/>
    </row>
    <row r="640" spans="26:40" x14ac:dyDescent="0.25">
      <c r="Z640" s="24"/>
      <c r="AM640" s="77"/>
      <c r="AN640" s="77"/>
    </row>
    <row r="641" spans="26:40" x14ac:dyDescent="0.25">
      <c r="Z641" s="24"/>
      <c r="AM641" s="77"/>
      <c r="AN641" s="77"/>
    </row>
    <row r="642" spans="26:40" x14ac:dyDescent="0.25">
      <c r="Z642" s="24"/>
      <c r="AM642" s="77"/>
      <c r="AN642" s="77"/>
    </row>
    <row r="643" spans="26:40" x14ac:dyDescent="0.25">
      <c r="Z643" s="24"/>
      <c r="AM643" s="77"/>
      <c r="AN643" s="77"/>
    </row>
    <row r="644" spans="26:40" x14ac:dyDescent="0.25">
      <c r="Z644" s="24"/>
      <c r="AM644" s="77"/>
      <c r="AN644" s="77"/>
    </row>
    <row r="645" spans="26:40" x14ac:dyDescent="0.25">
      <c r="Z645" s="24"/>
      <c r="AM645" s="77"/>
      <c r="AN645" s="77"/>
    </row>
    <row r="646" spans="26:40" x14ac:dyDescent="0.25">
      <c r="Z646" s="24"/>
      <c r="AM646" s="77"/>
      <c r="AN646" s="77"/>
    </row>
    <row r="647" spans="26:40" x14ac:dyDescent="0.25">
      <c r="Z647" s="24"/>
      <c r="AM647" s="77"/>
      <c r="AN647" s="77"/>
    </row>
    <row r="648" spans="26:40" x14ac:dyDescent="0.25">
      <c r="Z648" s="24"/>
      <c r="AM648" s="77"/>
      <c r="AN648" s="77"/>
    </row>
    <row r="649" spans="26:40" x14ac:dyDescent="0.25">
      <c r="Z649" s="24"/>
      <c r="AM649" s="77"/>
      <c r="AN649" s="77"/>
    </row>
    <row r="650" spans="26:40" x14ac:dyDescent="0.25">
      <c r="Z650" s="24"/>
      <c r="AM650" s="77"/>
      <c r="AN650" s="77"/>
    </row>
    <row r="651" spans="26:40" x14ac:dyDescent="0.25">
      <c r="Z651" s="24"/>
      <c r="AM651" s="77"/>
      <c r="AN651" s="77"/>
    </row>
    <row r="652" spans="26:40" x14ac:dyDescent="0.25">
      <c r="Z652" s="24"/>
      <c r="AM652" s="77"/>
      <c r="AN652" s="77"/>
    </row>
    <row r="653" spans="26:40" x14ac:dyDescent="0.25">
      <c r="Z653" s="24"/>
      <c r="AM653" s="77"/>
      <c r="AN653" s="77"/>
    </row>
    <row r="654" spans="26:40" x14ac:dyDescent="0.25">
      <c r="Z654" s="24"/>
      <c r="AM654" s="77"/>
      <c r="AN654" s="77"/>
    </row>
    <row r="655" spans="26:40" x14ac:dyDescent="0.25">
      <c r="Z655" s="24"/>
      <c r="AM655" s="77"/>
      <c r="AN655" s="77"/>
    </row>
    <row r="656" spans="26:40" x14ac:dyDescent="0.25">
      <c r="Z656" s="24"/>
      <c r="AM656" s="77"/>
      <c r="AN656" s="77"/>
    </row>
    <row r="657" spans="26:40" x14ac:dyDescent="0.25">
      <c r="Z657" s="24"/>
      <c r="AM657" s="77"/>
      <c r="AN657" s="77"/>
    </row>
    <row r="658" spans="26:40" x14ac:dyDescent="0.25">
      <c r="Z658" s="24"/>
      <c r="AM658" s="77"/>
      <c r="AN658" s="77"/>
    </row>
    <row r="659" spans="26:40" x14ac:dyDescent="0.25">
      <c r="Z659" s="24"/>
      <c r="AM659" s="77"/>
      <c r="AN659" s="77"/>
    </row>
    <row r="660" spans="26:40" x14ac:dyDescent="0.25">
      <c r="Z660" s="24"/>
      <c r="AM660" s="77"/>
      <c r="AN660" s="77"/>
    </row>
    <row r="661" spans="26:40" x14ac:dyDescent="0.25">
      <c r="Z661" s="24"/>
      <c r="AM661" s="77"/>
      <c r="AN661" s="77"/>
    </row>
    <row r="662" spans="26:40" x14ac:dyDescent="0.25">
      <c r="Z662" s="24"/>
      <c r="AM662" s="77"/>
      <c r="AN662" s="77"/>
    </row>
    <row r="663" spans="26:40" x14ac:dyDescent="0.25">
      <c r="Z663" s="24"/>
      <c r="AM663" s="77"/>
      <c r="AN663" s="77"/>
    </row>
    <row r="664" spans="26:40" x14ac:dyDescent="0.25">
      <c r="Z664" s="24"/>
      <c r="AM664" s="77"/>
      <c r="AN664" s="77"/>
    </row>
    <row r="665" spans="26:40" x14ac:dyDescent="0.25">
      <c r="Z665" s="24"/>
      <c r="AM665" s="77"/>
      <c r="AN665" s="77"/>
    </row>
    <row r="666" spans="26:40" x14ac:dyDescent="0.25">
      <c r="Z666" s="24"/>
      <c r="AM666" s="77"/>
      <c r="AN666" s="77"/>
    </row>
    <row r="667" spans="26:40" x14ac:dyDescent="0.25">
      <c r="Z667" s="24"/>
      <c r="AM667" s="77"/>
      <c r="AN667" s="77"/>
    </row>
    <row r="668" spans="26:40" x14ac:dyDescent="0.25">
      <c r="Z668" s="24"/>
      <c r="AM668" s="77"/>
      <c r="AN668" s="77"/>
    </row>
    <row r="669" spans="26:40" x14ac:dyDescent="0.25">
      <c r="Z669" s="24"/>
      <c r="AM669" s="77"/>
      <c r="AN669" s="77"/>
    </row>
    <row r="670" spans="26:40" x14ac:dyDescent="0.25">
      <c r="Z670" s="24"/>
      <c r="AM670" s="77"/>
      <c r="AN670" s="77"/>
    </row>
    <row r="671" spans="26:40" x14ac:dyDescent="0.25">
      <c r="Z671" s="24"/>
      <c r="AM671" s="77"/>
      <c r="AN671" s="77"/>
    </row>
    <row r="672" spans="26:40" x14ac:dyDescent="0.25">
      <c r="Z672" s="24"/>
      <c r="AM672" s="77"/>
      <c r="AN672" s="77"/>
    </row>
    <row r="673" spans="26:40" x14ac:dyDescent="0.25">
      <c r="Z673" s="24"/>
      <c r="AM673" s="77"/>
      <c r="AN673" s="77"/>
    </row>
    <row r="674" spans="26:40" x14ac:dyDescent="0.25">
      <c r="Z674" s="24"/>
      <c r="AM674" s="77"/>
      <c r="AN674" s="77"/>
    </row>
    <row r="675" spans="26:40" x14ac:dyDescent="0.25">
      <c r="Z675" s="24"/>
      <c r="AM675" s="77"/>
      <c r="AN675" s="77"/>
    </row>
    <row r="676" spans="26:40" x14ac:dyDescent="0.25">
      <c r="Z676" s="24"/>
      <c r="AM676" s="77"/>
      <c r="AN676" s="77"/>
    </row>
    <row r="677" spans="26:40" x14ac:dyDescent="0.25">
      <c r="Z677" s="24"/>
      <c r="AM677" s="77"/>
      <c r="AN677" s="77"/>
    </row>
    <row r="678" spans="26:40" x14ac:dyDescent="0.25">
      <c r="Z678" s="24"/>
      <c r="AM678" s="77"/>
      <c r="AN678" s="77"/>
    </row>
    <row r="679" spans="26:40" x14ac:dyDescent="0.25">
      <c r="Z679" s="24"/>
      <c r="AM679" s="77"/>
      <c r="AN679" s="77"/>
    </row>
    <row r="680" spans="26:40" x14ac:dyDescent="0.25">
      <c r="Z680" s="24"/>
      <c r="AM680" s="77"/>
      <c r="AN680" s="77"/>
    </row>
    <row r="681" spans="26:40" x14ac:dyDescent="0.25">
      <c r="Z681" s="24"/>
      <c r="AM681" s="77"/>
      <c r="AN681" s="77"/>
    </row>
    <row r="682" spans="26:40" x14ac:dyDescent="0.25">
      <c r="Z682" s="24"/>
      <c r="AM682" s="77"/>
      <c r="AN682" s="77"/>
    </row>
    <row r="683" spans="26:40" x14ac:dyDescent="0.25">
      <c r="Z683" s="24"/>
      <c r="AM683" s="77"/>
      <c r="AN683" s="77"/>
    </row>
    <row r="684" spans="26:40" x14ac:dyDescent="0.25">
      <c r="Z684" s="24"/>
      <c r="AM684" s="77"/>
      <c r="AN684" s="77"/>
    </row>
    <row r="685" spans="26:40" x14ac:dyDescent="0.25">
      <c r="Z685" s="24"/>
      <c r="AM685" s="77"/>
      <c r="AN685" s="77"/>
    </row>
    <row r="686" spans="26:40" x14ac:dyDescent="0.25">
      <c r="Z686" s="24"/>
      <c r="AM686" s="77"/>
      <c r="AN686" s="77"/>
    </row>
    <row r="687" spans="26:40" x14ac:dyDescent="0.25">
      <c r="Z687" s="24"/>
      <c r="AM687" s="77"/>
      <c r="AN687" s="77"/>
    </row>
    <row r="688" spans="26:40" x14ac:dyDescent="0.25">
      <c r="Z688" s="24"/>
      <c r="AM688" s="77"/>
      <c r="AN688" s="77"/>
    </row>
    <row r="689" spans="26:40" x14ac:dyDescent="0.25">
      <c r="Z689" s="24"/>
      <c r="AM689" s="77"/>
      <c r="AN689" s="77"/>
    </row>
    <row r="690" spans="26:40" x14ac:dyDescent="0.25">
      <c r="Z690" s="24"/>
      <c r="AM690" s="77"/>
      <c r="AN690" s="77"/>
    </row>
    <row r="691" spans="26:40" x14ac:dyDescent="0.25">
      <c r="Z691" s="24"/>
      <c r="AM691" s="77"/>
      <c r="AN691" s="77"/>
    </row>
    <row r="692" spans="26:40" x14ac:dyDescent="0.25">
      <c r="Z692" s="24"/>
      <c r="AM692" s="77"/>
      <c r="AN692" s="77"/>
    </row>
    <row r="693" spans="26:40" x14ac:dyDescent="0.25">
      <c r="Z693" s="24"/>
      <c r="AM693" s="77"/>
      <c r="AN693" s="77"/>
    </row>
    <row r="694" spans="26:40" x14ac:dyDescent="0.25">
      <c r="Z694" s="24"/>
      <c r="AM694" s="77"/>
      <c r="AN694" s="77"/>
    </row>
    <row r="695" spans="26:40" x14ac:dyDescent="0.25">
      <c r="Z695" s="24"/>
      <c r="AM695" s="77"/>
      <c r="AN695" s="77"/>
    </row>
    <row r="696" spans="26:40" x14ac:dyDescent="0.25">
      <c r="Z696" s="24"/>
      <c r="AM696" s="77"/>
      <c r="AN696" s="77"/>
    </row>
    <row r="697" spans="26:40" x14ac:dyDescent="0.25">
      <c r="Z697" s="24"/>
      <c r="AM697" s="77"/>
      <c r="AN697" s="77"/>
    </row>
    <row r="698" spans="26:40" x14ac:dyDescent="0.25">
      <c r="Z698" s="24"/>
      <c r="AM698" s="77"/>
      <c r="AN698" s="77"/>
    </row>
    <row r="699" spans="26:40" x14ac:dyDescent="0.25">
      <c r="Z699" s="24"/>
      <c r="AM699" s="77"/>
      <c r="AN699" s="77"/>
    </row>
    <row r="700" spans="26:40" x14ac:dyDescent="0.25">
      <c r="Z700" s="24"/>
      <c r="AM700" s="77"/>
      <c r="AN700" s="77"/>
    </row>
    <row r="701" spans="26:40" x14ac:dyDescent="0.25">
      <c r="Z701" s="24"/>
      <c r="AM701" s="77"/>
      <c r="AN701" s="77"/>
    </row>
    <row r="702" spans="26:40" x14ac:dyDescent="0.25">
      <c r="Z702" s="24"/>
      <c r="AM702" s="77"/>
      <c r="AN702" s="77"/>
    </row>
    <row r="703" spans="26:40" x14ac:dyDescent="0.25">
      <c r="Z703" s="24"/>
      <c r="AM703" s="77"/>
      <c r="AN703" s="77"/>
    </row>
    <row r="704" spans="26:40" x14ac:dyDescent="0.25">
      <c r="Z704" s="24"/>
      <c r="AM704" s="77"/>
      <c r="AN704" s="77"/>
    </row>
    <row r="705" spans="26:40" x14ac:dyDescent="0.25">
      <c r="Z705" s="24"/>
      <c r="AM705" s="77"/>
      <c r="AN705" s="77"/>
    </row>
    <row r="706" spans="26:40" x14ac:dyDescent="0.25">
      <c r="Z706" s="24"/>
      <c r="AM706" s="77"/>
      <c r="AN706" s="77"/>
    </row>
    <row r="707" spans="26:40" x14ac:dyDescent="0.25">
      <c r="Z707" s="24"/>
      <c r="AM707" s="77"/>
      <c r="AN707" s="77"/>
    </row>
    <row r="708" spans="26:40" x14ac:dyDescent="0.25">
      <c r="Z708" s="24"/>
      <c r="AM708" s="77"/>
      <c r="AN708" s="77"/>
    </row>
    <row r="709" spans="26:40" x14ac:dyDescent="0.25">
      <c r="Z709" s="24"/>
      <c r="AM709" s="77"/>
      <c r="AN709" s="77"/>
    </row>
    <row r="710" spans="26:40" x14ac:dyDescent="0.25">
      <c r="Z710" s="24"/>
      <c r="AM710" s="77"/>
      <c r="AN710" s="77"/>
    </row>
    <row r="711" spans="26:40" x14ac:dyDescent="0.25">
      <c r="Z711" s="24"/>
      <c r="AM711" s="77"/>
      <c r="AN711" s="77"/>
    </row>
    <row r="712" spans="26:40" x14ac:dyDescent="0.25">
      <c r="Z712" s="24"/>
      <c r="AM712" s="77"/>
      <c r="AN712" s="77"/>
    </row>
    <row r="713" spans="26:40" x14ac:dyDescent="0.25">
      <c r="Z713" s="24"/>
      <c r="AM713" s="77"/>
      <c r="AN713" s="77"/>
    </row>
    <row r="714" spans="26:40" x14ac:dyDescent="0.25">
      <c r="Z714" s="24"/>
      <c r="AM714" s="77"/>
      <c r="AN714" s="77"/>
    </row>
    <row r="715" spans="26:40" x14ac:dyDescent="0.25">
      <c r="Z715" s="24"/>
      <c r="AM715" s="77"/>
      <c r="AN715" s="77"/>
    </row>
    <row r="716" spans="26:40" x14ac:dyDescent="0.25">
      <c r="Z716" s="24"/>
      <c r="AM716" s="77"/>
      <c r="AN716" s="77"/>
    </row>
    <row r="717" spans="26:40" x14ac:dyDescent="0.25">
      <c r="Z717" s="24"/>
      <c r="AM717" s="77"/>
      <c r="AN717" s="77"/>
    </row>
    <row r="718" spans="26:40" x14ac:dyDescent="0.25">
      <c r="Z718" s="24"/>
      <c r="AM718" s="77"/>
      <c r="AN718" s="77"/>
    </row>
    <row r="719" spans="26:40" x14ac:dyDescent="0.25">
      <c r="Z719" s="24"/>
      <c r="AM719" s="77"/>
      <c r="AN719" s="77"/>
    </row>
    <row r="720" spans="26:40" x14ac:dyDescent="0.25">
      <c r="Z720" s="24"/>
      <c r="AM720" s="77"/>
      <c r="AN720" s="77"/>
    </row>
    <row r="721" spans="26:40" x14ac:dyDescent="0.25">
      <c r="Z721" s="24"/>
      <c r="AM721" s="77"/>
      <c r="AN721" s="77"/>
    </row>
    <row r="722" spans="26:40" x14ac:dyDescent="0.25">
      <c r="Z722" s="24"/>
      <c r="AM722" s="77"/>
      <c r="AN722" s="77"/>
    </row>
    <row r="723" spans="26:40" x14ac:dyDescent="0.25">
      <c r="Z723" s="24"/>
      <c r="AM723" s="77"/>
      <c r="AN723" s="77"/>
    </row>
    <row r="724" spans="26:40" x14ac:dyDescent="0.25">
      <c r="Z724" s="24"/>
      <c r="AM724" s="77"/>
      <c r="AN724" s="77"/>
    </row>
    <row r="725" spans="26:40" x14ac:dyDescent="0.25">
      <c r="Z725" s="24"/>
      <c r="AM725" s="77"/>
      <c r="AN725" s="77"/>
    </row>
    <row r="726" spans="26:40" x14ac:dyDescent="0.25">
      <c r="Z726" s="24"/>
      <c r="AM726" s="77"/>
      <c r="AN726" s="77"/>
    </row>
    <row r="727" spans="26:40" x14ac:dyDescent="0.25">
      <c r="Z727" s="24"/>
      <c r="AM727" s="77"/>
      <c r="AN727" s="77"/>
    </row>
    <row r="728" spans="26:40" x14ac:dyDescent="0.25">
      <c r="Z728" s="24"/>
      <c r="AM728" s="77"/>
      <c r="AN728" s="77"/>
    </row>
    <row r="729" spans="26:40" x14ac:dyDescent="0.25">
      <c r="Z729" s="24"/>
      <c r="AM729" s="77"/>
      <c r="AN729" s="77"/>
    </row>
    <row r="730" spans="26:40" x14ac:dyDescent="0.25">
      <c r="Z730" s="24"/>
      <c r="AM730" s="77"/>
      <c r="AN730" s="77"/>
    </row>
    <row r="731" spans="26:40" x14ac:dyDescent="0.25">
      <c r="Z731" s="24"/>
      <c r="AM731" s="77"/>
      <c r="AN731" s="77"/>
    </row>
    <row r="732" spans="26:40" x14ac:dyDescent="0.25">
      <c r="Z732" s="24"/>
      <c r="AM732" s="77"/>
      <c r="AN732" s="77"/>
    </row>
    <row r="733" spans="26:40" x14ac:dyDescent="0.25">
      <c r="Z733" s="24"/>
      <c r="AM733" s="77"/>
      <c r="AN733" s="77"/>
    </row>
    <row r="734" spans="26:40" x14ac:dyDescent="0.25">
      <c r="Z734" s="24"/>
      <c r="AM734" s="77"/>
      <c r="AN734" s="77"/>
    </row>
    <row r="735" spans="26:40" x14ac:dyDescent="0.25">
      <c r="Z735" s="24"/>
      <c r="AM735" s="77"/>
      <c r="AN735" s="77"/>
    </row>
    <row r="736" spans="26:40" x14ac:dyDescent="0.25">
      <c r="Z736" s="24"/>
      <c r="AM736" s="77"/>
      <c r="AN736" s="77"/>
    </row>
    <row r="737" spans="26:40" x14ac:dyDescent="0.25">
      <c r="Z737" s="24"/>
      <c r="AM737" s="77"/>
      <c r="AN737" s="77"/>
    </row>
    <row r="738" spans="26:40" x14ac:dyDescent="0.25">
      <c r="Z738" s="24"/>
      <c r="AM738" s="77"/>
      <c r="AN738" s="77"/>
    </row>
    <row r="739" spans="26:40" x14ac:dyDescent="0.25">
      <c r="Z739" s="24"/>
      <c r="AM739" s="77"/>
      <c r="AN739" s="77"/>
    </row>
    <row r="740" spans="26:40" x14ac:dyDescent="0.25">
      <c r="Z740" s="24"/>
      <c r="AM740" s="77"/>
      <c r="AN740" s="77"/>
    </row>
    <row r="741" spans="26:40" x14ac:dyDescent="0.25">
      <c r="Z741" s="24"/>
      <c r="AM741" s="77"/>
      <c r="AN741" s="77"/>
    </row>
    <row r="742" spans="26:40" x14ac:dyDescent="0.25">
      <c r="Z742" s="24"/>
      <c r="AM742" s="77"/>
      <c r="AN742" s="77"/>
    </row>
    <row r="743" spans="26:40" x14ac:dyDescent="0.25">
      <c r="Z743" s="24"/>
      <c r="AM743" s="77"/>
      <c r="AN743" s="77"/>
    </row>
    <row r="744" spans="26:40" x14ac:dyDescent="0.25">
      <c r="Z744" s="24"/>
      <c r="AM744" s="77"/>
      <c r="AN744" s="77"/>
    </row>
    <row r="745" spans="26:40" x14ac:dyDescent="0.25">
      <c r="Z745" s="24"/>
      <c r="AM745" s="77"/>
      <c r="AN745" s="77"/>
    </row>
    <row r="746" spans="26:40" x14ac:dyDescent="0.25">
      <c r="Z746" s="24"/>
      <c r="AM746" s="77"/>
      <c r="AN746" s="77"/>
    </row>
    <row r="747" spans="26:40" x14ac:dyDescent="0.25">
      <c r="Z747" s="24"/>
      <c r="AM747" s="77"/>
      <c r="AN747" s="77"/>
    </row>
    <row r="748" spans="26:40" x14ac:dyDescent="0.25">
      <c r="Z748" s="24"/>
      <c r="AM748" s="77"/>
      <c r="AN748" s="77"/>
    </row>
    <row r="749" spans="26:40" x14ac:dyDescent="0.25">
      <c r="Z749" s="24"/>
      <c r="AM749" s="77"/>
      <c r="AN749" s="77"/>
    </row>
    <row r="750" spans="26:40" x14ac:dyDescent="0.25">
      <c r="Z750" s="24"/>
      <c r="AM750" s="77"/>
      <c r="AN750" s="77"/>
    </row>
    <row r="751" spans="26:40" x14ac:dyDescent="0.25">
      <c r="Z751" s="24"/>
      <c r="AM751" s="77"/>
      <c r="AN751" s="77"/>
    </row>
    <row r="752" spans="26:40" x14ac:dyDescent="0.25">
      <c r="Z752" s="24"/>
      <c r="AM752" s="77"/>
      <c r="AN752" s="77"/>
    </row>
    <row r="753" spans="26:40" x14ac:dyDescent="0.25">
      <c r="Z753" s="24"/>
      <c r="AM753" s="77"/>
      <c r="AN753" s="77"/>
    </row>
    <row r="754" spans="26:40" x14ac:dyDescent="0.25">
      <c r="Z754" s="24"/>
      <c r="AM754" s="77"/>
      <c r="AN754" s="77"/>
    </row>
    <row r="755" spans="26:40" x14ac:dyDescent="0.25">
      <c r="Z755" s="24"/>
      <c r="AM755" s="77"/>
      <c r="AN755" s="77"/>
    </row>
    <row r="756" spans="26:40" x14ac:dyDescent="0.25">
      <c r="Z756" s="24"/>
      <c r="AM756" s="77"/>
      <c r="AN756" s="77"/>
    </row>
    <row r="757" spans="26:40" x14ac:dyDescent="0.25">
      <c r="Z757" s="24"/>
      <c r="AM757" s="77"/>
      <c r="AN757" s="77"/>
    </row>
    <row r="758" spans="26:40" x14ac:dyDescent="0.25">
      <c r="Z758" s="24"/>
      <c r="AM758" s="77"/>
      <c r="AN758" s="77"/>
    </row>
    <row r="759" spans="26:40" x14ac:dyDescent="0.25">
      <c r="Z759" s="24"/>
      <c r="AM759" s="77"/>
      <c r="AN759" s="77"/>
    </row>
    <row r="760" spans="26:40" x14ac:dyDescent="0.25">
      <c r="Z760" s="24"/>
      <c r="AM760" s="77"/>
      <c r="AN760" s="77"/>
    </row>
    <row r="761" spans="26:40" x14ac:dyDescent="0.25">
      <c r="Z761" s="24"/>
      <c r="AM761" s="77"/>
      <c r="AN761" s="77"/>
    </row>
    <row r="762" spans="26:40" x14ac:dyDescent="0.25">
      <c r="Z762" s="24"/>
      <c r="AM762" s="77"/>
      <c r="AN762" s="77"/>
    </row>
    <row r="763" spans="26:40" x14ac:dyDescent="0.25">
      <c r="Z763" s="24"/>
      <c r="AM763" s="77"/>
      <c r="AN763" s="77"/>
    </row>
    <row r="764" spans="26:40" x14ac:dyDescent="0.25">
      <c r="Z764" s="24"/>
      <c r="AM764" s="77"/>
      <c r="AN764" s="77"/>
    </row>
    <row r="765" spans="26:40" x14ac:dyDescent="0.25">
      <c r="Z765" s="24"/>
      <c r="AM765" s="77"/>
      <c r="AN765" s="77"/>
    </row>
    <row r="766" spans="26:40" x14ac:dyDescent="0.25">
      <c r="Z766" s="24"/>
      <c r="AM766" s="77"/>
      <c r="AN766" s="77"/>
    </row>
    <row r="767" spans="26:40" x14ac:dyDescent="0.25">
      <c r="Z767" s="24"/>
      <c r="AM767" s="77"/>
      <c r="AN767" s="77"/>
    </row>
    <row r="768" spans="26:40" x14ac:dyDescent="0.25">
      <c r="Z768" s="24"/>
      <c r="AM768" s="77"/>
      <c r="AN768" s="77"/>
    </row>
    <row r="769" spans="26:40" x14ac:dyDescent="0.25">
      <c r="Z769" s="24"/>
      <c r="AM769" s="77"/>
      <c r="AN769" s="77"/>
    </row>
    <row r="770" spans="26:40" x14ac:dyDescent="0.25">
      <c r="Z770" s="24"/>
      <c r="AM770" s="77"/>
      <c r="AN770" s="77"/>
    </row>
    <row r="771" spans="26:40" x14ac:dyDescent="0.25">
      <c r="Z771" s="24"/>
      <c r="AM771" s="77"/>
      <c r="AN771" s="77"/>
    </row>
    <row r="772" spans="26:40" x14ac:dyDescent="0.25">
      <c r="Z772" s="24"/>
      <c r="AM772" s="77"/>
      <c r="AN772" s="77"/>
    </row>
    <row r="773" spans="26:40" x14ac:dyDescent="0.25">
      <c r="Z773" s="24"/>
      <c r="AM773" s="77"/>
      <c r="AN773" s="77"/>
    </row>
    <row r="774" spans="26:40" x14ac:dyDescent="0.25">
      <c r="Z774" s="24"/>
      <c r="AM774" s="77"/>
      <c r="AN774" s="77"/>
    </row>
    <row r="775" spans="26:40" x14ac:dyDescent="0.25">
      <c r="Z775" s="24"/>
      <c r="AM775" s="77"/>
      <c r="AN775" s="77"/>
    </row>
    <row r="776" spans="26:40" x14ac:dyDescent="0.25">
      <c r="Z776" s="24"/>
      <c r="AM776" s="77"/>
      <c r="AN776" s="77"/>
    </row>
    <row r="777" spans="26:40" x14ac:dyDescent="0.25">
      <c r="Z777" s="24"/>
      <c r="AM777" s="77"/>
      <c r="AN777" s="77"/>
    </row>
    <row r="778" spans="26:40" x14ac:dyDescent="0.25">
      <c r="Z778" s="24"/>
      <c r="AM778" s="77"/>
      <c r="AN778" s="77"/>
    </row>
    <row r="779" spans="26:40" x14ac:dyDescent="0.25">
      <c r="Z779" s="24"/>
      <c r="AM779" s="77"/>
      <c r="AN779" s="77"/>
    </row>
    <row r="780" spans="26:40" x14ac:dyDescent="0.25">
      <c r="Z780" s="24"/>
      <c r="AM780" s="77"/>
      <c r="AN780" s="77"/>
    </row>
    <row r="781" spans="26:40" x14ac:dyDescent="0.25">
      <c r="Z781" s="24"/>
      <c r="AM781" s="77"/>
      <c r="AN781" s="77"/>
    </row>
    <row r="782" spans="26:40" x14ac:dyDescent="0.25">
      <c r="Z782" s="24"/>
      <c r="AM782" s="77"/>
      <c r="AN782" s="77"/>
    </row>
    <row r="783" spans="26:40" x14ac:dyDescent="0.25">
      <c r="Z783" s="24"/>
      <c r="AM783" s="77"/>
      <c r="AN783" s="77"/>
    </row>
    <row r="784" spans="26:40" x14ac:dyDescent="0.25">
      <c r="Z784" s="24"/>
      <c r="AM784" s="77"/>
      <c r="AN784" s="77"/>
    </row>
    <row r="785" spans="26:40" x14ac:dyDescent="0.25">
      <c r="Z785" s="24"/>
      <c r="AM785" s="77"/>
      <c r="AN785" s="77"/>
    </row>
    <row r="786" spans="26:40" x14ac:dyDescent="0.25">
      <c r="Z786" s="24"/>
      <c r="AM786" s="77"/>
      <c r="AN786" s="77"/>
    </row>
    <row r="787" spans="26:40" x14ac:dyDescent="0.25">
      <c r="Z787" s="24"/>
      <c r="AM787" s="77"/>
      <c r="AN787" s="77"/>
    </row>
    <row r="788" spans="26:40" x14ac:dyDescent="0.25">
      <c r="Z788" s="24"/>
      <c r="AM788" s="77"/>
      <c r="AN788" s="77"/>
    </row>
    <row r="789" spans="26:40" x14ac:dyDescent="0.25">
      <c r="Z789" s="24"/>
      <c r="AM789" s="77"/>
      <c r="AN789" s="77"/>
    </row>
    <row r="790" spans="26:40" x14ac:dyDescent="0.25">
      <c r="Z790" s="24"/>
      <c r="AM790" s="77"/>
      <c r="AN790" s="77"/>
    </row>
    <row r="791" spans="26:40" x14ac:dyDescent="0.25">
      <c r="Z791" s="24"/>
      <c r="AM791" s="77"/>
      <c r="AN791" s="77"/>
    </row>
    <row r="792" spans="26:40" x14ac:dyDescent="0.25">
      <c r="Z792" s="24"/>
      <c r="AM792" s="77"/>
      <c r="AN792" s="77"/>
    </row>
    <row r="793" spans="26:40" x14ac:dyDescent="0.25">
      <c r="Z793" s="24"/>
      <c r="AM793" s="77"/>
      <c r="AN793" s="77"/>
    </row>
    <row r="794" spans="26:40" x14ac:dyDescent="0.25">
      <c r="Z794" s="24"/>
      <c r="AM794" s="77"/>
      <c r="AN794" s="77"/>
    </row>
    <row r="795" spans="26:40" x14ac:dyDescent="0.25">
      <c r="Z795" s="24"/>
      <c r="AM795" s="77"/>
      <c r="AN795" s="77"/>
    </row>
    <row r="796" spans="26:40" x14ac:dyDescent="0.25">
      <c r="Z796" s="24"/>
      <c r="AM796" s="77"/>
      <c r="AN796" s="77"/>
    </row>
    <row r="797" spans="26:40" x14ac:dyDescent="0.25">
      <c r="Z797" s="24"/>
      <c r="AM797" s="77"/>
      <c r="AN797" s="77"/>
    </row>
    <row r="798" spans="26:40" x14ac:dyDescent="0.25">
      <c r="Z798" s="24"/>
      <c r="AM798" s="77"/>
      <c r="AN798" s="77"/>
    </row>
    <row r="799" spans="26:40" x14ac:dyDescent="0.25">
      <c r="Z799" s="24"/>
      <c r="AM799" s="77"/>
      <c r="AN799" s="77"/>
    </row>
    <row r="800" spans="26:40" x14ac:dyDescent="0.25">
      <c r="Z800" s="24"/>
      <c r="AM800" s="77"/>
      <c r="AN800" s="77"/>
    </row>
    <row r="801" spans="26:40" x14ac:dyDescent="0.25">
      <c r="Z801" s="24"/>
      <c r="AM801" s="77"/>
      <c r="AN801" s="77"/>
    </row>
    <row r="802" spans="26:40" x14ac:dyDescent="0.25">
      <c r="Z802" s="24"/>
      <c r="AM802" s="77"/>
      <c r="AN802" s="77"/>
    </row>
    <row r="803" spans="26:40" x14ac:dyDescent="0.25">
      <c r="Z803" s="24"/>
      <c r="AM803" s="77"/>
      <c r="AN803" s="77"/>
    </row>
    <row r="804" spans="26:40" x14ac:dyDescent="0.25">
      <c r="Z804" s="24"/>
      <c r="AM804" s="77"/>
      <c r="AN804" s="77"/>
    </row>
    <row r="805" spans="26:40" x14ac:dyDescent="0.25">
      <c r="Z805" s="24"/>
      <c r="AM805" s="77"/>
      <c r="AN805" s="77"/>
    </row>
    <row r="806" spans="26:40" x14ac:dyDescent="0.25">
      <c r="Z806" s="24"/>
      <c r="AM806" s="77"/>
      <c r="AN806" s="77"/>
    </row>
    <row r="807" spans="26:40" x14ac:dyDescent="0.25">
      <c r="Z807" s="24"/>
      <c r="AM807" s="77"/>
      <c r="AN807" s="77"/>
    </row>
    <row r="808" spans="26:40" x14ac:dyDescent="0.25">
      <c r="Z808" s="24"/>
      <c r="AM808" s="77"/>
      <c r="AN808" s="77"/>
    </row>
    <row r="809" spans="26:40" x14ac:dyDescent="0.25">
      <c r="Z809" s="24"/>
      <c r="AM809" s="77"/>
      <c r="AN809" s="77"/>
    </row>
    <row r="810" spans="26:40" x14ac:dyDescent="0.25">
      <c r="Z810" s="24"/>
      <c r="AM810" s="77"/>
      <c r="AN810" s="77"/>
    </row>
    <row r="811" spans="26:40" x14ac:dyDescent="0.25">
      <c r="Z811" s="24"/>
      <c r="AM811" s="77"/>
      <c r="AN811" s="77"/>
    </row>
    <row r="812" spans="26:40" x14ac:dyDescent="0.25">
      <c r="Z812" s="24"/>
      <c r="AM812" s="77"/>
      <c r="AN812" s="77"/>
    </row>
    <row r="813" spans="26:40" x14ac:dyDescent="0.25">
      <c r="Z813" s="24"/>
      <c r="AM813" s="77"/>
      <c r="AN813" s="77"/>
    </row>
    <row r="814" spans="26:40" x14ac:dyDescent="0.25">
      <c r="Z814" s="24"/>
      <c r="AM814" s="77"/>
      <c r="AN814" s="77"/>
    </row>
    <row r="815" spans="26:40" x14ac:dyDescent="0.25">
      <c r="Z815" s="24"/>
      <c r="AM815" s="77"/>
      <c r="AN815" s="77"/>
    </row>
    <row r="816" spans="26:40" x14ac:dyDescent="0.25">
      <c r="Z816" s="24"/>
      <c r="AM816" s="77"/>
      <c r="AN816" s="77"/>
    </row>
    <row r="817" spans="26:40" x14ac:dyDescent="0.25">
      <c r="Z817" s="24"/>
      <c r="AM817" s="77"/>
      <c r="AN817" s="77"/>
    </row>
    <row r="818" spans="26:40" x14ac:dyDescent="0.25">
      <c r="Z818" s="24"/>
      <c r="AM818" s="77"/>
      <c r="AN818" s="77"/>
    </row>
    <row r="819" spans="26:40" x14ac:dyDescent="0.25">
      <c r="Z819" s="24"/>
      <c r="AM819" s="77"/>
      <c r="AN819" s="77"/>
    </row>
    <row r="820" spans="26:40" x14ac:dyDescent="0.25">
      <c r="Z820" s="24"/>
      <c r="AM820" s="77"/>
      <c r="AN820" s="77"/>
    </row>
    <row r="821" spans="26:40" x14ac:dyDescent="0.25">
      <c r="Z821" s="24"/>
      <c r="AM821" s="77"/>
      <c r="AN821" s="77"/>
    </row>
    <row r="822" spans="26:40" x14ac:dyDescent="0.25">
      <c r="Z822" s="24"/>
      <c r="AM822" s="77"/>
      <c r="AN822" s="77"/>
    </row>
    <row r="823" spans="26:40" x14ac:dyDescent="0.25">
      <c r="Z823" s="24"/>
      <c r="AM823" s="77"/>
      <c r="AN823" s="77"/>
    </row>
    <row r="824" spans="26:40" x14ac:dyDescent="0.25">
      <c r="Z824" s="24"/>
      <c r="AM824" s="77"/>
      <c r="AN824" s="77"/>
    </row>
    <row r="825" spans="26:40" x14ac:dyDescent="0.25">
      <c r="Z825" s="24"/>
      <c r="AM825" s="77"/>
      <c r="AN825" s="77"/>
    </row>
    <row r="826" spans="26:40" x14ac:dyDescent="0.25">
      <c r="Z826" s="24"/>
      <c r="AM826" s="77"/>
      <c r="AN826" s="77"/>
    </row>
    <row r="827" spans="26:40" x14ac:dyDescent="0.25">
      <c r="Z827" s="24"/>
      <c r="AM827" s="77"/>
      <c r="AN827" s="77"/>
    </row>
    <row r="828" spans="26:40" x14ac:dyDescent="0.25">
      <c r="Z828" s="24"/>
      <c r="AM828" s="77"/>
      <c r="AN828" s="77"/>
    </row>
    <row r="829" spans="26:40" x14ac:dyDescent="0.25">
      <c r="Z829" s="24"/>
      <c r="AM829" s="77"/>
      <c r="AN829" s="77"/>
    </row>
    <row r="830" spans="26:40" x14ac:dyDescent="0.25">
      <c r="Z830" s="24"/>
      <c r="AM830" s="77"/>
      <c r="AN830" s="77"/>
    </row>
    <row r="831" spans="26:40" x14ac:dyDescent="0.25">
      <c r="Z831" s="24"/>
      <c r="AM831" s="77"/>
      <c r="AN831" s="77"/>
    </row>
    <row r="832" spans="26:40" x14ac:dyDescent="0.25">
      <c r="Z832" s="24"/>
      <c r="AM832" s="77"/>
      <c r="AN832" s="77"/>
    </row>
    <row r="833" spans="26:40" x14ac:dyDescent="0.25">
      <c r="Z833" s="24"/>
      <c r="AM833" s="77"/>
      <c r="AN833" s="77"/>
    </row>
    <row r="834" spans="26:40" x14ac:dyDescent="0.25">
      <c r="Z834" s="24"/>
      <c r="AM834" s="77"/>
      <c r="AN834" s="77"/>
    </row>
    <row r="835" spans="26:40" x14ac:dyDescent="0.25">
      <c r="Z835" s="24"/>
      <c r="AM835" s="77"/>
      <c r="AN835" s="77"/>
    </row>
    <row r="836" spans="26:40" x14ac:dyDescent="0.25">
      <c r="Z836" s="24"/>
      <c r="AM836" s="77"/>
      <c r="AN836" s="77"/>
    </row>
    <row r="837" spans="26:40" x14ac:dyDescent="0.25">
      <c r="Z837" s="24"/>
      <c r="AM837" s="77"/>
      <c r="AN837" s="77"/>
    </row>
    <row r="838" spans="26:40" x14ac:dyDescent="0.25">
      <c r="Z838" s="24"/>
      <c r="AM838" s="77"/>
      <c r="AN838" s="77"/>
    </row>
    <row r="839" spans="26:40" x14ac:dyDescent="0.25">
      <c r="Z839" s="24"/>
      <c r="AM839" s="77"/>
      <c r="AN839" s="77"/>
    </row>
    <row r="840" spans="26:40" x14ac:dyDescent="0.25">
      <c r="Z840" s="24"/>
      <c r="AM840" s="77"/>
      <c r="AN840" s="77"/>
    </row>
    <row r="841" spans="26:40" x14ac:dyDescent="0.25">
      <c r="Z841" s="24"/>
      <c r="AM841" s="77"/>
      <c r="AN841" s="77"/>
    </row>
    <row r="842" spans="26:40" x14ac:dyDescent="0.25">
      <c r="Z842" s="24"/>
      <c r="AM842" s="77"/>
      <c r="AN842" s="77"/>
    </row>
    <row r="843" spans="26:40" x14ac:dyDescent="0.25">
      <c r="Z843" s="24"/>
      <c r="AM843" s="77"/>
      <c r="AN843" s="77"/>
    </row>
    <row r="844" spans="26:40" x14ac:dyDescent="0.25">
      <c r="Z844" s="24"/>
      <c r="AM844" s="77"/>
      <c r="AN844" s="77"/>
    </row>
    <row r="845" spans="26:40" x14ac:dyDescent="0.25">
      <c r="Z845" s="24"/>
      <c r="AM845" s="77"/>
      <c r="AN845" s="77"/>
    </row>
    <row r="846" spans="26:40" x14ac:dyDescent="0.25">
      <c r="Z846" s="24"/>
      <c r="AM846" s="77"/>
      <c r="AN846" s="77"/>
    </row>
    <row r="847" spans="26:40" x14ac:dyDescent="0.25">
      <c r="Z847" s="24"/>
      <c r="AM847" s="77"/>
      <c r="AN847" s="77"/>
    </row>
    <row r="848" spans="26:40" x14ac:dyDescent="0.25">
      <c r="Z848" s="24"/>
      <c r="AM848" s="77"/>
      <c r="AN848" s="77"/>
    </row>
    <row r="849" spans="26:40" x14ac:dyDescent="0.25">
      <c r="Z849" s="24"/>
      <c r="AM849" s="77"/>
      <c r="AN849" s="77"/>
    </row>
    <row r="850" spans="26:40" x14ac:dyDescent="0.25">
      <c r="Z850" s="24"/>
      <c r="AM850" s="77"/>
      <c r="AN850" s="77"/>
    </row>
    <row r="851" spans="26:40" x14ac:dyDescent="0.25">
      <c r="Z851" s="24"/>
      <c r="AM851" s="77"/>
      <c r="AN851" s="77"/>
    </row>
    <row r="852" spans="26:40" x14ac:dyDescent="0.25">
      <c r="Z852" s="24"/>
      <c r="AM852" s="77"/>
      <c r="AN852" s="77"/>
    </row>
    <row r="853" spans="26:40" x14ac:dyDescent="0.25">
      <c r="Z853" s="24"/>
      <c r="AM853" s="77"/>
      <c r="AN853" s="77"/>
    </row>
    <row r="854" spans="26:40" x14ac:dyDescent="0.25">
      <c r="Z854" s="24"/>
      <c r="AM854" s="77"/>
      <c r="AN854" s="77"/>
    </row>
    <row r="855" spans="26:40" x14ac:dyDescent="0.25">
      <c r="Z855" s="24"/>
      <c r="AM855" s="77"/>
      <c r="AN855" s="77"/>
    </row>
    <row r="856" spans="26:40" x14ac:dyDescent="0.25">
      <c r="Z856" s="24"/>
      <c r="AM856" s="77"/>
      <c r="AN856" s="77"/>
    </row>
    <row r="857" spans="26:40" x14ac:dyDescent="0.25">
      <c r="Z857" s="24"/>
      <c r="AM857" s="77"/>
      <c r="AN857" s="77"/>
    </row>
    <row r="858" spans="26:40" x14ac:dyDescent="0.25">
      <c r="Z858" s="24"/>
      <c r="AM858" s="77"/>
      <c r="AN858" s="77"/>
    </row>
    <row r="859" spans="26:40" x14ac:dyDescent="0.25">
      <c r="Z859" s="24"/>
      <c r="AM859" s="77"/>
      <c r="AN859" s="77"/>
    </row>
    <row r="860" spans="26:40" x14ac:dyDescent="0.25">
      <c r="Z860" s="24"/>
      <c r="AM860" s="77"/>
      <c r="AN860" s="77"/>
    </row>
    <row r="861" spans="26:40" x14ac:dyDescent="0.25">
      <c r="Z861" s="24"/>
      <c r="AM861" s="77"/>
      <c r="AN861" s="77"/>
    </row>
    <row r="862" spans="26:40" x14ac:dyDescent="0.25">
      <c r="Z862" s="24"/>
      <c r="AM862" s="77"/>
      <c r="AN862" s="77"/>
    </row>
    <row r="863" spans="26:40" x14ac:dyDescent="0.25">
      <c r="Z863" s="24"/>
      <c r="AM863" s="77"/>
      <c r="AN863" s="77"/>
    </row>
    <row r="864" spans="26:40" x14ac:dyDescent="0.25">
      <c r="Z864" s="24"/>
      <c r="AM864" s="77"/>
      <c r="AN864" s="77"/>
    </row>
    <row r="865" spans="26:40" x14ac:dyDescent="0.25">
      <c r="Z865" s="24"/>
      <c r="AM865" s="77"/>
      <c r="AN865" s="77"/>
    </row>
    <row r="866" spans="26:40" x14ac:dyDescent="0.25">
      <c r="Z866" s="24"/>
      <c r="AM866" s="77"/>
      <c r="AN866" s="77"/>
    </row>
    <row r="867" spans="26:40" x14ac:dyDescent="0.25">
      <c r="Z867" s="24"/>
      <c r="AM867" s="77"/>
      <c r="AN867" s="77"/>
    </row>
    <row r="868" spans="26:40" x14ac:dyDescent="0.25">
      <c r="Z868" s="24"/>
      <c r="AM868" s="77"/>
      <c r="AN868" s="77"/>
    </row>
    <row r="869" spans="26:40" x14ac:dyDescent="0.25">
      <c r="Z869" s="24"/>
      <c r="AM869" s="77"/>
      <c r="AN869" s="77"/>
    </row>
    <row r="870" spans="26:40" x14ac:dyDescent="0.25">
      <c r="Z870" s="24"/>
      <c r="AM870" s="77"/>
      <c r="AN870" s="77"/>
    </row>
    <row r="871" spans="26:40" x14ac:dyDescent="0.25">
      <c r="Z871" s="24"/>
      <c r="AM871" s="77"/>
      <c r="AN871" s="77"/>
    </row>
    <row r="872" spans="26:40" x14ac:dyDescent="0.25">
      <c r="Z872" s="24"/>
      <c r="AM872" s="77"/>
      <c r="AN872" s="77"/>
    </row>
    <row r="873" spans="26:40" x14ac:dyDescent="0.25">
      <c r="Z873" s="24"/>
      <c r="AM873" s="77"/>
      <c r="AN873" s="77"/>
    </row>
    <row r="874" spans="26:40" x14ac:dyDescent="0.25">
      <c r="Z874" s="24"/>
      <c r="AM874" s="77"/>
      <c r="AN874" s="77"/>
    </row>
    <row r="875" spans="26:40" x14ac:dyDescent="0.25">
      <c r="Z875" s="24"/>
      <c r="AM875" s="77"/>
      <c r="AN875" s="77"/>
    </row>
    <row r="876" spans="26:40" x14ac:dyDescent="0.25">
      <c r="Z876" s="24"/>
      <c r="AM876" s="77"/>
      <c r="AN876" s="77"/>
    </row>
    <row r="877" spans="26:40" x14ac:dyDescent="0.25">
      <c r="Z877" s="24"/>
      <c r="AM877" s="77"/>
      <c r="AN877" s="77"/>
    </row>
    <row r="878" spans="26:40" x14ac:dyDescent="0.25">
      <c r="Z878" s="24"/>
      <c r="AM878" s="77"/>
      <c r="AN878" s="77"/>
    </row>
    <row r="879" spans="26:40" x14ac:dyDescent="0.25">
      <c r="Z879" s="24"/>
      <c r="AM879" s="77"/>
      <c r="AN879" s="77"/>
    </row>
    <row r="880" spans="26:40" x14ac:dyDescent="0.25">
      <c r="Z880" s="24"/>
      <c r="AM880" s="77"/>
      <c r="AN880" s="77"/>
    </row>
    <row r="881" spans="26:40" x14ac:dyDescent="0.25">
      <c r="Z881" s="24"/>
      <c r="AM881" s="77"/>
      <c r="AN881" s="77"/>
    </row>
    <row r="882" spans="26:40" x14ac:dyDescent="0.25">
      <c r="Z882" s="24"/>
      <c r="AM882" s="77"/>
      <c r="AN882" s="77"/>
    </row>
    <row r="883" spans="26:40" x14ac:dyDescent="0.25">
      <c r="Z883" s="24"/>
      <c r="AM883" s="77"/>
      <c r="AN883" s="77"/>
    </row>
    <row r="884" spans="26:40" x14ac:dyDescent="0.25">
      <c r="Z884" s="24"/>
      <c r="AM884" s="77"/>
      <c r="AN884" s="77"/>
    </row>
    <row r="885" spans="26:40" x14ac:dyDescent="0.25">
      <c r="Z885" s="24"/>
      <c r="AM885" s="77"/>
      <c r="AN885" s="77"/>
    </row>
    <row r="886" spans="26:40" x14ac:dyDescent="0.25">
      <c r="Z886" s="24"/>
      <c r="AM886" s="77"/>
      <c r="AN886" s="77"/>
    </row>
    <row r="887" spans="26:40" x14ac:dyDescent="0.25">
      <c r="Z887" s="24"/>
      <c r="AM887" s="77"/>
      <c r="AN887" s="77"/>
    </row>
    <row r="888" spans="26:40" x14ac:dyDescent="0.25">
      <c r="Z888" s="24"/>
      <c r="AM888" s="77"/>
      <c r="AN888" s="77"/>
    </row>
    <row r="889" spans="26:40" x14ac:dyDescent="0.25">
      <c r="Z889" s="24"/>
      <c r="AM889" s="77"/>
      <c r="AN889" s="77"/>
    </row>
    <row r="890" spans="26:40" x14ac:dyDescent="0.25">
      <c r="Z890" s="24"/>
      <c r="AM890" s="77"/>
      <c r="AN890" s="77"/>
    </row>
    <row r="891" spans="26:40" x14ac:dyDescent="0.25">
      <c r="Z891" s="24"/>
      <c r="AM891" s="77"/>
      <c r="AN891" s="77"/>
    </row>
    <row r="892" spans="26:40" x14ac:dyDescent="0.25">
      <c r="Z892" s="24"/>
      <c r="AM892" s="77"/>
      <c r="AN892" s="77"/>
    </row>
    <row r="893" spans="26:40" x14ac:dyDescent="0.25">
      <c r="Z893" s="24"/>
      <c r="AM893" s="77"/>
      <c r="AN893" s="77"/>
    </row>
    <row r="894" spans="26:40" x14ac:dyDescent="0.25">
      <c r="Z894" s="24"/>
      <c r="AM894" s="77"/>
      <c r="AN894" s="77"/>
    </row>
    <row r="895" spans="26:40" x14ac:dyDescent="0.25">
      <c r="Z895" s="24"/>
      <c r="AM895" s="77"/>
      <c r="AN895" s="77"/>
    </row>
    <row r="896" spans="26:40" x14ac:dyDescent="0.25">
      <c r="Z896" s="24"/>
      <c r="AM896" s="77"/>
      <c r="AN896" s="77"/>
    </row>
    <row r="897" spans="26:40" x14ac:dyDescent="0.25">
      <c r="Z897" s="24"/>
      <c r="AM897" s="77"/>
      <c r="AN897" s="77"/>
    </row>
    <row r="898" spans="26:40" x14ac:dyDescent="0.25">
      <c r="Z898" s="24"/>
      <c r="AM898" s="77"/>
      <c r="AN898" s="77"/>
    </row>
    <row r="899" spans="26:40" x14ac:dyDescent="0.25">
      <c r="Z899" s="24"/>
      <c r="AM899" s="77"/>
      <c r="AN899" s="77"/>
    </row>
    <row r="900" spans="26:40" x14ac:dyDescent="0.25">
      <c r="Z900" s="24"/>
      <c r="AM900" s="77"/>
      <c r="AN900" s="77"/>
    </row>
    <row r="901" spans="26:40" x14ac:dyDescent="0.25">
      <c r="Z901" s="24"/>
      <c r="AM901" s="77"/>
      <c r="AN901" s="77"/>
    </row>
    <row r="902" spans="26:40" x14ac:dyDescent="0.25">
      <c r="Z902" s="24"/>
      <c r="AM902" s="77"/>
      <c r="AN902" s="77"/>
    </row>
    <row r="903" spans="26:40" x14ac:dyDescent="0.25">
      <c r="Z903" s="24"/>
      <c r="AM903" s="77"/>
      <c r="AN903" s="77"/>
    </row>
    <row r="904" spans="26:40" x14ac:dyDescent="0.25">
      <c r="Z904" s="24"/>
      <c r="AM904" s="77"/>
      <c r="AN904" s="77"/>
    </row>
    <row r="905" spans="26:40" x14ac:dyDescent="0.25">
      <c r="Z905" s="24"/>
      <c r="AM905" s="77"/>
      <c r="AN905" s="77"/>
    </row>
    <row r="906" spans="26:40" x14ac:dyDescent="0.25">
      <c r="Z906" s="24"/>
      <c r="AM906" s="77"/>
      <c r="AN906" s="77"/>
    </row>
    <row r="907" spans="26:40" x14ac:dyDescent="0.25">
      <c r="Z907" s="24"/>
      <c r="AM907" s="77"/>
      <c r="AN907" s="77"/>
    </row>
    <row r="908" spans="26:40" x14ac:dyDescent="0.25">
      <c r="Z908" s="24"/>
      <c r="AM908" s="77"/>
      <c r="AN908" s="77"/>
    </row>
    <row r="909" spans="26:40" x14ac:dyDescent="0.25">
      <c r="Z909" s="24"/>
      <c r="AM909" s="77"/>
      <c r="AN909" s="77"/>
    </row>
    <row r="910" spans="26:40" x14ac:dyDescent="0.25">
      <c r="Z910" s="24"/>
      <c r="AM910" s="77"/>
      <c r="AN910" s="77"/>
    </row>
    <row r="911" spans="26:40" x14ac:dyDescent="0.25">
      <c r="Z911" s="24"/>
      <c r="AM911" s="77"/>
      <c r="AN911" s="77"/>
    </row>
    <row r="912" spans="26:40" x14ac:dyDescent="0.25">
      <c r="Z912" s="24"/>
      <c r="AM912" s="77"/>
      <c r="AN912" s="77"/>
    </row>
    <row r="913" spans="26:40" x14ac:dyDescent="0.25">
      <c r="Z913" s="24"/>
      <c r="AM913" s="77"/>
      <c r="AN913" s="77"/>
    </row>
    <row r="914" spans="26:40" x14ac:dyDescent="0.25">
      <c r="Z914" s="24"/>
      <c r="AM914" s="77"/>
      <c r="AN914" s="77"/>
    </row>
    <row r="915" spans="26:40" x14ac:dyDescent="0.25">
      <c r="Z915" s="24"/>
      <c r="AM915" s="77"/>
      <c r="AN915" s="77"/>
    </row>
    <row r="916" spans="26:40" x14ac:dyDescent="0.25">
      <c r="Z916" s="24"/>
      <c r="AM916" s="77"/>
      <c r="AN916" s="77"/>
    </row>
    <row r="917" spans="26:40" x14ac:dyDescent="0.25">
      <c r="Z917" s="24"/>
      <c r="AM917" s="77"/>
      <c r="AN917" s="77"/>
    </row>
    <row r="918" spans="26:40" x14ac:dyDescent="0.25">
      <c r="Z918" s="24"/>
      <c r="AM918" s="77"/>
      <c r="AN918" s="77"/>
    </row>
    <row r="919" spans="26:40" x14ac:dyDescent="0.25">
      <c r="Z919" s="24"/>
      <c r="AM919" s="77"/>
      <c r="AN919" s="77"/>
    </row>
    <row r="920" spans="26:40" x14ac:dyDescent="0.25">
      <c r="Z920" s="24"/>
      <c r="AM920" s="77"/>
      <c r="AN920" s="77"/>
    </row>
    <row r="921" spans="26:40" x14ac:dyDescent="0.25">
      <c r="Z921" s="24"/>
      <c r="AM921" s="77"/>
      <c r="AN921" s="77"/>
    </row>
    <row r="922" spans="26:40" x14ac:dyDescent="0.25">
      <c r="Z922" s="24"/>
      <c r="AM922" s="77"/>
      <c r="AN922" s="77"/>
    </row>
    <row r="923" spans="26:40" x14ac:dyDescent="0.25">
      <c r="Z923" s="24"/>
      <c r="AM923" s="77"/>
      <c r="AN923" s="77"/>
    </row>
    <row r="924" spans="26:40" x14ac:dyDescent="0.25">
      <c r="Z924" s="24"/>
      <c r="AM924" s="77"/>
      <c r="AN924" s="77"/>
    </row>
    <row r="925" spans="26:40" x14ac:dyDescent="0.25">
      <c r="Z925" s="24"/>
      <c r="AM925" s="77"/>
      <c r="AN925" s="77"/>
    </row>
    <row r="926" spans="26:40" x14ac:dyDescent="0.25">
      <c r="Z926" s="24"/>
      <c r="AM926" s="77"/>
      <c r="AN926" s="77"/>
    </row>
    <row r="927" spans="26:40" x14ac:dyDescent="0.25">
      <c r="Z927" s="24"/>
      <c r="AM927" s="77"/>
      <c r="AN927" s="77"/>
    </row>
    <row r="928" spans="26:40" x14ac:dyDescent="0.25">
      <c r="Z928" s="24"/>
      <c r="AM928" s="77"/>
      <c r="AN928" s="77"/>
    </row>
    <row r="929" spans="26:40" x14ac:dyDescent="0.25">
      <c r="Z929" s="24"/>
      <c r="AM929" s="77"/>
      <c r="AN929" s="77"/>
    </row>
    <row r="930" spans="26:40" x14ac:dyDescent="0.25">
      <c r="Z930" s="24"/>
      <c r="AM930" s="77"/>
      <c r="AN930" s="77"/>
    </row>
    <row r="931" spans="26:40" x14ac:dyDescent="0.25">
      <c r="Z931" s="24"/>
      <c r="AM931" s="77"/>
      <c r="AN931" s="77"/>
    </row>
    <row r="932" spans="26:40" x14ac:dyDescent="0.25">
      <c r="Z932" s="24"/>
      <c r="AM932" s="77"/>
      <c r="AN932" s="77"/>
    </row>
    <row r="933" spans="26:40" x14ac:dyDescent="0.25">
      <c r="Z933" s="24"/>
      <c r="AM933" s="77"/>
      <c r="AN933" s="77"/>
    </row>
    <row r="934" spans="26:40" x14ac:dyDescent="0.25">
      <c r="Z934" s="24"/>
      <c r="AM934" s="77"/>
      <c r="AN934" s="77"/>
    </row>
    <row r="935" spans="26:40" x14ac:dyDescent="0.25">
      <c r="Z935" s="24"/>
      <c r="AM935" s="77"/>
      <c r="AN935" s="77"/>
    </row>
    <row r="936" spans="26:40" x14ac:dyDescent="0.25">
      <c r="Z936" s="24"/>
      <c r="AM936" s="77"/>
      <c r="AN936" s="77"/>
    </row>
    <row r="937" spans="26:40" x14ac:dyDescent="0.25">
      <c r="Z937" s="24"/>
      <c r="AM937" s="77"/>
      <c r="AN937" s="77"/>
    </row>
    <row r="938" spans="26:40" x14ac:dyDescent="0.25">
      <c r="Z938" s="24"/>
      <c r="AM938" s="77"/>
      <c r="AN938" s="77"/>
    </row>
    <row r="939" spans="26:40" x14ac:dyDescent="0.25">
      <c r="Z939" s="24"/>
      <c r="AM939" s="77"/>
      <c r="AN939" s="77"/>
    </row>
    <row r="940" spans="26:40" x14ac:dyDescent="0.25">
      <c r="Z940" s="24"/>
      <c r="AM940" s="77"/>
      <c r="AN940" s="77"/>
    </row>
    <row r="941" spans="26:40" x14ac:dyDescent="0.25">
      <c r="Z941" s="24"/>
      <c r="AM941" s="77"/>
      <c r="AN941" s="77"/>
    </row>
    <row r="942" spans="26:40" x14ac:dyDescent="0.25">
      <c r="Z942" s="24"/>
      <c r="AM942" s="77"/>
      <c r="AN942" s="77"/>
    </row>
    <row r="943" spans="26:40" x14ac:dyDescent="0.25">
      <c r="Z943" s="24"/>
      <c r="AM943" s="77"/>
      <c r="AN943" s="77"/>
    </row>
    <row r="944" spans="26:40" x14ac:dyDescent="0.25">
      <c r="Z944" s="24"/>
      <c r="AM944" s="77"/>
      <c r="AN944" s="77"/>
    </row>
    <row r="945" spans="26:40" x14ac:dyDescent="0.25">
      <c r="Z945" s="24"/>
      <c r="AM945" s="77"/>
      <c r="AN945" s="77"/>
    </row>
    <row r="946" spans="26:40" x14ac:dyDescent="0.25">
      <c r="Z946" s="24"/>
      <c r="AM946" s="77"/>
      <c r="AN946" s="77"/>
    </row>
    <row r="947" spans="26:40" x14ac:dyDescent="0.25">
      <c r="Z947" s="24"/>
      <c r="AM947" s="77"/>
      <c r="AN947" s="77"/>
    </row>
    <row r="948" spans="26:40" x14ac:dyDescent="0.25">
      <c r="Z948" s="24"/>
      <c r="AM948" s="77"/>
      <c r="AN948" s="77"/>
    </row>
    <row r="949" spans="26:40" x14ac:dyDescent="0.25">
      <c r="Z949" s="24"/>
      <c r="AM949" s="77"/>
      <c r="AN949" s="77"/>
    </row>
    <row r="950" spans="26:40" x14ac:dyDescent="0.25">
      <c r="Z950" s="24"/>
      <c r="AM950" s="77"/>
      <c r="AN950" s="77"/>
    </row>
    <row r="951" spans="26:40" x14ac:dyDescent="0.25">
      <c r="Z951" s="24"/>
      <c r="AM951" s="77"/>
      <c r="AN951" s="77"/>
    </row>
    <row r="952" spans="26:40" x14ac:dyDescent="0.25">
      <c r="Z952" s="24"/>
      <c r="AM952" s="77"/>
      <c r="AN952" s="77"/>
    </row>
    <row r="953" spans="26:40" x14ac:dyDescent="0.25">
      <c r="Z953" s="24"/>
      <c r="AM953" s="77"/>
      <c r="AN953" s="77"/>
    </row>
    <row r="954" spans="26:40" x14ac:dyDescent="0.25">
      <c r="Z954" s="24"/>
      <c r="AM954" s="77"/>
      <c r="AN954" s="77"/>
    </row>
    <row r="955" spans="26:40" x14ac:dyDescent="0.25">
      <c r="Z955" s="24"/>
      <c r="AM955" s="77"/>
      <c r="AN955" s="77"/>
    </row>
    <row r="956" spans="26:40" x14ac:dyDescent="0.25">
      <c r="Z956" s="24"/>
      <c r="AM956" s="77"/>
      <c r="AN956" s="77"/>
    </row>
    <row r="957" spans="26:40" x14ac:dyDescent="0.25">
      <c r="Z957" s="24"/>
      <c r="AM957" s="77"/>
      <c r="AN957" s="77"/>
    </row>
    <row r="958" spans="26:40" x14ac:dyDescent="0.25">
      <c r="Z958" s="24"/>
      <c r="AM958" s="77"/>
      <c r="AN958" s="77"/>
    </row>
    <row r="959" spans="26:40" x14ac:dyDescent="0.25">
      <c r="Z959" s="24"/>
      <c r="AM959" s="77"/>
      <c r="AN959" s="77"/>
    </row>
    <row r="960" spans="26:40" x14ac:dyDescent="0.25">
      <c r="Z960" s="24"/>
      <c r="AM960" s="77"/>
      <c r="AN960" s="77"/>
    </row>
    <row r="961" spans="26:40" x14ac:dyDescent="0.25">
      <c r="Z961" s="24"/>
      <c r="AM961" s="77"/>
      <c r="AN961" s="77"/>
    </row>
    <row r="962" spans="26:40" x14ac:dyDescent="0.25">
      <c r="Z962" s="24"/>
      <c r="AM962" s="77"/>
      <c r="AN962" s="77"/>
    </row>
    <row r="963" spans="26:40" x14ac:dyDescent="0.25">
      <c r="Z963" s="24"/>
      <c r="AM963" s="77"/>
      <c r="AN963" s="77"/>
    </row>
    <row r="964" spans="26:40" x14ac:dyDescent="0.25">
      <c r="Z964" s="24"/>
      <c r="AM964" s="77"/>
      <c r="AN964" s="77"/>
    </row>
    <row r="965" spans="26:40" x14ac:dyDescent="0.25">
      <c r="Z965" s="24"/>
      <c r="AM965" s="77"/>
      <c r="AN965" s="77"/>
    </row>
    <row r="966" spans="26:40" x14ac:dyDescent="0.25">
      <c r="Z966" s="24"/>
      <c r="AM966" s="77"/>
      <c r="AN966" s="77"/>
    </row>
    <row r="967" spans="26:40" x14ac:dyDescent="0.25">
      <c r="Z967" s="24"/>
      <c r="AM967" s="77"/>
      <c r="AN967" s="77"/>
    </row>
    <row r="968" spans="26:40" x14ac:dyDescent="0.25">
      <c r="Z968" s="24"/>
      <c r="AM968" s="77"/>
      <c r="AN968" s="77"/>
    </row>
    <row r="969" spans="26:40" x14ac:dyDescent="0.25">
      <c r="Z969" s="24"/>
      <c r="AM969" s="77"/>
      <c r="AN969" s="77"/>
    </row>
    <row r="970" spans="26:40" x14ac:dyDescent="0.25">
      <c r="Z970" s="24"/>
      <c r="AM970" s="77"/>
      <c r="AN970" s="77"/>
    </row>
    <row r="971" spans="26:40" x14ac:dyDescent="0.25">
      <c r="Z971" s="24"/>
      <c r="AM971" s="77"/>
      <c r="AN971" s="77"/>
    </row>
    <row r="972" spans="26:40" x14ac:dyDescent="0.25">
      <c r="Z972" s="24"/>
      <c r="AM972" s="77"/>
      <c r="AN972" s="77"/>
    </row>
    <row r="973" spans="26:40" x14ac:dyDescent="0.25">
      <c r="Z973" s="24"/>
      <c r="AM973" s="77"/>
      <c r="AN973" s="77"/>
    </row>
    <row r="974" spans="26:40" x14ac:dyDescent="0.25">
      <c r="Z974" s="24"/>
      <c r="AM974" s="77"/>
      <c r="AN974" s="77"/>
    </row>
    <row r="975" spans="26:40" x14ac:dyDescent="0.25">
      <c r="Z975" s="24"/>
      <c r="AM975" s="77"/>
      <c r="AN975" s="77"/>
    </row>
    <row r="976" spans="26:40" x14ac:dyDescent="0.25">
      <c r="Z976" s="24"/>
      <c r="AM976" s="77"/>
      <c r="AN976" s="77"/>
    </row>
    <row r="977" spans="26:40" x14ac:dyDescent="0.25">
      <c r="Z977" s="24"/>
      <c r="AM977" s="77"/>
      <c r="AN977" s="77"/>
    </row>
    <row r="978" spans="26:40" x14ac:dyDescent="0.25">
      <c r="Z978" s="24"/>
      <c r="AM978" s="77"/>
      <c r="AN978" s="77"/>
    </row>
    <row r="979" spans="26:40" x14ac:dyDescent="0.25">
      <c r="Z979" s="24"/>
      <c r="AM979" s="77"/>
      <c r="AN979" s="77"/>
    </row>
    <row r="980" spans="26:40" x14ac:dyDescent="0.25">
      <c r="Z980" s="24"/>
      <c r="AM980" s="77"/>
      <c r="AN980" s="77"/>
    </row>
    <row r="981" spans="26:40" x14ac:dyDescent="0.25">
      <c r="Z981" s="24"/>
      <c r="AM981" s="77"/>
      <c r="AN981" s="77"/>
    </row>
    <row r="982" spans="26:40" x14ac:dyDescent="0.25">
      <c r="Z982" s="24"/>
      <c r="AM982" s="77"/>
      <c r="AN982" s="77"/>
    </row>
    <row r="983" spans="26:40" x14ac:dyDescent="0.25">
      <c r="Z983" s="24"/>
      <c r="AM983" s="77"/>
      <c r="AN983" s="77"/>
    </row>
    <row r="984" spans="26:40" x14ac:dyDescent="0.25">
      <c r="Z984" s="24"/>
      <c r="AM984" s="77"/>
      <c r="AN984" s="77"/>
    </row>
    <row r="985" spans="26:40" x14ac:dyDescent="0.25">
      <c r="Z985" s="24"/>
      <c r="AM985" s="77"/>
      <c r="AN985" s="77"/>
    </row>
    <row r="986" spans="26:40" x14ac:dyDescent="0.25">
      <c r="Z986" s="24"/>
      <c r="AM986" s="77"/>
      <c r="AN986" s="77"/>
    </row>
    <row r="987" spans="26:40" x14ac:dyDescent="0.25">
      <c r="Z987" s="24"/>
      <c r="AM987" s="77"/>
      <c r="AN987" s="77"/>
    </row>
    <row r="988" spans="26:40" x14ac:dyDescent="0.25">
      <c r="Z988" s="24"/>
      <c r="AM988" s="77"/>
      <c r="AN988" s="77"/>
    </row>
    <row r="989" spans="26:40" x14ac:dyDescent="0.25">
      <c r="Z989" s="24"/>
      <c r="AM989" s="77"/>
      <c r="AN989" s="77"/>
    </row>
    <row r="990" spans="26:40" x14ac:dyDescent="0.25">
      <c r="Z990" s="24"/>
      <c r="AM990" s="77"/>
      <c r="AN990" s="77"/>
    </row>
    <row r="991" spans="26:40" x14ac:dyDescent="0.25">
      <c r="Z991" s="24"/>
      <c r="AM991" s="77"/>
      <c r="AN991" s="77"/>
    </row>
    <row r="992" spans="26:40" x14ac:dyDescent="0.25">
      <c r="Z992" s="24"/>
      <c r="AM992" s="77"/>
      <c r="AN992" s="77"/>
    </row>
    <row r="993" spans="26:40" x14ac:dyDescent="0.25">
      <c r="Z993" s="24"/>
      <c r="AM993" s="77"/>
      <c r="AN993" s="77"/>
    </row>
    <row r="994" spans="26:40" x14ac:dyDescent="0.25">
      <c r="Z994" s="24"/>
      <c r="AM994" s="77"/>
      <c r="AN994" s="77"/>
    </row>
    <row r="995" spans="26:40" x14ac:dyDescent="0.25">
      <c r="Z995" s="24"/>
      <c r="AM995" s="77"/>
      <c r="AN995" s="77"/>
    </row>
    <row r="996" spans="26:40" x14ac:dyDescent="0.25">
      <c r="Z996" s="24"/>
      <c r="AM996" s="77"/>
      <c r="AN996" s="77"/>
    </row>
    <row r="997" spans="26:40" x14ac:dyDescent="0.25">
      <c r="Z997" s="24"/>
      <c r="AM997" s="77"/>
      <c r="AN997" s="77"/>
    </row>
    <row r="998" spans="26:40" x14ac:dyDescent="0.25">
      <c r="Z998" s="24"/>
      <c r="AM998" s="77"/>
      <c r="AN998" s="77"/>
    </row>
    <row r="999" spans="26:40" x14ac:dyDescent="0.25">
      <c r="Z999" s="24"/>
      <c r="AM999" s="77"/>
      <c r="AN999" s="77"/>
    </row>
    <row r="1000" spans="26:40" x14ac:dyDescent="0.25">
      <c r="Z1000" s="24"/>
      <c r="AM1000" s="77"/>
      <c r="AN1000" s="77"/>
    </row>
    <row r="1001" spans="26:40" x14ac:dyDescent="0.25">
      <c r="Z1001" s="24"/>
      <c r="AM1001" s="77"/>
      <c r="AN1001" s="77"/>
    </row>
    <row r="1002" spans="26:40" x14ac:dyDescent="0.25">
      <c r="Z1002" s="24"/>
      <c r="AM1002" s="77"/>
      <c r="AN1002" s="77"/>
    </row>
    <row r="1003" spans="26:40" x14ac:dyDescent="0.25">
      <c r="Z1003" s="24"/>
      <c r="AM1003" s="77"/>
      <c r="AN1003" s="77"/>
    </row>
    <row r="1004" spans="26:40" x14ac:dyDescent="0.25">
      <c r="Z1004" s="24"/>
      <c r="AM1004" s="77"/>
      <c r="AN1004" s="77"/>
    </row>
    <row r="1005" spans="26:40" x14ac:dyDescent="0.25">
      <c r="Z1005" s="24"/>
      <c r="AM1005" s="77"/>
      <c r="AN1005" s="77"/>
    </row>
    <row r="1006" spans="26:40" x14ac:dyDescent="0.25">
      <c r="Z1006" s="24"/>
      <c r="AM1006" s="77"/>
      <c r="AN1006" s="77"/>
    </row>
    <row r="1007" spans="26:40" x14ac:dyDescent="0.25">
      <c r="Z1007" s="24"/>
      <c r="AM1007" s="77"/>
      <c r="AN1007" s="77"/>
    </row>
    <row r="1008" spans="26:40" x14ac:dyDescent="0.25">
      <c r="Z1008" s="24"/>
      <c r="AM1008" s="77"/>
      <c r="AN1008" s="77"/>
    </row>
    <row r="1009" spans="26:40" x14ac:dyDescent="0.25">
      <c r="Z1009" s="24"/>
      <c r="AM1009" s="77"/>
      <c r="AN1009" s="77"/>
    </row>
    <row r="1010" spans="26:40" x14ac:dyDescent="0.25">
      <c r="Z1010" s="24"/>
      <c r="AM1010" s="77"/>
      <c r="AN1010" s="77"/>
    </row>
    <row r="1011" spans="26:40" x14ac:dyDescent="0.25">
      <c r="Z1011" s="24"/>
      <c r="AM1011" s="77"/>
      <c r="AN1011" s="77"/>
    </row>
    <row r="1012" spans="26:40" x14ac:dyDescent="0.25">
      <c r="Z1012" s="24"/>
      <c r="AM1012" s="77"/>
      <c r="AN1012" s="77"/>
    </row>
    <row r="1013" spans="26:40" x14ac:dyDescent="0.25">
      <c r="Z1013" s="24"/>
      <c r="AM1013" s="77"/>
      <c r="AN1013" s="77"/>
    </row>
    <row r="1014" spans="26:40" x14ac:dyDescent="0.25">
      <c r="Z1014" s="24"/>
      <c r="AM1014" s="77"/>
      <c r="AN1014" s="77"/>
    </row>
    <row r="1015" spans="26:40" x14ac:dyDescent="0.25">
      <c r="Z1015" s="24"/>
      <c r="AM1015" s="77"/>
      <c r="AN1015" s="77"/>
    </row>
    <row r="1016" spans="26:40" x14ac:dyDescent="0.25">
      <c r="Z1016" s="24"/>
      <c r="AM1016" s="77"/>
      <c r="AN1016" s="77"/>
    </row>
    <row r="1017" spans="26:40" x14ac:dyDescent="0.25">
      <c r="Z1017" s="24"/>
      <c r="AM1017" s="77"/>
      <c r="AN1017" s="77"/>
    </row>
    <row r="1018" spans="26:40" x14ac:dyDescent="0.25">
      <c r="Z1018" s="24"/>
      <c r="AM1018" s="77"/>
      <c r="AN1018" s="77"/>
    </row>
    <row r="1019" spans="26:40" x14ac:dyDescent="0.25">
      <c r="Z1019" s="24"/>
      <c r="AM1019" s="77"/>
      <c r="AN1019" s="77"/>
    </row>
    <row r="1020" spans="26:40" x14ac:dyDescent="0.25">
      <c r="Z1020" s="24"/>
      <c r="AM1020" s="77"/>
      <c r="AN1020" s="77"/>
    </row>
    <row r="1021" spans="26:40" x14ac:dyDescent="0.25">
      <c r="Z1021" s="24"/>
      <c r="AM1021" s="77"/>
      <c r="AN1021" s="77"/>
    </row>
    <row r="1022" spans="26:40" x14ac:dyDescent="0.25">
      <c r="Z1022" s="24"/>
      <c r="AM1022" s="77"/>
      <c r="AN1022" s="77"/>
    </row>
    <row r="1023" spans="26:40" x14ac:dyDescent="0.25">
      <c r="Z1023" s="24"/>
      <c r="AM1023" s="77"/>
      <c r="AN1023" s="77"/>
    </row>
    <row r="1024" spans="26:40" x14ac:dyDescent="0.25">
      <c r="Z1024" s="24"/>
      <c r="AM1024" s="77"/>
      <c r="AN1024" s="77"/>
    </row>
    <row r="1025" spans="26:40" x14ac:dyDescent="0.25">
      <c r="Z1025" s="24"/>
      <c r="AM1025" s="77"/>
      <c r="AN1025" s="77"/>
    </row>
    <row r="1026" spans="26:40" x14ac:dyDescent="0.25">
      <c r="Z1026" s="24"/>
      <c r="AM1026" s="77"/>
      <c r="AN1026" s="77"/>
    </row>
    <row r="1027" spans="26:40" x14ac:dyDescent="0.25">
      <c r="Z1027" s="24"/>
      <c r="AM1027" s="77"/>
      <c r="AN1027" s="77"/>
    </row>
    <row r="1028" spans="26:40" x14ac:dyDescent="0.25">
      <c r="Z1028" s="24"/>
      <c r="AM1028" s="77"/>
      <c r="AN1028" s="77"/>
    </row>
    <row r="1029" spans="26:40" x14ac:dyDescent="0.25">
      <c r="Z1029" s="24"/>
      <c r="AM1029" s="77"/>
      <c r="AN1029" s="77"/>
    </row>
    <row r="1030" spans="26:40" x14ac:dyDescent="0.25">
      <c r="Z1030" s="24"/>
      <c r="AM1030" s="77"/>
      <c r="AN1030" s="77"/>
    </row>
    <row r="1031" spans="26:40" x14ac:dyDescent="0.25">
      <c r="Z1031" s="24"/>
      <c r="AM1031" s="77"/>
      <c r="AN1031" s="77"/>
    </row>
    <row r="1032" spans="26:40" x14ac:dyDescent="0.25">
      <c r="Z1032" s="24"/>
      <c r="AM1032" s="77"/>
      <c r="AN1032" s="77"/>
    </row>
    <row r="1033" spans="26:40" x14ac:dyDescent="0.25">
      <c r="Z1033" s="24"/>
      <c r="AM1033" s="77"/>
      <c r="AN1033" s="77"/>
    </row>
    <row r="1034" spans="26:40" x14ac:dyDescent="0.25">
      <c r="Z1034" s="24"/>
      <c r="AM1034" s="77"/>
      <c r="AN1034" s="77"/>
    </row>
    <row r="1035" spans="26:40" x14ac:dyDescent="0.25">
      <c r="Z1035" s="24"/>
      <c r="AM1035" s="77"/>
      <c r="AN1035" s="77"/>
    </row>
    <row r="1036" spans="26:40" x14ac:dyDescent="0.25">
      <c r="Z1036" s="24"/>
      <c r="AM1036" s="77"/>
      <c r="AN1036" s="77"/>
    </row>
    <row r="1037" spans="26:40" x14ac:dyDescent="0.25">
      <c r="Z1037" s="24"/>
      <c r="AM1037" s="77"/>
      <c r="AN1037" s="77"/>
    </row>
    <row r="1038" spans="26:40" x14ac:dyDescent="0.25">
      <c r="Z1038" s="24"/>
      <c r="AM1038" s="77"/>
      <c r="AN1038" s="77"/>
    </row>
    <row r="1039" spans="26:40" x14ac:dyDescent="0.25">
      <c r="Z1039" s="24"/>
      <c r="AM1039" s="77"/>
      <c r="AN1039" s="77"/>
    </row>
    <row r="1040" spans="26:40" x14ac:dyDescent="0.25">
      <c r="Z1040" s="24"/>
      <c r="AM1040" s="77"/>
      <c r="AN1040" s="77"/>
    </row>
    <row r="1041" spans="26:40" x14ac:dyDescent="0.25">
      <c r="Z1041" s="24"/>
      <c r="AM1041" s="77"/>
      <c r="AN1041" s="77"/>
    </row>
    <row r="1042" spans="26:40" x14ac:dyDescent="0.25">
      <c r="Z1042" s="24"/>
      <c r="AM1042" s="77"/>
      <c r="AN1042" s="77"/>
    </row>
    <row r="1043" spans="26:40" x14ac:dyDescent="0.25">
      <c r="Z1043" s="24"/>
      <c r="AM1043" s="77"/>
      <c r="AN1043" s="77"/>
    </row>
    <row r="1044" spans="26:40" x14ac:dyDescent="0.25">
      <c r="Z1044" s="24"/>
      <c r="AM1044" s="77"/>
      <c r="AN1044" s="77"/>
    </row>
    <row r="1045" spans="26:40" x14ac:dyDescent="0.25">
      <c r="Z1045" s="24"/>
      <c r="AM1045" s="77"/>
      <c r="AN1045" s="77"/>
    </row>
    <row r="1046" spans="26:40" x14ac:dyDescent="0.25">
      <c r="Z1046" s="24"/>
      <c r="AM1046" s="77"/>
      <c r="AN1046" s="77"/>
    </row>
    <row r="1047" spans="26:40" x14ac:dyDescent="0.25">
      <c r="Z1047" s="24"/>
      <c r="AM1047" s="77"/>
      <c r="AN1047" s="77"/>
    </row>
    <row r="1048" spans="26:40" x14ac:dyDescent="0.25">
      <c r="Z1048" s="24"/>
      <c r="AM1048" s="77"/>
      <c r="AN1048" s="77"/>
    </row>
    <row r="1049" spans="26:40" x14ac:dyDescent="0.25">
      <c r="Z1049" s="24"/>
      <c r="AM1049" s="77"/>
      <c r="AN1049" s="77"/>
    </row>
    <row r="1050" spans="26:40" x14ac:dyDescent="0.25">
      <c r="Z1050" s="24"/>
      <c r="AM1050" s="77"/>
      <c r="AN1050" s="77"/>
    </row>
    <row r="1051" spans="26:40" x14ac:dyDescent="0.25">
      <c r="Z1051" s="24"/>
      <c r="AM1051" s="77"/>
      <c r="AN1051" s="77"/>
    </row>
    <row r="1052" spans="26:40" x14ac:dyDescent="0.25">
      <c r="Z1052" s="24"/>
      <c r="AM1052" s="77"/>
      <c r="AN1052" s="77"/>
    </row>
    <row r="1053" spans="26:40" x14ac:dyDescent="0.25">
      <c r="Z1053" s="24"/>
      <c r="AM1053" s="77"/>
      <c r="AN1053" s="77"/>
    </row>
    <row r="1054" spans="26:40" x14ac:dyDescent="0.25">
      <c r="Z1054" s="24"/>
      <c r="AM1054" s="77"/>
      <c r="AN1054" s="77"/>
    </row>
    <row r="1055" spans="26:40" x14ac:dyDescent="0.25">
      <c r="Z1055" s="24"/>
      <c r="AM1055" s="77"/>
      <c r="AN1055" s="77"/>
    </row>
    <row r="1056" spans="26:40" x14ac:dyDescent="0.25">
      <c r="Z1056" s="24"/>
      <c r="AM1056" s="77"/>
      <c r="AN1056" s="77"/>
    </row>
    <row r="1057" spans="26:40" x14ac:dyDescent="0.25">
      <c r="Z1057" s="24"/>
      <c r="AM1057" s="77"/>
      <c r="AN1057" s="77"/>
    </row>
    <row r="1058" spans="26:40" x14ac:dyDescent="0.25">
      <c r="Z1058" s="24"/>
      <c r="AM1058" s="77"/>
      <c r="AN1058" s="77"/>
    </row>
    <row r="1059" spans="26:40" x14ac:dyDescent="0.25">
      <c r="Z1059" s="24"/>
      <c r="AM1059" s="77"/>
      <c r="AN1059" s="77"/>
    </row>
    <row r="1060" spans="26:40" x14ac:dyDescent="0.25">
      <c r="Z1060" s="24"/>
      <c r="AM1060" s="77"/>
      <c r="AN1060" s="77"/>
    </row>
    <row r="1061" spans="26:40" x14ac:dyDescent="0.25">
      <c r="Z1061" s="24"/>
      <c r="AM1061" s="77"/>
      <c r="AN1061" s="77"/>
    </row>
    <row r="1062" spans="26:40" x14ac:dyDescent="0.25">
      <c r="Z1062" s="24"/>
      <c r="AM1062" s="77"/>
      <c r="AN1062" s="77"/>
    </row>
    <row r="1063" spans="26:40" x14ac:dyDescent="0.25">
      <c r="Z1063" s="24"/>
      <c r="AM1063" s="77"/>
      <c r="AN1063" s="77"/>
    </row>
    <row r="1064" spans="26:40" x14ac:dyDescent="0.25">
      <c r="Z1064" s="24"/>
      <c r="AM1064" s="77"/>
      <c r="AN1064" s="77"/>
    </row>
    <row r="1065" spans="26:40" x14ac:dyDescent="0.25">
      <c r="Z1065" s="24"/>
      <c r="AM1065" s="77"/>
      <c r="AN1065" s="77"/>
    </row>
    <row r="1066" spans="26:40" x14ac:dyDescent="0.25">
      <c r="Z1066" s="24"/>
      <c r="AM1066" s="77"/>
      <c r="AN1066" s="77"/>
    </row>
    <row r="1067" spans="26:40" x14ac:dyDescent="0.25">
      <c r="Z1067" s="24"/>
      <c r="AM1067" s="77"/>
      <c r="AN1067" s="77"/>
    </row>
    <row r="1068" spans="26:40" x14ac:dyDescent="0.25">
      <c r="Z1068" s="24"/>
      <c r="AM1068" s="77"/>
      <c r="AN1068" s="77"/>
    </row>
    <row r="1069" spans="26:40" x14ac:dyDescent="0.25">
      <c r="Z1069" s="24"/>
      <c r="AM1069" s="77"/>
      <c r="AN1069" s="77"/>
    </row>
    <row r="1070" spans="26:40" x14ac:dyDescent="0.25">
      <c r="Z1070" s="24"/>
      <c r="AM1070" s="77"/>
      <c r="AN1070" s="77"/>
    </row>
    <row r="1071" spans="26:40" x14ac:dyDescent="0.25">
      <c r="Z1071" s="24"/>
      <c r="AM1071" s="77"/>
      <c r="AN1071" s="77"/>
    </row>
    <row r="1072" spans="26:40" x14ac:dyDescent="0.25">
      <c r="Z1072" s="24"/>
      <c r="AM1072" s="77"/>
      <c r="AN1072" s="77"/>
    </row>
    <row r="1073" spans="26:40" x14ac:dyDescent="0.25">
      <c r="Z1073" s="24"/>
      <c r="AM1073" s="77"/>
      <c r="AN1073" s="77"/>
    </row>
    <row r="1074" spans="26:40" x14ac:dyDescent="0.25">
      <c r="Z1074" s="24"/>
      <c r="AM1074" s="77"/>
      <c r="AN1074" s="77"/>
    </row>
    <row r="1075" spans="26:40" x14ac:dyDescent="0.25">
      <c r="Z1075" s="24"/>
      <c r="AM1075" s="77"/>
      <c r="AN1075" s="77"/>
    </row>
    <row r="1076" spans="26:40" x14ac:dyDescent="0.25">
      <c r="Z1076" s="24"/>
      <c r="AM1076" s="77"/>
      <c r="AN1076" s="77"/>
    </row>
    <row r="1077" spans="26:40" x14ac:dyDescent="0.25">
      <c r="Z1077" s="24"/>
      <c r="AM1077" s="77"/>
      <c r="AN1077" s="77"/>
    </row>
    <row r="1078" spans="26:40" x14ac:dyDescent="0.25">
      <c r="Z1078" s="24"/>
      <c r="AM1078" s="77"/>
      <c r="AN1078" s="77"/>
    </row>
    <row r="1079" spans="26:40" x14ac:dyDescent="0.25">
      <c r="Z1079" s="24"/>
      <c r="AM1079" s="77"/>
      <c r="AN1079" s="77"/>
    </row>
    <row r="1080" spans="26:40" x14ac:dyDescent="0.25">
      <c r="Z1080" s="24"/>
      <c r="AM1080" s="77"/>
      <c r="AN1080" s="77"/>
    </row>
    <row r="1081" spans="26:40" x14ac:dyDescent="0.25">
      <c r="Z1081" s="24"/>
      <c r="AM1081" s="77"/>
      <c r="AN1081" s="77"/>
    </row>
    <row r="1082" spans="26:40" x14ac:dyDescent="0.25">
      <c r="Z1082" s="24"/>
      <c r="AM1082" s="77"/>
      <c r="AN1082" s="77"/>
    </row>
    <row r="1083" spans="26:40" x14ac:dyDescent="0.25">
      <c r="Z1083" s="24"/>
      <c r="AM1083" s="77"/>
      <c r="AN1083" s="77"/>
    </row>
    <row r="1084" spans="26:40" x14ac:dyDescent="0.25">
      <c r="Z1084" s="24"/>
      <c r="AM1084" s="77"/>
      <c r="AN1084" s="77"/>
    </row>
    <row r="1085" spans="26:40" x14ac:dyDescent="0.25">
      <c r="Z1085" s="24"/>
      <c r="AM1085" s="77"/>
      <c r="AN1085" s="77"/>
    </row>
    <row r="1086" spans="26:40" x14ac:dyDescent="0.25">
      <c r="Z1086" s="24"/>
      <c r="AM1086" s="77"/>
      <c r="AN1086" s="77"/>
    </row>
    <row r="1087" spans="26:40" x14ac:dyDescent="0.25">
      <c r="Z1087" s="24"/>
      <c r="AM1087" s="77"/>
      <c r="AN1087" s="77"/>
    </row>
    <row r="1088" spans="26:40" x14ac:dyDescent="0.25">
      <c r="Z1088" s="24"/>
      <c r="AM1088" s="77"/>
      <c r="AN1088" s="77"/>
    </row>
    <row r="1089" spans="26:40" x14ac:dyDescent="0.25">
      <c r="Z1089" s="24"/>
      <c r="AM1089" s="77"/>
      <c r="AN1089" s="77"/>
    </row>
    <row r="1090" spans="26:40" x14ac:dyDescent="0.25">
      <c r="Z1090" s="24"/>
      <c r="AM1090" s="77"/>
      <c r="AN1090" s="77"/>
    </row>
    <row r="1091" spans="26:40" x14ac:dyDescent="0.25">
      <c r="Z1091" s="24"/>
      <c r="AM1091" s="77"/>
      <c r="AN1091" s="77"/>
    </row>
    <row r="1092" spans="26:40" x14ac:dyDescent="0.25">
      <c r="Z1092" s="24"/>
      <c r="AM1092" s="77"/>
      <c r="AN1092" s="77"/>
    </row>
    <row r="1093" spans="26:40" x14ac:dyDescent="0.25">
      <c r="Z1093" s="24"/>
      <c r="AM1093" s="77"/>
      <c r="AN1093" s="77"/>
    </row>
    <row r="1094" spans="26:40" x14ac:dyDescent="0.25">
      <c r="Z1094" s="24"/>
      <c r="AM1094" s="77"/>
      <c r="AN1094" s="77"/>
    </row>
    <row r="1095" spans="26:40" x14ac:dyDescent="0.25">
      <c r="Z1095" s="24"/>
      <c r="AM1095" s="77"/>
      <c r="AN1095" s="77"/>
    </row>
    <row r="1096" spans="26:40" x14ac:dyDescent="0.25">
      <c r="Z1096" s="24"/>
      <c r="AM1096" s="77"/>
      <c r="AN1096" s="77"/>
    </row>
    <row r="1097" spans="26:40" x14ac:dyDescent="0.25">
      <c r="Z1097" s="24"/>
      <c r="AM1097" s="77"/>
      <c r="AN1097" s="77"/>
    </row>
    <row r="1098" spans="26:40" x14ac:dyDescent="0.25">
      <c r="Z1098" s="24"/>
      <c r="AM1098" s="77"/>
      <c r="AN1098" s="77"/>
    </row>
    <row r="1099" spans="26:40" x14ac:dyDescent="0.25">
      <c r="Z1099" s="24"/>
      <c r="AM1099" s="77"/>
      <c r="AN1099" s="77"/>
    </row>
    <row r="1100" spans="26:40" x14ac:dyDescent="0.25">
      <c r="Z1100" s="24"/>
      <c r="AM1100" s="77"/>
      <c r="AN1100" s="77"/>
    </row>
    <row r="1101" spans="26:40" x14ac:dyDescent="0.25">
      <c r="Z1101" s="24"/>
      <c r="AM1101" s="77"/>
      <c r="AN1101" s="77"/>
    </row>
    <row r="1102" spans="26:40" x14ac:dyDescent="0.25">
      <c r="Z1102" s="24"/>
      <c r="AM1102" s="77"/>
      <c r="AN1102" s="77"/>
    </row>
    <row r="1103" spans="26:40" x14ac:dyDescent="0.25">
      <c r="Z1103" s="24"/>
      <c r="AM1103" s="77"/>
      <c r="AN1103" s="77"/>
    </row>
    <row r="1104" spans="26:40" x14ac:dyDescent="0.25">
      <c r="Z1104" s="24"/>
      <c r="AM1104" s="77"/>
      <c r="AN1104" s="77"/>
    </row>
    <row r="1105" spans="26:40" x14ac:dyDescent="0.25">
      <c r="Z1105" s="24"/>
      <c r="AM1105" s="77"/>
      <c r="AN1105" s="77"/>
    </row>
    <row r="1106" spans="26:40" x14ac:dyDescent="0.25">
      <c r="Z1106" s="24"/>
      <c r="AM1106" s="77"/>
      <c r="AN1106" s="77"/>
    </row>
    <row r="1107" spans="26:40" x14ac:dyDescent="0.25">
      <c r="Z1107" s="24"/>
      <c r="AM1107" s="77"/>
      <c r="AN1107" s="77"/>
    </row>
    <row r="1108" spans="26:40" x14ac:dyDescent="0.25">
      <c r="Z1108" s="24"/>
      <c r="AM1108" s="77"/>
      <c r="AN1108" s="77"/>
    </row>
    <row r="1109" spans="26:40" x14ac:dyDescent="0.25">
      <c r="Z1109" s="24"/>
      <c r="AM1109" s="77"/>
      <c r="AN1109" s="77"/>
    </row>
    <row r="1110" spans="26:40" x14ac:dyDescent="0.25">
      <c r="Z1110" s="24"/>
      <c r="AM1110" s="77"/>
      <c r="AN1110" s="77"/>
    </row>
    <row r="1111" spans="26:40" x14ac:dyDescent="0.25">
      <c r="Z1111" s="24"/>
      <c r="AM1111" s="77"/>
      <c r="AN1111" s="77"/>
    </row>
    <row r="1112" spans="26:40" x14ac:dyDescent="0.25">
      <c r="Z1112" s="24"/>
      <c r="AM1112" s="77"/>
      <c r="AN1112" s="77"/>
    </row>
    <row r="1113" spans="26:40" x14ac:dyDescent="0.25">
      <c r="Z1113" s="24"/>
      <c r="AM1113" s="77"/>
      <c r="AN1113" s="77"/>
    </row>
    <row r="1114" spans="26:40" x14ac:dyDescent="0.25">
      <c r="Z1114" s="24"/>
      <c r="AM1114" s="77"/>
      <c r="AN1114" s="77"/>
    </row>
    <row r="1115" spans="26:40" x14ac:dyDescent="0.25">
      <c r="Z1115" s="24"/>
      <c r="AM1115" s="77"/>
      <c r="AN1115" s="77"/>
    </row>
    <row r="1116" spans="26:40" x14ac:dyDescent="0.25">
      <c r="Z1116" s="24"/>
      <c r="AM1116" s="77"/>
      <c r="AN1116" s="77"/>
    </row>
    <row r="1117" spans="26:40" x14ac:dyDescent="0.25">
      <c r="Z1117" s="24"/>
      <c r="AM1117" s="77"/>
      <c r="AN1117" s="77"/>
    </row>
    <row r="1118" spans="26:40" x14ac:dyDescent="0.25">
      <c r="Z1118" s="24"/>
      <c r="AM1118" s="77"/>
      <c r="AN1118" s="77"/>
    </row>
    <row r="1119" spans="26:40" x14ac:dyDescent="0.25">
      <c r="Z1119" s="24"/>
      <c r="AM1119" s="77"/>
      <c r="AN1119" s="77"/>
    </row>
    <row r="1120" spans="26:40" x14ac:dyDescent="0.25">
      <c r="Z1120" s="24"/>
      <c r="AM1120" s="77"/>
      <c r="AN1120" s="77"/>
    </row>
    <row r="1121" spans="26:40" x14ac:dyDescent="0.25">
      <c r="Z1121" s="24"/>
      <c r="AM1121" s="77"/>
      <c r="AN1121" s="77"/>
    </row>
    <row r="1122" spans="26:40" x14ac:dyDescent="0.25">
      <c r="Z1122" s="24"/>
      <c r="AM1122" s="77"/>
      <c r="AN1122" s="77"/>
    </row>
    <row r="1123" spans="26:40" x14ac:dyDescent="0.25">
      <c r="Z1123" s="24"/>
      <c r="AM1123" s="77"/>
      <c r="AN1123" s="77"/>
    </row>
    <row r="1124" spans="26:40" x14ac:dyDescent="0.25">
      <c r="Z1124" s="24"/>
      <c r="AM1124" s="77"/>
      <c r="AN1124" s="77"/>
    </row>
    <row r="1125" spans="26:40" x14ac:dyDescent="0.25">
      <c r="Z1125" s="24"/>
      <c r="AM1125" s="77"/>
      <c r="AN1125" s="77"/>
    </row>
    <row r="1126" spans="26:40" x14ac:dyDescent="0.25">
      <c r="Z1126" s="24"/>
      <c r="AM1126" s="77"/>
      <c r="AN1126" s="77"/>
    </row>
    <row r="1127" spans="26:40" x14ac:dyDescent="0.25">
      <c r="Z1127" s="24"/>
      <c r="AM1127" s="77"/>
      <c r="AN1127" s="77"/>
    </row>
    <row r="1128" spans="26:40" x14ac:dyDescent="0.25">
      <c r="Z1128" s="24"/>
      <c r="AM1128" s="77"/>
      <c r="AN1128" s="77"/>
    </row>
    <row r="1129" spans="26:40" x14ac:dyDescent="0.25">
      <c r="Z1129" s="24"/>
      <c r="AM1129" s="77"/>
      <c r="AN1129" s="77"/>
    </row>
    <row r="1130" spans="26:40" x14ac:dyDescent="0.25">
      <c r="Z1130" s="24"/>
      <c r="AM1130" s="77"/>
      <c r="AN1130" s="77"/>
    </row>
    <row r="1131" spans="26:40" x14ac:dyDescent="0.25">
      <c r="Z1131" s="24"/>
      <c r="AM1131" s="77"/>
      <c r="AN1131" s="77"/>
    </row>
    <row r="1132" spans="26:40" x14ac:dyDescent="0.25">
      <c r="Z1132" s="24"/>
      <c r="AM1132" s="77"/>
      <c r="AN1132" s="77"/>
    </row>
    <row r="1133" spans="26:40" x14ac:dyDescent="0.25">
      <c r="Z1133" s="24"/>
      <c r="AM1133" s="77"/>
      <c r="AN1133" s="77"/>
    </row>
    <row r="1134" spans="26:40" x14ac:dyDescent="0.25">
      <c r="Z1134" s="24"/>
      <c r="AM1134" s="77"/>
      <c r="AN1134" s="77"/>
    </row>
    <row r="1135" spans="26:40" x14ac:dyDescent="0.25">
      <c r="Z1135" s="24"/>
      <c r="AM1135" s="77"/>
      <c r="AN1135" s="77"/>
    </row>
    <row r="1136" spans="26:40" x14ac:dyDescent="0.25">
      <c r="Z1136" s="24"/>
      <c r="AM1136" s="77"/>
      <c r="AN1136" s="77"/>
    </row>
    <row r="1137" spans="26:40" x14ac:dyDescent="0.25">
      <c r="Z1137" s="24"/>
      <c r="AM1137" s="77"/>
      <c r="AN1137" s="77"/>
    </row>
    <row r="1138" spans="26:40" x14ac:dyDescent="0.25">
      <c r="Z1138" s="24"/>
      <c r="AM1138" s="77"/>
      <c r="AN1138" s="77"/>
    </row>
    <row r="1139" spans="26:40" x14ac:dyDescent="0.25">
      <c r="Z1139" s="24"/>
      <c r="AM1139" s="77"/>
      <c r="AN1139" s="77"/>
    </row>
    <row r="1140" spans="26:40" x14ac:dyDescent="0.25">
      <c r="Z1140" s="24"/>
      <c r="AM1140" s="77"/>
      <c r="AN1140" s="77"/>
    </row>
    <row r="1141" spans="26:40" x14ac:dyDescent="0.25">
      <c r="Z1141" s="24"/>
      <c r="AM1141" s="77"/>
      <c r="AN1141" s="77"/>
    </row>
    <row r="1142" spans="26:40" x14ac:dyDescent="0.25">
      <c r="Z1142" s="24"/>
      <c r="AM1142" s="77"/>
      <c r="AN1142" s="77"/>
    </row>
    <row r="1143" spans="26:40" x14ac:dyDescent="0.25">
      <c r="Z1143" s="24"/>
      <c r="AM1143" s="77"/>
      <c r="AN1143" s="77"/>
    </row>
    <row r="1144" spans="26:40" x14ac:dyDescent="0.25">
      <c r="Z1144" s="24"/>
      <c r="AM1144" s="77"/>
      <c r="AN1144" s="77"/>
    </row>
    <row r="1145" spans="26:40" x14ac:dyDescent="0.25">
      <c r="Z1145" s="24"/>
      <c r="AM1145" s="77"/>
      <c r="AN1145" s="77"/>
    </row>
    <row r="1146" spans="26:40" x14ac:dyDescent="0.25">
      <c r="Z1146" s="24"/>
      <c r="AM1146" s="77"/>
      <c r="AN1146" s="77"/>
    </row>
    <row r="1147" spans="26:40" x14ac:dyDescent="0.25">
      <c r="Z1147" s="24"/>
      <c r="AM1147" s="77"/>
      <c r="AN1147" s="77"/>
    </row>
    <row r="1148" spans="26:40" x14ac:dyDescent="0.25">
      <c r="Z1148" s="24"/>
      <c r="AM1148" s="77"/>
      <c r="AN1148" s="77"/>
    </row>
    <row r="1149" spans="26:40" x14ac:dyDescent="0.25">
      <c r="Z1149" s="24"/>
      <c r="AM1149" s="77"/>
      <c r="AN1149" s="77"/>
    </row>
    <row r="1150" spans="26:40" x14ac:dyDescent="0.25">
      <c r="Z1150" s="24"/>
      <c r="AM1150" s="77"/>
      <c r="AN1150" s="77"/>
    </row>
    <row r="1151" spans="26:40" x14ac:dyDescent="0.25">
      <c r="Z1151" s="24"/>
      <c r="AM1151" s="77"/>
      <c r="AN1151" s="77"/>
    </row>
    <row r="1152" spans="26:40" x14ac:dyDescent="0.25">
      <c r="Z1152" s="24"/>
      <c r="AM1152" s="77"/>
      <c r="AN1152" s="77"/>
    </row>
    <row r="1153" spans="26:40" x14ac:dyDescent="0.25">
      <c r="Z1153" s="24"/>
      <c r="AM1153" s="77"/>
      <c r="AN1153" s="77"/>
    </row>
    <row r="1154" spans="26:40" x14ac:dyDescent="0.25">
      <c r="Z1154" s="24"/>
      <c r="AM1154" s="77"/>
      <c r="AN1154" s="77"/>
    </row>
    <row r="1155" spans="26:40" x14ac:dyDescent="0.25">
      <c r="Z1155" s="24"/>
      <c r="AM1155" s="77"/>
      <c r="AN1155" s="77"/>
    </row>
    <row r="1156" spans="26:40" x14ac:dyDescent="0.25">
      <c r="Z1156" s="24"/>
      <c r="AM1156" s="77"/>
      <c r="AN1156" s="77"/>
    </row>
    <row r="1157" spans="26:40" x14ac:dyDescent="0.25">
      <c r="Z1157" s="24"/>
      <c r="AM1157" s="77"/>
      <c r="AN1157" s="77"/>
    </row>
    <row r="1158" spans="26:40" x14ac:dyDescent="0.25">
      <c r="Z1158" s="24"/>
      <c r="AM1158" s="77"/>
      <c r="AN1158" s="77"/>
    </row>
    <row r="1159" spans="26:40" x14ac:dyDescent="0.25">
      <c r="Z1159" s="24"/>
      <c r="AM1159" s="77"/>
      <c r="AN1159" s="77"/>
    </row>
    <row r="1160" spans="26:40" x14ac:dyDescent="0.25">
      <c r="Z1160" s="24"/>
      <c r="AM1160" s="77"/>
      <c r="AN1160" s="77"/>
    </row>
    <row r="1161" spans="26:40" x14ac:dyDescent="0.25">
      <c r="Z1161" s="24"/>
      <c r="AM1161" s="77"/>
      <c r="AN1161" s="77"/>
    </row>
    <row r="1162" spans="26:40" x14ac:dyDescent="0.25">
      <c r="Z1162" s="24"/>
      <c r="AM1162" s="77"/>
      <c r="AN1162" s="77"/>
    </row>
    <row r="1163" spans="26:40" x14ac:dyDescent="0.25">
      <c r="Z1163" s="24"/>
      <c r="AM1163" s="77"/>
      <c r="AN1163" s="77"/>
    </row>
    <row r="1164" spans="26:40" x14ac:dyDescent="0.25">
      <c r="Z1164" s="24"/>
      <c r="AM1164" s="77"/>
      <c r="AN1164" s="77"/>
    </row>
    <row r="1165" spans="26:40" x14ac:dyDescent="0.25">
      <c r="Z1165" s="24"/>
      <c r="AM1165" s="77"/>
      <c r="AN1165" s="77"/>
    </row>
    <row r="1166" spans="26:40" x14ac:dyDescent="0.25">
      <c r="Z1166" s="24"/>
      <c r="AM1166" s="77"/>
      <c r="AN1166" s="77"/>
    </row>
    <row r="1167" spans="26:40" x14ac:dyDescent="0.25">
      <c r="Z1167" s="24"/>
      <c r="AM1167" s="77"/>
      <c r="AN1167" s="77"/>
    </row>
    <row r="1168" spans="26:40" x14ac:dyDescent="0.25">
      <c r="Z1168" s="24"/>
      <c r="AM1168" s="77"/>
      <c r="AN1168" s="77"/>
    </row>
    <row r="1169" spans="26:40" x14ac:dyDescent="0.25">
      <c r="Z1169" s="24"/>
      <c r="AM1169" s="77"/>
      <c r="AN1169" s="77"/>
    </row>
    <row r="1170" spans="26:40" x14ac:dyDescent="0.25">
      <c r="Z1170" s="24"/>
      <c r="AM1170" s="77"/>
      <c r="AN1170" s="77"/>
    </row>
    <row r="1171" spans="26:40" x14ac:dyDescent="0.25">
      <c r="Z1171" s="24"/>
      <c r="AM1171" s="77"/>
      <c r="AN1171" s="77"/>
    </row>
    <row r="1172" spans="26:40" x14ac:dyDescent="0.25">
      <c r="Z1172" s="24"/>
      <c r="AM1172" s="77"/>
      <c r="AN1172" s="77"/>
    </row>
    <row r="1173" spans="26:40" x14ac:dyDescent="0.25">
      <c r="Z1173" s="24"/>
      <c r="AM1173" s="77"/>
      <c r="AN1173" s="77"/>
    </row>
    <row r="1174" spans="26:40" x14ac:dyDescent="0.25">
      <c r="Z1174" s="24"/>
      <c r="AM1174" s="77"/>
      <c r="AN1174" s="77"/>
    </row>
    <row r="1175" spans="26:40" x14ac:dyDescent="0.25">
      <c r="Z1175" s="24"/>
      <c r="AM1175" s="77"/>
      <c r="AN1175" s="77"/>
    </row>
    <row r="1176" spans="26:40" x14ac:dyDescent="0.25">
      <c r="Z1176" s="24"/>
      <c r="AM1176" s="77"/>
      <c r="AN1176" s="77"/>
    </row>
    <row r="1177" spans="26:40" x14ac:dyDescent="0.25">
      <c r="Z1177" s="24"/>
      <c r="AM1177" s="77"/>
      <c r="AN1177" s="77"/>
    </row>
    <row r="1178" spans="26:40" x14ac:dyDescent="0.25">
      <c r="Z1178" s="24"/>
      <c r="AM1178" s="77"/>
      <c r="AN1178" s="77"/>
    </row>
    <row r="1179" spans="26:40" x14ac:dyDescent="0.25">
      <c r="Z1179" s="24"/>
      <c r="AM1179" s="77"/>
      <c r="AN1179" s="77"/>
    </row>
    <row r="1180" spans="26:40" x14ac:dyDescent="0.25">
      <c r="Z1180" s="24"/>
      <c r="AM1180" s="77"/>
      <c r="AN1180" s="77"/>
    </row>
    <row r="1181" spans="26:40" x14ac:dyDescent="0.25">
      <c r="Z1181" s="24"/>
      <c r="AM1181" s="77"/>
      <c r="AN1181" s="77"/>
    </row>
    <row r="1182" spans="26:40" x14ac:dyDescent="0.25">
      <c r="Z1182" s="24"/>
      <c r="AM1182" s="77"/>
      <c r="AN1182" s="77"/>
    </row>
    <row r="1183" spans="26:40" x14ac:dyDescent="0.25">
      <c r="Z1183" s="24"/>
      <c r="AM1183" s="77"/>
      <c r="AN1183" s="77"/>
    </row>
    <row r="1184" spans="26:40" x14ac:dyDescent="0.25">
      <c r="Z1184" s="24"/>
      <c r="AM1184" s="77"/>
      <c r="AN1184" s="77"/>
    </row>
    <row r="1185" spans="26:40" x14ac:dyDescent="0.25">
      <c r="Z1185" s="24"/>
      <c r="AM1185" s="77"/>
      <c r="AN1185" s="77"/>
    </row>
    <row r="1186" spans="26:40" x14ac:dyDescent="0.25">
      <c r="Z1186" s="24"/>
      <c r="AM1186" s="77"/>
      <c r="AN1186" s="77"/>
    </row>
    <row r="1187" spans="26:40" x14ac:dyDescent="0.25">
      <c r="Z1187" s="24"/>
      <c r="AM1187" s="77"/>
      <c r="AN1187" s="77"/>
    </row>
    <row r="1188" spans="26:40" x14ac:dyDescent="0.25">
      <c r="Z1188" s="24"/>
      <c r="AM1188" s="77"/>
      <c r="AN1188" s="77"/>
    </row>
    <row r="1189" spans="26:40" x14ac:dyDescent="0.25">
      <c r="Z1189" s="24"/>
      <c r="AM1189" s="77"/>
      <c r="AN1189" s="77"/>
    </row>
    <row r="1190" spans="26:40" x14ac:dyDescent="0.25">
      <c r="Z1190" s="24"/>
      <c r="AM1190" s="77"/>
      <c r="AN1190" s="77"/>
    </row>
    <row r="1191" spans="26:40" x14ac:dyDescent="0.25">
      <c r="Z1191" s="24"/>
      <c r="AM1191" s="77"/>
      <c r="AN1191" s="77"/>
    </row>
    <row r="1192" spans="26:40" x14ac:dyDescent="0.25">
      <c r="Z1192" s="24"/>
      <c r="AM1192" s="77"/>
      <c r="AN1192" s="77"/>
    </row>
    <row r="1193" spans="26:40" x14ac:dyDescent="0.25">
      <c r="Z1193" s="24"/>
      <c r="AM1193" s="77"/>
      <c r="AN1193" s="77"/>
    </row>
    <row r="1194" spans="26:40" x14ac:dyDescent="0.25">
      <c r="Z1194" s="24"/>
      <c r="AM1194" s="77"/>
      <c r="AN1194" s="77"/>
    </row>
    <row r="1195" spans="26:40" x14ac:dyDescent="0.25">
      <c r="Z1195" s="24"/>
      <c r="AM1195" s="77"/>
      <c r="AN1195" s="77"/>
    </row>
    <row r="1196" spans="26:40" x14ac:dyDescent="0.25">
      <c r="Z1196" s="24"/>
      <c r="AM1196" s="77"/>
      <c r="AN1196" s="77"/>
    </row>
    <row r="1197" spans="26:40" x14ac:dyDescent="0.25">
      <c r="Z1197" s="24"/>
      <c r="AM1197" s="77"/>
      <c r="AN1197" s="77"/>
    </row>
    <row r="1198" spans="26:40" x14ac:dyDescent="0.25">
      <c r="Z1198" s="24"/>
      <c r="AM1198" s="77"/>
      <c r="AN1198" s="77"/>
    </row>
    <row r="1199" spans="26:40" x14ac:dyDescent="0.25">
      <c r="Z1199" s="24"/>
      <c r="AM1199" s="77"/>
      <c r="AN1199" s="77"/>
    </row>
    <row r="1200" spans="26:40" x14ac:dyDescent="0.25">
      <c r="Z1200" s="24"/>
      <c r="AM1200" s="77"/>
      <c r="AN1200" s="77"/>
    </row>
    <row r="1201" spans="26:40" x14ac:dyDescent="0.25">
      <c r="Z1201" s="24"/>
      <c r="AM1201" s="77"/>
      <c r="AN1201" s="77"/>
    </row>
    <row r="1202" spans="26:40" x14ac:dyDescent="0.25">
      <c r="Z1202" s="24"/>
      <c r="AM1202" s="77"/>
      <c r="AN1202" s="77"/>
    </row>
    <row r="1203" spans="26:40" x14ac:dyDescent="0.25">
      <c r="Z1203" s="24"/>
      <c r="AM1203" s="77"/>
      <c r="AN1203" s="77"/>
    </row>
    <row r="1204" spans="26:40" x14ac:dyDescent="0.25">
      <c r="Z1204" s="24"/>
      <c r="AM1204" s="77"/>
      <c r="AN1204" s="77"/>
    </row>
    <row r="1205" spans="26:40" x14ac:dyDescent="0.25">
      <c r="Z1205" s="24"/>
      <c r="AM1205" s="77"/>
      <c r="AN1205" s="77"/>
    </row>
    <row r="1206" spans="26:40" x14ac:dyDescent="0.25">
      <c r="Z1206" s="24"/>
      <c r="AM1206" s="77"/>
      <c r="AN1206" s="77"/>
    </row>
    <row r="1207" spans="26:40" x14ac:dyDescent="0.25">
      <c r="Z1207" s="24"/>
      <c r="AM1207" s="77"/>
      <c r="AN1207" s="77"/>
    </row>
    <row r="1208" spans="26:40" x14ac:dyDescent="0.25">
      <c r="Z1208" s="24"/>
      <c r="AM1208" s="77"/>
      <c r="AN1208" s="77"/>
    </row>
    <row r="1209" spans="26:40" x14ac:dyDescent="0.25">
      <c r="Z1209" s="24"/>
      <c r="AM1209" s="77"/>
      <c r="AN1209" s="77"/>
    </row>
    <row r="1210" spans="26:40" x14ac:dyDescent="0.25">
      <c r="Z1210" s="24"/>
      <c r="AM1210" s="77"/>
      <c r="AN1210" s="77"/>
    </row>
    <row r="1211" spans="26:40" x14ac:dyDescent="0.25">
      <c r="Z1211" s="24"/>
      <c r="AM1211" s="77"/>
      <c r="AN1211" s="77"/>
    </row>
    <row r="1212" spans="26:40" x14ac:dyDescent="0.25">
      <c r="Z1212" s="24"/>
      <c r="AM1212" s="77"/>
      <c r="AN1212" s="77"/>
    </row>
    <row r="1213" spans="26:40" x14ac:dyDescent="0.25">
      <c r="Z1213" s="24"/>
      <c r="AM1213" s="77"/>
      <c r="AN1213" s="77"/>
    </row>
    <row r="1214" spans="26:40" x14ac:dyDescent="0.25">
      <c r="Z1214" s="24"/>
      <c r="AM1214" s="77"/>
      <c r="AN1214" s="77"/>
    </row>
    <row r="1215" spans="26:40" x14ac:dyDescent="0.25">
      <c r="Z1215" s="24"/>
      <c r="AM1215" s="77"/>
      <c r="AN1215" s="77"/>
    </row>
    <row r="1216" spans="26:40" x14ac:dyDescent="0.25">
      <c r="Z1216" s="24"/>
      <c r="AM1216" s="77"/>
      <c r="AN1216" s="77"/>
    </row>
    <row r="1217" spans="26:40" x14ac:dyDescent="0.25">
      <c r="Z1217" s="24"/>
      <c r="AM1217" s="77"/>
      <c r="AN1217" s="77"/>
    </row>
    <row r="1218" spans="26:40" x14ac:dyDescent="0.25">
      <c r="Z1218" s="24"/>
      <c r="AM1218" s="77"/>
      <c r="AN1218" s="77"/>
    </row>
    <row r="1219" spans="26:40" x14ac:dyDescent="0.25">
      <c r="Z1219" s="24"/>
      <c r="AM1219" s="77"/>
      <c r="AN1219" s="77"/>
    </row>
    <row r="1220" spans="26:40" x14ac:dyDescent="0.25">
      <c r="Z1220" s="24"/>
      <c r="AM1220" s="77"/>
      <c r="AN1220" s="77"/>
    </row>
    <row r="1221" spans="26:40" x14ac:dyDescent="0.25">
      <c r="Z1221" s="24"/>
      <c r="AM1221" s="77"/>
      <c r="AN1221" s="77"/>
    </row>
    <row r="1222" spans="26:40" x14ac:dyDescent="0.25">
      <c r="Z1222" s="24"/>
      <c r="AM1222" s="77"/>
      <c r="AN1222" s="77"/>
    </row>
    <row r="1223" spans="26:40" x14ac:dyDescent="0.25">
      <c r="Z1223" s="24"/>
      <c r="AM1223" s="77"/>
      <c r="AN1223" s="77"/>
    </row>
    <row r="1224" spans="26:40" x14ac:dyDescent="0.25">
      <c r="Z1224" s="24"/>
      <c r="AM1224" s="77"/>
      <c r="AN1224" s="77"/>
    </row>
    <row r="1225" spans="26:40" x14ac:dyDescent="0.25">
      <c r="Z1225" s="24"/>
      <c r="AM1225" s="77"/>
      <c r="AN1225" s="77"/>
    </row>
    <row r="1226" spans="26:40" x14ac:dyDescent="0.25">
      <c r="Z1226" s="24"/>
      <c r="AM1226" s="77"/>
      <c r="AN1226" s="77"/>
    </row>
    <row r="1227" spans="26:40" x14ac:dyDescent="0.25">
      <c r="Z1227" s="24"/>
      <c r="AM1227" s="77"/>
      <c r="AN1227" s="77"/>
    </row>
    <row r="1228" spans="26:40" x14ac:dyDescent="0.25">
      <c r="Z1228" s="24"/>
      <c r="AM1228" s="77"/>
      <c r="AN1228" s="77"/>
    </row>
    <row r="1229" spans="26:40" x14ac:dyDescent="0.25">
      <c r="Z1229" s="24"/>
      <c r="AM1229" s="77"/>
      <c r="AN1229" s="77"/>
    </row>
    <row r="1230" spans="26:40" x14ac:dyDescent="0.25">
      <c r="Z1230" s="24"/>
      <c r="AM1230" s="77"/>
      <c r="AN1230" s="77"/>
    </row>
    <row r="1231" spans="26:40" x14ac:dyDescent="0.25">
      <c r="Z1231" s="24"/>
      <c r="AM1231" s="77"/>
      <c r="AN1231" s="77"/>
    </row>
    <row r="1232" spans="26:40" x14ac:dyDescent="0.25">
      <c r="Z1232" s="24"/>
      <c r="AM1232" s="77"/>
      <c r="AN1232" s="77"/>
    </row>
    <row r="1233" spans="26:40" x14ac:dyDescent="0.25">
      <c r="Z1233" s="24"/>
      <c r="AM1233" s="77"/>
      <c r="AN1233" s="77"/>
    </row>
    <row r="1234" spans="26:40" x14ac:dyDescent="0.25">
      <c r="Z1234" s="24"/>
      <c r="AM1234" s="77"/>
      <c r="AN1234" s="77"/>
    </row>
    <row r="1235" spans="26:40" x14ac:dyDescent="0.25">
      <c r="Z1235" s="24"/>
      <c r="AM1235" s="77"/>
      <c r="AN1235" s="77"/>
    </row>
    <row r="1236" spans="26:40" x14ac:dyDescent="0.25">
      <c r="Z1236" s="24"/>
      <c r="AM1236" s="77"/>
      <c r="AN1236" s="77"/>
    </row>
    <row r="1237" spans="26:40" x14ac:dyDescent="0.25">
      <c r="Z1237" s="24"/>
      <c r="AM1237" s="77"/>
      <c r="AN1237" s="77"/>
    </row>
    <row r="1238" spans="26:40" x14ac:dyDescent="0.25">
      <c r="Z1238" s="24"/>
      <c r="AM1238" s="77"/>
      <c r="AN1238" s="77"/>
    </row>
    <row r="1239" spans="26:40" x14ac:dyDescent="0.25">
      <c r="Z1239" s="24"/>
      <c r="AM1239" s="77"/>
      <c r="AN1239" s="77"/>
    </row>
    <row r="1240" spans="26:40" x14ac:dyDescent="0.25">
      <c r="Z1240" s="24"/>
      <c r="AM1240" s="77"/>
      <c r="AN1240" s="77"/>
    </row>
    <row r="1241" spans="26:40" x14ac:dyDescent="0.25">
      <c r="Z1241" s="24"/>
      <c r="AM1241" s="77"/>
      <c r="AN1241" s="77"/>
    </row>
    <row r="1242" spans="26:40" x14ac:dyDescent="0.25">
      <c r="Z1242" s="24"/>
      <c r="AM1242" s="77"/>
      <c r="AN1242" s="77"/>
    </row>
    <row r="1243" spans="26:40" x14ac:dyDescent="0.25">
      <c r="Z1243" s="24"/>
      <c r="AM1243" s="77"/>
      <c r="AN1243" s="77"/>
    </row>
    <row r="1244" spans="26:40" x14ac:dyDescent="0.25">
      <c r="Z1244" s="24"/>
      <c r="AM1244" s="77"/>
      <c r="AN1244" s="77"/>
    </row>
    <row r="1245" spans="26:40" x14ac:dyDescent="0.25">
      <c r="Z1245" s="24"/>
      <c r="AM1245" s="77"/>
      <c r="AN1245" s="77"/>
    </row>
    <row r="1246" spans="26:40" x14ac:dyDescent="0.25">
      <c r="Z1246" s="24"/>
      <c r="AM1246" s="77"/>
      <c r="AN1246" s="77"/>
    </row>
    <row r="1247" spans="26:40" x14ac:dyDescent="0.25">
      <c r="Z1247" s="24"/>
      <c r="AM1247" s="77"/>
      <c r="AN1247" s="77"/>
    </row>
    <row r="1248" spans="26:40" x14ac:dyDescent="0.25">
      <c r="Z1248" s="24"/>
      <c r="AM1248" s="77"/>
      <c r="AN1248" s="77"/>
    </row>
    <row r="1249" spans="26:40" x14ac:dyDescent="0.25">
      <c r="Z1249" s="24"/>
      <c r="AM1249" s="77"/>
      <c r="AN1249" s="77"/>
    </row>
    <row r="1250" spans="26:40" x14ac:dyDescent="0.25">
      <c r="Z1250" s="24"/>
      <c r="AM1250" s="77"/>
      <c r="AN1250" s="77"/>
    </row>
    <row r="1251" spans="26:40" x14ac:dyDescent="0.25">
      <c r="Z1251" s="24"/>
      <c r="AM1251" s="77"/>
      <c r="AN1251" s="77"/>
    </row>
    <row r="1252" spans="26:40" x14ac:dyDescent="0.25">
      <c r="Z1252" s="24"/>
      <c r="AM1252" s="77"/>
      <c r="AN1252" s="77"/>
    </row>
    <row r="1253" spans="26:40" x14ac:dyDescent="0.25">
      <c r="Z1253" s="24"/>
      <c r="AM1253" s="77"/>
      <c r="AN1253" s="77"/>
    </row>
    <row r="1254" spans="26:40" x14ac:dyDescent="0.25">
      <c r="Z1254" s="24"/>
      <c r="AM1254" s="77"/>
      <c r="AN1254" s="77"/>
    </row>
    <row r="1255" spans="26:40" x14ac:dyDescent="0.25">
      <c r="Z1255" s="24"/>
      <c r="AM1255" s="77"/>
      <c r="AN1255" s="77"/>
    </row>
    <row r="1256" spans="26:40" x14ac:dyDescent="0.25">
      <c r="Z1256" s="24"/>
      <c r="AM1256" s="77"/>
      <c r="AN1256" s="77"/>
    </row>
    <row r="1257" spans="26:40" x14ac:dyDescent="0.25">
      <c r="Z1257" s="24"/>
      <c r="AM1257" s="77"/>
      <c r="AN1257" s="77"/>
    </row>
    <row r="1258" spans="26:40" x14ac:dyDescent="0.25">
      <c r="Z1258" s="24"/>
      <c r="AM1258" s="77"/>
      <c r="AN1258" s="77"/>
    </row>
    <row r="1259" spans="26:40" x14ac:dyDescent="0.25">
      <c r="Z1259" s="24"/>
      <c r="AM1259" s="77"/>
      <c r="AN1259" s="77"/>
    </row>
    <row r="1260" spans="26:40" x14ac:dyDescent="0.25">
      <c r="Z1260" s="24"/>
      <c r="AM1260" s="77"/>
      <c r="AN1260" s="77"/>
    </row>
    <row r="1261" spans="26:40" x14ac:dyDescent="0.25">
      <c r="Z1261" s="24"/>
      <c r="AM1261" s="77"/>
      <c r="AN1261" s="77"/>
    </row>
    <row r="1262" spans="26:40" x14ac:dyDescent="0.25">
      <c r="Z1262" s="24"/>
      <c r="AM1262" s="77"/>
      <c r="AN1262" s="77"/>
    </row>
    <row r="1263" spans="26:40" x14ac:dyDescent="0.25">
      <c r="Z1263" s="24"/>
      <c r="AM1263" s="77"/>
      <c r="AN1263" s="77"/>
    </row>
    <row r="1264" spans="26:40" x14ac:dyDescent="0.25">
      <c r="Z1264" s="24"/>
      <c r="AM1264" s="77"/>
      <c r="AN1264" s="77"/>
    </row>
    <row r="1265" spans="26:40" x14ac:dyDescent="0.25">
      <c r="Z1265" s="24"/>
      <c r="AM1265" s="77"/>
      <c r="AN1265" s="77"/>
    </row>
    <row r="1266" spans="26:40" x14ac:dyDescent="0.25">
      <c r="Z1266" s="24"/>
      <c r="AM1266" s="77"/>
      <c r="AN1266" s="77"/>
    </row>
    <row r="1267" spans="26:40" x14ac:dyDescent="0.25">
      <c r="Z1267" s="24"/>
      <c r="AM1267" s="77"/>
      <c r="AN1267" s="77"/>
    </row>
    <row r="1268" spans="26:40" x14ac:dyDescent="0.25">
      <c r="Z1268" s="24"/>
      <c r="AM1268" s="77"/>
      <c r="AN1268" s="77"/>
    </row>
    <row r="1269" spans="26:40" x14ac:dyDescent="0.25">
      <c r="Z1269" s="24"/>
      <c r="AM1269" s="77"/>
      <c r="AN1269" s="77"/>
    </row>
    <row r="1270" spans="26:40" x14ac:dyDescent="0.25">
      <c r="Z1270" s="24"/>
      <c r="AM1270" s="77"/>
      <c r="AN1270" s="77"/>
    </row>
    <row r="1271" spans="26:40" x14ac:dyDescent="0.25">
      <c r="Z1271" s="24"/>
      <c r="AM1271" s="77"/>
      <c r="AN1271" s="77"/>
    </row>
    <row r="1272" spans="26:40" x14ac:dyDescent="0.25">
      <c r="Z1272" s="24"/>
      <c r="AM1272" s="77"/>
      <c r="AN1272" s="77"/>
    </row>
    <row r="1273" spans="26:40" x14ac:dyDescent="0.25">
      <c r="Z1273" s="24"/>
      <c r="AM1273" s="77"/>
      <c r="AN1273" s="77"/>
    </row>
    <row r="1274" spans="26:40" x14ac:dyDescent="0.25">
      <c r="Z1274" s="24"/>
      <c r="AM1274" s="77"/>
      <c r="AN1274" s="77"/>
    </row>
    <row r="1275" spans="26:40" x14ac:dyDescent="0.25">
      <c r="Z1275" s="24"/>
      <c r="AM1275" s="77"/>
      <c r="AN1275" s="77"/>
    </row>
    <row r="1276" spans="26:40" x14ac:dyDescent="0.25">
      <c r="Z1276" s="24"/>
      <c r="AM1276" s="77"/>
      <c r="AN1276" s="77"/>
    </row>
    <row r="1277" spans="26:40" x14ac:dyDescent="0.25">
      <c r="Z1277" s="24"/>
      <c r="AM1277" s="77"/>
      <c r="AN1277" s="77"/>
    </row>
    <row r="1278" spans="26:40" x14ac:dyDescent="0.25">
      <c r="Z1278" s="24"/>
      <c r="AM1278" s="77"/>
      <c r="AN1278" s="77"/>
    </row>
    <row r="1279" spans="26:40" x14ac:dyDescent="0.25">
      <c r="Z1279" s="24"/>
      <c r="AM1279" s="77"/>
      <c r="AN1279" s="77"/>
    </row>
    <row r="1280" spans="26:40" x14ac:dyDescent="0.25">
      <c r="Z1280" s="24"/>
      <c r="AM1280" s="77"/>
      <c r="AN1280" s="77"/>
    </row>
    <row r="1281" spans="26:40" x14ac:dyDescent="0.25">
      <c r="Z1281" s="24"/>
      <c r="AM1281" s="77"/>
      <c r="AN1281" s="77"/>
    </row>
    <row r="1282" spans="26:40" x14ac:dyDescent="0.25">
      <c r="Z1282" s="24"/>
      <c r="AM1282" s="77"/>
      <c r="AN1282" s="77"/>
    </row>
    <row r="1283" spans="26:40" x14ac:dyDescent="0.25">
      <c r="Z1283" s="24"/>
      <c r="AM1283" s="77"/>
      <c r="AN1283" s="77"/>
    </row>
    <row r="1284" spans="26:40" x14ac:dyDescent="0.25">
      <c r="Z1284" s="24"/>
      <c r="AM1284" s="77"/>
      <c r="AN1284" s="77"/>
    </row>
    <row r="1285" spans="26:40" x14ac:dyDescent="0.25">
      <c r="Z1285" s="24"/>
      <c r="AM1285" s="77"/>
      <c r="AN1285" s="77"/>
    </row>
    <row r="1286" spans="26:40" x14ac:dyDescent="0.25">
      <c r="Z1286" s="24"/>
      <c r="AM1286" s="77"/>
      <c r="AN1286" s="77"/>
    </row>
    <row r="1287" spans="26:40" x14ac:dyDescent="0.25">
      <c r="Z1287" s="24"/>
      <c r="AM1287" s="77"/>
      <c r="AN1287" s="77"/>
    </row>
    <row r="1288" spans="26:40" x14ac:dyDescent="0.25">
      <c r="Z1288" s="24"/>
      <c r="AM1288" s="77"/>
      <c r="AN1288" s="77"/>
    </row>
    <row r="1289" spans="26:40" x14ac:dyDescent="0.25">
      <c r="Z1289" s="24"/>
      <c r="AM1289" s="77"/>
      <c r="AN1289" s="77"/>
    </row>
    <row r="1290" spans="26:40" x14ac:dyDescent="0.25">
      <c r="Z1290" s="24"/>
      <c r="AM1290" s="77"/>
      <c r="AN1290" s="77"/>
    </row>
    <row r="1291" spans="26:40" x14ac:dyDescent="0.25">
      <c r="Z1291" s="24"/>
      <c r="AM1291" s="77"/>
      <c r="AN1291" s="77"/>
    </row>
    <row r="1292" spans="26:40" x14ac:dyDescent="0.25">
      <c r="Z1292" s="24"/>
      <c r="AM1292" s="77"/>
      <c r="AN1292" s="77"/>
    </row>
    <row r="1293" spans="26:40" x14ac:dyDescent="0.25">
      <c r="Z1293" s="24"/>
      <c r="AM1293" s="77"/>
      <c r="AN1293" s="77"/>
    </row>
    <row r="1294" spans="26:40" x14ac:dyDescent="0.25">
      <c r="Z1294" s="24"/>
      <c r="AM1294" s="77"/>
      <c r="AN1294" s="77"/>
    </row>
    <row r="1295" spans="26:40" x14ac:dyDescent="0.25">
      <c r="Z1295" s="24"/>
      <c r="AM1295" s="77"/>
      <c r="AN1295" s="77"/>
    </row>
    <row r="1296" spans="26:40" x14ac:dyDescent="0.25">
      <c r="Z1296" s="24"/>
      <c r="AM1296" s="77"/>
      <c r="AN1296" s="77"/>
    </row>
    <row r="1297" spans="26:40" x14ac:dyDescent="0.25">
      <c r="Z1297" s="24"/>
      <c r="AM1297" s="77"/>
      <c r="AN1297" s="77"/>
    </row>
    <row r="1298" spans="26:40" x14ac:dyDescent="0.25">
      <c r="Z1298" s="24"/>
      <c r="AM1298" s="77"/>
      <c r="AN1298" s="77"/>
    </row>
    <row r="1299" spans="26:40" x14ac:dyDescent="0.25">
      <c r="Z1299" s="24"/>
      <c r="AM1299" s="77"/>
      <c r="AN1299" s="77"/>
    </row>
    <row r="1300" spans="26:40" x14ac:dyDescent="0.25">
      <c r="Z1300" s="24"/>
      <c r="AM1300" s="77"/>
      <c r="AN1300" s="77"/>
    </row>
    <row r="1301" spans="26:40" x14ac:dyDescent="0.25">
      <c r="Z1301" s="24"/>
      <c r="AM1301" s="77"/>
      <c r="AN1301" s="77"/>
    </row>
    <row r="1302" spans="26:40" x14ac:dyDescent="0.25">
      <c r="Z1302" s="24"/>
      <c r="AM1302" s="77"/>
      <c r="AN1302" s="77"/>
    </row>
    <row r="1303" spans="26:40" x14ac:dyDescent="0.25">
      <c r="Z1303" s="24"/>
      <c r="AM1303" s="77"/>
      <c r="AN1303" s="77"/>
    </row>
    <row r="1304" spans="26:40" x14ac:dyDescent="0.25">
      <c r="Z1304" s="24"/>
      <c r="AM1304" s="77"/>
      <c r="AN1304" s="77"/>
    </row>
    <row r="1305" spans="26:40" x14ac:dyDescent="0.25">
      <c r="Z1305" s="24"/>
      <c r="AM1305" s="77"/>
      <c r="AN1305" s="77"/>
    </row>
    <row r="1306" spans="26:40" x14ac:dyDescent="0.25">
      <c r="Z1306" s="24"/>
      <c r="AM1306" s="77"/>
      <c r="AN1306" s="77"/>
    </row>
    <row r="1307" spans="26:40" x14ac:dyDescent="0.25">
      <c r="Z1307" s="24"/>
      <c r="AM1307" s="77"/>
      <c r="AN1307" s="77"/>
    </row>
    <row r="1308" spans="26:40" x14ac:dyDescent="0.25">
      <c r="Z1308" s="24"/>
      <c r="AM1308" s="77"/>
      <c r="AN1308" s="77"/>
    </row>
    <row r="1309" spans="26:40" x14ac:dyDescent="0.25">
      <c r="Z1309" s="24"/>
      <c r="AM1309" s="77"/>
      <c r="AN1309" s="77"/>
    </row>
    <row r="1310" spans="26:40" x14ac:dyDescent="0.25">
      <c r="Z1310" s="24"/>
      <c r="AM1310" s="77"/>
      <c r="AN1310" s="77"/>
    </row>
    <row r="1311" spans="26:40" x14ac:dyDescent="0.25">
      <c r="Z1311" s="24"/>
      <c r="AM1311" s="77"/>
      <c r="AN1311" s="77"/>
    </row>
    <row r="1312" spans="26:40" x14ac:dyDescent="0.25">
      <c r="Z1312" s="24"/>
      <c r="AM1312" s="77"/>
      <c r="AN1312" s="77"/>
    </row>
    <row r="1313" spans="26:40" x14ac:dyDescent="0.25">
      <c r="Z1313" s="24"/>
      <c r="AM1313" s="77"/>
      <c r="AN1313" s="77"/>
    </row>
    <row r="1314" spans="26:40" x14ac:dyDescent="0.25">
      <c r="Z1314" s="24"/>
      <c r="AM1314" s="77"/>
      <c r="AN1314" s="77"/>
    </row>
    <row r="1315" spans="26:40" x14ac:dyDescent="0.25">
      <c r="Z1315" s="24"/>
      <c r="AM1315" s="77"/>
      <c r="AN1315" s="77"/>
    </row>
    <row r="1316" spans="26:40" x14ac:dyDescent="0.25">
      <c r="Z1316" s="24"/>
      <c r="AM1316" s="77"/>
      <c r="AN1316" s="77"/>
    </row>
    <row r="1317" spans="26:40" x14ac:dyDescent="0.25">
      <c r="Z1317" s="24"/>
      <c r="AM1317" s="77"/>
      <c r="AN1317" s="77"/>
    </row>
    <row r="1318" spans="26:40" x14ac:dyDescent="0.25">
      <c r="Z1318" s="24"/>
      <c r="AM1318" s="77"/>
      <c r="AN1318" s="77"/>
    </row>
    <row r="1319" spans="26:40" x14ac:dyDescent="0.25">
      <c r="Z1319" s="24"/>
      <c r="AM1319" s="77"/>
      <c r="AN1319" s="77"/>
    </row>
    <row r="1320" spans="26:40" x14ac:dyDescent="0.25">
      <c r="Z1320" s="24"/>
      <c r="AM1320" s="77"/>
      <c r="AN1320" s="77"/>
    </row>
    <row r="1321" spans="26:40" x14ac:dyDescent="0.25">
      <c r="Z1321" s="24"/>
      <c r="AM1321" s="77"/>
      <c r="AN1321" s="77"/>
    </row>
    <row r="1322" spans="26:40" x14ac:dyDescent="0.25">
      <c r="Z1322" s="24"/>
      <c r="AM1322" s="77"/>
      <c r="AN1322" s="77"/>
    </row>
    <row r="1323" spans="26:40" x14ac:dyDescent="0.25">
      <c r="Z1323" s="24"/>
      <c r="AM1323" s="77"/>
      <c r="AN1323" s="77"/>
    </row>
    <row r="1324" spans="26:40" x14ac:dyDescent="0.25">
      <c r="Z1324" s="24"/>
      <c r="AM1324" s="77"/>
      <c r="AN1324" s="77"/>
    </row>
    <row r="1325" spans="26:40" x14ac:dyDescent="0.25">
      <c r="Z1325" s="24"/>
      <c r="AM1325" s="77"/>
      <c r="AN1325" s="77"/>
    </row>
    <row r="1326" spans="26:40" x14ac:dyDescent="0.25">
      <c r="Z1326" s="24"/>
      <c r="AM1326" s="77"/>
      <c r="AN1326" s="77"/>
    </row>
    <row r="1327" spans="26:40" x14ac:dyDescent="0.25">
      <c r="Z1327" s="24"/>
      <c r="AM1327" s="77"/>
      <c r="AN1327" s="77"/>
    </row>
    <row r="1328" spans="26:40" x14ac:dyDescent="0.25">
      <c r="Z1328" s="24"/>
      <c r="AM1328" s="77"/>
      <c r="AN1328" s="77"/>
    </row>
    <row r="1329" spans="26:40" x14ac:dyDescent="0.25">
      <c r="Z1329" s="24"/>
      <c r="AM1329" s="77"/>
      <c r="AN1329" s="77"/>
    </row>
    <row r="1330" spans="26:40" x14ac:dyDescent="0.25">
      <c r="Z1330" s="24"/>
      <c r="AM1330" s="77"/>
      <c r="AN1330" s="77"/>
    </row>
    <row r="1331" spans="26:40" x14ac:dyDescent="0.25">
      <c r="Z1331" s="24"/>
      <c r="AM1331" s="77"/>
      <c r="AN1331" s="77"/>
    </row>
    <row r="1332" spans="26:40" x14ac:dyDescent="0.25">
      <c r="Z1332" s="24"/>
      <c r="AM1332" s="77"/>
      <c r="AN1332" s="77"/>
    </row>
    <row r="1333" spans="26:40" x14ac:dyDescent="0.25">
      <c r="Z1333" s="24"/>
      <c r="AM1333" s="77"/>
      <c r="AN1333" s="77"/>
    </row>
    <row r="1334" spans="26:40" x14ac:dyDescent="0.25">
      <c r="Z1334" s="24"/>
      <c r="AM1334" s="77"/>
      <c r="AN1334" s="77"/>
    </row>
    <row r="1335" spans="26:40" x14ac:dyDescent="0.25">
      <c r="Z1335" s="24"/>
      <c r="AM1335" s="77"/>
      <c r="AN1335" s="77"/>
    </row>
    <row r="1336" spans="26:40" x14ac:dyDescent="0.25">
      <c r="Z1336" s="24"/>
      <c r="AM1336" s="77"/>
      <c r="AN1336" s="77"/>
    </row>
    <row r="1337" spans="26:40" x14ac:dyDescent="0.25">
      <c r="Z1337" s="24"/>
      <c r="AM1337" s="77"/>
      <c r="AN1337" s="77"/>
    </row>
    <row r="1338" spans="26:40" x14ac:dyDescent="0.25">
      <c r="Z1338" s="24"/>
      <c r="AM1338" s="77"/>
      <c r="AN1338" s="77"/>
    </row>
    <row r="1339" spans="26:40" x14ac:dyDescent="0.25">
      <c r="Z1339" s="24"/>
      <c r="AM1339" s="77"/>
      <c r="AN1339" s="77"/>
    </row>
    <row r="1340" spans="26:40" x14ac:dyDescent="0.25">
      <c r="Z1340" s="24"/>
      <c r="AM1340" s="77"/>
      <c r="AN1340" s="77"/>
    </row>
    <row r="1341" spans="26:40" x14ac:dyDescent="0.25">
      <c r="Z1341" s="24"/>
      <c r="AM1341" s="77"/>
      <c r="AN1341" s="77"/>
    </row>
    <row r="1342" spans="26:40" x14ac:dyDescent="0.25">
      <c r="Z1342" s="24"/>
      <c r="AM1342" s="77"/>
      <c r="AN1342" s="77"/>
    </row>
    <row r="1343" spans="26:40" x14ac:dyDescent="0.25">
      <c r="Z1343" s="24"/>
      <c r="AM1343" s="77"/>
      <c r="AN1343" s="77"/>
    </row>
    <row r="1344" spans="26:40" x14ac:dyDescent="0.25">
      <c r="Z1344" s="24"/>
      <c r="AM1344" s="77"/>
      <c r="AN1344" s="77"/>
    </row>
    <row r="1345" spans="26:40" x14ac:dyDescent="0.25">
      <c r="Z1345" s="24"/>
      <c r="AM1345" s="77"/>
      <c r="AN1345" s="77"/>
    </row>
    <row r="1346" spans="26:40" x14ac:dyDescent="0.25">
      <c r="Z1346" s="24"/>
      <c r="AM1346" s="77"/>
      <c r="AN1346" s="77"/>
    </row>
    <row r="1347" spans="26:40" x14ac:dyDescent="0.25">
      <c r="Z1347" s="24"/>
      <c r="AM1347" s="77"/>
      <c r="AN1347" s="77"/>
    </row>
    <row r="1348" spans="26:40" x14ac:dyDescent="0.25">
      <c r="Z1348" s="24"/>
      <c r="AM1348" s="77"/>
      <c r="AN1348" s="77"/>
    </row>
    <row r="1349" spans="26:40" x14ac:dyDescent="0.25">
      <c r="Z1349" s="24"/>
      <c r="AM1349" s="77"/>
      <c r="AN1349" s="77"/>
    </row>
    <row r="1350" spans="26:40" x14ac:dyDescent="0.25">
      <c r="Z1350" s="24"/>
      <c r="AM1350" s="77"/>
      <c r="AN1350" s="77"/>
    </row>
    <row r="1351" spans="26:40" x14ac:dyDescent="0.25">
      <c r="Z1351" s="24"/>
      <c r="AM1351" s="77"/>
      <c r="AN1351" s="77"/>
    </row>
    <row r="1352" spans="26:40" x14ac:dyDescent="0.25">
      <c r="Z1352" s="24"/>
      <c r="AM1352" s="77"/>
      <c r="AN1352" s="77"/>
    </row>
    <row r="1353" spans="26:40" x14ac:dyDescent="0.25">
      <c r="Z1353" s="24"/>
      <c r="AM1353" s="77"/>
      <c r="AN1353" s="77"/>
    </row>
    <row r="1354" spans="26:40" x14ac:dyDescent="0.25">
      <c r="Z1354" s="24"/>
      <c r="AM1354" s="77"/>
      <c r="AN1354" s="77"/>
    </row>
    <row r="1355" spans="26:40" x14ac:dyDescent="0.25">
      <c r="Z1355" s="24"/>
      <c r="AM1355" s="77"/>
      <c r="AN1355" s="77"/>
    </row>
    <row r="1356" spans="26:40" x14ac:dyDescent="0.25">
      <c r="Z1356" s="24"/>
      <c r="AM1356" s="77"/>
      <c r="AN1356" s="77"/>
    </row>
    <row r="1357" spans="26:40" x14ac:dyDescent="0.25">
      <c r="Z1357" s="24"/>
      <c r="AM1357" s="77"/>
      <c r="AN1357" s="77"/>
    </row>
    <row r="1358" spans="26:40" x14ac:dyDescent="0.25">
      <c r="Z1358" s="24"/>
      <c r="AM1358" s="77"/>
      <c r="AN1358" s="77"/>
    </row>
    <row r="1359" spans="26:40" x14ac:dyDescent="0.25">
      <c r="Z1359" s="24"/>
      <c r="AM1359" s="77"/>
      <c r="AN1359" s="77"/>
    </row>
    <row r="1360" spans="26:40" x14ac:dyDescent="0.25">
      <c r="Z1360" s="24"/>
      <c r="AM1360" s="77"/>
      <c r="AN1360" s="77"/>
    </row>
    <row r="1361" spans="26:40" x14ac:dyDescent="0.25">
      <c r="Z1361" s="24"/>
      <c r="AM1361" s="77"/>
      <c r="AN1361" s="77"/>
    </row>
    <row r="1362" spans="26:40" x14ac:dyDescent="0.25">
      <c r="Z1362" s="24"/>
      <c r="AM1362" s="77"/>
      <c r="AN1362" s="77"/>
    </row>
    <row r="1363" spans="26:40" x14ac:dyDescent="0.25">
      <c r="Z1363" s="24"/>
      <c r="AM1363" s="77"/>
      <c r="AN1363" s="77"/>
    </row>
    <row r="1364" spans="26:40" x14ac:dyDescent="0.25">
      <c r="Z1364" s="24"/>
      <c r="AM1364" s="77"/>
      <c r="AN1364" s="77"/>
    </row>
    <row r="1365" spans="26:40" x14ac:dyDescent="0.25">
      <c r="Z1365" s="24"/>
      <c r="AM1365" s="77"/>
      <c r="AN1365" s="77"/>
    </row>
    <row r="1366" spans="26:40" x14ac:dyDescent="0.25">
      <c r="Z1366" s="24"/>
      <c r="AM1366" s="77"/>
      <c r="AN1366" s="77"/>
    </row>
    <row r="1367" spans="26:40" x14ac:dyDescent="0.25">
      <c r="Z1367" s="24"/>
      <c r="AM1367" s="77"/>
      <c r="AN1367" s="77"/>
    </row>
    <row r="1368" spans="26:40" x14ac:dyDescent="0.25">
      <c r="Z1368" s="24"/>
      <c r="AM1368" s="77"/>
      <c r="AN1368" s="77"/>
    </row>
    <row r="1369" spans="26:40" x14ac:dyDescent="0.25">
      <c r="Z1369" s="24"/>
      <c r="AM1369" s="77"/>
      <c r="AN1369" s="77"/>
    </row>
    <row r="1370" spans="26:40" x14ac:dyDescent="0.25">
      <c r="Z1370" s="24"/>
      <c r="AM1370" s="77"/>
      <c r="AN1370" s="77"/>
    </row>
    <row r="1371" spans="26:40" x14ac:dyDescent="0.25">
      <c r="Z1371" s="24"/>
      <c r="AM1371" s="77"/>
      <c r="AN1371" s="77"/>
    </row>
    <row r="1372" spans="26:40" x14ac:dyDescent="0.25">
      <c r="Z1372" s="24"/>
      <c r="AM1372" s="77"/>
      <c r="AN1372" s="77"/>
    </row>
    <row r="1373" spans="26:40" x14ac:dyDescent="0.25">
      <c r="Z1373" s="24"/>
      <c r="AM1373" s="77"/>
      <c r="AN1373" s="77"/>
    </row>
    <row r="1374" spans="26:40" x14ac:dyDescent="0.25">
      <c r="Z1374" s="24"/>
      <c r="AM1374" s="77"/>
      <c r="AN1374" s="77"/>
    </row>
    <row r="1375" spans="26:40" x14ac:dyDescent="0.25">
      <c r="Z1375" s="24"/>
      <c r="AM1375" s="77"/>
      <c r="AN1375" s="77"/>
    </row>
    <row r="1376" spans="26:40" x14ac:dyDescent="0.25">
      <c r="Z1376" s="24"/>
      <c r="AM1376" s="77"/>
      <c r="AN1376" s="77"/>
    </row>
    <row r="1377" spans="26:40" x14ac:dyDescent="0.25">
      <c r="Z1377" s="24"/>
      <c r="AM1377" s="77"/>
      <c r="AN1377" s="77"/>
    </row>
    <row r="1378" spans="26:40" x14ac:dyDescent="0.25">
      <c r="Z1378" s="24"/>
      <c r="AM1378" s="77"/>
      <c r="AN1378" s="77"/>
    </row>
    <row r="1379" spans="26:40" x14ac:dyDescent="0.25">
      <c r="Z1379" s="24"/>
      <c r="AM1379" s="77"/>
      <c r="AN1379" s="77"/>
    </row>
    <row r="1380" spans="26:40" x14ac:dyDescent="0.25">
      <c r="Z1380" s="24"/>
      <c r="AM1380" s="77"/>
      <c r="AN1380" s="77"/>
    </row>
    <row r="1381" spans="26:40" x14ac:dyDescent="0.25">
      <c r="Z1381" s="24"/>
      <c r="AM1381" s="77"/>
      <c r="AN1381" s="77"/>
    </row>
    <row r="1382" spans="26:40" x14ac:dyDescent="0.25">
      <c r="Z1382" s="24"/>
      <c r="AM1382" s="77"/>
      <c r="AN1382" s="77"/>
    </row>
    <row r="1383" spans="26:40" x14ac:dyDescent="0.25">
      <c r="Z1383" s="24"/>
      <c r="AM1383" s="77"/>
      <c r="AN1383" s="77"/>
    </row>
    <row r="1384" spans="26:40" x14ac:dyDescent="0.25">
      <c r="Z1384" s="24"/>
      <c r="AM1384" s="77"/>
      <c r="AN1384" s="77"/>
    </row>
    <row r="1385" spans="26:40" x14ac:dyDescent="0.25">
      <c r="Z1385" s="24"/>
      <c r="AM1385" s="77"/>
      <c r="AN1385" s="77"/>
    </row>
    <row r="1386" spans="26:40" x14ac:dyDescent="0.25">
      <c r="Z1386" s="24"/>
      <c r="AM1386" s="77"/>
      <c r="AN1386" s="77"/>
    </row>
    <row r="1387" spans="26:40" x14ac:dyDescent="0.25">
      <c r="Z1387" s="24"/>
      <c r="AM1387" s="77"/>
      <c r="AN1387" s="77"/>
    </row>
    <row r="1388" spans="26:40" x14ac:dyDescent="0.25">
      <c r="Z1388" s="24"/>
      <c r="AM1388" s="77"/>
      <c r="AN1388" s="77"/>
    </row>
    <row r="1389" spans="26:40" x14ac:dyDescent="0.25">
      <c r="Z1389" s="24"/>
      <c r="AM1389" s="77"/>
      <c r="AN1389" s="77"/>
    </row>
    <row r="1390" spans="26:40" x14ac:dyDescent="0.25">
      <c r="Z1390" s="24"/>
      <c r="AM1390" s="77"/>
      <c r="AN1390" s="77"/>
    </row>
    <row r="1391" spans="26:40" x14ac:dyDescent="0.25">
      <c r="Z1391" s="24"/>
      <c r="AM1391" s="77"/>
      <c r="AN1391" s="77"/>
    </row>
    <row r="1392" spans="26:40" x14ac:dyDescent="0.25">
      <c r="Z1392" s="24"/>
      <c r="AM1392" s="77"/>
      <c r="AN1392" s="77"/>
    </row>
    <row r="1393" spans="26:40" x14ac:dyDescent="0.25">
      <c r="Z1393" s="24"/>
      <c r="AM1393" s="77"/>
      <c r="AN1393" s="77"/>
    </row>
    <row r="1394" spans="26:40" x14ac:dyDescent="0.25">
      <c r="Z1394" s="24"/>
      <c r="AM1394" s="77"/>
      <c r="AN1394" s="77"/>
    </row>
    <row r="1395" spans="26:40" x14ac:dyDescent="0.25">
      <c r="Z1395" s="24"/>
      <c r="AM1395" s="77"/>
      <c r="AN1395" s="77"/>
    </row>
    <row r="1396" spans="26:40" x14ac:dyDescent="0.25">
      <c r="Z1396" s="24"/>
      <c r="AM1396" s="77"/>
      <c r="AN1396" s="77"/>
    </row>
    <row r="1397" spans="26:40" x14ac:dyDescent="0.25">
      <c r="Z1397" s="24"/>
      <c r="AM1397" s="77"/>
      <c r="AN1397" s="77"/>
    </row>
    <row r="1398" spans="26:40" x14ac:dyDescent="0.25">
      <c r="Z1398" s="24"/>
      <c r="AM1398" s="77"/>
      <c r="AN1398" s="77"/>
    </row>
    <row r="1399" spans="26:40" x14ac:dyDescent="0.25">
      <c r="Z1399" s="24"/>
      <c r="AM1399" s="77"/>
      <c r="AN1399" s="77"/>
    </row>
    <row r="1400" spans="26:40" x14ac:dyDescent="0.25">
      <c r="Z1400" s="24"/>
      <c r="AM1400" s="77"/>
      <c r="AN1400" s="77"/>
    </row>
    <row r="1401" spans="26:40" x14ac:dyDescent="0.25">
      <c r="Z1401" s="24"/>
      <c r="AM1401" s="77"/>
      <c r="AN1401" s="77"/>
    </row>
    <row r="1402" spans="26:40" x14ac:dyDescent="0.25">
      <c r="Z1402" s="24"/>
      <c r="AM1402" s="77"/>
      <c r="AN1402" s="77"/>
    </row>
    <row r="1403" spans="26:40" x14ac:dyDescent="0.25">
      <c r="Z1403" s="24"/>
      <c r="AM1403" s="77"/>
      <c r="AN1403" s="77"/>
    </row>
    <row r="1404" spans="26:40" x14ac:dyDescent="0.25">
      <c r="Z1404" s="24"/>
      <c r="AM1404" s="77"/>
      <c r="AN1404" s="77"/>
    </row>
    <row r="1405" spans="26:40" x14ac:dyDescent="0.25">
      <c r="Z1405" s="24"/>
      <c r="AM1405" s="77"/>
      <c r="AN1405" s="77"/>
    </row>
    <row r="1406" spans="26:40" x14ac:dyDescent="0.25">
      <c r="Z1406" s="24"/>
      <c r="AM1406" s="77"/>
      <c r="AN1406" s="77"/>
    </row>
    <row r="1407" spans="26:40" x14ac:dyDescent="0.25">
      <c r="Z1407" s="24"/>
      <c r="AM1407" s="77"/>
      <c r="AN1407" s="77"/>
    </row>
    <row r="1408" spans="26:40" x14ac:dyDescent="0.25">
      <c r="Z1408" s="24"/>
      <c r="AM1408" s="77"/>
      <c r="AN1408" s="77"/>
    </row>
    <row r="1409" spans="26:40" x14ac:dyDescent="0.25">
      <c r="Z1409" s="24"/>
      <c r="AM1409" s="77"/>
      <c r="AN1409" s="77"/>
    </row>
    <row r="1410" spans="26:40" x14ac:dyDescent="0.25">
      <c r="Z1410" s="24"/>
      <c r="AM1410" s="77"/>
      <c r="AN1410" s="77"/>
    </row>
    <row r="1411" spans="26:40" x14ac:dyDescent="0.25">
      <c r="Z1411" s="24"/>
      <c r="AM1411" s="77"/>
      <c r="AN1411" s="77"/>
    </row>
    <row r="1412" spans="26:40" x14ac:dyDescent="0.25">
      <c r="Z1412" s="24"/>
      <c r="AM1412" s="77"/>
      <c r="AN1412" s="77"/>
    </row>
    <row r="1413" spans="26:40" x14ac:dyDescent="0.25">
      <c r="Z1413" s="24"/>
      <c r="AM1413" s="77"/>
      <c r="AN1413" s="77"/>
    </row>
    <row r="1414" spans="26:40" x14ac:dyDescent="0.25">
      <c r="Z1414" s="24"/>
      <c r="AM1414" s="77"/>
      <c r="AN1414" s="77"/>
    </row>
    <row r="1415" spans="26:40" x14ac:dyDescent="0.25">
      <c r="Z1415" s="24"/>
      <c r="AM1415" s="77"/>
      <c r="AN1415" s="77"/>
    </row>
    <row r="1416" spans="26:40" x14ac:dyDescent="0.25">
      <c r="Z1416" s="24"/>
      <c r="AM1416" s="77"/>
      <c r="AN1416" s="77"/>
    </row>
    <row r="1417" spans="26:40" x14ac:dyDescent="0.25">
      <c r="Z1417" s="24"/>
      <c r="AM1417" s="77"/>
      <c r="AN1417" s="77"/>
    </row>
    <row r="1418" spans="26:40" x14ac:dyDescent="0.25">
      <c r="Z1418" s="24"/>
      <c r="AM1418" s="77"/>
      <c r="AN1418" s="77"/>
    </row>
    <row r="1419" spans="26:40" x14ac:dyDescent="0.25">
      <c r="Z1419" s="24"/>
      <c r="AM1419" s="77"/>
      <c r="AN1419" s="77"/>
    </row>
    <row r="1420" spans="26:40" x14ac:dyDescent="0.25">
      <c r="Z1420" s="24"/>
      <c r="AM1420" s="77"/>
      <c r="AN1420" s="77"/>
    </row>
    <row r="1421" spans="26:40" x14ac:dyDescent="0.25">
      <c r="Z1421" s="24"/>
      <c r="AM1421" s="77"/>
      <c r="AN1421" s="77"/>
    </row>
    <row r="1422" spans="26:40" x14ac:dyDescent="0.25">
      <c r="Z1422" s="24"/>
      <c r="AM1422" s="77"/>
      <c r="AN1422" s="77"/>
    </row>
    <row r="1423" spans="26:40" x14ac:dyDescent="0.25">
      <c r="Z1423" s="24"/>
      <c r="AM1423" s="77"/>
      <c r="AN1423" s="77"/>
    </row>
    <row r="1424" spans="26:40" x14ac:dyDescent="0.25">
      <c r="Z1424" s="24"/>
      <c r="AM1424" s="77"/>
      <c r="AN1424" s="77"/>
    </row>
    <row r="1425" spans="26:40" x14ac:dyDescent="0.25">
      <c r="Z1425" s="24"/>
      <c r="AM1425" s="77"/>
      <c r="AN1425" s="77"/>
    </row>
    <row r="1426" spans="26:40" x14ac:dyDescent="0.25">
      <c r="Z1426" s="24"/>
      <c r="AM1426" s="77"/>
      <c r="AN1426" s="77"/>
    </row>
    <row r="1427" spans="26:40" x14ac:dyDescent="0.25">
      <c r="Z1427" s="24"/>
      <c r="AM1427" s="77"/>
      <c r="AN1427" s="77"/>
    </row>
    <row r="1428" spans="26:40" x14ac:dyDescent="0.25">
      <c r="Z1428" s="24"/>
      <c r="AM1428" s="77"/>
      <c r="AN1428" s="77"/>
    </row>
    <row r="1429" spans="26:40" x14ac:dyDescent="0.25">
      <c r="Z1429" s="24"/>
      <c r="AM1429" s="77"/>
      <c r="AN1429" s="77"/>
    </row>
    <row r="1430" spans="26:40" x14ac:dyDescent="0.25">
      <c r="Z1430" s="24"/>
      <c r="AM1430" s="77"/>
      <c r="AN1430" s="77"/>
    </row>
    <row r="1431" spans="26:40" x14ac:dyDescent="0.25">
      <c r="Z1431" s="24"/>
      <c r="AM1431" s="77"/>
      <c r="AN1431" s="77"/>
    </row>
    <row r="1432" spans="26:40" x14ac:dyDescent="0.25">
      <c r="Z1432" s="24"/>
      <c r="AM1432" s="77"/>
      <c r="AN1432" s="77"/>
    </row>
    <row r="1433" spans="26:40" x14ac:dyDescent="0.25">
      <c r="Z1433" s="24"/>
      <c r="AM1433" s="77"/>
      <c r="AN1433" s="77"/>
    </row>
    <row r="1434" spans="26:40" x14ac:dyDescent="0.25">
      <c r="Z1434" s="24"/>
      <c r="AM1434" s="77"/>
      <c r="AN1434" s="77"/>
    </row>
    <row r="1435" spans="26:40" x14ac:dyDescent="0.25">
      <c r="Z1435" s="24"/>
      <c r="AM1435" s="77"/>
      <c r="AN1435" s="77"/>
    </row>
    <row r="1436" spans="26:40" x14ac:dyDescent="0.25">
      <c r="Z1436" s="24"/>
      <c r="AM1436" s="77"/>
      <c r="AN1436" s="77"/>
    </row>
    <row r="1437" spans="26:40" x14ac:dyDescent="0.25">
      <c r="Z1437" s="24"/>
      <c r="AM1437" s="77"/>
      <c r="AN1437" s="77"/>
    </row>
    <row r="1438" spans="26:40" x14ac:dyDescent="0.25">
      <c r="Z1438" s="24"/>
      <c r="AM1438" s="77"/>
      <c r="AN1438" s="77"/>
    </row>
    <row r="1439" spans="26:40" x14ac:dyDescent="0.25">
      <c r="Z1439" s="24"/>
      <c r="AM1439" s="77"/>
      <c r="AN1439" s="77"/>
    </row>
    <row r="1440" spans="26:40" x14ac:dyDescent="0.25">
      <c r="Z1440" s="24"/>
      <c r="AM1440" s="77"/>
      <c r="AN1440" s="77"/>
    </row>
    <row r="1441" spans="26:40" x14ac:dyDescent="0.25">
      <c r="Z1441" s="24"/>
      <c r="AM1441" s="77"/>
      <c r="AN1441" s="77"/>
    </row>
    <row r="1442" spans="26:40" x14ac:dyDescent="0.25">
      <c r="Z1442" s="24"/>
      <c r="AM1442" s="77"/>
      <c r="AN1442" s="77"/>
    </row>
    <row r="1443" spans="26:40" x14ac:dyDescent="0.25">
      <c r="Z1443" s="24"/>
      <c r="AM1443" s="77"/>
      <c r="AN1443" s="77"/>
    </row>
    <row r="1444" spans="26:40" x14ac:dyDescent="0.25">
      <c r="Z1444" s="24"/>
      <c r="AM1444" s="77"/>
      <c r="AN1444" s="77"/>
    </row>
    <row r="1445" spans="26:40" x14ac:dyDescent="0.25">
      <c r="Z1445" s="24"/>
      <c r="AM1445" s="77"/>
      <c r="AN1445" s="77"/>
    </row>
    <row r="1446" spans="26:40" x14ac:dyDescent="0.25">
      <c r="Z1446" s="24"/>
      <c r="AM1446" s="77"/>
      <c r="AN1446" s="77"/>
    </row>
    <row r="1447" spans="26:40" x14ac:dyDescent="0.25">
      <c r="Z1447" s="24"/>
      <c r="AM1447" s="77"/>
      <c r="AN1447" s="77"/>
    </row>
    <row r="1448" spans="26:40" x14ac:dyDescent="0.25">
      <c r="Z1448" s="24"/>
      <c r="AM1448" s="77"/>
      <c r="AN1448" s="77"/>
    </row>
    <row r="1449" spans="26:40" x14ac:dyDescent="0.25">
      <c r="Z1449" s="24"/>
      <c r="AM1449" s="77"/>
      <c r="AN1449" s="77"/>
    </row>
    <row r="1450" spans="26:40" x14ac:dyDescent="0.25">
      <c r="Z1450" s="24"/>
      <c r="AM1450" s="77"/>
      <c r="AN1450" s="77"/>
    </row>
    <row r="1451" spans="26:40" x14ac:dyDescent="0.25">
      <c r="Z1451" s="24"/>
      <c r="AM1451" s="77"/>
      <c r="AN1451" s="77"/>
    </row>
    <row r="1452" spans="26:40" x14ac:dyDescent="0.25">
      <c r="Z1452" s="24"/>
      <c r="AM1452" s="77"/>
      <c r="AN1452" s="77"/>
    </row>
    <row r="1453" spans="26:40" x14ac:dyDescent="0.25">
      <c r="Z1453" s="24"/>
      <c r="AM1453" s="77"/>
      <c r="AN1453" s="77"/>
    </row>
    <row r="1454" spans="26:40" x14ac:dyDescent="0.25">
      <c r="Z1454" s="24"/>
      <c r="AM1454" s="77"/>
      <c r="AN1454" s="77"/>
    </row>
    <row r="1455" spans="26:40" x14ac:dyDescent="0.25">
      <c r="Z1455" s="24"/>
      <c r="AM1455" s="77"/>
      <c r="AN1455" s="77"/>
    </row>
    <row r="1456" spans="26:40" x14ac:dyDescent="0.25">
      <c r="Z1456" s="24"/>
      <c r="AM1456" s="77"/>
      <c r="AN1456" s="77"/>
    </row>
    <row r="1457" spans="26:40" x14ac:dyDescent="0.25">
      <c r="Z1457" s="24"/>
      <c r="AM1457" s="77"/>
      <c r="AN1457" s="77"/>
    </row>
    <row r="1458" spans="26:40" x14ac:dyDescent="0.25">
      <c r="Z1458" s="24"/>
      <c r="AM1458" s="77"/>
      <c r="AN1458" s="77"/>
    </row>
    <row r="1459" spans="26:40" x14ac:dyDescent="0.25">
      <c r="Z1459" s="24"/>
      <c r="AM1459" s="77"/>
      <c r="AN1459" s="77"/>
    </row>
    <row r="1460" spans="26:40" x14ac:dyDescent="0.25">
      <c r="Z1460" s="24"/>
      <c r="AM1460" s="77"/>
      <c r="AN1460" s="77"/>
    </row>
    <row r="1461" spans="26:40" x14ac:dyDescent="0.25">
      <c r="Z1461" s="24"/>
      <c r="AM1461" s="77"/>
      <c r="AN1461" s="77"/>
    </row>
    <row r="1462" spans="26:40" x14ac:dyDescent="0.25">
      <c r="Z1462" s="24"/>
      <c r="AM1462" s="77"/>
      <c r="AN1462" s="77"/>
    </row>
    <row r="1463" spans="26:40" x14ac:dyDescent="0.25">
      <c r="Z1463" s="24"/>
      <c r="AM1463" s="77"/>
      <c r="AN1463" s="77"/>
    </row>
    <row r="1464" spans="26:40" x14ac:dyDescent="0.25">
      <c r="Z1464" s="24"/>
      <c r="AM1464" s="77"/>
      <c r="AN1464" s="77"/>
    </row>
    <row r="1465" spans="26:40" x14ac:dyDescent="0.25">
      <c r="Z1465" s="24"/>
      <c r="AM1465" s="77"/>
      <c r="AN1465" s="77"/>
    </row>
    <row r="1466" spans="26:40" x14ac:dyDescent="0.25">
      <c r="Z1466" s="24"/>
      <c r="AM1466" s="77"/>
      <c r="AN1466" s="77"/>
    </row>
    <row r="1467" spans="26:40" x14ac:dyDescent="0.25">
      <c r="Z1467" s="24"/>
      <c r="AM1467" s="77"/>
      <c r="AN1467" s="77"/>
    </row>
    <row r="1468" spans="26:40" x14ac:dyDescent="0.25">
      <c r="Z1468" s="24"/>
      <c r="AM1468" s="77"/>
      <c r="AN1468" s="77"/>
    </row>
    <row r="1469" spans="26:40" x14ac:dyDescent="0.25">
      <c r="Z1469" s="24"/>
      <c r="AM1469" s="77"/>
      <c r="AN1469" s="77"/>
    </row>
    <row r="1470" spans="26:40" x14ac:dyDescent="0.25">
      <c r="Z1470" s="24"/>
      <c r="AM1470" s="77"/>
      <c r="AN1470" s="77"/>
    </row>
    <row r="1471" spans="26:40" x14ac:dyDescent="0.25">
      <c r="Z1471" s="24"/>
      <c r="AM1471" s="77"/>
      <c r="AN1471" s="77"/>
    </row>
    <row r="1472" spans="26:40" x14ac:dyDescent="0.25">
      <c r="Z1472" s="24"/>
      <c r="AM1472" s="77"/>
      <c r="AN1472" s="77"/>
    </row>
    <row r="1473" spans="26:40" x14ac:dyDescent="0.25">
      <c r="Z1473" s="24"/>
      <c r="AM1473" s="77"/>
      <c r="AN1473" s="77"/>
    </row>
    <row r="1474" spans="26:40" x14ac:dyDescent="0.25">
      <c r="Z1474" s="24"/>
      <c r="AM1474" s="77"/>
      <c r="AN1474" s="77"/>
    </row>
    <row r="1475" spans="26:40" x14ac:dyDescent="0.25">
      <c r="Z1475" s="24"/>
      <c r="AM1475" s="77"/>
      <c r="AN1475" s="77"/>
    </row>
    <row r="1476" spans="26:40" x14ac:dyDescent="0.25">
      <c r="Z1476" s="24"/>
      <c r="AM1476" s="77"/>
      <c r="AN1476" s="77"/>
    </row>
    <row r="1477" spans="26:40" x14ac:dyDescent="0.25">
      <c r="Z1477" s="24"/>
      <c r="AM1477" s="77"/>
      <c r="AN1477" s="77"/>
    </row>
    <row r="1478" spans="26:40" x14ac:dyDescent="0.25">
      <c r="Z1478" s="24"/>
      <c r="AM1478" s="77"/>
      <c r="AN1478" s="77"/>
    </row>
    <row r="1479" spans="26:40" x14ac:dyDescent="0.25">
      <c r="Z1479" s="24"/>
      <c r="AM1479" s="77"/>
      <c r="AN1479" s="77"/>
    </row>
    <row r="1480" spans="26:40" x14ac:dyDescent="0.25">
      <c r="Z1480" s="24"/>
      <c r="AM1480" s="77"/>
      <c r="AN1480" s="77"/>
    </row>
    <row r="1481" spans="26:40" x14ac:dyDescent="0.25">
      <c r="Z1481" s="24"/>
      <c r="AM1481" s="77"/>
      <c r="AN1481" s="77"/>
    </row>
    <row r="1482" spans="26:40" x14ac:dyDescent="0.25">
      <c r="Z1482" s="24"/>
      <c r="AM1482" s="77"/>
      <c r="AN1482" s="77"/>
    </row>
    <row r="1483" spans="26:40" x14ac:dyDescent="0.25">
      <c r="Z1483" s="24"/>
      <c r="AM1483" s="77"/>
      <c r="AN1483" s="77"/>
    </row>
    <row r="1484" spans="26:40" x14ac:dyDescent="0.25">
      <c r="Z1484" s="24"/>
      <c r="AM1484" s="77"/>
      <c r="AN1484" s="77"/>
    </row>
    <row r="1485" spans="26:40" x14ac:dyDescent="0.25">
      <c r="Z1485" s="24"/>
      <c r="AM1485" s="77"/>
      <c r="AN1485" s="77"/>
    </row>
    <row r="1486" spans="26:40" x14ac:dyDescent="0.25">
      <c r="Z1486" s="24"/>
      <c r="AM1486" s="77"/>
      <c r="AN1486" s="77"/>
    </row>
    <row r="1487" spans="26:40" x14ac:dyDescent="0.25">
      <c r="Z1487" s="24"/>
      <c r="AM1487" s="77"/>
      <c r="AN1487" s="77"/>
    </row>
    <row r="1488" spans="26:40" x14ac:dyDescent="0.25">
      <c r="Z1488" s="24"/>
      <c r="AM1488" s="77"/>
      <c r="AN1488" s="77"/>
    </row>
    <row r="1489" spans="26:40" x14ac:dyDescent="0.25">
      <c r="Z1489" s="24"/>
      <c r="AM1489" s="77"/>
      <c r="AN1489" s="77"/>
    </row>
    <row r="1490" spans="26:40" x14ac:dyDescent="0.25">
      <c r="Z1490" s="24"/>
      <c r="AM1490" s="77"/>
      <c r="AN1490" s="77"/>
    </row>
    <row r="1491" spans="26:40" x14ac:dyDescent="0.25">
      <c r="Z1491" s="24"/>
      <c r="AM1491" s="77"/>
      <c r="AN1491" s="77"/>
    </row>
    <row r="1492" spans="26:40" x14ac:dyDescent="0.25">
      <c r="Z1492" s="24"/>
      <c r="AM1492" s="77"/>
      <c r="AN1492" s="77"/>
    </row>
    <row r="1493" spans="26:40" x14ac:dyDescent="0.25">
      <c r="Z1493" s="24"/>
      <c r="AM1493" s="77"/>
      <c r="AN1493" s="77"/>
    </row>
    <row r="1494" spans="26:40" x14ac:dyDescent="0.25">
      <c r="Z1494" s="24"/>
      <c r="AM1494" s="77"/>
      <c r="AN1494" s="77"/>
    </row>
    <row r="1495" spans="26:40" x14ac:dyDescent="0.25">
      <c r="Z1495" s="24"/>
      <c r="AM1495" s="77"/>
      <c r="AN1495" s="77"/>
    </row>
    <row r="1496" spans="26:40" x14ac:dyDescent="0.25">
      <c r="Z1496" s="24"/>
      <c r="AM1496" s="77"/>
      <c r="AN1496" s="77"/>
    </row>
    <row r="1497" spans="26:40" x14ac:dyDescent="0.25">
      <c r="Z1497" s="24"/>
      <c r="AM1497" s="77"/>
      <c r="AN1497" s="77"/>
    </row>
    <row r="1498" spans="26:40" x14ac:dyDescent="0.25">
      <c r="Z1498" s="24"/>
      <c r="AM1498" s="77"/>
      <c r="AN1498" s="77"/>
    </row>
    <row r="1499" spans="26:40" x14ac:dyDescent="0.25">
      <c r="Z1499" s="24"/>
      <c r="AM1499" s="77"/>
      <c r="AN1499" s="77"/>
    </row>
    <row r="1500" spans="26:40" x14ac:dyDescent="0.25">
      <c r="Z1500" s="24"/>
      <c r="AM1500" s="77"/>
      <c r="AN1500" s="77"/>
    </row>
    <row r="1501" spans="26:40" x14ac:dyDescent="0.25">
      <c r="Z1501" s="24"/>
      <c r="AM1501" s="77"/>
      <c r="AN1501" s="77"/>
    </row>
    <row r="1502" spans="26:40" x14ac:dyDescent="0.25">
      <c r="Z1502" s="24"/>
      <c r="AM1502" s="77"/>
      <c r="AN1502" s="77"/>
    </row>
    <row r="1503" spans="26:40" x14ac:dyDescent="0.25">
      <c r="Z1503" s="24"/>
      <c r="AM1503" s="77"/>
      <c r="AN1503" s="77"/>
    </row>
    <row r="1504" spans="26:40" x14ac:dyDescent="0.25">
      <c r="Z1504" s="24"/>
      <c r="AM1504" s="77"/>
      <c r="AN1504" s="77"/>
    </row>
    <row r="1505" spans="26:40" x14ac:dyDescent="0.25">
      <c r="Z1505" s="24"/>
      <c r="AM1505" s="77"/>
      <c r="AN1505" s="77"/>
    </row>
    <row r="1506" spans="26:40" x14ac:dyDescent="0.25">
      <c r="Z1506" s="24"/>
      <c r="AM1506" s="77"/>
      <c r="AN1506" s="77"/>
    </row>
    <row r="1507" spans="26:40" x14ac:dyDescent="0.25">
      <c r="Z1507" s="24"/>
      <c r="AM1507" s="77"/>
      <c r="AN1507" s="77"/>
    </row>
    <row r="1508" spans="26:40" x14ac:dyDescent="0.25">
      <c r="Z1508" s="24"/>
      <c r="AM1508" s="77"/>
      <c r="AN1508" s="77"/>
    </row>
    <row r="1509" spans="26:40" x14ac:dyDescent="0.25">
      <c r="Z1509" s="24"/>
      <c r="AM1509" s="77"/>
      <c r="AN1509" s="77"/>
    </row>
    <row r="1510" spans="26:40" x14ac:dyDescent="0.25">
      <c r="Z1510" s="24"/>
      <c r="AM1510" s="77"/>
      <c r="AN1510" s="77"/>
    </row>
    <row r="1511" spans="26:40" x14ac:dyDescent="0.25">
      <c r="Z1511" s="24"/>
      <c r="AM1511" s="77"/>
      <c r="AN1511" s="77"/>
    </row>
    <row r="1512" spans="26:40" x14ac:dyDescent="0.25">
      <c r="Z1512" s="24"/>
      <c r="AM1512" s="77"/>
      <c r="AN1512" s="77"/>
    </row>
    <row r="1513" spans="26:40" x14ac:dyDescent="0.25">
      <c r="Z1513" s="24"/>
      <c r="AM1513" s="77"/>
      <c r="AN1513" s="77"/>
    </row>
    <row r="1514" spans="26:40" x14ac:dyDescent="0.25">
      <c r="Z1514" s="24"/>
      <c r="AM1514" s="77"/>
      <c r="AN1514" s="77"/>
    </row>
    <row r="1515" spans="26:40" x14ac:dyDescent="0.25">
      <c r="Z1515" s="24"/>
      <c r="AM1515" s="77"/>
      <c r="AN1515" s="77"/>
    </row>
    <row r="1516" spans="26:40" x14ac:dyDescent="0.25">
      <c r="Z1516" s="24"/>
      <c r="AM1516" s="77"/>
      <c r="AN1516" s="77"/>
    </row>
    <row r="1517" spans="26:40" x14ac:dyDescent="0.25">
      <c r="Z1517" s="24"/>
      <c r="AM1517" s="77"/>
      <c r="AN1517" s="77"/>
    </row>
    <row r="1518" spans="26:40" x14ac:dyDescent="0.25">
      <c r="Z1518" s="24"/>
      <c r="AM1518" s="77"/>
      <c r="AN1518" s="77"/>
    </row>
    <row r="1519" spans="26:40" x14ac:dyDescent="0.25">
      <c r="Z1519" s="24"/>
      <c r="AM1519" s="77"/>
      <c r="AN1519" s="77"/>
    </row>
    <row r="1520" spans="26:40" x14ac:dyDescent="0.25">
      <c r="Z1520" s="24"/>
      <c r="AM1520" s="77"/>
      <c r="AN1520" s="77"/>
    </row>
    <row r="1521" spans="26:40" x14ac:dyDescent="0.25">
      <c r="Z1521" s="24"/>
      <c r="AM1521" s="77"/>
      <c r="AN1521" s="77"/>
    </row>
    <row r="1522" spans="26:40" x14ac:dyDescent="0.25">
      <c r="Z1522" s="24"/>
      <c r="AM1522" s="77"/>
      <c r="AN1522" s="77"/>
    </row>
    <row r="1523" spans="26:40" x14ac:dyDescent="0.25">
      <c r="Z1523" s="24"/>
      <c r="AM1523" s="77"/>
      <c r="AN1523" s="77"/>
    </row>
    <row r="1524" spans="26:40" x14ac:dyDescent="0.25">
      <c r="Z1524" s="24"/>
      <c r="AM1524" s="77"/>
      <c r="AN1524" s="77"/>
    </row>
    <row r="1525" spans="26:40" x14ac:dyDescent="0.25">
      <c r="Z1525" s="24"/>
      <c r="AM1525" s="77"/>
      <c r="AN1525" s="77"/>
    </row>
    <row r="1526" spans="26:40" x14ac:dyDescent="0.25">
      <c r="Z1526" s="24"/>
      <c r="AM1526" s="77"/>
      <c r="AN1526" s="77"/>
    </row>
    <row r="1527" spans="26:40" x14ac:dyDescent="0.25">
      <c r="Z1527" s="24"/>
      <c r="AM1527" s="77"/>
      <c r="AN1527" s="77"/>
    </row>
    <row r="1528" spans="26:40" x14ac:dyDescent="0.25">
      <c r="Z1528" s="24"/>
      <c r="AM1528" s="77"/>
      <c r="AN1528" s="77"/>
    </row>
    <row r="1529" spans="26:40" x14ac:dyDescent="0.25">
      <c r="Z1529" s="24"/>
      <c r="AM1529" s="77"/>
      <c r="AN1529" s="77"/>
    </row>
    <row r="1530" spans="26:40" x14ac:dyDescent="0.25">
      <c r="Z1530" s="24"/>
      <c r="AM1530" s="77"/>
      <c r="AN1530" s="77"/>
    </row>
    <row r="1531" spans="26:40" x14ac:dyDescent="0.25">
      <c r="Z1531" s="24"/>
      <c r="AM1531" s="77"/>
      <c r="AN1531" s="77"/>
    </row>
    <row r="1532" spans="26:40" x14ac:dyDescent="0.25">
      <c r="Z1532" s="24"/>
      <c r="AM1532" s="77"/>
      <c r="AN1532" s="77"/>
    </row>
    <row r="1533" spans="26:40" x14ac:dyDescent="0.25">
      <c r="Z1533" s="24"/>
      <c r="AM1533" s="77"/>
      <c r="AN1533" s="77"/>
    </row>
    <row r="1534" spans="26:40" x14ac:dyDescent="0.25">
      <c r="Z1534" s="24"/>
      <c r="AM1534" s="77"/>
      <c r="AN1534" s="77"/>
    </row>
    <row r="1535" spans="26:40" x14ac:dyDescent="0.25">
      <c r="Z1535" s="24"/>
      <c r="AM1535" s="77"/>
      <c r="AN1535" s="77"/>
    </row>
    <row r="1536" spans="26:40" x14ac:dyDescent="0.25">
      <c r="Z1536" s="24"/>
      <c r="AM1536" s="77"/>
      <c r="AN1536" s="77"/>
    </row>
    <row r="1537" spans="26:40" x14ac:dyDescent="0.25">
      <c r="Z1537" s="24"/>
      <c r="AM1537" s="77"/>
      <c r="AN1537" s="77"/>
    </row>
    <row r="1538" spans="26:40" x14ac:dyDescent="0.25">
      <c r="Z1538" s="24"/>
      <c r="AM1538" s="77"/>
      <c r="AN1538" s="77"/>
    </row>
    <row r="1539" spans="26:40" x14ac:dyDescent="0.25">
      <c r="Z1539" s="24"/>
      <c r="AM1539" s="77"/>
      <c r="AN1539" s="77"/>
    </row>
    <row r="1540" spans="26:40" x14ac:dyDescent="0.25">
      <c r="Z1540" s="24"/>
      <c r="AM1540" s="77"/>
      <c r="AN1540" s="77"/>
    </row>
    <row r="1541" spans="26:40" x14ac:dyDescent="0.25">
      <c r="Z1541" s="24"/>
      <c r="AM1541" s="77"/>
      <c r="AN1541" s="77"/>
    </row>
    <row r="1542" spans="26:40" x14ac:dyDescent="0.25">
      <c r="Z1542" s="24"/>
      <c r="AM1542" s="77"/>
      <c r="AN1542" s="77"/>
    </row>
    <row r="1543" spans="26:40" x14ac:dyDescent="0.25">
      <c r="Z1543" s="24"/>
      <c r="AM1543" s="77"/>
      <c r="AN1543" s="77"/>
    </row>
    <row r="1544" spans="26:40" x14ac:dyDescent="0.25">
      <c r="Z1544" s="24"/>
      <c r="AM1544" s="77"/>
      <c r="AN1544" s="77"/>
    </row>
    <row r="1545" spans="26:40" x14ac:dyDescent="0.25">
      <c r="Z1545" s="24"/>
      <c r="AM1545" s="77"/>
      <c r="AN1545" s="77"/>
    </row>
    <row r="1546" spans="26:40" x14ac:dyDescent="0.25">
      <c r="Z1546" s="24"/>
      <c r="AM1546" s="77"/>
      <c r="AN1546" s="77"/>
    </row>
    <row r="1547" spans="26:40" x14ac:dyDescent="0.25">
      <c r="Z1547" s="24"/>
      <c r="AM1547" s="77"/>
      <c r="AN1547" s="77"/>
    </row>
    <row r="1548" spans="26:40" x14ac:dyDescent="0.25">
      <c r="Z1548" s="24"/>
      <c r="AM1548" s="77"/>
      <c r="AN1548" s="77"/>
    </row>
    <row r="1549" spans="26:40" x14ac:dyDescent="0.25">
      <c r="Z1549" s="24"/>
      <c r="AM1549" s="77"/>
      <c r="AN1549" s="77"/>
    </row>
    <row r="1550" spans="26:40" x14ac:dyDescent="0.25">
      <c r="Z1550" s="24"/>
      <c r="AM1550" s="77"/>
      <c r="AN1550" s="77"/>
    </row>
    <row r="1551" spans="26:40" x14ac:dyDescent="0.25">
      <c r="Z1551" s="24"/>
      <c r="AM1551" s="77"/>
      <c r="AN1551" s="77"/>
    </row>
    <row r="1552" spans="26:40" x14ac:dyDescent="0.25">
      <c r="Z1552" s="24"/>
      <c r="AM1552" s="77"/>
      <c r="AN1552" s="77"/>
    </row>
    <row r="1553" spans="26:40" x14ac:dyDescent="0.25">
      <c r="Z1553" s="24"/>
      <c r="AM1553" s="77"/>
      <c r="AN1553" s="77"/>
    </row>
    <row r="1554" spans="26:40" x14ac:dyDescent="0.25">
      <c r="Z1554" s="24"/>
      <c r="AM1554" s="77"/>
      <c r="AN1554" s="77"/>
    </row>
    <row r="1555" spans="26:40" x14ac:dyDescent="0.25">
      <c r="Z1555" s="24"/>
      <c r="AM1555" s="77"/>
      <c r="AN1555" s="77"/>
    </row>
    <row r="1556" spans="26:40" x14ac:dyDescent="0.25">
      <c r="Z1556" s="24"/>
      <c r="AM1556" s="77"/>
      <c r="AN1556" s="77"/>
    </row>
    <row r="1557" spans="26:40" x14ac:dyDescent="0.25">
      <c r="Z1557" s="24"/>
      <c r="AM1557" s="77"/>
      <c r="AN1557" s="77"/>
    </row>
    <row r="1558" spans="26:40" x14ac:dyDescent="0.25">
      <c r="Z1558" s="24"/>
      <c r="AM1558" s="77"/>
      <c r="AN1558" s="77"/>
    </row>
    <row r="1559" spans="26:40" x14ac:dyDescent="0.25">
      <c r="Z1559" s="24"/>
      <c r="AM1559" s="77"/>
      <c r="AN1559" s="77"/>
    </row>
    <row r="1560" spans="26:40" x14ac:dyDescent="0.25">
      <c r="Z1560" s="24"/>
      <c r="AM1560" s="77"/>
      <c r="AN1560" s="77"/>
    </row>
    <row r="1561" spans="26:40" x14ac:dyDescent="0.25">
      <c r="Z1561" s="24"/>
      <c r="AM1561" s="77"/>
      <c r="AN1561" s="77"/>
    </row>
    <row r="1562" spans="26:40" x14ac:dyDescent="0.25">
      <c r="Z1562" s="24"/>
      <c r="AM1562" s="77"/>
      <c r="AN1562" s="77"/>
    </row>
    <row r="1563" spans="26:40" x14ac:dyDescent="0.25">
      <c r="Z1563" s="24"/>
      <c r="AM1563" s="77"/>
      <c r="AN1563" s="77"/>
    </row>
    <row r="1564" spans="26:40" x14ac:dyDescent="0.25">
      <c r="Z1564" s="24"/>
      <c r="AM1564" s="77"/>
      <c r="AN1564" s="77"/>
    </row>
    <row r="1565" spans="26:40" x14ac:dyDescent="0.25">
      <c r="Z1565" s="24"/>
      <c r="AM1565" s="77"/>
      <c r="AN1565" s="77"/>
    </row>
    <row r="1566" spans="26:40" x14ac:dyDescent="0.25">
      <c r="Z1566" s="24"/>
      <c r="AM1566" s="77"/>
      <c r="AN1566" s="77"/>
    </row>
    <row r="1567" spans="26:40" x14ac:dyDescent="0.25">
      <c r="Z1567" s="24"/>
      <c r="AM1567" s="77"/>
      <c r="AN1567" s="77"/>
    </row>
    <row r="1568" spans="26:40" x14ac:dyDescent="0.25">
      <c r="Z1568" s="24"/>
      <c r="AM1568" s="77"/>
      <c r="AN1568" s="77"/>
    </row>
    <row r="1569" spans="26:40" x14ac:dyDescent="0.25">
      <c r="Z1569" s="24"/>
      <c r="AM1569" s="77"/>
      <c r="AN1569" s="77"/>
    </row>
    <row r="1570" spans="26:40" x14ac:dyDescent="0.25">
      <c r="Z1570" s="24"/>
      <c r="AM1570" s="77"/>
      <c r="AN1570" s="77"/>
    </row>
    <row r="1571" spans="26:40" x14ac:dyDescent="0.25">
      <c r="Z1571" s="24"/>
      <c r="AM1571" s="77"/>
      <c r="AN1571" s="77"/>
    </row>
    <row r="1572" spans="26:40" x14ac:dyDescent="0.25">
      <c r="Z1572" s="24"/>
      <c r="AM1572" s="77"/>
      <c r="AN1572" s="77"/>
    </row>
    <row r="1573" spans="26:40" x14ac:dyDescent="0.25">
      <c r="Z1573" s="24"/>
      <c r="AM1573" s="77"/>
      <c r="AN1573" s="77"/>
    </row>
    <row r="1574" spans="26:40" x14ac:dyDescent="0.25">
      <c r="Z1574" s="24"/>
      <c r="AM1574" s="77"/>
      <c r="AN1574" s="77"/>
    </row>
    <row r="1575" spans="26:40" x14ac:dyDescent="0.25">
      <c r="Z1575" s="24"/>
      <c r="AM1575" s="77"/>
      <c r="AN1575" s="77"/>
    </row>
    <row r="1576" spans="26:40" x14ac:dyDescent="0.25">
      <c r="Z1576" s="24"/>
      <c r="AM1576" s="77"/>
      <c r="AN1576" s="77"/>
    </row>
    <row r="1577" spans="26:40" x14ac:dyDescent="0.25">
      <c r="Z1577" s="24"/>
      <c r="AM1577" s="77"/>
      <c r="AN1577" s="77"/>
    </row>
    <row r="1578" spans="26:40" x14ac:dyDescent="0.25">
      <c r="Z1578" s="24"/>
      <c r="AM1578" s="77"/>
      <c r="AN1578" s="77"/>
    </row>
    <row r="1579" spans="26:40" x14ac:dyDescent="0.25">
      <c r="Z1579" s="24"/>
      <c r="AM1579" s="77"/>
      <c r="AN1579" s="77"/>
    </row>
    <row r="1580" spans="26:40" x14ac:dyDescent="0.25">
      <c r="Z1580" s="24"/>
      <c r="AM1580" s="77"/>
      <c r="AN1580" s="77"/>
    </row>
    <row r="1581" spans="26:40" x14ac:dyDescent="0.25">
      <c r="Z1581" s="24"/>
      <c r="AM1581" s="77"/>
      <c r="AN1581" s="77"/>
    </row>
    <row r="1582" spans="26:40" x14ac:dyDescent="0.25">
      <c r="Z1582" s="24"/>
      <c r="AM1582" s="77"/>
      <c r="AN1582" s="77"/>
    </row>
    <row r="1583" spans="26:40" x14ac:dyDescent="0.25">
      <c r="Z1583" s="24"/>
      <c r="AM1583" s="77"/>
      <c r="AN1583" s="77"/>
    </row>
    <row r="1584" spans="26:40" x14ac:dyDescent="0.25">
      <c r="Z1584" s="24"/>
      <c r="AM1584" s="77"/>
      <c r="AN1584" s="77"/>
    </row>
    <row r="1585" spans="26:40" x14ac:dyDescent="0.25">
      <c r="Z1585" s="24"/>
      <c r="AM1585" s="77"/>
      <c r="AN1585" s="77"/>
    </row>
    <row r="1586" spans="26:40" x14ac:dyDescent="0.25">
      <c r="Z1586" s="24"/>
      <c r="AM1586" s="77"/>
      <c r="AN1586" s="77"/>
    </row>
    <row r="1587" spans="26:40" x14ac:dyDescent="0.25">
      <c r="Z1587" s="24"/>
      <c r="AM1587" s="77"/>
      <c r="AN1587" s="77"/>
    </row>
    <row r="1588" spans="26:40" x14ac:dyDescent="0.25">
      <c r="Z1588" s="24"/>
      <c r="AM1588" s="77"/>
      <c r="AN1588" s="77"/>
    </row>
    <row r="1589" spans="26:40" x14ac:dyDescent="0.25">
      <c r="Z1589" s="24"/>
      <c r="AM1589" s="77"/>
      <c r="AN1589" s="77"/>
    </row>
    <row r="1590" spans="26:40" x14ac:dyDescent="0.25">
      <c r="Z1590" s="24"/>
      <c r="AM1590" s="77"/>
      <c r="AN1590" s="77"/>
    </row>
    <row r="1591" spans="26:40" x14ac:dyDescent="0.25">
      <c r="Z1591" s="24"/>
      <c r="AM1591" s="77"/>
      <c r="AN1591" s="77"/>
    </row>
    <row r="1592" spans="26:40" x14ac:dyDescent="0.25">
      <c r="Z1592" s="24"/>
      <c r="AM1592" s="77"/>
      <c r="AN1592" s="77"/>
    </row>
    <row r="1593" spans="26:40" x14ac:dyDescent="0.25">
      <c r="Z1593" s="24"/>
      <c r="AM1593" s="77"/>
      <c r="AN1593" s="77"/>
    </row>
    <row r="1594" spans="26:40" x14ac:dyDescent="0.25">
      <c r="Z1594" s="24"/>
      <c r="AM1594" s="77"/>
      <c r="AN1594" s="77"/>
    </row>
    <row r="1595" spans="26:40" x14ac:dyDescent="0.25">
      <c r="Z1595" s="24"/>
      <c r="AM1595" s="77"/>
      <c r="AN1595" s="77"/>
    </row>
    <row r="1596" spans="26:40" x14ac:dyDescent="0.25">
      <c r="Z1596" s="24"/>
      <c r="AM1596" s="77"/>
      <c r="AN1596" s="77"/>
    </row>
    <row r="1597" spans="26:40" x14ac:dyDescent="0.25">
      <c r="Z1597" s="24"/>
      <c r="AM1597" s="77"/>
      <c r="AN1597" s="77"/>
    </row>
    <row r="1598" spans="26:40" x14ac:dyDescent="0.25">
      <c r="Z1598" s="24"/>
      <c r="AM1598" s="77"/>
      <c r="AN1598" s="77"/>
    </row>
    <row r="1599" spans="26:40" x14ac:dyDescent="0.25">
      <c r="Z1599" s="24"/>
      <c r="AM1599" s="77"/>
      <c r="AN1599" s="77"/>
    </row>
    <row r="1600" spans="26:40" x14ac:dyDescent="0.25">
      <c r="Z1600" s="24"/>
      <c r="AM1600" s="77"/>
      <c r="AN1600" s="77"/>
    </row>
    <row r="1601" spans="26:40" x14ac:dyDescent="0.25">
      <c r="Z1601" s="24"/>
      <c r="AM1601" s="77"/>
      <c r="AN1601" s="77"/>
    </row>
    <row r="1602" spans="26:40" x14ac:dyDescent="0.25">
      <c r="Z1602" s="24"/>
      <c r="AM1602" s="77"/>
      <c r="AN1602" s="77"/>
    </row>
    <row r="1603" spans="26:40" x14ac:dyDescent="0.25">
      <c r="Z1603" s="24"/>
      <c r="AM1603" s="77"/>
      <c r="AN1603" s="77"/>
    </row>
    <row r="1604" spans="26:40" x14ac:dyDescent="0.25">
      <c r="Z1604" s="24"/>
      <c r="AM1604" s="77"/>
      <c r="AN1604" s="77"/>
    </row>
    <row r="1605" spans="26:40" x14ac:dyDescent="0.25">
      <c r="Z1605" s="24"/>
      <c r="AM1605" s="77"/>
      <c r="AN1605" s="77"/>
    </row>
    <row r="1606" spans="26:40" x14ac:dyDescent="0.25">
      <c r="Z1606" s="24"/>
      <c r="AM1606" s="77"/>
      <c r="AN1606" s="77"/>
    </row>
    <row r="1607" spans="26:40" x14ac:dyDescent="0.25">
      <c r="Z1607" s="24"/>
      <c r="AM1607" s="77"/>
      <c r="AN1607" s="77"/>
    </row>
    <row r="1608" spans="26:40" x14ac:dyDescent="0.25">
      <c r="Z1608" s="24"/>
      <c r="AM1608" s="77"/>
      <c r="AN1608" s="77"/>
    </row>
    <row r="1609" spans="26:40" x14ac:dyDescent="0.25">
      <c r="Z1609" s="24"/>
      <c r="AM1609" s="77"/>
      <c r="AN1609" s="77"/>
    </row>
    <row r="1610" spans="26:40" x14ac:dyDescent="0.25">
      <c r="Z1610" s="24"/>
      <c r="AM1610" s="77"/>
      <c r="AN1610" s="77"/>
    </row>
    <row r="1611" spans="26:40" x14ac:dyDescent="0.25">
      <c r="Z1611" s="24"/>
      <c r="AM1611" s="77"/>
      <c r="AN1611" s="77"/>
    </row>
    <row r="1612" spans="26:40" x14ac:dyDescent="0.25">
      <c r="Z1612" s="24"/>
      <c r="AM1612" s="77"/>
      <c r="AN1612" s="77"/>
    </row>
    <row r="1613" spans="26:40" x14ac:dyDescent="0.25">
      <c r="Z1613" s="24"/>
      <c r="AM1613" s="77"/>
      <c r="AN1613" s="77"/>
    </row>
    <row r="1614" spans="26:40" x14ac:dyDescent="0.25">
      <c r="Z1614" s="24"/>
      <c r="AM1614" s="77"/>
      <c r="AN1614" s="77"/>
    </row>
    <row r="1615" spans="26:40" x14ac:dyDescent="0.25">
      <c r="Z1615" s="24"/>
      <c r="AM1615" s="77"/>
      <c r="AN1615" s="77"/>
    </row>
    <row r="1616" spans="26:40" x14ac:dyDescent="0.25">
      <c r="Z1616" s="24"/>
      <c r="AM1616" s="77"/>
      <c r="AN1616" s="77"/>
    </row>
    <row r="1617" spans="26:40" x14ac:dyDescent="0.25">
      <c r="Z1617" s="24"/>
      <c r="AM1617" s="77"/>
      <c r="AN1617" s="77"/>
    </row>
    <row r="1618" spans="26:40" x14ac:dyDescent="0.25">
      <c r="Z1618" s="24"/>
      <c r="AM1618" s="77"/>
      <c r="AN1618" s="77"/>
    </row>
    <row r="1619" spans="26:40" x14ac:dyDescent="0.25">
      <c r="Z1619" s="24"/>
      <c r="AM1619" s="77"/>
      <c r="AN1619" s="77"/>
    </row>
    <row r="1620" spans="26:40" x14ac:dyDescent="0.25">
      <c r="Z1620" s="24"/>
      <c r="AM1620" s="77"/>
      <c r="AN1620" s="77"/>
    </row>
    <row r="1621" spans="26:40" x14ac:dyDescent="0.25">
      <c r="Z1621" s="24"/>
      <c r="AM1621" s="77"/>
      <c r="AN1621" s="77"/>
    </row>
    <row r="1622" spans="26:40" x14ac:dyDescent="0.25">
      <c r="Z1622" s="24"/>
      <c r="AM1622" s="77"/>
      <c r="AN1622" s="77"/>
    </row>
    <row r="1623" spans="26:40" x14ac:dyDescent="0.25">
      <c r="Z1623" s="24"/>
      <c r="AM1623" s="77"/>
      <c r="AN1623" s="77"/>
    </row>
    <row r="1624" spans="26:40" x14ac:dyDescent="0.25">
      <c r="Z1624" s="24"/>
      <c r="AM1624" s="77"/>
      <c r="AN1624" s="77"/>
    </row>
    <row r="1625" spans="26:40" x14ac:dyDescent="0.25">
      <c r="Z1625" s="24"/>
      <c r="AM1625" s="77"/>
      <c r="AN1625" s="77"/>
    </row>
    <row r="1626" spans="26:40" x14ac:dyDescent="0.25">
      <c r="Z1626" s="24"/>
      <c r="AM1626" s="77"/>
      <c r="AN1626" s="77"/>
    </row>
    <row r="1627" spans="26:40" x14ac:dyDescent="0.25">
      <c r="Z1627" s="24"/>
      <c r="AM1627" s="77"/>
      <c r="AN1627" s="77"/>
    </row>
    <row r="1628" spans="26:40" x14ac:dyDescent="0.25">
      <c r="Z1628" s="24"/>
      <c r="AM1628" s="77"/>
      <c r="AN1628" s="77"/>
    </row>
    <row r="1629" spans="26:40" x14ac:dyDescent="0.25">
      <c r="Z1629" s="24"/>
      <c r="AM1629" s="77"/>
      <c r="AN1629" s="77"/>
    </row>
    <row r="1630" spans="26:40" x14ac:dyDescent="0.25">
      <c r="Z1630" s="24"/>
      <c r="AM1630" s="77"/>
      <c r="AN1630" s="77"/>
    </row>
    <row r="1631" spans="26:40" x14ac:dyDescent="0.25">
      <c r="Z1631" s="24"/>
      <c r="AM1631" s="77"/>
      <c r="AN1631" s="77"/>
    </row>
    <row r="1632" spans="26:40" x14ac:dyDescent="0.25">
      <c r="Z1632" s="24"/>
      <c r="AM1632" s="77"/>
      <c r="AN1632" s="77"/>
    </row>
    <row r="1633" spans="26:40" x14ac:dyDescent="0.25">
      <c r="Z1633" s="24"/>
      <c r="AM1633" s="77"/>
      <c r="AN1633" s="77"/>
    </row>
    <row r="1634" spans="26:40" x14ac:dyDescent="0.25">
      <c r="Z1634" s="24"/>
      <c r="AM1634" s="77"/>
      <c r="AN1634" s="77"/>
    </row>
    <row r="1635" spans="26:40" x14ac:dyDescent="0.25">
      <c r="Z1635" s="24"/>
      <c r="AM1635" s="77"/>
      <c r="AN1635" s="77"/>
    </row>
    <row r="1636" spans="26:40" x14ac:dyDescent="0.25">
      <c r="Z1636" s="24"/>
      <c r="AM1636" s="77"/>
      <c r="AN1636" s="77"/>
    </row>
    <row r="1637" spans="26:40" x14ac:dyDescent="0.25">
      <c r="Z1637" s="24"/>
      <c r="AM1637" s="77"/>
      <c r="AN1637" s="77"/>
    </row>
    <row r="1638" spans="26:40" x14ac:dyDescent="0.25">
      <c r="Z1638" s="24"/>
      <c r="AM1638" s="77"/>
      <c r="AN1638" s="77"/>
    </row>
    <row r="1639" spans="26:40" x14ac:dyDescent="0.25">
      <c r="Z1639" s="24"/>
      <c r="AM1639" s="77"/>
      <c r="AN1639" s="77"/>
    </row>
    <row r="1640" spans="26:40" x14ac:dyDescent="0.25">
      <c r="Z1640" s="24"/>
      <c r="AM1640" s="77"/>
      <c r="AN1640" s="77"/>
    </row>
    <row r="1641" spans="26:40" x14ac:dyDescent="0.25">
      <c r="Z1641" s="24"/>
      <c r="AM1641" s="77"/>
      <c r="AN1641" s="77"/>
    </row>
    <row r="1642" spans="26:40" x14ac:dyDescent="0.25">
      <c r="Z1642" s="24"/>
      <c r="AM1642" s="77"/>
      <c r="AN1642" s="77"/>
    </row>
    <row r="1643" spans="26:40" x14ac:dyDescent="0.25">
      <c r="Z1643" s="24"/>
      <c r="AM1643" s="77"/>
      <c r="AN1643" s="77"/>
    </row>
    <row r="1644" spans="26:40" x14ac:dyDescent="0.25">
      <c r="Z1644" s="24"/>
      <c r="AM1644" s="77"/>
      <c r="AN1644" s="77"/>
    </row>
    <row r="1645" spans="26:40" x14ac:dyDescent="0.25">
      <c r="Z1645" s="24"/>
      <c r="AM1645" s="77"/>
      <c r="AN1645" s="77"/>
    </row>
    <row r="1646" spans="26:40" x14ac:dyDescent="0.25">
      <c r="Z1646" s="24"/>
      <c r="AM1646" s="77"/>
      <c r="AN1646" s="77"/>
    </row>
    <row r="1647" spans="26:40" x14ac:dyDescent="0.25">
      <c r="Z1647" s="24"/>
      <c r="AM1647" s="77"/>
      <c r="AN1647" s="77"/>
    </row>
    <row r="1648" spans="26:40" x14ac:dyDescent="0.25">
      <c r="Z1648" s="24"/>
      <c r="AM1648" s="77"/>
      <c r="AN1648" s="77"/>
    </row>
    <row r="1649" spans="26:40" x14ac:dyDescent="0.25">
      <c r="Z1649" s="24"/>
      <c r="AM1649" s="77"/>
      <c r="AN1649" s="77"/>
    </row>
    <row r="1650" spans="26:40" x14ac:dyDescent="0.25">
      <c r="Z1650" s="24"/>
      <c r="AM1650" s="77"/>
      <c r="AN1650" s="77"/>
    </row>
    <row r="1651" spans="26:40" x14ac:dyDescent="0.25">
      <c r="Z1651" s="24"/>
      <c r="AM1651" s="77"/>
      <c r="AN1651" s="77"/>
    </row>
    <row r="1652" spans="26:40" x14ac:dyDescent="0.25">
      <c r="Z1652" s="24"/>
      <c r="AM1652" s="77"/>
      <c r="AN1652" s="77"/>
    </row>
    <row r="1653" spans="26:40" x14ac:dyDescent="0.25">
      <c r="Z1653" s="24"/>
      <c r="AM1653" s="77"/>
      <c r="AN1653" s="77"/>
    </row>
    <row r="1654" spans="26:40" x14ac:dyDescent="0.25">
      <c r="Z1654" s="24"/>
      <c r="AM1654" s="77"/>
      <c r="AN1654" s="77"/>
    </row>
    <row r="1655" spans="26:40" x14ac:dyDescent="0.25">
      <c r="Z1655" s="24"/>
      <c r="AM1655" s="77"/>
      <c r="AN1655" s="77"/>
    </row>
    <row r="1656" spans="26:40" x14ac:dyDescent="0.25">
      <c r="Z1656" s="24"/>
      <c r="AM1656" s="77"/>
      <c r="AN1656" s="77"/>
    </row>
    <row r="1657" spans="26:40" x14ac:dyDescent="0.25">
      <c r="Z1657" s="24"/>
      <c r="AM1657" s="77"/>
      <c r="AN1657" s="77"/>
    </row>
    <row r="1658" spans="26:40" x14ac:dyDescent="0.25">
      <c r="Z1658" s="24"/>
      <c r="AM1658" s="77"/>
      <c r="AN1658" s="77"/>
    </row>
    <row r="1659" spans="26:40" x14ac:dyDescent="0.25">
      <c r="Z1659" s="24"/>
      <c r="AM1659" s="77"/>
      <c r="AN1659" s="77"/>
    </row>
    <row r="1660" spans="26:40" x14ac:dyDescent="0.25">
      <c r="Z1660" s="24"/>
      <c r="AM1660" s="77"/>
      <c r="AN1660" s="77"/>
    </row>
    <row r="1661" spans="26:40" x14ac:dyDescent="0.25">
      <c r="Z1661" s="24"/>
      <c r="AM1661" s="77"/>
      <c r="AN1661" s="77"/>
    </row>
    <row r="1662" spans="26:40" x14ac:dyDescent="0.25">
      <c r="Z1662" s="24"/>
      <c r="AM1662" s="77"/>
      <c r="AN1662" s="77"/>
    </row>
    <row r="1663" spans="26:40" x14ac:dyDescent="0.25">
      <c r="Z1663" s="24"/>
      <c r="AM1663" s="77"/>
      <c r="AN1663" s="77"/>
    </row>
    <row r="1664" spans="26:40" x14ac:dyDescent="0.25">
      <c r="Z1664" s="24"/>
      <c r="AM1664" s="77"/>
      <c r="AN1664" s="77"/>
    </row>
    <row r="1665" spans="26:40" x14ac:dyDescent="0.25">
      <c r="Z1665" s="24"/>
      <c r="AM1665" s="77"/>
      <c r="AN1665" s="77"/>
    </row>
    <row r="1666" spans="26:40" x14ac:dyDescent="0.25">
      <c r="Z1666" s="24"/>
      <c r="AM1666" s="77"/>
      <c r="AN1666" s="77"/>
    </row>
    <row r="1667" spans="26:40" x14ac:dyDescent="0.25">
      <c r="Z1667" s="24"/>
      <c r="AM1667" s="77"/>
      <c r="AN1667" s="77"/>
    </row>
    <row r="1668" spans="26:40" x14ac:dyDescent="0.25">
      <c r="Z1668" s="24"/>
      <c r="AM1668" s="77"/>
      <c r="AN1668" s="77"/>
    </row>
    <row r="1669" spans="26:40" x14ac:dyDescent="0.25">
      <c r="Z1669" s="24"/>
      <c r="AM1669" s="77"/>
      <c r="AN1669" s="77"/>
    </row>
    <row r="1670" spans="26:40" x14ac:dyDescent="0.25">
      <c r="Z1670" s="24"/>
      <c r="AM1670" s="77"/>
      <c r="AN1670" s="77"/>
    </row>
    <row r="1671" spans="26:40" x14ac:dyDescent="0.25">
      <c r="Z1671" s="24"/>
      <c r="AM1671" s="77"/>
      <c r="AN1671" s="77"/>
    </row>
    <row r="1672" spans="26:40" x14ac:dyDescent="0.25">
      <c r="Z1672" s="24"/>
      <c r="AM1672" s="77"/>
      <c r="AN1672" s="77"/>
    </row>
    <row r="1673" spans="26:40" x14ac:dyDescent="0.25">
      <c r="Z1673" s="24"/>
      <c r="AM1673" s="77"/>
      <c r="AN1673" s="77"/>
    </row>
    <row r="1674" spans="26:40" x14ac:dyDescent="0.25">
      <c r="Z1674" s="24"/>
      <c r="AM1674" s="77"/>
      <c r="AN1674" s="77"/>
    </row>
    <row r="1675" spans="26:40" x14ac:dyDescent="0.25">
      <c r="Z1675" s="24"/>
      <c r="AM1675" s="77"/>
      <c r="AN1675" s="77"/>
    </row>
    <row r="1676" spans="26:40" x14ac:dyDescent="0.25">
      <c r="Z1676" s="24"/>
      <c r="AM1676" s="77"/>
      <c r="AN1676" s="77"/>
    </row>
    <row r="1677" spans="26:40" x14ac:dyDescent="0.25">
      <c r="Z1677" s="24"/>
      <c r="AM1677" s="77"/>
      <c r="AN1677" s="77"/>
    </row>
    <row r="1678" spans="26:40" x14ac:dyDescent="0.25">
      <c r="Z1678" s="24"/>
      <c r="AM1678" s="77"/>
      <c r="AN1678" s="77"/>
    </row>
    <row r="1679" spans="26:40" x14ac:dyDescent="0.25">
      <c r="Z1679" s="24"/>
      <c r="AM1679" s="77"/>
      <c r="AN1679" s="77"/>
    </row>
    <row r="1680" spans="26:40" x14ac:dyDescent="0.25">
      <c r="Z1680" s="24"/>
      <c r="AM1680" s="77"/>
      <c r="AN1680" s="77"/>
    </row>
    <row r="1681" spans="26:40" x14ac:dyDescent="0.25">
      <c r="Z1681" s="24"/>
      <c r="AM1681" s="77"/>
      <c r="AN1681" s="77"/>
    </row>
    <row r="1682" spans="26:40" x14ac:dyDescent="0.25">
      <c r="Z1682" s="24"/>
      <c r="AM1682" s="77"/>
      <c r="AN1682" s="77"/>
    </row>
    <row r="1683" spans="26:40" x14ac:dyDescent="0.25">
      <c r="Z1683" s="24"/>
      <c r="AM1683" s="77"/>
      <c r="AN1683" s="77"/>
    </row>
    <row r="1684" spans="26:40" x14ac:dyDescent="0.25">
      <c r="Z1684" s="24"/>
      <c r="AM1684" s="77"/>
      <c r="AN1684" s="77"/>
    </row>
    <row r="1685" spans="26:40" x14ac:dyDescent="0.25">
      <c r="Z1685" s="24"/>
      <c r="AM1685" s="77"/>
      <c r="AN1685" s="77"/>
    </row>
    <row r="1686" spans="26:40" x14ac:dyDescent="0.25">
      <c r="Z1686" s="24"/>
      <c r="AM1686" s="77"/>
      <c r="AN1686" s="77"/>
    </row>
    <row r="1687" spans="26:40" x14ac:dyDescent="0.25">
      <c r="Z1687" s="24"/>
      <c r="AM1687" s="77"/>
      <c r="AN1687" s="77"/>
    </row>
    <row r="1688" spans="26:40" x14ac:dyDescent="0.25">
      <c r="Z1688" s="24"/>
      <c r="AM1688" s="77"/>
      <c r="AN1688" s="77"/>
    </row>
    <row r="1689" spans="26:40" x14ac:dyDescent="0.25">
      <c r="Z1689" s="24"/>
      <c r="AM1689" s="77"/>
      <c r="AN1689" s="77"/>
    </row>
    <row r="1690" spans="26:40" x14ac:dyDescent="0.25">
      <c r="Z1690" s="24"/>
      <c r="AM1690" s="77"/>
      <c r="AN1690" s="77"/>
    </row>
    <row r="1691" spans="26:40" x14ac:dyDescent="0.25">
      <c r="Z1691" s="24"/>
      <c r="AM1691" s="77"/>
      <c r="AN1691" s="77"/>
    </row>
    <row r="1692" spans="26:40" x14ac:dyDescent="0.25">
      <c r="Z1692" s="24"/>
      <c r="AM1692" s="77"/>
      <c r="AN1692" s="77"/>
    </row>
    <row r="1693" spans="26:40" x14ac:dyDescent="0.25">
      <c r="Z1693" s="24"/>
      <c r="AM1693" s="77"/>
      <c r="AN1693" s="77"/>
    </row>
    <row r="1694" spans="26:40" x14ac:dyDescent="0.25">
      <c r="Z1694" s="24"/>
      <c r="AM1694" s="77"/>
      <c r="AN1694" s="77"/>
    </row>
    <row r="1695" spans="26:40" x14ac:dyDescent="0.25">
      <c r="Z1695" s="24"/>
      <c r="AM1695" s="77"/>
      <c r="AN1695" s="77"/>
    </row>
    <row r="1696" spans="26:40" x14ac:dyDescent="0.25">
      <c r="Z1696" s="24"/>
      <c r="AM1696" s="77"/>
      <c r="AN1696" s="77"/>
    </row>
    <row r="1697" spans="26:40" x14ac:dyDescent="0.25">
      <c r="Z1697" s="24"/>
      <c r="AM1697" s="77"/>
      <c r="AN1697" s="77"/>
    </row>
    <row r="1698" spans="26:40" x14ac:dyDescent="0.25">
      <c r="Z1698" s="24"/>
      <c r="AM1698" s="77"/>
      <c r="AN1698" s="77"/>
    </row>
    <row r="1699" spans="26:40" x14ac:dyDescent="0.25">
      <c r="Z1699" s="24"/>
      <c r="AM1699" s="77"/>
      <c r="AN1699" s="77"/>
    </row>
    <row r="1700" spans="26:40" x14ac:dyDescent="0.25">
      <c r="Z1700" s="24"/>
      <c r="AM1700" s="77"/>
      <c r="AN1700" s="77"/>
    </row>
    <row r="1701" spans="26:40" x14ac:dyDescent="0.25">
      <c r="Z1701" s="24"/>
      <c r="AM1701" s="77"/>
      <c r="AN1701" s="77"/>
    </row>
    <row r="1702" spans="26:40" x14ac:dyDescent="0.25">
      <c r="Z1702" s="24"/>
      <c r="AM1702" s="77"/>
      <c r="AN1702" s="77"/>
    </row>
    <row r="1703" spans="26:40" x14ac:dyDescent="0.25">
      <c r="Z1703" s="24"/>
      <c r="AM1703" s="77"/>
      <c r="AN1703" s="77"/>
    </row>
    <row r="1704" spans="26:40" x14ac:dyDescent="0.25">
      <c r="Z1704" s="24"/>
      <c r="AM1704" s="77"/>
      <c r="AN1704" s="77"/>
    </row>
    <row r="1705" spans="26:40" x14ac:dyDescent="0.25">
      <c r="Z1705" s="24"/>
      <c r="AM1705" s="77"/>
      <c r="AN1705" s="77"/>
    </row>
    <row r="1706" spans="26:40" x14ac:dyDescent="0.25">
      <c r="Z1706" s="24"/>
      <c r="AM1706" s="77"/>
      <c r="AN1706" s="77"/>
    </row>
    <row r="1707" spans="26:40" x14ac:dyDescent="0.25">
      <c r="Z1707" s="24"/>
      <c r="AM1707" s="77"/>
      <c r="AN1707" s="77"/>
    </row>
    <row r="1708" spans="26:40" x14ac:dyDescent="0.25">
      <c r="Z1708" s="24"/>
      <c r="AM1708" s="77"/>
      <c r="AN1708" s="77"/>
    </row>
    <row r="1709" spans="26:40" x14ac:dyDescent="0.25">
      <c r="Z1709" s="24"/>
      <c r="AM1709" s="77"/>
      <c r="AN1709" s="77"/>
    </row>
    <row r="1710" spans="26:40" x14ac:dyDescent="0.25">
      <c r="Z1710" s="24"/>
      <c r="AM1710" s="77"/>
      <c r="AN1710" s="77"/>
    </row>
    <row r="1711" spans="26:40" x14ac:dyDescent="0.25">
      <c r="Z1711" s="24"/>
      <c r="AM1711" s="77"/>
      <c r="AN1711" s="77"/>
    </row>
    <row r="1712" spans="26:40" x14ac:dyDescent="0.25">
      <c r="Z1712" s="24"/>
      <c r="AM1712" s="77"/>
      <c r="AN1712" s="77"/>
    </row>
    <row r="1713" spans="26:40" x14ac:dyDescent="0.25">
      <c r="Z1713" s="24"/>
      <c r="AM1713" s="77"/>
      <c r="AN1713" s="77"/>
    </row>
    <row r="1714" spans="26:40" x14ac:dyDescent="0.25">
      <c r="Z1714" s="24"/>
      <c r="AM1714" s="77"/>
      <c r="AN1714" s="77"/>
    </row>
    <row r="1715" spans="26:40" x14ac:dyDescent="0.25">
      <c r="Z1715" s="24"/>
      <c r="AM1715" s="77"/>
      <c r="AN1715" s="77"/>
    </row>
    <row r="1716" spans="26:40" x14ac:dyDescent="0.25">
      <c r="Z1716" s="24"/>
      <c r="AM1716" s="77"/>
      <c r="AN1716" s="77"/>
    </row>
    <row r="1717" spans="26:40" x14ac:dyDescent="0.25">
      <c r="Z1717" s="24"/>
      <c r="AM1717" s="77"/>
      <c r="AN1717" s="77"/>
    </row>
    <row r="1718" spans="26:40" x14ac:dyDescent="0.25">
      <c r="Z1718" s="24"/>
      <c r="AM1718" s="77"/>
      <c r="AN1718" s="77"/>
    </row>
    <row r="1719" spans="26:40" x14ac:dyDescent="0.25">
      <c r="Z1719" s="24"/>
      <c r="AM1719" s="77"/>
      <c r="AN1719" s="77"/>
    </row>
    <row r="1720" spans="26:40" x14ac:dyDescent="0.25">
      <c r="Z1720" s="24"/>
      <c r="AM1720" s="77"/>
      <c r="AN1720" s="77"/>
    </row>
    <row r="1721" spans="26:40" x14ac:dyDescent="0.25">
      <c r="Z1721" s="24"/>
      <c r="AM1721" s="77"/>
      <c r="AN1721" s="77"/>
    </row>
    <row r="1722" spans="26:40" x14ac:dyDescent="0.25">
      <c r="Z1722" s="24"/>
      <c r="AM1722" s="77"/>
      <c r="AN1722" s="77"/>
    </row>
    <row r="1723" spans="26:40" x14ac:dyDescent="0.25">
      <c r="Z1723" s="24"/>
      <c r="AM1723" s="77"/>
      <c r="AN1723" s="77"/>
    </row>
    <row r="1724" spans="26:40" x14ac:dyDescent="0.25">
      <c r="Z1724" s="24"/>
      <c r="AM1724" s="77"/>
      <c r="AN1724" s="77"/>
    </row>
    <row r="1725" spans="26:40" x14ac:dyDescent="0.25">
      <c r="Z1725" s="24"/>
      <c r="AM1725" s="77"/>
      <c r="AN1725" s="77"/>
    </row>
    <row r="1726" spans="26:40" x14ac:dyDescent="0.25">
      <c r="Z1726" s="24"/>
      <c r="AM1726" s="77"/>
      <c r="AN1726" s="77"/>
    </row>
    <row r="1727" spans="26:40" x14ac:dyDescent="0.25">
      <c r="Z1727" s="24"/>
      <c r="AM1727" s="77"/>
      <c r="AN1727" s="77"/>
    </row>
    <row r="1728" spans="26:40" x14ac:dyDescent="0.25">
      <c r="Z1728" s="24"/>
      <c r="AM1728" s="77"/>
      <c r="AN1728" s="77"/>
    </row>
    <row r="1729" spans="26:40" x14ac:dyDescent="0.25">
      <c r="Z1729" s="24"/>
      <c r="AM1729" s="77"/>
      <c r="AN1729" s="77"/>
    </row>
    <row r="1730" spans="26:40" x14ac:dyDescent="0.25">
      <c r="Z1730" s="24"/>
      <c r="AM1730" s="77"/>
      <c r="AN1730" s="77"/>
    </row>
    <row r="1731" spans="26:40" x14ac:dyDescent="0.25">
      <c r="Z1731" s="24"/>
      <c r="AM1731" s="77"/>
      <c r="AN1731" s="77"/>
    </row>
    <row r="1732" spans="26:40" x14ac:dyDescent="0.25">
      <c r="Z1732" s="24"/>
      <c r="AM1732" s="77"/>
      <c r="AN1732" s="77"/>
    </row>
    <row r="1733" spans="26:40" x14ac:dyDescent="0.25">
      <c r="Z1733" s="24"/>
      <c r="AM1733" s="77"/>
      <c r="AN1733" s="77"/>
    </row>
    <row r="1734" spans="26:40" x14ac:dyDescent="0.25">
      <c r="Z1734" s="24"/>
      <c r="AM1734" s="77"/>
      <c r="AN1734" s="77"/>
    </row>
    <row r="1735" spans="26:40" x14ac:dyDescent="0.25">
      <c r="Z1735" s="24"/>
      <c r="AM1735" s="77"/>
      <c r="AN1735" s="77"/>
    </row>
    <row r="1736" spans="26:40" x14ac:dyDescent="0.25">
      <c r="Z1736" s="24"/>
      <c r="AM1736" s="77"/>
      <c r="AN1736" s="77"/>
    </row>
    <row r="1737" spans="26:40" x14ac:dyDescent="0.25">
      <c r="Z1737" s="24"/>
      <c r="AM1737" s="77"/>
      <c r="AN1737" s="77"/>
    </row>
    <row r="1738" spans="26:40" x14ac:dyDescent="0.25">
      <c r="Z1738" s="24"/>
      <c r="AM1738" s="77"/>
      <c r="AN1738" s="77"/>
    </row>
    <row r="1739" spans="26:40" x14ac:dyDescent="0.25">
      <c r="Z1739" s="24"/>
      <c r="AM1739" s="77"/>
      <c r="AN1739" s="77"/>
    </row>
    <row r="1740" spans="26:40" x14ac:dyDescent="0.25">
      <c r="Z1740" s="24"/>
      <c r="AM1740" s="77"/>
      <c r="AN1740" s="77"/>
    </row>
    <row r="1741" spans="26:40" x14ac:dyDescent="0.25">
      <c r="Z1741" s="24"/>
      <c r="AM1741" s="77"/>
      <c r="AN1741" s="77"/>
    </row>
    <row r="1742" spans="26:40" x14ac:dyDescent="0.25">
      <c r="Z1742" s="24"/>
      <c r="AM1742" s="77"/>
      <c r="AN1742" s="77"/>
    </row>
    <row r="1743" spans="26:40" x14ac:dyDescent="0.25">
      <c r="Z1743" s="24"/>
      <c r="AM1743" s="77"/>
      <c r="AN1743" s="77"/>
    </row>
    <row r="1744" spans="26:40" x14ac:dyDescent="0.25">
      <c r="Z1744" s="24"/>
      <c r="AM1744" s="77"/>
      <c r="AN1744" s="77"/>
    </row>
    <row r="1745" spans="26:40" x14ac:dyDescent="0.25">
      <c r="Z1745" s="24"/>
      <c r="AM1745" s="77"/>
      <c r="AN1745" s="77"/>
    </row>
    <row r="1746" spans="26:40" x14ac:dyDescent="0.25">
      <c r="Z1746" s="24"/>
      <c r="AM1746" s="77"/>
      <c r="AN1746" s="77"/>
    </row>
    <row r="1747" spans="26:40" x14ac:dyDescent="0.25">
      <c r="Z1747" s="24"/>
      <c r="AM1747" s="77"/>
      <c r="AN1747" s="77"/>
    </row>
    <row r="1748" spans="26:40" x14ac:dyDescent="0.25">
      <c r="Z1748" s="24"/>
      <c r="AM1748" s="77"/>
      <c r="AN1748" s="77"/>
    </row>
    <row r="1749" spans="26:40" x14ac:dyDescent="0.25">
      <c r="Z1749" s="24"/>
      <c r="AM1749" s="77"/>
      <c r="AN1749" s="77"/>
    </row>
    <row r="1750" spans="26:40" x14ac:dyDescent="0.25">
      <c r="Z1750" s="24"/>
      <c r="AM1750" s="77"/>
      <c r="AN1750" s="77"/>
    </row>
    <row r="1751" spans="26:40" x14ac:dyDescent="0.25">
      <c r="Z1751" s="24"/>
      <c r="AM1751" s="77"/>
      <c r="AN1751" s="77"/>
    </row>
    <row r="1752" spans="26:40" x14ac:dyDescent="0.25">
      <c r="Z1752" s="24"/>
      <c r="AM1752" s="77"/>
      <c r="AN1752" s="77"/>
    </row>
    <row r="1753" spans="26:40" x14ac:dyDescent="0.25">
      <c r="Z1753" s="24"/>
      <c r="AM1753" s="77"/>
      <c r="AN1753" s="77"/>
    </row>
    <row r="1754" spans="26:40" x14ac:dyDescent="0.25">
      <c r="Z1754" s="24"/>
      <c r="AM1754" s="77"/>
      <c r="AN1754" s="77"/>
    </row>
    <row r="1755" spans="26:40" x14ac:dyDescent="0.25">
      <c r="Z1755" s="24"/>
      <c r="AM1755" s="77"/>
      <c r="AN1755" s="77"/>
    </row>
    <row r="1756" spans="26:40" x14ac:dyDescent="0.25">
      <c r="Z1756" s="24"/>
      <c r="AM1756" s="77"/>
      <c r="AN1756" s="77"/>
    </row>
    <row r="1757" spans="26:40" x14ac:dyDescent="0.25">
      <c r="Z1757" s="24"/>
      <c r="AM1757" s="77"/>
      <c r="AN1757" s="77"/>
    </row>
    <row r="1758" spans="26:40" x14ac:dyDescent="0.25">
      <c r="Z1758" s="24"/>
      <c r="AM1758" s="77"/>
      <c r="AN1758" s="77"/>
    </row>
    <row r="1759" spans="26:40" x14ac:dyDescent="0.25">
      <c r="Z1759" s="24"/>
      <c r="AM1759" s="77"/>
      <c r="AN1759" s="77"/>
    </row>
    <row r="1760" spans="26:40" x14ac:dyDescent="0.25">
      <c r="Z1760" s="24"/>
      <c r="AM1760" s="77"/>
      <c r="AN1760" s="77"/>
    </row>
    <row r="1761" spans="26:40" x14ac:dyDescent="0.25">
      <c r="Z1761" s="24"/>
      <c r="AM1761" s="77"/>
      <c r="AN1761" s="77"/>
    </row>
    <row r="1762" spans="26:40" x14ac:dyDescent="0.25">
      <c r="Z1762" s="24"/>
      <c r="AM1762" s="77"/>
      <c r="AN1762" s="77"/>
    </row>
    <row r="1763" spans="26:40" x14ac:dyDescent="0.25">
      <c r="Z1763" s="24"/>
      <c r="AM1763" s="77"/>
      <c r="AN1763" s="77"/>
    </row>
    <row r="1764" spans="26:40" x14ac:dyDescent="0.25">
      <c r="Z1764" s="24"/>
      <c r="AM1764" s="77"/>
      <c r="AN1764" s="77"/>
    </row>
    <row r="1765" spans="26:40" x14ac:dyDescent="0.25">
      <c r="Z1765" s="24"/>
      <c r="AM1765" s="77"/>
      <c r="AN1765" s="77"/>
    </row>
    <row r="1766" spans="26:40" x14ac:dyDescent="0.25">
      <c r="Z1766" s="24"/>
      <c r="AM1766" s="77"/>
      <c r="AN1766" s="77"/>
    </row>
    <row r="1767" spans="26:40" x14ac:dyDescent="0.25">
      <c r="Z1767" s="24"/>
      <c r="AM1767" s="77"/>
      <c r="AN1767" s="77"/>
    </row>
    <row r="1768" spans="26:40" x14ac:dyDescent="0.25">
      <c r="Z1768" s="24"/>
      <c r="AM1768" s="77"/>
      <c r="AN1768" s="77"/>
    </row>
    <row r="1769" spans="26:40" x14ac:dyDescent="0.25">
      <c r="Z1769" s="24"/>
      <c r="AM1769" s="77"/>
      <c r="AN1769" s="77"/>
    </row>
    <row r="1770" spans="26:40" x14ac:dyDescent="0.25">
      <c r="Z1770" s="24"/>
      <c r="AM1770" s="77"/>
      <c r="AN1770" s="77"/>
    </row>
    <row r="1771" spans="26:40" x14ac:dyDescent="0.25">
      <c r="Z1771" s="24"/>
      <c r="AM1771" s="77"/>
      <c r="AN1771" s="77"/>
    </row>
    <row r="1772" spans="26:40" x14ac:dyDescent="0.25">
      <c r="Z1772" s="24"/>
      <c r="AM1772" s="77"/>
      <c r="AN1772" s="77"/>
    </row>
    <row r="1773" spans="26:40" x14ac:dyDescent="0.25">
      <c r="Z1773" s="24"/>
      <c r="AM1773" s="77"/>
      <c r="AN1773" s="77"/>
    </row>
    <row r="1774" spans="26:40" x14ac:dyDescent="0.25">
      <c r="Z1774" s="24"/>
      <c r="AM1774" s="77"/>
      <c r="AN1774" s="77"/>
    </row>
    <row r="1775" spans="26:40" x14ac:dyDescent="0.25">
      <c r="Z1775" s="24"/>
      <c r="AM1775" s="77"/>
      <c r="AN1775" s="77"/>
    </row>
    <row r="1776" spans="26:40" x14ac:dyDescent="0.25">
      <c r="Z1776" s="24"/>
      <c r="AM1776" s="77"/>
      <c r="AN1776" s="77"/>
    </row>
    <row r="1777" spans="26:40" x14ac:dyDescent="0.25">
      <c r="Z1777" s="24"/>
      <c r="AM1777" s="77"/>
      <c r="AN1777" s="77"/>
    </row>
    <row r="1778" spans="26:40" x14ac:dyDescent="0.25">
      <c r="Z1778" s="24"/>
      <c r="AM1778" s="77"/>
      <c r="AN1778" s="77"/>
    </row>
    <row r="1779" spans="26:40" x14ac:dyDescent="0.25">
      <c r="Z1779" s="24"/>
      <c r="AM1779" s="77"/>
      <c r="AN1779" s="77"/>
    </row>
    <row r="1780" spans="26:40" x14ac:dyDescent="0.25">
      <c r="Z1780" s="24"/>
      <c r="AM1780" s="77"/>
      <c r="AN1780" s="77"/>
    </row>
    <row r="1781" spans="26:40" x14ac:dyDescent="0.25">
      <c r="Z1781" s="24"/>
      <c r="AM1781" s="77"/>
      <c r="AN1781" s="77"/>
    </row>
    <row r="1782" spans="26:40" x14ac:dyDescent="0.25">
      <c r="Z1782" s="24"/>
      <c r="AM1782" s="77"/>
      <c r="AN1782" s="77"/>
    </row>
    <row r="1783" spans="26:40" x14ac:dyDescent="0.25">
      <c r="Z1783" s="24"/>
      <c r="AM1783" s="77"/>
      <c r="AN1783" s="77"/>
    </row>
    <row r="1784" spans="26:40" x14ac:dyDescent="0.25">
      <c r="Z1784" s="24"/>
      <c r="AM1784" s="77"/>
      <c r="AN1784" s="77"/>
    </row>
    <row r="1785" spans="26:40" x14ac:dyDescent="0.25">
      <c r="Z1785" s="24"/>
      <c r="AM1785" s="77"/>
      <c r="AN1785" s="77"/>
    </row>
    <row r="1786" spans="26:40" x14ac:dyDescent="0.25">
      <c r="Z1786" s="24"/>
      <c r="AM1786" s="77"/>
      <c r="AN1786" s="77"/>
    </row>
    <row r="1787" spans="26:40" x14ac:dyDescent="0.25">
      <c r="Z1787" s="24"/>
      <c r="AM1787" s="77"/>
      <c r="AN1787" s="77"/>
    </row>
    <row r="1788" spans="26:40" x14ac:dyDescent="0.25">
      <c r="Z1788" s="24"/>
      <c r="AM1788" s="77"/>
      <c r="AN1788" s="77"/>
    </row>
    <row r="1789" spans="26:40" x14ac:dyDescent="0.25">
      <c r="Z1789" s="24"/>
      <c r="AM1789" s="77"/>
      <c r="AN1789" s="77"/>
    </row>
    <row r="1790" spans="26:40" x14ac:dyDescent="0.25">
      <c r="Z1790" s="24"/>
      <c r="AM1790" s="77"/>
      <c r="AN1790" s="77"/>
    </row>
    <row r="1791" spans="26:40" x14ac:dyDescent="0.25">
      <c r="Z1791" s="24"/>
      <c r="AM1791" s="77"/>
      <c r="AN1791" s="77"/>
    </row>
    <row r="1792" spans="26:40" x14ac:dyDescent="0.25">
      <c r="Z1792" s="24"/>
      <c r="AM1792" s="77"/>
      <c r="AN1792" s="77"/>
    </row>
    <row r="1793" spans="26:40" x14ac:dyDescent="0.25">
      <c r="Z1793" s="24"/>
      <c r="AM1793" s="77"/>
      <c r="AN1793" s="77"/>
    </row>
    <row r="1794" spans="26:40" x14ac:dyDescent="0.25">
      <c r="Z1794" s="24"/>
      <c r="AM1794" s="77"/>
      <c r="AN1794" s="77"/>
    </row>
    <row r="1795" spans="26:40" x14ac:dyDescent="0.25">
      <c r="Z1795" s="24"/>
      <c r="AM1795" s="77"/>
      <c r="AN1795" s="77"/>
    </row>
    <row r="1796" spans="26:40" x14ac:dyDescent="0.25">
      <c r="Z1796" s="24"/>
      <c r="AM1796" s="77"/>
      <c r="AN1796" s="77"/>
    </row>
    <row r="1797" spans="26:40" x14ac:dyDescent="0.25">
      <c r="Z1797" s="24"/>
      <c r="AM1797" s="77"/>
      <c r="AN1797" s="77"/>
    </row>
    <row r="1798" spans="26:40" x14ac:dyDescent="0.25">
      <c r="Z1798" s="24"/>
      <c r="AM1798" s="77"/>
      <c r="AN1798" s="77"/>
    </row>
    <row r="1799" spans="26:40" x14ac:dyDescent="0.25">
      <c r="Z1799" s="24"/>
      <c r="AM1799" s="77"/>
      <c r="AN1799" s="77"/>
    </row>
    <row r="1800" spans="26:40" x14ac:dyDescent="0.25">
      <c r="Z1800" s="24"/>
      <c r="AM1800" s="77"/>
      <c r="AN1800" s="77"/>
    </row>
    <row r="1801" spans="26:40" x14ac:dyDescent="0.25">
      <c r="Z1801" s="24"/>
      <c r="AM1801" s="77"/>
      <c r="AN1801" s="77"/>
    </row>
    <row r="1802" spans="26:40" x14ac:dyDescent="0.25">
      <c r="Z1802" s="24"/>
      <c r="AM1802" s="77"/>
      <c r="AN1802" s="77"/>
    </row>
    <row r="1803" spans="26:40" x14ac:dyDescent="0.25">
      <c r="Z1803" s="24"/>
      <c r="AM1803" s="77"/>
      <c r="AN1803" s="77"/>
    </row>
    <row r="1804" spans="26:40" x14ac:dyDescent="0.25">
      <c r="Z1804" s="24"/>
      <c r="AM1804" s="77"/>
      <c r="AN1804" s="77"/>
    </row>
    <row r="1805" spans="26:40" x14ac:dyDescent="0.25">
      <c r="Z1805" s="24"/>
      <c r="AM1805" s="77"/>
      <c r="AN1805" s="77"/>
    </row>
    <row r="1806" spans="26:40" x14ac:dyDescent="0.25">
      <c r="Z1806" s="24"/>
      <c r="AM1806" s="77"/>
      <c r="AN1806" s="77"/>
    </row>
    <row r="1807" spans="26:40" x14ac:dyDescent="0.25">
      <c r="Z1807" s="24"/>
      <c r="AM1807" s="77"/>
      <c r="AN1807" s="77"/>
    </row>
    <row r="1808" spans="26:40" x14ac:dyDescent="0.25">
      <c r="Z1808" s="24"/>
      <c r="AM1808" s="77"/>
      <c r="AN1808" s="77"/>
    </row>
    <row r="1809" spans="26:40" x14ac:dyDescent="0.25">
      <c r="Z1809" s="24"/>
      <c r="AM1809" s="77"/>
      <c r="AN1809" s="77"/>
    </row>
    <row r="1810" spans="26:40" x14ac:dyDescent="0.25">
      <c r="Z1810" s="24"/>
      <c r="AM1810" s="77"/>
      <c r="AN1810" s="77"/>
    </row>
    <row r="1811" spans="26:40" x14ac:dyDescent="0.25">
      <c r="Z1811" s="24"/>
      <c r="AM1811" s="77"/>
      <c r="AN1811" s="77"/>
    </row>
    <row r="1812" spans="26:40" x14ac:dyDescent="0.25">
      <c r="Z1812" s="24"/>
      <c r="AM1812" s="77"/>
      <c r="AN1812" s="77"/>
    </row>
    <row r="1813" spans="26:40" x14ac:dyDescent="0.25">
      <c r="Z1813" s="24"/>
      <c r="AM1813" s="77"/>
      <c r="AN1813" s="77"/>
    </row>
    <row r="1814" spans="26:40" x14ac:dyDescent="0.25">
      <c r="Z1814" s="24"/>
      <c r="AM1814" s="77"/>
      <c r="AN1814" s="77"/>
    </row>
    <row r="1815" spans="26:40" x14ac:dyDescent="0.25">
      <c r="Z1815" s="24"/>
      <c r="AM1815" s="77"/>
      <c r="AN1815" s="77"/>
    </row>
    <row r="1816" spans="26:40" x14ac:dyDescent="0.25">
      <c r="Z1816" s="24"/>
      <c r="AM1816" s="77"/>
      <c r="AN1816" s="77"/>
    </row>
    <row r="1817" spans="26:40" x14ac:dyDescent="0.25">
      <c r="Z1817" s="24"/>
      <c r="AM1817" s="77"/>
      <c r="AN1817" s="77"/>
    </row>
    <row r="1818" spans="26:40" x14ac:dyDescent="0.25">
      <c r="Z1818" s="24"/>
      <c r="AM1818" s="77"/>
      <c r="AN1818" s="77"/>
    </row>
    <row r="1819" spans="26:40" x14ac:dyDescent="0.25">
      <c r="Z1819" s="24"/>
      <c r="AM1819" s="77"/>
      <c r="AN1819" s="77"/>
    </row>
    <row r="1820" spans="26:40" x14ac:dyDescent="0.25">
      <c r="Z1820" s="24"/>
      <c r="AM1820" s="77"/>
      <c r="AN1820" s="77"/>
    </row>
    <row r="1821" spans="26:40" x14ac:dyDescent="0.25">
      <c r="Z1821" s="24"/>
      <c r="AM1821" s="77"/>
      <c r="AN1821" s="77"/>
    </row>
    <row r="1822" spans="26:40" x14ac:dyDescent="0.25">
      <c r="Z1822" s="24"/>
      <c r="AM1822" s="77"/>
      <c r="AN1822" s="77"/>
    </row>
    <row r="1823" spans="26:40" x14ac:dyDescent="0.25">
      <c r="Z1823" s="24"/>
      <c r="AM1823" s="77"/>
      <c r="AN1823" s="77"/>
    </row>
    <row r="1824" spans="26:40" x14ac:dyDescent="0.25">
      <c r="Z1824" s="24"/>
      <c r="AM1824" s="77"/>
      <c r="AN1824" s="77"/>
    </row>
    <row r="1825" spans="26:40" x14ac:dyDescent="0.25">
      <c r="Z1825" s="24"/>
      <c r="AM1825" s="77"/>
      <c r="AN1825" s="77"/>
    </row>
    <row r="1826" spans="26:40" x14ac:dyDescent="0.25">
      <c r="Z1826" s="24"/>
      <c r="AM1826" s="77"/>
      <c r="AN1826" s="77"/>
    </row>
    <row r="1827" spans="26:40" x14ac:dyDescent="0.25">
      <c r="Z1827" s="24"/>
      <c r="AM1827" s="77"/>
      <c r="AN1827" s="77"/>
    </row>
    <row r="1828" spans="26:40" x14ac:dyDescent="0.25">
      <c r="Z1828" s="24"/>
      <c r="AM1828" s="77"/>
      <c r="AN1828" s="77"/>
    </row>
    <row r="1829" spans="26:40" x14ac:dyDescent="0.25">
      <c r="Z1829" s="24"/>
      <c r="AM1829" s="77"/>
      <c r="AN1829" s="77"/>
    </row>
    <row r="1830" spans="26:40" x14ac:dyDescent="0.25">
      <c r="Z1830" s="24"/>
      <c r="AM1830" s="77"/>
      <c r="AN1830" s="77"/>
    </row>
    <row r="1831" spans="26:40" x14ac:dyDescent="0.25">
      <c r="Z1831" s="24"/>
      <c r="AM1831" s="77"/>
      <c r="AN1831" s="77"/>
    </row>
    <row r="1832" spans="26:40" x14ac:dyDescent="0.25">
      <c r="Z1832" s="24"/>
      <c r="AM1832" s="77"/>
      <c r="AN1832" s="77"/>
    </row>
    <row r="1833" spans="26:40" x14ac:dyDescent="0.25">
      <c r="Z1833" s="24"/>
      <c r="AM1833" s="77"/>
      <c r="AN1833" s="77"/>
    </row>
    <row r="1834" spans="26:40" x14ac:dyDescent="0.25">
      <c r="Z1834" s="24"/>
      <c r="AM1834" s="77"/>
      <c r="AN1834" s="77"/>
    </row>
    <row r="1835" spans="26:40" x14ac:dyDescent="0.25">
      <c r="Z1835" s="24"/>
      <c r="AM1835" s="77"/>
      <c r="AN1835" s="77"/>
    </row>
    <row r="1836" spans="26:40" x14ac:dyDescent="0.25">
      <c r="Z1836" s="24"/>
      <c r="AM1836" s="77"/>
      <c r="AN1836" s="77"/>
    </row>
    <row r="1837" spans="26:40" x14ac:dyDescent="0.25">
      <c r="Z1837" s="24"/>
      <c r="AM1837" s="77"/>
      <c r="AN1837" s="77"/>
    </row>
    <row r="1838" spans="26:40" x14ac:dyDescent="0.25">
      <c r="Z1838" s="24"/>
      <c r="AM1838" s="77"/>
      <c r="AN1838" s="77"/>
    </row>
    <row r="1839" spans="26:40" x14ac:dyDescent="0.25">
      <c r="Z1839" s="24"/>
      <c r="AM1839" s="77"/>
      <c r="AN1839" s="77"/>
    </row>
    <row r="1840" spans="26:40" x14ac:dyDescent="0.25">
      <c r="Z1840" s="24"/>
      <c r="AM1840" s="77"/>
      <c r="AN1840" s="77"/>
    </row>
    <row r="1841" spans="26:40" x14ac:dyDescent="0.25">
      <c r="Z1841" s="24"/>
      <c r="AM1841" s="77"/>
      <c r="AN1841" s="77"/>
    </row>
    <row r="1842" spans="26:40" x14ac:dyDescent="0.25">
      <c r="Z1842" s="24"/>
      <c r="AM1842" s="77"/>
      <c r="AN1842" s="77"/>
    </row>
    <row r="1843" spans="26:40" x14ac:dyDescent="0.25">
      <c r="Z1843" s="24"/>
      <c r="AM1843" s="77"/>
      <c r="AN1843" s="77"/>
    </row>
    <row r="1844" spans="26:40" x14ac:dyDescent="0.25">
      <c r="Z1844" s="24"/>
      <c r="AM1844" s="77"/>
      <c r="AN1844" s="77"/>
    </row>
    <row r="1845" spans="26:40" x14ac:dyDescent="0.25">
      <c r="Z1845" s="24"/>
      <c r="AM1845" s="77"/>
      <c r="AN1845" s="77"/>
    </row>
    <row r="1846" spans="26:40" x14ac:dyDescent="0.25">
      <c r="Z1846" s="24"/>
      <c r="AM1846" s="77"/>
      <c r="AN1846" s="77"/>
    </row>
    <row r="1847" spans="26:40" x14ac:dyDescent="0.25">
      <c r="Z1847" s="24"/>
      <c r="AM1847" s="77"/>
      <c r="AN1847" s="77"/>
    </row>
    <row r="1848" spans="26:40" x14ac:dyDescent="0.25">
      <c r="Z1848" s="24"/>
      <c r="AM1848" s="77"/>
      <c r="AN1848" s="77"/>
    </row>
    <row r="1849" spans="26:40" x14ac:dyDescent="0.25">
      <c r="Z1849" s="24"/>
      <c r="AM1849" s="77"/>
      <c r="AN1849" s="77"/>
    </row>
    <row r="1850" spans="26:40" x14ac:dyDescent="0.25">
      <c r="Z1850" s="24"/>
      <c r="AM1850" s="77"/>
      <c r="AN1850" s="77"/>
    </row>
    <row r="1851" spans="26:40" x14ac:dyDescent="0.25">
      <c r="Z1851" s="24"/>
      <c r="AM1851" s="77"/>
      <c r="AN1851" s="77"/>
    </row>
    <row r="1852" spans="26:40" x14ac:dyDescent="0.25">
      <c r="Z1852" s="24"/>
      <c r="AM1852" s="77"/>
      <c r="AN1852" s="77"/>
    </row>
    <row r="1853" spans="26:40" x14ac:dyDescent="0.25">
      <c r="Z1853" s="24"/>
      <c r="AM1853" s="77"/>
      <c r="AN1853" s="77"/>
    </row>
    <row r="1854" spans="26:40" x14ac:dyDescent="0.25">
      <c r="Z1854" s="24"/>
      <c r="AM1854" s="77"/>
      <c r="AN1854" s="77"/>
    </row>
    <row r="1855" spans="26:40" x14ac:dyDescent="0.25">
      <c r="Z1855" s="24"/>
      <c r="AM1855" s="77"/>
      <c r="AN1855" s="77"/>
    </row>
    <row r="1856" spans="26:40" x14ac:dyDescent="0.25">
      <c r="Z1856" s="24"/>
      <c r="AM1856" s="77"/>
      <c r="AN1856" s="77"/>
    </row>
    <row r="1857" spans="26:40" x14ac:dyDescent="0.25">
      <c r="Z1857" s="24"/>
      <c r="AM1857" s="77"/>
      <c r="AN1857" s="77"/>
    </row>
    <row r="1858" spans="26:40" x14ac:dyDescent="0.25">
      <c r="Z1858" s="24"/>
      <c r="AM1858" s="77"/>
      <c r="AN1858" s="77"/>
    </row>
    <row r="1859" spans="26:40" x14ac:dyDescent="0.25">
      <c r="Z1859" s="24"/>
      <c r="AM1859" s="77"/>
      <c r="AN1859" s="77"/>
    </row>
    <row r="1860" spans="26:40" x14ac:dyDescent="0.25">
      <c r="Z1860" s="24"/>
      <c r="AM1860" s="77"/>
      <c r="AN1860" s="77"/>
    </row>
    <row r="1861" spans="26:40" x14ac:dyDescent="0.25">
      <c r="Z1861" s="24"/>
      <c r="AM1861" s="77"/>
      <c r="AN1861" s="77"/>
    </row>
    <row r="1862" spans="26:40" x14ac:dyDescent="0.25">
      <c r="Z1862" s="24"/>
      <c r="AM1862" s="77"/>
      <c r="AN1862" s="77"/>
    </row>
    <row r="1863" spans="26:40" x14ac:dyDescent="0.25">
      <c r="Z1863" s="24"/>
      <c r="AM1863" s="77"/>
      <c r="AN1863" s="77"/>
    </row>
    <row r="1864" spans="26:40" x14ac:dyDescent="0.25">
      <c r="Z1864" s="24"/>
      <c r="AM1864" s="77"/>
      <c r="AN1864" s="77"/>
    </row>
    <row r="1865" spans="26:40" x14ac:dyDescent="0.25">
      <c r="Z1865" s="24"/>
      <c r="AM1865" s="77"/>
      <c r="AN1865" s="77"/>
    </row>
    <row r="1866" spans="26:40" x14ac:dyDescent="0.25">
      <c r="Z1866" s="24"/>
      <c r="AM1866" s="77"/>
      <c r="AN1866" s="77"/>
    </row>
    <row r="1867" spans="26:40" x14ac:dyDescent="0.25">
      <c r="Z1867" s="24"/>
      <c r="AM1867" s="77"/>
      <c r="AN1867" s="77"/>
    </row>
    <row r="1868" spans="26:40" x14ac:dyDescent="0.25">
      <c r="Z1868" s="24"/>
      <c r="AM1868" s="77"/>
      <c r="AN1868" s="77"/>
    </row>
    <row r="1869" spans="26:40" x14ac:dyDescent="0.25">
      <c r="Z1869" s="24"/>
      <c r="AM1869" s="77"/>
      <c r="AN1869" s="77"/>
    </row>
    <row r="1870" spans="26:40" x14ac:dyDescent="0.25">
      <c r="Z1870" s="24"/>
      <c r="AM1870" s="77"/>
      <c r="AN1870" s="77"/>
    </row>
    <row r="1871" spans="26:40" x14ac:dyDescent="0.25">
      <c r="Z1871" s="24"/>
      <c r="AM1871" s="77"/>
      <c r="AN1871" s="77"/>
    </row>
    <row r="1872" spans="26:40" x14ac:dyDescent="0.25">
      <c r="Z1872" s="24"/>
      <c r="AM1872" s="77"/>
      <c r="AN1872" s="77"/>
    </row>
    <row r="1873" spans="26:40" x14ac:dyDescent="0.25">
      <c r="Z1873" s="24"/>
      <c r="AM1873" s="77"/>
      <c r="AN1873" s="77"/>
    </row>
    <row r="1874" spans="26:40" x14ac:dyDescent="0.25">
      <c r="Z1874" s="24"/>
      <c r="AM1874" s="77"/>
      <c r="AN1874" s="77"/>
    </row>
    <row r="1875" spans="26:40" x14ac:dyDescent="0.25">
      <c r="Z1875" s="24"/>
      <c r="AM1875" s="77"/>
      <c r="AN1875" s="77"/>
    </row>
    <row r="1876" spans="26:40" x14ac:dyDescent="0.25">
      <c r="Z1876" s="24"/>
      <c r="AM1876" s="77"/>
      <c r="AN1876" s="77"/>
    </row>
    <row r="1877" spans="26:40" x14ac:dyDescent="0.25">
      <c r="Z1877" s="24"/>
      <c r="AM1877" s="77"/>
      <c r="AN1877" s="77"/>
    </row>
    <row r="1878" spans="26:40" x14ac:dyDescent="0.25">
      <c r="Z1878" s="24"/>
      <c r="AM1878" s="77"/>
      <c r="AN1878" s="77"/>
    </row>
    <row r="1879" spans="26:40" x14ac:dyDescent="0.25">
      <c r="Z1879" s="24"/>
      <c r="AM1879" s="77"/>
      <c r="AN1879" s="77"/>
    </row>
    <row r="1880" spans="26:40" x14ac:dyDescent="0.25">
      <c r="Z1880" s="24"/>
      <c r="AM1880" s="77"/>
      <c r="AN1880" s="77"/>
    </row>
    <row r="1881" spans="26:40" x14ac:dyDescent="0.25">
      <c r="Z1881" s="24"/>
      <c r="AM1881" s="77"/>
      <c r="AN1881" s="77"/>
    </row>
    <row r="1882" spans="26:40" x14ac:dyDescent="0.25">
      <c r="Z1882" s="24"/>
      <c r="AM1882" s="77"/>
      <c r="AN1882" s="77"/>
    </row>
    <row r="1883" spans="26:40" x14ac:dyDescent="0.25">
      <c r="Z1883" s="24"/>
      <c r="AM1883" s="77"/>
      <c r="AN1883" s="77"/>
    </row>
    <row r="1884" spans="26:40" x14ac:dyDescent="0.25">
      <c r="Z1884" s="24"/>
      <c r="AM1884" s="77"/>
      <c r="AN1884" s="77"/>
    </row>
    <row r="1885" spans="26:40" x14ac:dyDescent="0.25">
      <c r="Z1885" s="24"/>
      <c r="AM1885" s="77"/>
      <c r="AN1885" s="77"/>
    </row>
    <row r="1886" spans="26:40" x14ac:dyDescent="0.25">
      <c r="Z1886" s="24"/>
      <c r="AM1886" s="77"/>
      <c r="AN1886" s="77"/>
    </row>
    <row r="1887" spans="26:40" x14ac:dyDescent="0.25">
      <c r="Z1887" s="24"/>
      <c r="AM1887" s="77"/>
      <c r="AN1887" s="77"/>
    </row>
    <row r="1888" spans="26:40" x14ac:dyDescent="0.25">
      <c r="Z1888" s="24"/>
      <c r="AM1888" s="77"/>
      <c r="AN1888" s="77"/>
    </row>
    <row r="1889" spans="26:40" x14ac:dyDescent="0.25">
      <c r="Z1889" s="24"/>
      <c r="AM1889" s="77"/>
      <c r="AN1889" s="77"/>
    </row>
    <row r="1890" spans="26:40" x14ac:dyDescent="0.25">
      <c r="Z1890" s="24"/>
      <c r="AM1890" s="77"/>
      <c r="AN1890" s="77"/>
    </row>
    <row r="1891" spans="26:40" x14ac:dyDescent="0.25">
      <c r="Z1891" s="24"/>
      <c r="AM1891" s="77"/>
      <c r="AN1891" s="77"/>
    </row>
    <row r="1892" spans="26:40" x14ac:dyDescent="0.25">
      <c r="Z1892" s="24"/>
      <c r="AM1892" s="77"/>
      <c r="AN1892" s="77"/>
    </row>
    <row r="1893" spans="26:40" x14ac:dyDescent="0.25">
      <c r="Z1893" s="24"/>
      <c r="AM1893" s="77"/>
      <c r="AN1893" s="77"/>
    </row>
    <row r="1894" spans="26:40" x14ac:dyDescent="0.25">
      <c r="Z1894" s="24"/>
      <c r="AM1894" s="77"/>
      <c r="AN1894" s="77"/>
    </row>
    <row r="1895" spans="26:40" x14ac:dyDescent="0.25">
      <c r="Z1895" s="24"/>
      <c r="AM1895" s="77"/>
      <c r="AN1895" s="77"/>
    </row>
    <row r="1896" spans="26:40" x14ac:dyDescent="0.25">
      <c r="Z1896" s="24"/>
      <c r="AM1896" s="77"/>
      <c r="AN1896" s="77"/>
    </row>
    <row r="1897" spans="26:40" x14ac:dyDescent="0.25">
      <c r="Z1897" s="24"/>
      <c r="AM1897" s="77"/>
      <c r="AN1897" s="77"/>
    </row>
    <row r="1898" spans="26:40" x14ac:dyDescent="0.25">
      <c r="Z1898" s="24"/>
      <c r="AM1898" s="77"/>
      <c r="AN1898" s="77"/>
    </row>
    <row r="1899" spans="26:40" x14ac:dyDescent="0.25">
      <c r="Z1899" s="24"/>
      <c r="AM1899" s="77"/>
      <c r="AN1899" s="77"/>
    </row>
    <row r="1900" spans="26:40" x14ac:dyDescent="0.25">
      <c r="Z1900" s="24"/>
      <c r="AM1900" s="77"/>
      <c r="AN1900" s="77"/>
    </row>
    <row r="1901" spans="26:40" x14ac:dyDescent="0.25">
      <c r="Z1901" s="24"/>
      <c r="AM1901" s="77"/>
      <c r="AN1901" s="77"/>
    </row>
    <row r="1902" spans="26:40" x14ac:dyDescent="0.25">
      <c r="Z1902" s="24"/>
      <c r="AM1902" s="77"/>
      <c r="AN1902" s="77"/>
    </row>
    <row r="1903" spans="26:40" x14ac:dyDescent="0.25">
      <c r="Z1903" s="24"/>
      <c r="AM1903" s="77"/>
      <c r="AN1903" s="77"/>
    </row>
    <row r="1904" spans="26:40" x14ac:dyDescent="0.25">
      <c r="Z1904" s="24"/>
      <c r="AM1904" s="77"/>
      <c r="AN1904" s="77"/>
    </row>
    <row r="1905" spans="26:40" x14ac:dyDescent="0.25">
      <c r="Z1905" s="24"/>
      <c r="AM1905" s="77"/>
      <c r="AN1905" s="77"/>
    </row>
    <row r="1906" spans="26:40" x14ac:dyDescent="0.25">
      <c r="Z1906" s="24"/>
      <c r="AM1906" s="77"/>
      <c r="AN1906" s="77"/>
    </row>
    <row r="1907" spans="26:40" x14ac:dyDescent="0.25">
      <c r="Z1907" s="24"/>
      <c r="AM1907" s="77"/>
      <c r="AN1907" s="77"/>
    </row>
    <row r="1908" spans="26:40" x14ac:dyDescent="0.25">
      <c r="Z1908" s="24"/>
      <c r="AM1908" s="77"/>
      <c r="AN1908" s="77"/>
    </row>
    <row r="1909" spans="26:40" x14ac:dyDescent="0.25">
      <c r="Z1909" s="24"/>
      <c r="AM1909" s="77"/>
      <c r="AN1909" s="77"/>
    </row>
    <row r="1910" spans="26:40" x14ac:dyDescent="0.25">
      <c r="Z1910" s="24"/>
      <c r="AM1910" s="77"/>
      <c r="AN1910" s="77"/>
    </row>
    <row r="1911" spans="26:40" x14ac:dyDescent="0.25">
      <c r="Z1911" s="24"/>
      <c r="AM1911" s="77"/>
      <c r="AN1911" s="77"/>
    </row>
    <row r="1912" spans="26:40" x14ac:dyDescent="0.25">
      <c r="Z1912" s="24"/>
      <c r="AM1912" s="77"/>
      <c r="AN1912" s="77"/>
    </row>
    <row r="1913" spans="26:40" x14ac:dyDescent="0.25">
      <c r="Z1913" s="24"/>
      <c r="AM1913" s="77"/>
      <c r="AN1913" s="77"/>
    </row>
    <row r="1914" spans="26:40" x14ac:dyDescent="0.25">
      <c r="Z1914" s="24"/>
      <c r="AM1914" s="77"/>
      <c r="AN1914" s="77"/>
    </row>
    <row r="1915" spans="26:40" x14ac:dyDescent="0.25">
      <c r="Z1915" s="24"/>
      <c r="AM1915" s="77"/>
      <c r="AN1915" s="77"/>
    </row>
    <row r="1916" spans="26:40" x14ac:dyDescent="0.25">
      <c r="Z1916" s="24"/>
      <c r="AM1916" s="77"/>
      <c r="AN1916" s="77"/>
    </row>
    <row r="1917" spans="26:40" x14ac:dyDescent="0.25">
      <c r="Z1917" s="24"/>
      <c r="AM1917" s="77"/>
      <c r="AN1917" s="77"/>
    </row>
    <row r="1918" spans="26:40" x14ac:dyDescent="0.25">
      <c r="Z1918" s="24"/>
      <c r="AM1918" s="77"/>
      <c r="AN1918" s="77"/>
    </row>
    <row r="1919" spans="26:40" x14ac:dyDescent="0.25">
      <c r="Z1919" s="24"/>
      <c r="AM1919" s="77"/>
      <c r="AN1919" s="77"/>
    </row>
    <row r="1920" spans="26:40" x14ac:dyDescent="0.25">
      <c r="Z1920" s="24"/>
      <c r="AM1920" s="77"/>
      <c r="AN1920" s="77"/>
    </row>
    <row r="1921" spans="26:40" x14ac:dyDescent="0.25">
      <c r="Z1921" s="24"/>
      <c r="AM1921" s="77"/>
      <c r="AN1921" s="77"/>
    </row>
    <row r="1922" spans="26:40" x14ac:dyDescent="0.25">
      <c r="Z1922" s="24"/>
      <c r="AM1922" s="77"/>
      <c r="AN1922" s="77"/>
    </row>
    <row r="1923" spans="26:40" x14ac:dyDescent="0.25">
      <c r="Z1923" s="24"/>
      <c r="AM1923" s="77"/>
      <c r="AN1923" s="77"/>
    </row>
    <row r="1924" spans="26:40" x14ac:dyDescent="0.25">
      <c r="Z1924" s="24"/>
      <c r="AM1924" s="77"/>
      <c r="AN1924" s="77"/>
    </row>
    <row r="1925" spans="26:40" x14ac:dyDescent="0.25">
      <c r="Z1925" s="24"/>
      <c r="AM1925" s="77"/>
      <c r="AN1925" s="77"/>
    </row>
    <row r="1926" spans="26:40" x14ac:dyDescent="0.25">
      <c r="Z1926" s="24"/>
      <c r="AM1926" s="77"/>
      <c r="AN1926" s="77"/>
    </row>
    <row r="1927" spans="26:40" x14ac:dyDescent="0.25">
      <c r="Z1927" s="24"/>
      <c r="AM1927" s="77"/>
      <c r="AN1927" s="77"/>
    </row>
    <row r="1928" spans="26:40" x14ac:dyDescent="0.25">
      <c r="Z1928" s="24"/>
      <c r="AM1928" s="77"/>
      <c r="AN1928" s="77"/>
    </row>
    <row r="1929" spans="26:40" x14ac:dyDescent="0.25">
      <c r="Z1929" s="24"/>
      <c r="AM1929" s="77"/>
      <c r="AN1929" s="77"/>
    </row>
    <row r="1930" spans="26:40" x14ac:dyDescent="0.25">
      <c r="Z1930" s="24"/>
      <c r="AM1930" s="77"/>
      <c r="AN1930" s="77"/>
    </row>
    <row r="1931" spans="26:40" x14ac:dyDescent="0.25">
      <c r="Z1931" s="24"/>
      <c r="AM1931" s="77"/>
      <c r="AN1931" s="77"/>
    </row>
    <row r="1932" spans="26:40" x14ac:dyDescent="0.25">
      <c r="Z1932" s="24"/>
      <c r="AM1932" s="77"/>
      <c r="AN1932" s="77"/>
    </row>
    <row r="1933" spans="26:40" x14ac:dyDescent="0.25">
      <c r="Z1933" s="24"/>
      <c r="AM1933" s="77"/>
      <c r="AN1933" s="77"/>
    </row>
    <row r="1934" spans="26:40" x14ac:dyDescent="0.25">
      <c r="Z1934" s="24"/>
      <c r="AM1934" s="77"/>
      <c r="AN1934" s="77"/>
    </row>
    <row r="1935" spans="26:40" x14ac:dyDescent="0.25">
      <c r="Z1935" s="24"/>
      <c r="AM1935" s="77"/>
      <c r="AN1935" s="77"/>
    </row>
    <row r="1936" spans="26:40" x14ac:dyDescent="0.25">
      <c r="Z1936" s="24"/>
      <c r="AM1936" s="77"/>
      <c r="AN1936" s="77"/>
    </row>
    <row r="1937" spans="26:40" x14ac:dyDescent="0.25">
      <c r="Z1937" s="24"/>
      <c r="AM1937" s="77"/>
      <c r="AN1937" s="77"/>
    </row>
    <row r="1938" spans="26:40" x14ac:dyDescent="0.25">
      <c r="Z1938" s="24"/>
      <c r="AM1938" s="77"/>
      <c r="AN1938" s="77"/>
    </row>
    <row r="1939" spans="26:40" x14ac:dyDescent="0.25">
      <c r="Z1939" s="24"/>
      <c r="AM1939" s="77"/>
      <c r="AN1939" s="77"/>
    </row>
    <row r="1940" spans="26:40" x14ac:dyDescent="0.25">
      <c r="Z1940" s="24"/>
      <c r="AM1940" s="77"/>
      <c r="AN1940" s="77"/>
    </row>
    <row r="1941" spans="26:40" x14ac:dyDescent="0.25">
      <c r="Z1941" s="24"/>
      <c r="AM1941" s="77"/>
      <c r="AN1941" s="77"/>
    </row>
    <row r="1942" spans="26:40" x14ac:dyDescent="0.25">
      <c r="Z1942" s="24"/>
      <c r="AM1942" s="77"/>
      <c r="AN1942" s="77"/>
    </row>
    <row r="1943" spans="26:40" x14ac:dyDescent="0.25">
      <c r="Z1943" s="24"/>
      <c r="AM1943" s="77"/>
      <c r="AN1943" s="77"/>
    </row>
    <row r="1944" spans="26:40" x14ac:dyDescent="0.25">
      <c r="Z1944" s="24"/>
      <c r="AM1944" s="77"/>
      <c r="AN1944" s="77"/>
    </row>
    <row r="1945" spans="26:40" x14ac:dyDescent="0.25">
      <c r="Z1945" s="24"/>
      <c r="AM1945" s="77"/>
      <c r="AN1945" s="77"/>
    </row>
    <row r="1946" spans="26:40" x14ac:dyDescent="0.25">
      <c r="Z1946" s="24"/>
      <c r="AM1946" s="77"/>
      <c r="AN1946" s="77"/>
    </row>
    <row r="1947" spans="26:40" x14ac:dyDescent="0.25">
      <c r="Z1947" s="24"/>
      <c r="AM1947" s="77"/>
      <c r="AN1947" s="77"/>
    </row>
    <row r="1948" spans="26:40" x14ac:dyDescent="0.25">
      <c r="Z1948" s="24"/>
      <c r="AM1948" s="77"/>
      <c r="AN1948" s="77"/>
    </row>
    <row r="1949" spans="26:40" x14ac:dyDescent="0.25">
      <c r="Z1949" s="24"/>
      <c r="AM1949" s="77"/>
      <c r="AN1949" s="77"/>
    </row>
    <row r="1950" spans="26:40" x14ac:dyDescent="0.25">
      <c r="Z1950" s="24"/>
      <c r="AM1950" s="77"/>
      <c r="AN1950" s="77"/>
    </row>
    <row r="1951" spans="26:40" x14ac:dyDescent="0.25">
      <c r="Z1951" s="24"/>
      <c r="AM1951" s="77"/>
      <c r="AN1951" s="77"/>
    </row>
    <row r="1952" spans="26:40" x14ac:dyDescent="0.25">
      <c r="Z1952" s="24"/>
      <c r="AM1952" s="77"/>
      <c r="AN1952" s="77"/>
    </row>
    <row r="1953" spans="26:40" x14ac:dyDescent="0.25">
      <c r="Z1953" s="24"/>
      <c r="AM1953" s="77"/>
      <c r="AN1953" s="77"/>
    </row>
    <row r="1954" spans="26:40" x14ac:dyDescent="0.25">
      <c r="Z1954" s="24"/>
      <c r="AM1954" s="77"/>
      <c r="AN1954" s="77"/>
    </row>
    <row r="1955" spans="26:40" x14ac:dyDescent="0.25">
      <c r="Z1955" s="24"/>
      <c r="AM1955" s="77"/>
      <c r="AN1955" s="77"/>
    </row>
    <row r="1956" spans="26:40" x14ac:dyDescent="0.25">
      <c r="Z1956" s="24"/>
      <c r="AM1956" s="77"/>
      <c r="AN1956" s="77"/>
    </row>
    <row r="1957" spans="26:40" x14ac:dyDescent="0.25">
      <c r="Z1957" s="24"/>
      <c r="AM1957" s="77"/>
      <c r="AN1957" s="77"/>
    </row>
    <row r="1958" spans="26:40" x14ac:dyDescent="0.25">
      <c r="Z1958" s="24"/>
      <c r="AM1958" s="77"/>
      <c r="AN1958" s="77"/>
    </row>
    <row r="1959" spans="26:40" x14ac:dyDescent="0.25">
      <c r="Z1959" s="24"/>
      <c r="AM1959" s="77"/>
      <c r="AN1959" s="77"/>
    </row>
    <row r="1960" spans="26:40" x14ac:dyDescent="0.25">
      <c r="Z1960" s="24"/>
      <c r="AM1960" s="77"/>
      <c r="AN1960" s="77"/>
    </row>
    <row r="1961" spans="26:40" x14ac:dyDescent="0.25">
      <c r="Z1961" s="24"/>
      <c r="AM1961" s="77"/>
      <c r="AN1961" s="77"/>
    </row>
    <row r="1962" spans="26:40" x14ac:dyDescent="0.25">
      <c r="Z1962" s="24"/>
      <c r="AM1962" s="77"/>
      <c r="AN1962" s="77"/>
    </row>
    <row r="1963" spans="26:40" x14ac:dyDescent="0.25">
      <c r="Z1963" s="24"/>
      <c r="AM1963" s="77"/>
      <c r="AN1963" s="77"/>
    </row>
    <row r="1964" spans="26:40" x14ac:dyDescent="0.25">
      <c r="Z1964" s="24"/>
      <c r="AM1964" s="77"/>
      <c r="AN1964" s="77"/>
    </row>
    <row r="1965" spans="26:40" x14ac:dyDescent="0.25">
      <c r="Z1965" s="24"/>
      <c r="AM1965" s="77"/>
      <c r="AN1965" s="77"/>
    </row>
    <row r="1966" spans="26:40" x14ac:dyDescent="0.25">
      <c r="Z1966" s="24"/>
      <c r="AM1966" s="77"/>
      <c r="AN1966" s="77"/>
    </row>
    <row r="1967" spans="26:40" x14ac:dyDescent="0.25">
      <c r="Z1967" s="24"/>
      <c r="AM1967" s="77"/>
      <c r="AN1967" s="77"/>
    </row>
    <row r="1968" spans="26:40" x14ac:dyDescent="0.25">
      <c r="Z1968" s="24"/>
      <c r="AM1968" s="77"/>
      <c r="AN1968" s="77"/>
    </row>
    <row r="1969" spans="26:40" x14ac:dyDescent="0.25">
      <c r="Z1969" s="24"/>
      <c r="AM1969" s="77"/>
      <c r="AN1969" s="77"/>
    </row>
    <row r="1970" spans="26:40" x14ac:dyDescent="0.25">
      <c r="Z1970" s="24"/>
      <c r="AM1970" s="77"/>
      <c r="AN1970" s="77"/>
    </row>
    <row r="1971" spans="26:40" x14ac:dyDescent="0.25">
      <c r="Z1971" s="24"/>
      <c r="AM1971" s="77"/>
      <c r="AN1971" s="77"/>
    </row>
    <row r="1972" spans="26:40" x14ac:dyDescent="0.25">
      <c r="Z1972" s="24"/>
      <c r="AM1972" s="77"/>
      <c r="AN1972" s="77"/>
    </row>
    <row r="1973" spans="26:40" x14ac:dyDescent="0.25">
      <c r="Z1973" s="24"/>
      <c r="AM1973" s="77"/>
      <c r="AN1973" s="77"/>
    </row>
    <row r="1974" spans="26:40" x14ac:dyDescent="0.25">
      <c r="Z1974" s="24"/>
      <c r="AM1974" s="77"/>
      <c r="AN1974" s="77"/>
    </row>
    <row r="1975" spans="26:40" x14ac:dyDescent="0.25">
      <c r="Z1975" s="24"/>
      <c r="AM1975" s="77"/>
      <c r="AN1975" s="77"/>
    </row>
    <row r="1976" spans="26:40" x14ac:dyDescent="0.25">
      <c r="Z1976" s="24"/>
      <c r="AM1976" s="77"/>
      <c r="AN1976" s="77"/>
    </row>
    <row r="1977" spans="26:40" x14ac:dyDescent="0.25">
      <c r="Z1977" s="24"/>
      <c r="AM1977" s="77"/>
      <c r="AN1977" s="77"/>
    </row>
    <row r="1978" spans="26:40" x14ac:dyDescent="0.25">
      <c r="Z1978" s="24"/>
      <c r="AM1978" s="77"/>
      <c r="AN1978" s="77"/>
    </row>
    <row r="1979" spans="26:40" x14ac:dyDescent="0.25">
      <c r="Z1979" s="24"/>
      <c r="AM1979" s="77"/>
      <c r="AN1979" s="77"/>
    </row>
    <row r="1980" spans="26:40" x14ac:dyDescent="0.25">
      <c r="Z1980" s="24"/>
      <c r="AM1980" s="77"/>
      <c r="AN1980" s="77"/>
    </row>
    <row r="1981" spans="26:40" x14ac:dyDescent="0.25">
      <c r="Z1981" s="24"/>
      <c r="AM1981" s="77"/>
      <c r="AN1981" s="77"/>
    </row>
    <row r="1982" spans="26:40" x14ac:dyDescent="0.25">
      <c r="Z1982" s="24"/>
      <c r="AM1982" s="77"/>
      <c r="AN1982" s="77"/>
    </row>
    <row r="1983" spans="26:40" x14ac:dyDescent="0.25">
      <c r="Z1983" s="24"/>
      <c r="AM1983" s="77"/>
      <c r="AN1983" s="77"/>
    </row>
    <row r="1984" spans="26:40" x14ac:dyDescent="0.25">
      <c r="Z1984" s="24"/>
      <c r="AM1984" s="77"/>
      <c r="AN1984" s="77"/>
    </row>
    <row r="1985" spans="26:40" x14ac:dyDescent="0.25">
      <c r="Z1985" s="24"/>
      <c r="AM1985" s="77"/>
      <c r="AN1985" s="77"/>
    </row>
    <row r="1986" spans="26:40" x14ac:dyDescent="0.25">
      <c r="Z1986" s="24"/>
      <c r="AM1986" s="77"/>
      <c r="AN1986" s="77"/>
    </row>
    <row r="1987" spans="26:40" x14ac:dyDescent="0.25">
      <c r="Z1987" s="24"/>
      <c r="AM1987" s="77"/>
      <c r="AN1987" s="77"/>
    </row>
    <row r="1988" spans="26:40" x14ac:dyDescent="0.25">
      <c r="Z1988" s="24"/>
      <c r="AM1988" s="77"/>
      <c r="AN1988" s="77"/>
    </row>
    <row r="1989" spans="26:40" x14ac:dyDescent="0.25">
      <c r="Z1989" s="24"/>
      <c r="AM1989" s="77"/>
      <c r="AN1989" s="77"/>
    </row>
    <row r="1990" spans="26:40" x14ac:dyDescent="0.25">
      <c r="Z1990" s="24"/>
      <c r="AM1990" s="77"/>
      <c r="AN1990" s="77"/>
    </row>
    <row r="1991" spans="26:40" x14ac:dyDescent="0.25">
      <c r="Z1991" s="24"/>
      <c r="AM1991" s="77"/>
      <c r="AN1991" s="77"/>
    </row>
    <row r="1992" spans="26:40" x14ac:dyDescent="0.25">
      <c r="Z1992" s="24"/>
      <c r="AM1992" s="77"/>
      <c r="AN1992" s="77"/>
    </row>
    <row r="1993" spans="26:40" x14ac:dyDescent="0.25">
      <c r="Z1993" s="24"/>
      <c r="AM1993" s="77"/>
      <c r="AN1993" s="77"/>
    </row>
    <row r="1994" spans="26:40" x14ac:dyDescent="0.25">
      <c r="Z1994" s="24"/>
      <c r="AM1994" s="77"/>
      <c r="AN1994" s="77"/>
    </row>
    <row r="1995" spans="26:40" x14ac:dyDescent="0.25">
      <c r="Z1995" s="24"/>
      <c r="AM1995" s="77"/>
      <c r="AN1995" s="77"/>
    </row>
    <row r="1996" spans="26:40" x14ac:dyDescent="0.25">
      <c r="Z1996" s="24"/>
      <c r="AM1996" s="77"/>
      <c r="AN1996" s="77"/>
    </row>
    <row r="1997" spans="26:40" x14ac:dyDescent="0.25">
      <c r="Z1997" s="24"/>
      <c r="AM1997" s="77"/>
      <c r="AN1997" s="77"/>
    </row>
    <row r="1998" spans="26:40" x14ac:dyDescent="0.25">
      <c r="Z1998" s="24"/>
      <c r="AM1998" s="77"/>
      <c r="AN1998" s="77"/>
    </row>
    <row r="1999" spans="26:40" x14ac:dyDescent="0.25">
      <c r="Z1999" s="24"/>
      <c r="AM1999" s="77"/>
      <c r="AN1999" s="77"/>
    </row>
    <row r="2000" spans="26:40" x14ac:dyDescent="0.25">
      <c r="Z2000" s="24"/>
      <c r="AM2000" s="77"/>
      <c r="AN2000" s="77"/>
    </row>
    <row r="2001" spans="26:40" x14ac:dyDescent="0.25">
      <c r="Z2001" s="24"/>
      <c r="AM2001" s="77"/>
      <c r="AN2001" s="77"/>
    </row>
    <row r="2002" spans="26:40" x14ac:dyDescent="0.25">
      <c r="Z2002" s="24"/>
      <c r="AM2002" s="77"/>
      <c r="AN2002" s="77"/>
    </row>
    <row r="2003" spans="26:40" x14ac:dyDescent="0.25">
      <c r="Z2003" s="24"/>
      <c r="AM2003" s="77"/>
      <c r="AN2003" s="77"/>
    </row>
    <row r="2004" spans="26:40" x14ac:dyDescent="0.25">
      <c r="Z2004" s="24"/>
      <c r="AM2004" s="77"/>
      <c r="AN2004" s="77"/>
    </row>
    <row r="2005" spans="26:40" x14ac:dyDescent="0.25">
      <c r="Z2005" s="24"/>
      <c r="AM2005" s="77"/>
      <c r="AN2005" s="77"/>
    </row>
    <row r="2006" spans="26:40" x14ac:dyDescent="0.25">
      <c r="Z2006" s="24"/>
      <c r="AM2006" s="77"/>
      <c r="AN2006" s="77"/>
    </row>
    <row r="2007" spans="26:40" x14ac:dyDescent="0.25">
      <c r="Z2007" s="24"/>
      <c r="AM2007" s="77"/>
      <c r="AN2007" s="77"/>
    </row>
    <row r="2008" spans="26:40" x14ac:dyDescent="0.25">
      <c r="Z2008" s="24"/>
      <c r="AM2008" s="77"/>
      <c r="AN2008" s="77"/>
    </row>
    <row r="2009" spans="26:40" x14ac:dyDescent="0.25">
      <c r="Z2009" s="24"/>
      <c r="AM2009" s="77"/>
      <c r="AN2009" s="77"/>
    </row>
    <row r="2010" spans="26:40" x14ac:dyDescent="0.25">
      <c r="Z2010" s="24"/>
      <c r="AM2010" s="77"/>
      <c r="AN2010" s="77"/>
    </row>
    <row r="2011" spans="26:40" x14ac:dyDescent="0.25">
      <c r="Z2011" s="24"/>
      <c r="AM2011" s="77"/>
      <c r="AN2011" s="77"/>
    </row>
    <row r="2012" spans="26:40" x14ac:dyDescent="0.25">
      <c r="Z2012" s="24"/>
      <c r="AM2012" s="77"/>
      <c r="AN2012" s="77"/>
    </row>
    <row r="2013" spans="26:40" x14ac:dyDescent="0.25">
      <c r="Z2013" s="24"/>
      <c r="AM2013" s="77"/>
      <c r="AN2013" s="77"/>
    </row>
    <row r="2014" spans="26:40" x14ac:dyDescent="0.25">
      <c r="Z2014" s="24"/>
      <c r="AM2014" s="77"/>
      <c r="AN2014" s="77"/>
    </row>
    <row r="2015" spans="26:40" x14ac:dyDescent="0.25">
      <c r="Z2015" s="24"/>
      <c r="AM2015" s="77"/>
      <c r="AN2015" s="77"/>
    </row>
    <row r="2016" spans="26:40" x14ac:dyDescent="0.25">
      <c r="Z2016" s="24"/>
      <c r="AM2016" s="77"/>
      <c r="AN2016" s="77"/>
    </row>
    <row r="2017" spans="26:40" x14ac:dyDescent="0.25">
      <c r="Z2017" s="24"/>
      <c r="AM2017" s="77"/>
      <c r="AN2017" s="77"/>
    </row>
    <row r="2018" spans="26:40" x14ac:dyDescent="0.25">
      <c r="Z2018" s="24"/>
      <c r="AM2018" s="77"/>
      <c r="AN2018" s="77"/>
    </row>
    <row r="2019" spans="26:40" x14ac:dyDescent="0.25">
      <c r="Z2019" s="24"/>
      <c r="AM2019" s="77"/>
      <c r="AN2019" s="77"/>
    </row>
    <row r="2020" spans="26:40" x14ac:dyDescent="0.25">
      <c r="Z2020" s="24"/>
      <c r="AM2020" s="77"/>
      <c r="AN2020" s="77"/>
    </row>
    <row r="2021" spans="26:40" x14ac:dyDescent="0.25">
      <c r="Z2021" s="24"/>
      <c r="AM2021" s="77"/>
      <c r="AN2021" s="77"/>
    </row>
    <row r="2022" spans="26:40" x14ac:dyDescent="0.25">
      <c r="Z2022" s="24"/>
      <c r="AM2022" s="77"/>
      <c r="AN2022" s="77"/>
    </row>
    <row r="2023" spans="26:40" x14ac:dyDescent="0.25">
      <c r="Z2023" s="24"/>
      <c r="AM2023" s="77"/>
      <c r="AN2023" s="77"/>
    </row>
    <row r="2024" spans="26:40" x14ac:dyDescent="0.25">
      <c r="Z2024" s="24"/>
      <c r="AM2024" s="77"/>
      <c r="AN2024" s="77"/>
    </row>
    <row r="2025" spans="26:40" x14ac:dyDescent="0.25">
      <c r="Z2025" s="24"/>
      <c r="AM2025" s="77"/>
      <c r="AN2025" s="77"/>
    </row>
    <row r="2026" spans="26:40" x14ac:dyDescent="0.25">
      <c r="Z2026" s="24"/>
      <c r="AM2026" s="77"/>
      <c r="AN2026" s="77"/>
    </row>
    <row r="2027" spans="26:40" x14ac:dyDescent="0.25">
      <c r="Z2027" s="24"/>
      <c r="AM2027" s="77"/>
      <c r="AN2027" s="77"/>
    </row>
    <row r="2028" spans="26:40" x14ac:dyDescent="0.25">
      <c r="Z2028" s="24"/>
      <c r="AM2028" s="77"/>
      <c r="AN2028" s="77"/>
    </row>
    <row r="2029" spans="26:40" x14ac:dyDescent="0.25">
      <c r="Z2029" s="24"/>
      <c r="AM2029" s="77"/>
      <c r="AN2029" s="77"/>
    </row>
    <row r="2030" spans="26:40" x14ac:dyDescent="0.25">
      <c r="Z2030" s="24"/>
      <c r="AM2030" s="77"/>
      <c r="AN2030" s="77"/>
    </row>
    <row r="2031" spans="26:40" x14ac:dyDescent="0.25">
      <c r="Z2031" s="24"/>
      <c r="AM2031" s="77"/>
      <c r="AN2031" s="77"/>
    </row>
    <row r="2032" spans="26:40" x14ac:dyDescent="0.25">
      <c r="Z2032" s="24"/>
      <c r="AM2032" s="77"/>
      <c r="AN2032" s="77"/>
    </row>
    <row r="2033" spans="26:40" x14ac:dyDescent="0.25">
      <c r="Z2033" s="24"/>
      <c r="AM2033" s="77"/>
      <c r="AN2033" s="77"/>
    </row>
    <row r="2034" spans="26:40" x14ac:dyDescent="0.25">
      <c r="Z2034" s="24"/>
      <c r="AM2034" s="77"/>
      <c r="AN2034" s="77"/>
    </row>
    <row r="2035" spans="26:40" x14ac:dyDescent="0.25">
      <c r="Z2035" s="24"/>
      <c r="AM2035" s="77"/>
      <c r="AN2035" s="77"/>
    </row>
    <row r="2036" spans="26:40" x14ac:dyDescent="0.25">
      <c r="Z2036" s="24"/>
      <c r="AM2036" s="77"/>
      <c r="AN2036" s="77"/>
    </row>
    <row r="2037" spans="26:40" x14ac:dyDescent="0.25">
      <c r="Z2037" s="24"/>
      <c r="AM2037" s="77"/>
      <c r="AN2037" s="77"/>
    </row>
    <row r="2038" spans="26:40" x14ac:dyDescent="0.25">
      <c r="Z2038" s="24"/>
      <c r="AM2038" s="77"/>
      <c r="AN2038" s="77"/>
    </row>
    <row r="2039" spans="26:40" x14ac:dyDescent="0.25">
      <c r="Z2039" s="24"/>
      <c r="AM2039" s="77"/>
      <c r="AN2039" s="77"/>
    </row>
    <row r="2040" spans="26:40" x14ac:dyDescent="0.25">
      <c r="Z2040" s="24"/>
      <c r="AM2040" s="77"/>
      <c r="AN2040" s="77"/>
    </row>
    <row r="2041" spans="26:40" x14ac:dyDescent="0.25">
      <c r="Z2041" s="24"/>
      <c r="AM2041" s="77"/>
      <c r="AN2041" s="77"/>
    </row>
    <row r="2042" spans="26:40" x14ac:dyDescent="0.25">
      <c r="Z2042" s="24"/>
      <c r="AM2042" s="77"/>
      <c r="AN2042" s="77"/>
    </row>
    <row r="2043" spans="26:40" x14ac:dyDescent="0.25">
      <c r="Z2043" s="24"/>
      <c r="AM2043" s="77"/>
      <c r="AN2043" s="77"/>
    </row>
    <row r="2044" spans="26:40" x14ac:dyDescent="0.25">
      <c r="Z2044" s="24"/>
      <c r="AM2044" s="77"/>
      <c r="AN2044" s="77"/>
    </row>
    <row r="2045" spans="26:40" x14ac:dyDescent="0.25">
      <c r="Z2045" s="24"/>
      <c r="AM2045" s="77"/>
      <c r="AN2045" s="77"/>
    </row>
    <row r="2046" spans="26:40" x14ac:dyDescent="0.25">
      <c r="Z2046" s="24"/>
      <c r="AM2046" s="77"/>
      <c r="AN2046" s="77"/>
    </row>
    <row r="2047" spans="26:40" x14ac:dyDescent="0.25">
      <c r="Z2047" s="24"/>
      <c r="AM2047" s="77"/>
      <c r="AN2047" s="77"/>
    </row>
    <row r="2048" spans="26:40" x14ac:dyDescent="0.25">
      <c r="Z2048" s="24"/>
      <c r="AM2048" s="77"/>
      <c r="AN2048" s="77"/>
    </row>
    <row r="2049" spans="26:40" x14ac:dyDescent="0.25">
      <c r="Z2049" s="24"/>
      <c r="AM2049" s="77"/>
      <c r="AN2049" s="77"/>
    </row>
    <row r="2050" spans="26:40" x14ac:dyDescent="0.25">
      <c r="Z2050" s="24"/>
      <c r="AM2050" s="77"/>
      <c r="AN2050" s="77"/>
    </row>
    <row r="2051" spans="26:40" x14ac:dyDescent="0.25">
      <c r="Z2051" s="24"/>
      <c r="AM2051" s="77"/>
      <c r="AN2051" s="77"/>
    </row>
    <row r="2052" spans="26:40" x14ac:dyDescent="0.25">
      <c r="Z2052" s="24"/>
      <c r="AM2052" s="77"/>
      <c r="AN2052" s="77"/>
    </row>
    <row r="2053" spans="26:40" x14ac:dyDescent="0.25">
      <c r="Z2053" s="24"/>
      <c r="AM2053" s="77"/>
      <c r="AN2053" s="77"/>
    </row>
    <row r="2054" spans="26:40" x14ac:dyDescent="0.25">
      <c r="Z2054" s="24"/>
      <c r="AM2054" s="77"/>
      <c r="AN2054" s="77"/>
    </row>
    <row r="2055" spans="26:40" x14ac:dyDescent="0.25">
      <c r="Z2055" s="24"/>
      <c r="AM2055" s="77"/>
      <c r="AN2055" s="77"/>
    </row>
    <row r="2056" spans="26:40" x14ac:dyDescent="0.25">
      <c r="Z2056" s="24"/>
      <c r="AM2056" s="77"/>
      <c r="AN2056" s="77"/>
    </row>
    <row r="2057" spans="26:40" x14ac:dyDescent="0.25">
      <c r="Z2057" s="24"/>
      <c r="AM2057" s="77"/>
      <c r="AN2057" s="77"/>
    </row>
    <row r="2058" spans="26:40" x14ac:dyDescent="0.25">
      <c r="Z2058" s="24"/>
      <c r="AM2058" s="77"/>
      <c r="AN2058" s="77"/>
    </row>
    <row r="2059" spans="26:40" x14ac:dyDescent="0.25">
      <c r="Z2059" s="24"/>
      <c r="AM2059" s="77"/>
      <c r="AN2059" s="77"/>
    </row>
    <row r="2060" spans="26:40" x14ac:dyDescent="0.25">
      <c r="Z2060" s="24"/>
      <c r="AM2060" s="77"/>
      <c r="AN2060" s="77"/>
    </row>
    <row r="2061" spans="26:40" x14ac:dyDescent="0.25">
      <c r="Z2061" s="24"/>
      <c r="AM2061" s="77"/>
      <c r="AN2061" s="77"/>
    </row>
    <row r="2062" spans="26:40" x14ac:dyDescent="0.25">
      <c r="Z2062" s="24"/>
      <c r="AM2062" s="77"/>
      <c r="AN2062" s="77"/>
    </row>
    <row r="2063" spans="26:40" x14ac:dyDescent="0.25">
      <c r="Z2063" s="24"/>
      <c r="AM2063" s="77"/>
      <c r="AN2063" s="77"/>
    </row>
    <row r="2064" spans="26:40" x14ac:dyDescent="0.25">
      <c r="Z2064" s="24"/>
      <c r="AM2064" s="77"/>
      <c r="AN2064" s="77"/>
    </row>
    <row r="2065" spans="26:40" x14ac:dyDescent="0.25">
      <c r="Z2065" s="24"/>
      <c r="AM2065" s="77"/>
      <c r="AN2065" s="77"/>
    </row>
    <row r="2066" spans="26:40" x14ac:dyDescent="0.25">
      <c r="Z2066" s="24"/>
      <c r="AM2066" s="77"/>
      <c r="AN2066" s="77"/>
    </row>
    <row r="2067" spans="26:40" x14ac:dyDescent="0.25">
      <c r="Z2067" s="24"/>
      <c r="AM2067" s="77"/>
      <c r="AN2067" s="77"/>
    </row>
    <row r="2068" spans="26:40" x14ac:dyDescent="0.25">
      <c r="Z2068" s="24"/>
      <c r="AM2068" s="77"/>
      <c r="AN2068" s="77"/>
    </row>
    <row r="2069" spans="26:40" x14ac:dyDescent="0.25">
      <c r="Z2069" s="24"/>
      <c r="AM2069" s="77"/>
      <c r="AN2069" s="77"/>
    </row>
    <row r="2070" spans="26:40" x14ac:dyDescent="0.25">
      <c r="Z2070" s="24"/>
      <c r="AM2070" s="77"/>
      <c r="AN2070" s="77"/>
    </row>
    <row r="2071" spans="26:40" x14ac:dyDescent="0.25">
      <c r="Z2071" s="24"/>
      <c r="AM2071" s="77"/>
      <c r="AN2071" s="77"/>
    </row>
    <row r="2072" spans="26:40" x14ac:dyDescent="0.25">
      <c r="Z2072" s="24"/>
      <c r="AM2072" s="77"/>
      <c r="AN2072" s="77"/>
    </row>
    <row r="2073" spans="26:40" x14ac:dyDescent="0.25">
      <c r="Z2073" s="24"/>
      <c r="AM2073" s="77"/>
      <c r="AN2073" s="77"/>
    </row>
    <row r="2074" spans="26:40" x14ac:dyDescent="0.25">
      <c r="Z2074" s="24"/>
      <c r="AM2074" s="77"/>
      <c r="AN2074" s="77"/>
    </row>
    <row r="2075" spans="26:40" x14ac:dyDescent="0.25">
      <c r="Z2075" s="24"/>
      <c r="AM2075" s="77"/>
      <c r="AN2075" s="77"/>
    </row>
    <row r="2076" spans="26:40" x14ac:dyDescent="0.25">
      <c r="Z2076" s="24"/>
      <c r="AM2076" s="77"/>
      <c r="AN2076" s="77"/>
    </row>
    <row r="2077" spans="26:40" x14ac:dyDescent="0.25">
      <c r="Z2077" s="24"/>
      <c r="AM2077" s="77"/>
      <c r="AN2077" s="77"/>
    </row>
    <row r="2078" spans="26:40" x14ac:dyDescent="0.25">
      <c r="Z2078" s="24"/>
      <c r="AM2078" s="77"/>
      <c r="AN2078" s="77"/>
    </row>
    <row r="2079" spans="26:40" x14ac:dyDescent="0.25">
      <c r="Z2079" s="24"/>
      <c r="AM2079" s="77"/>
      <c r="AN2079" s="77"/>
    </row>
    <row r="2080" spans="26:40" x14ac:dyDescent="0.25">
      <c r="Z2080" s="24"/>
      <c r="AM2080" s="77"/>
      <c r="AN2080" s="77"/>
    </row>
    <row r="2081" spans="26:40" x14ac:dyDescent="0.25">
      <c r="Z2081" s="24"/>
      <c r="AM2081" s="77"/>
      <c r="AN2081" s="77"/>
    </row>
    <row r="2082" spans="26:40" x14ac:dyDescent="0.25">
      <c r="Z2082" s="24"/>
      <c r="AM2082" s="77"/>
      <c r="AN2082" s="77"/>
    </row>
    <row r="2083" spans="26:40" x14ac:dyDescent="0.25">
      <c r="Z2083" s="24"/>
      <c r="AM2083" s="77"/>
      <c r="AN2083" s="77"/>
    </row>
    <row r="2084" spans="26:40" x14ac:dyDescent="0.25">
      <c r="Z2084" s="24"/>
      <c r="AM2084" s="77"/>
      <c r="AN2084" s="77"/>
    </row>
    <row r="2085" spans="26:40" x14ac:dyDescent="0.25">
      <c r="Z2085" s="24"/>
      <c r="AM2085" s="77"/>
      <c r="AN2085" s="77"/>
    </row>
    <row r="2086" spans="26:40" x14ac:dyDescent="0.25">
      <c r="Z2086" s="24"/>
      <c r="AM2086" s="77"/>
      <c r="AN2086" s="77"/>
    </row>
    <row r="2087" spans="26:40" x14ac:dyDescent="0.25">
      <c r="Z2087" s="24"/>
      <c r="AM2087" s="77"/>
      <c r="AN2087" s="77"/>
    </row>
    <row r="2088" spans="26:40" x14ac:dyDescent="0.25">
      <c r="Z2088" s="24"/>
      <c r="AM2088" s="77"/>
      <c r="AN2088" s="77"/>
    </row>
    <row r="2089" spans="26:40" x14ac:dyDescent="0.25">
      <c r="Z2089" s="24"/>
      <c r="AM2089" s="77"/>
      <c r="AN2089" s="77"/>
    </row>
    <row r="2090" spans="26:40" x14ac:dyDescent="0.25">
      <c r="Z2090" s="24"/>
      <c r="AM2090" s="77"/>
      <c r="AN2090" s="77"/>
    </row>
    <row r="2091" spans="26:40" x14ac:dyDescent="0.25">
      <c r="Z2091" s="24"/>
      <c r="AM2091" s="77"/>
      <c r="AN2091" s="77"/>
    </row>
    <row r="2092" spans="26:40" x14ac:dyDescent="0.25">
      <c r="Z2092" s="24"/>
      <c r="AM2092" s="77"/>
      <c r="AN2092" s="77"/>
    </row>
    <row r="2093" spans="26:40" x14ac:dyDescent="0.25">
      <c r="Z2093" s="24"/>
      <c r="AM2093" s="77"/>
      <c r="AN2093" s="77"/>
    </row>
    <row r="2094" spans="26:40" x14ac:dyDescent="0.25">
      <c r="Z2094" s="24"/>
      <c r="AM2094" s="77"/>
      <c r="AN2094" s="77"/>
    </row>
    <row r="2095" spans="26:40" x14ac:dyDescent="0.25">
      <c r="Z2095" s="24"/>
      <c r="AM2095" s="77"/>
      <c r="AN2095" s="77"/>
    </row>
    <row r="2096" spans="26:40" x14ac:dyDescent="0.25">
      <c r="Z2096" s="24"/>
      <c r="AM2096" s="77"/>
      <c r="AN2096" s="77"/>
    </row>
    <row r="2097" spans="26:40" x14ac:dyDescent="0.25">
      <c r="Z2097" s="24"/>
      <c r="AM2097" s="77"/>
      <c r="AN2097" s="77"/>
    </row>
    <row r="2098" spans="26:40" x14ac:dyDescent="0.25">
      <c r="Z2098" s="24"/>
      <c r="AM2098" s="77"/>
      <c r="AN2098" s="77"/>
    </row>
    <row r="2099" spans="26:40" x14ac:dyDescent="0.25">
      <c r="Z2099" s="24"/>
      <c r="AM2099" s="77"/>
      <c r="AN2099" s="77"/>
    </row>
    <row r="2100" spans="26:40" x14ac:dyDescent="0.25">
      <c r="Z2100" s="24"/>
      <c r="AM2100" s="77"/>
      <c r="AN2100" s="77"/>
    </row>
    <row r="2101" spans="26:40" x14ac:dyDescent="0.25">
      <c r="Z2101" s="24"/>
      <c r="AM2101" s="77"/>
      <c r="AN2101" s="77"/>
    </row>
    <row r="2102" spans="26:40" x14ac:dyDescent="0.25">
      <c r="Z2102" s="24"/>
      <c r="AM2102" s="77"/>
      <c r="AN2102" s="77"/>
    </row>
    <row r="2103" spans="26:40" x14ac:dyDescent="0.25">
      <c r="Z2103" s="24"/>
      <c r="AM2103" s="77"/>
      <c r="AN2103" s="77"/>
    </row>
    <row r="2104" spans="26:40" x14ac:dyDescent="0.25">
      <c r="Z2104" s="24"/>
      <c r="AM2104" s="77"/>
      <c r="AN2104" s="77"/>
    </row>
    <row r="2105" spans="26:40" x14ac:dyDescent="0.25">
      <c r="Z2105" s="24"/>
      <c r="AM2105" s="77"/>
      <c r="AN2105" s="77"/>
    </row>
    <row r="2106" spans="26:40" x14ac:dyDescent="0.25">
      <c r="Z2106" s="24"/>
      <c r="AM2106" s="77"/>
      <c r="AN2106" s="77"/>
    </row>
    <row r="2107" spans="26:40" x14ac:dyDescent="0.25">
      <c r="Z2107" s="24"/>
      <c r="AM2107" s="77"/>
      <c r="AN2107" s="77"/>
    </row>
    <row r="2108" spans="26:40" x14ac:dyDescent="0.25">
      <c r="Z2108" s="24"/>
      <c r="AM2108" s="77"/>
      <c r="AN2108" s="77"/>
    </row>
    <row r="2109" spans="26:40" x14ac:dyDescent="0.25">
      <c r="Z2109" s="24"/>
      <c r="AM2109" s="77"/>
      <c r="AN2109" s="77"/>
    </row>
    <row r="2110" spans="26:40" x14ac:dyDescent="0.25">
      <c r="Z2110" s="24"/>
      <c r="AM2110" s="77"/>
      <c r="AN2110" s="77"/>
    </row>
    <row r="2111" spans="26:40" x14ac:dyDescent="0.25">
      <c r="Z2111" s="24"/>
      <c r="AM2111" s="77"/>
      <c r="AN2111" s="77"/>
    </row>
    <row r="2112" spans="26:40" x14ac:dyDescent="0.25">
      <c r="Z2112" s="24"/>
      <c r="AM2112" s="77"/>
      <c r="AN2112" s="77"/>
    </row>
    <row r="2113" spans="26:40" x14ac:dyDescent="0.25">
      <c r="Z2113" s="24"/>
      <c r="AM2113" s="77"/>
      <c r="AN2113" s="77"/>
    </row>
    <row r="2114" spans="26:40" x14ac:dyDescent="0.25">
      <c r="Z2114" s="24"/>
      <c r="AM2114" s="77"/>
      <c r="AN2114" s="77"/>
    </row>
    <row r="2115" spans="26:40" x14ac:dyDescent="0.25">
      <c r="Z2115" s="24"/>
      <c r="AM2115" s="77"/>
      <c r="AN2115" s="77"/>
    </row>
    <row r="2116" spans="26:40" x14ac:dyDescent="0.25">
      <c r="Z2116" s="24"/>
      <c r="AM2116" s="77"/>
      <c r="AN2116" s="77"/>
    </row>
    <row r="2117" spans="26:40" x14ac:dyDescent="0.25">
      <c r="Z2117" s="24"/>
      <c r="AM2117" s="77"/>
      <c r="AN2117" s="77"/>
    </row>
    <row r="2118" spans="26:40" x14ac:dyDescent="0.25">
      <c r="Z2118" s="24"/>
      <c r="AM2118" s="77"/>
      <c r="AN2118" s="77"/>
    </row>
    <row r="2119" spans="26:40" x14ac:dyDescent="0.25">
      <c r="Z2119" s="24"/>
      <c r="AM2119" s="77"/>
      <c r="AN2119" s="77"/>
    </row>
    <row r="2120" spans="26:40" x14ac:dyDescent="0.25">
      <c r="Z2120" s="24"/>
      <c r="AM2120" s="77"/>
      <c r="AN2120" s="77"/>
    </row>
    <row r="2121" spans="26:40" x14ac:dyDescent="0.25">
      <c r="Z2121" s="24"/>
      <c r="AM2121" s="77"/>
      <c r="AN2121" s="77"/>
    </row>
    <row r="2122" spans="26:40" x14ac:dyDescent="0.25">
      <c r="Z2122" s="24"/>
      <c r="AM2122" s="77"/>
      <c r="AN2122" s="77"/>
    </row>
    <row r="2123" spans="26:40" x14ac:dyDescent="0.25">
      <c r="Z2123" s="24"/>
      <c r="AM2123" s="77"/>
      <c r="AN2123" s="77"/>
    </row>
    <row r="2124" spans="26:40" x14ac:dyDescent="0.25">
      <c r="Z2124" s="24"/>
      <c r="AM2124" s="77"/>
      <c r="AN2124" s="77"/>
    </row>
    <row r="2125" spans="26:40" x14ac:dyDescent="0.25">
      <c r="Z2125" s="24"/>
      <c r="AM2125" s="77"/>
      <c r="AN2125" s="77"/>
    </row>
    <row r="2126" spans="26:40" x14ac:dyDescent="0.25">
      <c r="Z2126" s="24"/>
      <c r="AM2126" s="77"/>
      <c r="AN2126" s="77"/>
    </row>
    <row r="2127" spans="26:40" x14ac:dyDescent="0.25">
      <c r="Z2127" s="24"/>
      <c r="AM2127" s="77"/>
      <c r="AN2127" s="77"/>
    </row>
    <row r="2128" spans="26:40" x14ac:dyDescent="0.25">
      <c r="Z2128" s="24"/>
      <c r="AM2128" s="77"/>
      <c r="AN2128" s="77"/>
    </row>
    <row r="2129" spans="26:40" x14ac:dyDescent="0.25">
      <c r="Z2129" s="24"/>
      <c r="AM2129" s="77"/>
      <c r="AN2129" s="77"/>
    </row>
    <row r="2130" spans="26:40" x14ac:dyDescent="0.25">
      <c r="Z2130" s="24"/>
      <c r="AM2130" s="77"/>
      <c r="AN2130" s="77"/>
    </row>
    <row r="2131" spans="26:40" x14ac:dyDescent="0.25">
      <c r="Z2131" s="24"/>
      <c r="AM2131" s="77"/>
      <c r="AN2131" s="77"/>
    </row>
    <row r="2132" spans="26:40" x14ac:dyDescent="0.25">
      <c r="Z2132" s="24"/>
      <c r="AM2132" s="77"/>
      <c r="AN2132" s="77"/>
    </row>
    <row r="2133" spans="26:40" x14ac:dyDescent="0.25">
      <c r="Z2133" s="24"/>
      <c r="AM2133" s="77"/>
      <c r="AN2133" s="77"/>
    </row>
    <row r="2134" spans="26:40" x14ac:dyDescent="0.25">
      <c r="Z2134" s="24"/>
      <c r="AM2134" s="77"/>
      <c r="AN2134" s="77"/>
    </row>
    <row r="2135" spans="26:40" x14ac:dyDescent="0.25">
      <c r="Z2135" s="24"/>
      <c r="AM2135" s="77"/>
      <c r="AN2135" s="77"/>
    </row>
    <row r="2136" spans="26:40" x14ac:dyDescent="0.25">
      <c r="Z2136" s="24"/>
      <c r="AM2136" s="77"/>
      <c r="AN2136" s="77"/>
    </row>
    <row r="2137" spans="26:40" x14ac:dyDescent="0.25">
      <c r="Z2137" s="24"/>
      <c r="AM2137" s="77"/>
      <c r="AN2137" s="77"/>
    </row>
    <row r="2138" spans="26:40" x14ac:dyDescent="0.25">
      <c r="Z2138" s="24"/>
      <c r="AM2138" s="77"/>
      <c r="AN2138" s="77"/>
    </row>
    <row r="2139" spans="26:40" x14ac:dyDescent="0.25">
      <c r="Z2139" s="24"/>
      <c r="AM2139" s="77"/>
      <c r="AN2139" s="77"/>
    </row>
    <row r="2140" spans="26:40" x14ac:dyDescent="0.25">
      <c r="Z2140" s="24"/>
      <c r="AM2140" s="77"/>
      <c r="AN2140" s="77"/>
    </row>
    <row r="2141" spans="26:40" x14ac:dyDescent="0.25">
      <c r="Z2141" s="24"/>
      <c r="AM2141" s="77"/>
      <c r="AN2141" s="77"/>
    </row>
    <row r="2142" spans="26:40" x14ac:dyDescent="0.25">
      <c r="Z2142" s="24"/>
      <c r="AM2142" s="77"/>
      <c r="AN2142" s="77"/>
    </row>
    <row r="2143" spans="26:40" x14ac:dyDescent="0.25">
      <c r="Z2143" s="24"/>
      <c r="AM2143" s="77"/>
      <c r="AN2143" s="77"/>
    </row>
    <row r="2144" spans="26:40" x14ac:dyDescent="0.25">
      <c r="Z2144" s="24"/>
      <c r="AM2144" s="77"/>
      <c r="AN2144" s="77"/>
    </row>
    <row r="2145" spans="26:40" x14ac:dyDescent="0.25">
      <c r="Z2145" s="24"/>
      <c r="AM2145" s="77"/>
      <c r="AN2145" s="77"/>
    </row>
    <row r="2146" spans="26:40" x14ac:dyDescent="0.25">
      <c r="Z2146" s="24"/>
      <c r="AM2146" s="77"/>
      <c r="AN2146" s="77"/>
    </row>
    <row r="2147" spans="26:40" x14ac:dyDescent="0.25">
      <c r="Z2147" s="24"/>
      <c r="AM2147" s="77"/>
      <c r="AN2147" s="77"/>
    </row>
    <row r="2148" spans="26:40" x14ac:dyDescent="0.25">
      <c r="Z2148" s="24"/>
      <c r="AM2148" s="77"/>
      <c r="AN2148" s="77"/>
    </row>
    <row r="2149" spans="26:40" x14ac:dyDescent="0.25">
      <c r="Z2149" s="24"/>
      <c r="AM2149" s="77"/>
      <c r="AN2149" s="77"/>
    </row>
    <row r="2150" spans="26:40" x14ac:dyDescent="0.25">
      <c r="Z2150" s="24"/>
      <c r="AM2150" s="77"/>
      <c r="AN2150" s="77"/>
    </row>
    <row r="2151" spans="26:40" x14ac:dyDescent="0.25">
      <c r="Z2151" s="24"/>
      <c r="AM2151" s="77"/>
      <c r="AN2151" s="77"/>
    </row>
    <row r="2152" spans="26:40" x14ac:dyDescent="0.25">
      <c r="Z2152" s="24"/>
      <c r="AM2152" s="77"/>
      <c r="AN2152" s="77"/>
    </row>
    <row r="2153" spans="26:40" x14ac:dyDescent="0.25">
      <c r="Z2153" s="24"/>
      <c r="AM2153" s="77"/>
      <c r="AN2153" s="77"/>
    </row>
    <row r="2154" spans="26:40" x14ac:dyDescent="0.25">
      <c r="Z2154" s="24"/>
      <c r="AM2154" s="77"/>
      <c r="AN2154" s="77"/>
    </row>
    <row r="2155" spans="26:40" x14ac:dyDescent="0.25">
      <c r="Z2155" s="24"/>
      <c r="AM2155" s="77"/>
      <c r="AN2155" s="77"/>
    </row>
    <row r="2156" spans="26:40" x14ac:dyDescent="0.25">
      <c r="Z2156" s="24"/>
      <c r="AM2156" s="77"/>
      <c r="AN2156" s="77"/>
    </row>
    <row r="2157" spans="26:40" x14ac:dyDescent="0.25">
      <c r="Z2157" s="24"/>
      <c r="AM2157" s="77"/>
      <c r="AN2157" s="77"/>
    </row>
    <row r="2158" spans="26:40" x14ac:dyDescent="0.25">
      <c r="Z2158" s="24"/>
      <c r="AM2158" s="77"/>
      <c r="AN2158" s="77"/>
    </row>
    <row r="2159" spans="26:40" x14ac:dyDescent="0.25">
      <c r="Z2159" s="24"/>
      <c r="AM2159" s="77"/>
      <c r="AN2159" s="77"/>
    </row>
    <row r="2160" spans="26:40" x14ac:dyDescent="0.25">
      <c r="Z2160" s="24"/>
      <c r="AM2160" s="77"/>
      <c r="AN2160" s="77"/>
    </row>
    <row r="2161" spans="26:40" x14ac:dyDescent="0.25">
      <c r="Z2161" s="24"/>
      <c r="AM2161" s="77"/>
      <c r="AN2161" s="77"/>
    </row>
    <row r="2162" spans="26:40" x14ac:dyDescent="0.25">
      <c r="Z2162" s="24"/>
      <c r="AM2162" s="77"/>
      <c r="AN2162" s="77"/>
    </row>
    <row r="2163" spans="26:40" x14ac:dyDescent="0.25">
      <c r="Z2163" s="24"/>
      <c r="AM2163" s="77"/>
      <c r="AN2163" s="77"/>
    </row>
    <row r="2164" spans="26:40" x14ac:dyDescent="0.25">
      <c r="Z2164" s="24"/>
      <c r="AM2164" s="77"/>
      <c r="AN2164" s="77"/>
    </row>
    <row r="2165" spans="26:40" x14ac:dyDescent="0.25">
      <c r="Z2165" s="24"/>
      <c r="AM2165" s="77"/>
      <c r="AN2165" s="77"/>
    </row>
    <row r="2166" spans="26:40" x14ac:dyDescent="0.25">
      <c r="Z2166" s="24"/>
      <c r="AM2166" s="77"/>
      <c r="AN2166" s="77"/>
    </row>
    <row r="2167" spans="26:40" x14ac:dyDescent="0.25">
      <c r="Z2167" s="24"/>
      <c r="AM2167" s="77"/>
      <c r="AN2167" s="77"/>
    </row>
    <row r="2168" spans="26:40" x14ac:dyDescent="0.25">
      <c r="Z2168" s="24"/>
      <c r="AM2168" s="77"/>
      <c r="AN2168" s="77"/>
    </row>
    <row r="2169" spans="26:40" x14ac:dyDescent="0.25">
      <c r="Z2169" s="24"/>
      <c r="AM2169" s="77"/>
      <c r="AN2169" s="77"/>
    </row>
    <row r="2170" spans="26:40" x14ac:dyDescent="0.25">
      <c r="Z2170" s="24"/>
      <c r="AM2170" s="77"/>
      <c r="AN2170" s="77"/>
    </row>
    <row r="2171" spans="26:40" x14ac:dyDescent="0.25">
      <c r="Z2171" s="24"/>
      <c r="AM2171" s="77"/>
      <c r="AN2171" s="77"/>
    </row>
    <row r="2172" spans="26:40" x14ac:dyDescent="0.25">
      <c r="Z2172" s="24"/>
      <c r="AM2172" s="77"/>
      <c r="AN2172" s="77"/>
    </row>
    <row r="2173" spans="26:40" x14ac:dyDescent="0.25">
      <c r="Z2173" s="24"/>
      <c r="AM2173" s="77"/>
      <c r="AN2173" s="77"/>
    </row>
    <row r="2174" spans="26:40" x14ac:dyDescent="0.25">
      <c r="Z2174" s="24"/>
      <c r="AM2174" s="77"/>
      <c r="AN2174" s="77"/>
    </row>
    <row r="2175" spans="26:40" x14ac:dyDescent="0.25">
      <c r="Z2175" s="24"/>
      <c r="AM2175" s="77"/>
      <c r="AN2175" s="77"/>
    </row>
    <row r="2176" spans="26:40" x14ac:dyDescent="0.25">
      <c r="Z2176" s="24"/>
      <c r="AM2176" s="77"/>
      <c r="AN2176" s="77"/>
    </row>
    <row r="2177" spans="26:40" x14ac:dyDescent="0.25">
      <c r="Z2177" s="24"/>
      <c r="AM2177" s="77"/>
      <c r="AN2177" s="77"/>
    </row>
    <row r="2178" spans="26:40" x14ac:dyDescent="0.25">
      <c r="Z2178" s="24"/>
      <c r="AM2178" s="77"/>
      <c r="AN2178" s="77"/>
    </row>
    <row r="2179" spans="26:40" x14ac:dyDescent="0.25">
      <c r="Z2179" s="24"/>
      <c r="AM2179" s="77"/>
      <c r="AN2179" s="77"/>
    </row>
    <row r="2180" spans="26:40" x14ac:dyDescent="0.25">
      <c r="Z2180" s="24"/>
      <c r="AM2180" s="77"/>
      <c r="AN2180" s="77"/>
    </row>
    <row r="2181" spans="26:40" x14ac:dyDescent="0.25">
      <c r="Z2181" s="24"/>
      <c r="AM2181" s="77"/>
      <c r="AN2181" s="77"/>
    </row>
    <row r="2182" spans="26:40" x14ac:dyDescent="0.25">
      <c r="Z2182" s="24"/>
      <c r="AM2182" s="77"/>
      <c r="AN2182" s="77"/>
    </row>
    <row r="2183" spans="26:40" x14ac:dyDescent="0.25">
      <c r="Z2183" s="24"/>
      <c r="AM2183" s="77"/>
      <c r="AN2183" s="77"/>
    </row>
    <row r="2184" spans="26:40" x14ac:dyDescent="0.25">
      <c r="Z2184" s="24"/>
      <c r="AM2184" s="77"/>
      <c r="AN2184" s="77"/>
    </row>
    <row r="2185" spans="26:40" x14ac:dyDescent="0.25">
      <c r="Z2185" s="24"/>
      <c r="AM2185" s="77"/>
      <c r="AN2185" s="77"/>
    </row>
    <row r="2186" spans="26:40" x14ac:dyDescent="0.25">
      <c r="Z2186" s="24"/>
      <c r="AM2186" s="77"/>
      <c r="AN2186" s="77"/>
    </row>
    <row r="2187" spans="26:40" x14ac:dyDescent="0.25">
      <c r="Z2187" s="24"/>
      <c r="AM2187" s="77"/>
      <c r="AN2187" s="77"/>
    </row>
    <row r="2188" spans="26:40" x14ac:dyDescent="0.25">
      <c r="Z2188" s="24"/>
      <c r="AM2188" s="77"/>
      <c r="AN2188" s="77"/>
    </row>
    <row r="2189" spans="26:40" x14ac:dyDescent="0.25">
      <c r="Z2189" s="24"/>
      <c r="AM2189" s="77"/>
      <c r="AN2189" s="77"/>
    </row>
    <row r="2190" spans="26:40" x14ac:dyDescent="0.25">
      <c r="Z2190" s="24"/>
      <c r="AM2190" s="77"/>
      <c r="AN2190" s="77"/>
    </row>
    <row r="2191" spans="26:40" x14ac:dyDescent="0.25">
      <c r="Z2191" s="24"/>
      <c r="AM2191" s="77"/>
      <c r="AN2191" s="77"/>
    </row>
    <row r="2192" spans="26:40" x14ac:dyDescent="0.25">
      <c r="Z2192" s="24"/>
      <c r="AM2192" s="77"/>
      <c r="AN2192" s="77"/>
    </row>
    <row r="2193" spans="26:40" x14ac:dyDescent="0.25">
      <c r="Z2193" s="24"/>
      <c r="AM2193" s="77"/>
      <c r="AN2193" s="77"/>
    </row>
    <row r="2194" spans="26:40" x14ac:dyDescent="0.25">
      <c r="Z2194" s="24"/>
      <c r="AM2194" s="77"/>
      <c r="AN2194" s="77"/>
    </row>
    <row r="2195" spans="26:40" x14ac:dyDescent="0.25">
      <c r="Z2195" s="24"/>
      <c r="AM2195" s="77"/>
      <c r="AN2195" s="77"/>
    </row>
    <row r="2196" spans="26:40" x14ac:dyDescent="0.25">
      <c r="Z2196" s="24"/>
      <c r="AM2196" s="77"/>
      <c r="AN2196" s="77"/>
    </row>
    <row r="2197" spans="26:40" x14ac:dyDescent="0.25">
      <c r="Z2197" s="24"/>
      <c r="AM2197" s="77"/>
      <c r="AN2197" s="77"/>
    </row>
    <row r="2198" spans="26:40" x14ac:dyDescent="0.25">
      <c r="Z2198" s="24"/>
      <c r="AM2198" s="77"/>
      <c r="AN2198" s="77"/>
    </row>
    <row r="2199" spans="26:40" x14ac:dyDescent="0.25">
      <c r="Z2199" s="24"/>
      <c r="AM2199" s="77"/>
      <c r="AN2199" s="77"/>
    </row>
    <row r="2200" spans="26:40" x14ac:dyDescent="0.25">
      <c r="Z2200" s="24"/>
      <c r="AM2200" s="77"/>
      <c r="AN2200" s="77"/>
    </row>
    <row r="2201" spans="26:40" x14ac:dyDescent="0.25">
      <c r="Z2201" s="24"/>
      <c r="AM2201" s="77"/>
      <c r="AN2201" s="77"/>
    </row>
    <row r="2202" spans="26:40" x14ac:dyDescent="0.25">
      <c r="Z2202" s="24"/>
      <c r="AM2202" s="77"/>
      <c r="AN2202" s="77"/>
    </row>
    <row r="2203" spans="26:40" x14ac:dyDescent="0.25">
      <c r="Z2203" s="24"/>
      <c r="AM2203" s="77"/>
      <c r="AN2203" s="77"/>
    </row>
    <row r="2204" spans="26:40" x14ac:dyDescent="0.25">
      <c r="Z2204" s="24"/>
      <c r="AM2204" s="77"/>
      <c r="AN2204" s="77"/>
    </row>
    <row r="2205" spans="26:40" x14ac:dyDescent="0.25">
      <c r="Z2205" s="24"/>
      <c r="AM2205" s="77"/>
      <c r="AN2205" s="77"/>
    </row>
    <row r="2206" spans="26:40" x14ac:dyDescent="0.25">
      <c r="Z2206" s="24"/>
      <c r="AM2206" s="77"/>
      <c r="AN2206" s="77"/>
    </row>
    <row r="2207" spans="26:40" x14ac:dyDescent="0.25">
      <c r="Z2207" s="24"/>
      <c r="AM2207" s="77"/>
      <c r="AN2207" s="77"/>
    </row>
    <row r="2208" spans="26:40" x14ac:dyDescent="0.25">
      <c r="Z2208" s="24"/>
      <c r="AM2208" s="77"/>
      <c r="AN2208" s="77"/>
    </row>
    <row r="2209" spans="26:40" x14ac:dyDescent="0.25">
      <c r="Z2209" s="24"/>
      <c r="AM2209" s="77"/>
      <c r="AN2209" s="77"/>
    </row>
    <row r="2210" spans="26:40" x14ac:dyDescent="0.25">
      <c r="Z2210" s="24"/>
      <c r="AM2210" s="77"/>
      <c r="AN2210" s="77"/>
    </row>
    <row r="2211" spans="26:40" x14ac:dyDescent="0.25">
      <c r="Z2211" s="24"/>
      <c r="AM2211" s="77"/>
      <c r="AN2211" s="77"/>
    </row>
    <row r="2212" spans="26:40" x14ac:dyDescent="0.25">
      <c r="Z2212" s="24"/>
      <c r="AM2212" s="77"/>
      <c r="AN2212" s="77"/>
    </row>
    <row r="2213" spans="26:40" x14ac:dyDescent="0.25">
      <c r="Z2213" s="24"/>
      <c r="AM2213" s="77"/>
      <c r="AN2213" s="77"/>
    </row>
    <row r="2214" spans="26:40" x14ac:dyDescent="0.25">
      <c r="Z2214" s="24"/>
      <c r="AM2214" s="77"/>
      <c r="AN2214" s="77"/>
    </row>
    <row r="2215" spans="26:40" x14ac:dyDescent="0.25">
      <c r="Z2215" s="24"/>
      <c r="AM2215" s="77"/>
      <c r="AN2215" s="77"/>
    </row>
    <row r="2216" spans="26:40" x14ac:dyDescent="0.25">
      <c r="Z2216" s="24"/>
      <c r="AM2216" s="77"/>
      <c r="AN2216" s="77"/>
    </row>
    <row r="2217" spans="26:40" x14ac:dyDescent="0.25">
      <c r="Z2217" s="24"/>
      <c r="AM2217" s="77"/>
      <c r="AN2217" s="77"/>
    </row>
    <row r="2218" spans="26:40" x14ac:dyDescent="0.25">
      <c r="Z2218" s="24"/>
      <c r="AM2218" s="77"/>
      <c r="AN2218" s="77"/>
    </row>
    <row r="2219" spans="26:40" x14ac:dyDescent="0.25">
      <c r="Z2219" s="24"/>
      <c r="AM2219" s="77"/>
      <c r="AN2219" s="77"/>
    </row>
    <row r="2220" spans="26:40" x14ac:dyDescent="0.25">
      <c r="Z2220" s="24"/>
      <c r="AM2220" s="77"/>
      <c r="AN2220" s="77"/>
    </row>
    <row r="2221" spans="26:40" x14ac:dyDescent="0.25">
      <c r="Z2221" s="24"/>
      <c r="AM2221" s="77"/>
      <c r="AN2221" s="77"/>
    </row>
    <row r="2222" spans="26:40" x14ac:dyDescent="0.25">
      <c r="Z2222" s="24"/>
      <c r="AM2222" s="77"/>
      <c r="AN2222" s="77"/>
    </row>
    <row r="2223" spans="26:40" x14ac:dyDescent="0.25">
      <c r="Z2223" s="24"/>
      <c r="AM2223" s="77"/>
      <c r="AN2223" s="77"/>
    </row>
    <row r="2224" spans="26:40" x14ac:dyDescent="0.25">
      <c r="Z2224" s="24"/>
      <c r="AM2224" s="77"/>
      <c r="AN2224" s="77"/>
    </row>
    <row r="2225" spans="26:40" x14ac:dyDescent="0.25">
      <c r="Z2225" s="24"/>
      <c r="AM2225" s="77"/>
      <c r="AN2225" s="77"/>
    </row>
    <row r="2226" spans="26:40" x14ac:dyDescent="0.25">
      <c r="Z2226" s="24"/>
      <c r="AM2226" s="77"/>
      <c r="AN2226" s="77"/>
    </row>
    <row r="2227" spans="26:40" x14ac:dyDescent="0.25">
      <c r="Z2227" s="24"/>
      <c r="AM2227" s="77"/>
      <c r="AN2227" s="77"/>
    </row>
    <row r="2228" spans="26:40" x14ac:dyDescent="0.25">
      <c r="Z2228" s="24"/>
      <c r="AM2228" s="77"/>
      <c r="AN2228" s="77"/>
    </row>
    <row r="2229" spans="26:40" x14ac:dyDescent="0.25">
      <c r="Z2229" s="24"/>
      <c r="AM2229" s="77"/>
      <c r="AN2229" s="77"/>
    </row>
    <row r="2230" spans="26:40" x14ac:dyDescent="0.25">
      <c r="Z2230" s="24"/>
      <c r="AM2230" s="77"/>
      <c r="AN2230" s="77"/>
    </row>
    <row r="2231" spans="26:40" x14ac:dyDescent="0.25">
      <c r="Z2231" s="24"/>
      <c r="AM2231" s="77"/>
      <c r="AN2231" s="77"/>
    </row>
    <row r="2232" spans="26:40" x14ac:dyDescent="0.25">
      <c r="Z2232" s="24"/>
      <c r="AM2232" s="77"/>
      <c r="AN2232" s="77"/>
    </row>
    <row r="2233" spans="26:40" x14ac:dyDescent="0.25">
      <c r="Z2233" s="24"/>
      <c r="AM2233" s="77"/>
      <c r="AN2233" s="77"/>
    </row>
    <row r="2234" spans="26:40" x14ac:dyDescent="0.25">
      <c r="Z2234" s="24"/>
      <c r="AM2234" s="77"/>
      <c r="AN2234" s="77"/>
    </row>
    <row r="2235" spans="26:40" x14ac:dyDescent="0.25">
      <c r="Z2235" s="24"/>
      <c r="AM2235" s="77"/>
      <c r="AN2235" s="77"/>
    </row>
    <row r="2236" spans="26:40" x14ac:dyDescent="0.25">
      <c r="Z2236" s="24"/>
      <c r="AM2236" s="77"/>
      <c r="AN2236" s="77"/>
    </row>
    <row r="2237" spans="26:40" x14ac:dyDescent="0.25">
      <c r="Z2237" s="24"/>
      <c r="AM2237" s="77"/>
      <c r="AN2237" s="77"/>
    </row>
    <row r="2238" spans="26:40" x14ac:dyDescent="0.25">
      <c r="Z2238" s="24"/>
      <c r="AM2238" s="77"/>
      <c r="AN2238" s="77"/>
    </row>
    <row r="2239" spans="26:40" x14ac:dyDescent="0.25">
      <c r="Z2239" s="24"/>
      <c r="AM2239" s="77"/>
      <c r="AN2239" s="77"/>
    </row>
    <row r="2240" spans="26:40" x14ac:dyDescent="0.25">
      <c r="Z2240" s="24"/>
      <c r="AM2240" s="77"/>
      <c r="AN2240" s="77"/>
    </row>
    <row r="2241" spans="26:40" x14ac:dyDescent="0.25">
      <c r="Z2241" s="24"/>
      <c r="AM2241" s="77"/>
      <c r="AN2241" s="77"/>
    </row>
    <row r="2242" spans="26:40" x14ac:dyDescent="0.25">
      <c r="Z2242" s="24"/>
      <c r="AM2242" s="77"/>
      <c r="AN2242" s="77"/>
    </row>
    <row r="2243" spans="26:40" x14ac:dyDescent="0.25">
      <c r="Z2243" s="24"/>
      <c r="AM2243" s="77"/>
      <c r="AN2243" s="77"/>
    </row>
    <row r="2244" spans="26:40" x14ac:dyDescent="0.25">
      <c r="Z2244" s="24"/>
      <c r="AM2244" s="77"/>
      <c r="AN2244" s="77"/>
    </row>
    <row r="2245" spans="26:40" x14ac:dyDescent="0.25">
      <c r="Z2245" s="24"/>
      <c r="AM2245" s="77"/>
      <c r="AN2245" s="77"/>
    </row>
    <row r="2246" spans="26:40" x14ac:dyDescent="0.25">
      <c r="Z2246" s="24"/>
      <c r="AM2246" s="77"/>
      <c r="AN2246" s="77"/>
    </row>
    <row r="2247" spans="26:40" x14ac:dyDescent="0.25">
      <c r="Z2247" s="24"/>
      <c r="AM2247" s="77"/>
      <c r="AN2247" s="77"/>
    </row>
    <row r="2248" spans="26:40" x14ac:dyDescent="0.25">
      <c r="Z2248" s="24"/>
      <c r="AM2248" s="77"/>
      <c r="AN2248" s="77"/>
    </row>
    <row r="2249" spans="26:40" x14ac:dyDescent="0.25">
      <c r="Z2249" s="24"/>
      <c r="AM2249" s="77"/>
      <c r="AN2249" s="77"/>
    </row>
    <row r="2250" spans="26:40" x14ac:dyDescent="0.25">
      <c r="Z2250" s="24"/>
      <c r="AM2250" s="77"/>
      <c r="AN2250" s="77"/>
    </row>
    <row r="2251" spans="26:40" x14ac:dyDescent="0.25">
      <c r="Z2251" s="24"/>
      <c r="AM2251" s="77"/>
      <c r="AN2251" s="77"/>
    </row>
    <row r="2252" spans="26:40" x14ac:dyDescent="0.25">
      <c r="Z2252" s="24"/>
      <c r="AM2252" s="77"/>
      <c r="AN2252" s="77"/>
    </row>
    <row r="2253" spans="26:40" x14ac:dyDescent="0.25">
      <c r="Z2253" s="24"/>
      <c r="AM2253" s="77"/>
      <c r="AN2253" s="77"/>
    </row>
    <row r="2254" spans="26:40" x14ac:dyDescent="0.25">
      <c r="Z2254" s="24"/>
      <c r="AM2254" s="77"/>
      <c r="AN2254" s="77"/>
    </row>
    <row r="2255" spans="26:40" x14ac:dyDescent="0.25">
      <c r="Z2255" s="24"/>
      <c r="AM2255" s="77"/>
      <c r="AN2255" s="77"/>
    </row>
    <row r="2256" spans="26:40" x14ac:dyDescent="0.25">
      <c r="Z2256" s="24"/>
      <c r="AM2256" s="77"/>
      <c r="AN2256" s="77"/>
    </row>
    <row r="2257" spans="26:40" x14ac:dyDescent="0.25">
      <c r="Z2257" s="24"/>
      <c r="AM2257" s="77"/>
      <c r="AN2257" s="77"/>
    </row>
    <row r="2258" spans="26:40" x14ac:dyDescent="0.25">
      <c r="Z2258" s="24"/>
      <c r="AM2258" s="77"/>
      <c r="AN2258" s="77"/>
    </row>
    <row r="2259" spans="26:40" x14ac:dyDescent="0.25">
      <c r="Z2259" s="24"/>
      <c r="AM2259" s="77"/>
      <c r="AN2259" s="77"/>
    </row>
    <row r="2260" spans="26:40" x14ac:dyDescent="0.25">
      <c r="Z2260" s="24"/>
      <c r="AM2260" s="77"/>
      <c r="AN2260" s="77"/>
    </row>
    <row r="2261" spans="26:40" x14ac:dyDescent="0.25">
      <c r="Z2261" s="24"/>
      <c r="AM2261" s="77"/>
      <c r="AN2261" s="77"/>
    </row>
    <row r="2262" spans="26:40" x14ac:dyDescent="0.25">
      <c r="Z2262" s="24"/>
      <c r="AM2262" s="77"/>
      <c r="AN2262" s="77"/>
    </row>
    <row r="2263" spans="26:40" x14ac:dyDescent="0.25">
      <c r="Z2263" s="24"/>
      <c r="AM2263" s="77"/>
      <c r="AN2263" s="77"/>
    </row>
    <row r="2264" spans="26:40" x14ac:dyDescent="0.25">
      <c r="Z2264" s="24"/>
      <c r="AM2264" s="77"/>
      <c r="AN2264" s="77"/>
    </row>
    <row r="2265" spans="26:40" x14ac:dyDescent="0.25">
      <c r="Z2265" s="24"/>
      <c r="AM2265" s="77"/>
      <c r="AN2265" s="77"/>
    </row>
    <row r="2266" spans="26:40" x14ac:dyDescent="0.25">
      <c r="Z2266" s="24"/>
      <c r="AM2266" s="77"/>
      <c r="AN2266" s="77"/>
    </row>
    <row r="2267" spans="26:40" x14ac:dyDescent="0.25">
      <c r="Z2267" s="24"/>
      <c r="AM2267" s="77"/>
      <c r="AN2267" s="77"/>
    </row>
    <row r="2268" spans="26:40" x14ac:dyDescent="0.25">
      <c r="Z2268" s="24"/>
      <c r="AM2268" s="77"/>
      <c r="AN2268" s="77"/>
    </row>
    <row r="2269" spans="26:40" x14ac:dyDescent="0.25">
      <c r="Z2269" s="24"/>
      <c r="AM2269" s="77"/>
      <c r="AN2269" s="77"/>
    </row>
    <row r="2270" spans="26:40" x14ac:dyDescent="0.25">
      <c r="Z2270" s="24"/>
      <c r="AM2270" s="77"/>
      <c r="AN2270" s="77"/>
    </row>
    <row r="2271" spans="26:40" x14ac:dyDescent="0.25">
      <c r="Z2271" s="24"/>
      <c r="AM2271" s="77"/>
      <c r="AN2271" s="77"/>
    </row>
    <row r="2272" spans="26:40" x14ac:dyDescent="0.25">
      <c r="Z2272" s="24"/>
      <c r="AM2272" s="77"/>
      <c r="AN2272" s="77"/>
    </row>
    <row r="2273" spans="26:40" x14ac:dyDescent="0.25">
      <c r="Z2273" s="24"/>
      <c r="AM2273" s="77"/>
      <c r="AN2273" s="77"/>
    </row>
    <row r="2274" spans="26:40" x14ac:dyDescent="0.25">
      <c r="Z2274" s="24"/>
      <c r="AM2274" s="77"/>
      <c r="AN2274" s="77"/>
    </row>
    <row r="2275" spans="26:40" x14ac:dyDescent="0.25">
      <c r="Z2275" s="24"/>
      <c r="AM2275" s="77"/>
      <c r="AN2275" s="77"/>
    </row>
    <row r="2276" spans="26:40" x14ac:dyDescent="0.25">
      <c r="Z2276" s="24"/>
      <c r="AM2276" s="77"/>
      <c r="AN2276" s="77"/>
    </row>
    <row r="2277" spans="26:40" x14ac:dyDescent="0.25">
      <c r="Z2277" s="24"/>
      <c r="AM2277" s="77"/>
      <c r="AN2277" s="77"/>
    </row>
    <row r="2278" spans="26:40" x14ac:dyDescent="0.25">
      <c r="Z2278" s="24"/>
      <c r="AM2278" s="77"/>
      <c r="AN2278" s="77"/>
    </row>
    <row r="2279" spans="26:40" x14ac:dyDescent="0.25">
      <c r="Z2279" s="24"/>
      <c r="AM2279" s="77"/>
      <c r="AN2279" s="77"/>
    </row>
    <row r="2280" spans="26:40" x14ac:dyDescent="0.25">
      <c r="Z2280" s="24"/>
      <c r="AM2280" s="77"/>
      <c r="AN2280" s="77"/>
    </row>
    <row r="2281" spans="26:40" x14ac:dyDescent="0.25">
      <c r="Z2281" s="24"/>
      <c r="AM2281" s="77"/>
      <c r="AN2281" s="77"/>
    </row>
    <row r="2282" spans="26:40" x14ac:dyDescent="0.25">
      <c r="Z2282" s="24"/>
      <c r="AM2282" s="77"/>
      <c r="AN2282" s="77"/>
    </row>
    <row r="2283" spans="26:40" x14ac:dyDescent="0.25">
      <c r="Z2283" s="24"/>
      <c r="AM2283" s="77"/>
      <c r="AN2283" s="77"/>
    </row>
    <row r="2284" spans="26:40" x14ac:dyDescent="0.25">
      <c r="Z2284" s="24"/>
      <c r="AM2284" s="77"/>
      <c r="AN2284" s="77"/>
    </row>
    <row r="2285" spans="26:40" x14ac:dyDescent="0.25">
      <c r="Z2285" s="24"/>
      <c r="AM2285" s="77"/>
      <c r="AN2285" s="77"/>
    </row>
    <row r="2286" spans="26:40" x14ac:dyDescent="0.25">
      <c r="Z2286" s="24"/>
      <c r="AM2286" s="77"/>
      <c r="AN2286" s="77"/>
    </row>
    <row r="2287" spans="26:40" x14ac:dyDescent="0.25">
      <c r="Z2287" s="24"/>
      <c r="AM2287" s="77"/>
      <c r="AN2287" s="77"/>
    </row>
    <row r="2288" spans="26:40" x14ac:dyDescent="0.25">
      <c r="Z2288" s="24"/>
      <c r="AM2288" s="77"/>
      <c r="AN2288" s="77"/>
    </row>
    <row r="2289" spans="26:40" x14ac:dyDescent="0.25">
      <c r="Z2289" s="24"/>
      <c r="AM2289" s="77"/>
      <c r="AN2289" s="77"/>
    </row>
    <row r="2290" spans="26:40" x14ac:dyDescent="0.25">
      <c r="Z2290" s="24"/>
      <c r="AM2290" s="77"/>
      <c r="AN2290" s="77"/>
    </row>
    <row r="2291" spans="26:40" x14ac:dyDescent="0.25">
      <c r="Z2291" s="24"/>
      <c r="AM2291" s="77"/>
      <c r="AN2291" s="77"/>
    </row>
    <row r="2292" spans="26:40" x14ac:dyDescent="0.25">
      <c r="Z2292" s="24"/>
      <c r="AM2292" s="77"/>
      <c r="AN2292" s="77"/>
    </row>
    <row r="2293" spans="26:40" x14ac:dyDescent="0.25">
      <c r="Z2293" s="24"/>
      <c r="AM2293" s="77"/>
      <c r="AN2293" s="77"/>
    </row>
    <row r="2294" spans="26:40" x14ac:dyDescent="0.25">
      <c r="Z2294" s="24"/>
      <c r="AM2294" s="77"/>
      <c r="AN2294" s="77"/>
    </row>
    <row r="2295" spans="26:40" x14ac:dyDescent="0.25">
      <c r="Z2295" s="24"/>
      <c r="AM2295" s="77"/>
      <c r="AN2295" s="77"/>
    </row>
    <row r="2296" spans="26:40" x14ac:dyDescent="0.25">
      <c r="Z2296" s="24"/>
      <c r="AM2296" s="77"/>
      <c r="AN2296" s="77"/>
    </row>
    <row r="2297" spans="26:40" x14ac:dyDescent="0.25">
      <c r="Z2297" s="24"/>
      <c r="AM2297" s="77"/>
      <c r="AN2297" s="77"/>
    </row>
    <row r="2298" spans="26:40" x14ac:dyDescent="0.25">
      <c r="Z2298" s="24"/>
      <c r="AM2298" s="77"/>
      <c r="AN2298" s="77"/>
    </row>
    <row r="2299" spans="26:40" x14ac:dyDescent="0.25">
      <c r="Z2299" s="24"/>
      <c r="AM2299" s="77"/>
      <c r="AN2299" s="77"/>
    </row>
    <row r="2300" spans="26:40" x14ac:dyDescent="0.25">
      <c r="Z2300" s="24"/>
      <c r="AM2300" s="77"/>
      <c r="AN2300" s="77"/>
    </row>
    <row r="2301" spans="26:40" x14ac:dyDescent="0.25">
      <c r="Z2301" s="24"/>
      <c r="AM2301" s="77"/>
      <c r="AN2301" s="77"/>
    </row>
    <row r="2302" spans="26:40" x14ac:dyDescent="0.25">
      <c r="Z2302" s="24"/>
      <c r="AM2302" s="77"/>
      <c r="AN2302" s="77"/>
    </row>
    <row r="2303" spans="26:40" x14ac:dyDescent="0.25">
      <c r="Z2303" s="24"/>
      <c r="AM2303" s="77"/>
      <c r="AN2303" s="77"/>
    </row>
    <row r="2304" spans="26:40" x14ac:dyDescent="0.25">
      <c r="Z2304" s="24"/>
      <c r="AM2304" s="77"/>
      <c r="AN2304" s="77"/>
    </row>
    <row r="2305" spans="26:40" x14ac:dyDescent="0.25">
      <c r="Z2305" s="24"/>
      <c r="AM2305" s="77"/>
      <c r="AN2305" s="77"/>
    </row>
    <row r="2306" spans="26:40" x14ac:dyDescent="0.25">
      <c r="Z2306" s="24"/>
      <c r="AM2306" s="77"/>
      <c r="AN2306" s="77"/>
    </row>
    <row r="2307" spans="26:40" x14ac:dyDescent="0.25">
      <c r="Z2307" s="24"/>
      <c r="AM2307" s="77"/>
      <c r="AN2307" s="77"/>
    </row>
    <row r="2308" spans="26:40" x14ac:dyDescent="0.25">
      <c r="Z2308" s="24"/>
      <c r="AM2308" s="77"/>
      <c r="AN2308" s="77"/>
    </row>
    <row r="2309" spans="26:40" x14ac:dyDescent="0.25">
      <c r="Z2309" s="24"/>
      <c r="AM2309" s="77"/>
      <c r="AN2309" s="77"/>
    </row>
    <row r="2310" spans="26:40" x14ac:dyDescent="0.25">
      <c r="Z2310" s="24"/>
      <c r="AM2310" s="77"/>
      <c r="AN2310" s="77"/>
    </row>
    <row r="2311" spans="26:40" x14ac:dyDescent="0.25">
      <c r="Z2311" s="24"/>
      <c r="AM2311" s="77"/>
      <c r="AN2311" s="77"/>
    </row>
    <row r="2312" spans="26:40" x14ac:dyDescent="0.25">
      <c r="Z2312" s="24"/>
      <c r="AM2312" s="77"/>
      <c r="AN2312" s="77"/>
    </row>
    <row r="2313" spans="26:40" x14ac:dyDescent="0.25">
      <c r="Z2313" s="24"/>
      <c r="AM2313" s="77"/>
      <c r="AN2313" s="77"/>
    </row>
    <row r="2314" spans="26:40" x14ac:dyDescent="0.25">
      <c r="Z2314" s="24"/>
      <c r="AM2314" s="77"/>
      <c r="AN2314" s="77"/>
    </row>
    <row r="2315" spans="26:40" x14ac:dyDescent="0.25">
      <c r="Z2315" s="24"/>
      <c r="AM2315" s="77"/>
      <c r="AN2315" s="77"/>
    </row>
    <row r="2316" spans="26:40" x14ac:dyDescent="0.25">
      <c r="Z2316" s="24"/>
      <c r="AM2316" s="77"/>
      <c r="AN2316" s="77"/>
    </row>
    <row r="2317" spans="26:40" x14ac:dyDescent="0.25">
      <c r="Z2317" s="24"/>
      <c r="AM2317" s="77"/>
      <c r="AN2317" s="77"/>
    </row>
    <row r="2318" spans="26:40" x14ac:dyDescent="0.25">
      <c r="Z2318" s="24"/>
      <c r="AM2318" s="77"/>
      <c r="AN2318" s="77"/>
    </row>
    <row r="2319" spans="26:40" x14ac:dyDescent="0.25">
      <c r="Z2319" s="24"/>
      <c r="AM2319" s="77"/>
      <c r="AN2319" s="77"/>
    </row>
    <row r="2320" spans="26:40" x14ac:dyDescent="0.25">
      <c r="Z2320" s="24"/>
      <c r="AM2320" s="77"/>
      <c r="AN2320" s="77"/>
    </row>
    <row r="2321" spans="26:40" x14ac:dyDescent="0.25">
      <c r="Z2321" s="24"/>
      <c r="AM2321" s="77"/>
      <c r="AN2321" s="77"/>
    </row>
    <row r="2322" spans="26:40" x14ac:dyDescent="0.25">
      <c r="Z2322" s="24"/>
      <c r="AM2322" s="77"/>
      <c r="AN2322" s="77"/>
    </row>
    <row r="2323" spans="26:40" x14ac:dyDescent="0.25">
      <c r="Z2323" s="24"/>
      <c r="AM2323" s="77"/>
      <c r="AN2323" s="77"/>
    </row>
    <row r="2324" spans="26:40" x14ac:dyDescent="0.25">
      <c r="Z2324" s="24"/>
      <c r="AM2324" s="77"/>
      <c r="AN2324" s="77"/>
    </row>
    <row r="2325" spans="26:40" x14ac:dyDescent="0.25">
      <c r="Z2325" s="24"/>
      <c r="AM2325" s="77"/>
      <c r="AN2325" s="77"/>
    </row>
    <row r="2326" spans="26:40" x14ac:dyDescent="0.25">
      <c r="Z2326" s="24"/>
      <c r="AM2326" s="77"/>
      <c r="AN2326" s="77"/>
    </row>
    <row r="2327" spans="26:40" x14ac:dyDescent="0.25">
      <c r="Z2327" s="24"/>
      <c r="AM2327" s="77"/>
      <c r="AN2327" s="77"/>
    </row>
    <row r="2328" spans="26:40" x14ac:dyDescent="0.25">
      <c r="Z2328" s="24"/>
      <c r="AM2328" s="77"/>
      <c r="AN2328" s="77"/>
    </row>
    <row r="2329" spans="26:40" x14ac:dyDescent="0.25">
      <c r="Z2329" s="24"/>
      <c r="AM2329" s="77"/>
      <c r="AN2329" s="77"/>
    </row>
    <row r="2330" spans="26:40" x14ac:dyDescent="0.25">
      <c r="Z2330" s="24"/>
      <c r="AM2330" s="77"/>
      <c r="AN2330" s="77"/>
    </row>
    <row r="2331" spans="26:40" x14ac:dyDescent="0.25">
      <c r="Z2331" s="24"/>
      <c r="AM2331" s="77"/>
      <c r="AN2331" s="77"/>
    </row>
    <row r="2332" spans="26:40" x14ac:dyDescent="0.25">
      <c r="Z2332" s="24"/>
      <c r="AM2332" s="77"/>
      <c r="AN2332" s="77"/>
    </row>
    <row r="2333" spans="26:40" x14ac:dyDescent="0.25">
      <c r="Z2333" s="24"/>
      <c r="AM2333" s="77"/>
      <c r="AN2333" s="77"/>
    </row>
    <row r="2334" spans="26:40" x14ac:dyDescent="0.25">
      <c r="Z2334" s="24"/>
      <c r="AM2334" s="77"/>
      <c r="AN2334" s="77"/>
    </row>
    <row r="2335" spans="26:40" x14ac:dyDescent="0.25">
      <c r="Z2335" s="24"/>
      <c r="AM2335" s="77"/>
      <c r="AN2335" s="77"/>
    </row>
    <row r="2336" spans="26:40" x14ac:dyDescent="0.25">
      <c r="Z2336" s="24"/>
      <c r="AM2336" s="77"/>
      <c r="AN2336" s="77"/>
    </row>
    <row r="2337" spans="26:40" x14ac:dyDescent="0.25">
      <c r="Z2337" s="24"/>
      <c r="AM2337" s="77"/>
      <c r="AN2337" s="77"/>
    </row>
    <row r="2338" spans="26:40" x14ac:dyDescent="0.25">
      <c r="Z2338" s="24"/>
      <c r="AM2338" s="77"/>
      <c r="AN2338" s="77"/>
    </row>
    <row r="2339" spans="26:40" x14ac:dyDescent="0.25">
      <c r="Z2339" s="24"/>
      <c r="AM2339" s="77"/>
      <c r="AN2339" s="77"/>
    </row>
    <row r="2340" spans="26:40" x14ac:dyDescent="0.25">
      <c r="Z2340" s="24"/>
      <c r="AM2340" s="77"/>
      <c r="AN2340" s="77"/>
    </row>
    <row r="2341" spans="26:40" x14ac:dyDescent="0.25">
      <c r="Z2341" s="24"/>
      <c r="AM2341" s="77"/>
      <c r="AN2341" s="77"/>
    </row>
    <row r="2342" spans="26:40" x14ac:dyDescent="0.25">
      <c r="Z2342" s="24"/>
      <c r="AM2342" s="77"/>
      <c r="AN2342" s="77"/>
    </row>
    <row r="2343" spans="26:40" x14ac:dyDescent="0.25">
      <c r="Z2343" s="24"/>
      <c r="AM2343" s="77"/>
      <c r="AN2343" s="77"/>
    </row>
    <row r="2344" spans="26:40" x14ac:dyDescent="0.25">
      <c r="Z2344" s="24"/>
      <c r="AM2344" s="77"/>
      <c r="AN2344" s="77"/>
    </row>
    <row r="2345" spans="26:40" x14ac:dyDescent="0.25">
      <c r="Z2345" s="24"/>
      <c r="AM2345" s="77"/>
      <c r="AN2345" s="77"/>
    </row>
    <row r="2346" spans="26:40" x14ac:dyDescent="0.25">
      <c r="Z2346" s="24"/>
      <c r="AM2346" s="77"/>
      <c r="AN2346" s="77"/>
    </row>
    <row r="2347" spans="26:40" x14ac:dyDescent="0.25">
      <c r="Z2347" s="24"/>
      <c r="AM2347" s="77"/>
      <c r="AN2347" s="77"/>
    </row>
    <row r="2348" spans="26:40" x14ac:dyDescent="0.25">
      <c r="Z2348" s="24"/>
      <c r="AM2348" s="77"/>
      <c r="AN2348" s="77"/>
    </row>
    <row r="2349" spans="26:40" x14ac:dyDescent="0.25">
      <c r="Z2349" s="24"/>
      <c r="AM2349" s="77"/>
      <c r="AN2349" s="77"/>
    </row>
    <row r="2350" spans="26:40" x14ac:dyDescent="0.25">
      <c r="Z2350" s="24"/>
      <c r="AM2350" s="77"/>
      <c r="AN2350" s="77"/>
    </row>
    <row r="2351" spans="26:40" x14ac:dyDescent="0.25">
      <c r="Z2351" s="24"/>
      <c r="AM2351" s="77"/>
      <c r="AN2351" s="77"/>
    </row>
    <row r="2352" spans="26:40" x14ac:dyDescent="0.25">
      <c r="Z2352" s="24"/>
      <c r="AM2352" s="77"/>
      <c r="AN2352" s="77"/>
    </row>
    <row r="2353" spans="26:40" x14ac:dyDescent="0.25">
      <c r="Z2353" s="24"/>
      <c r="AM2353" s="77"/>
      <c r="AN2353" s="77"/>
    </row>
    <row r="2354" spans="26:40" x14ac:dyDescent="0.25">
      <c r="Z2354" s="24"/>
      <c r="AM2354" s="77"/>
      <c r="AN2354" s="77"/>
    </row>
    <row r="2355" spans="26:40" x14ac:dyDescent="0.25">
      <c r="Z2355" s="24"/>
      <c r="AM2355" s="77"/>
      <c r="AN2355" s="77"/>
    </row>
    <row r="2356" spans="26:40" x14ac:dyDescent="0.25">
      <c r="Z2356" s="24"/>
      <c r="AM2356" s="77"/>
      <c r="AN2356" s="77"/>
    </row>
    <row r="2357" spans="26:40" x14ac:dyDescent="0.25">
      <c r="Z2357" s="24"/>
      <c r="AM2357" s="77"/>
      <c r="AN2357" s="77"/>
    </row>
    <row r="2358" spans="26:40" x14ac:dyDescent="0.25">
      <c r="Z2358" s="24"/>
      <c r="AM2358" s="77"/>
      <c r="AN2358" s="77"/>
    </row>
    <row r="2359" spans="26:40" x14ac:dyDescent="0.25">
      <c r="Z2359" s="24"/>
      <c r="AM2359" s="77"/>
      <c r="AN2359" s="77"/>
    </row>
    <row r="2360" spans="26:40" x14ac:dyDescent="0.25">
      <c r="Z2360" s="24"/>
      <c r="AM2360" s="77"/>
      <c r="AN2360" s="77"/>
    </row>
    <row r="2361" spans="26:40" x14ac:dyDescent="0.25">
      <c r="Z2361" s="24"/>
      <c r="AM2361" s="77"/>
      <c r="AN2361" s="77"/>
    </row>
    <row r="2362" spans="26:40" x14ac:dyDescent="0.25">
      <c r="Z2362" s="24"/>
      <c r="AM2362" s="77"/>
      <c r="AN2362" s="77"/>
    </row>
    <row r="2363" spans="26:40" x14ac:dyDescent="0.25">
      <c r="Z2363" s="24"/>
      <c r="AM2363" s="77"/>
      <c r="AN2363" s="77"/>
    </row>
    <row r="2364" spans="26:40" x14ac:dyDescent="0.25">
      <c r="Z2364" s="24"/>
      <c r="AM2364" s="77"/>
      <c r="AN2364" s="77"/>
    </row>
    <row r="2365" spans="26:40" x14ac:dyDescent="0.25">
      <c r="Z2365" s="24"/>
      <c r="AM2365" s="77"/>
      <c r="AN2365" s="77"/>
    </row>
    <row r="2366" spans="26:40" x14ac:dyDescent="0.25">
      <c r="Z2366" s="24"/>
      <c r="AM2366" s="77"/>
      <c r="AN2366" s="77"/>
    </row>
    <row r="2367" spans="26:40" x14ac:dyDescent="0.25">
      <c r="Z2367" s="24"/>
      <c r="AM2367" s="77"/>
      <c r="AN2367" s="77"/>
    </row>
    <row r="2368" spans="26:40" x14ac:dyDescent="0.25">
      <c r="Z2368" s="24"/>
      <c r="AM2368" s="77"/>
      <c r="AN2368" s="77"/>
    </row>
    <row r="2369" spans="26:40" x14ac:dyDescent="0.25">
      <c r="Z2369" s="24"/>
      <c r="AM2369" s="77"/>
      <c r="AN2369" s="77"/>
    </row>
    <row r="2370" spans="26:40" x14ac:dyDescent="0.25">
      <c r="Z2370" s="24"/>
      <c r="AM2370" s="77"/>
      <c r="AN2370" s="77"/>
    </row>
    <row r="2371" spans="26:40" x14ac:dyDescent="0.25">
      <c r="Z2371" s="24"/>
      <c r="AM2371" s="77"/>
      <c r="AN2371" s="77"/>
    </row>
    <row r="2372" spans="26:40" x14ac:dyDescent="0.25">
      <c r="Z2372" s="24"/>
      <c r="AM2372" s="77"/>
      <c r="AN2372" s="77"/>
    </row>
    <row r="2373" spans="26:40" x14ac:dyDescent="0.25">
      <c r="Z2373" s="24"/>
      <c r="AM2373" s="77"/>
      <c r="AN2373" s="77"/>
    </row>
    <row r="2374" spans="26:40" x14ac:dyDescent="0.25">
      <c r="Z2374" s="24"/>
      <c r="AM2374" s="77"/>
      <c r="AN2374" s="77"/>
    </row>
    <row r="2375" spans="26:40" x14ac:dyDescent="0.25">
      <c r="Z2375" s="24"/>
      <c r="AM2375" s="77"/>
      <c r="AN2375" s="77"/>
    </row>
    <row r="2376" spans="26:40" x14ac:dyDescent="0.25">
      <c r="Z2376" s="24"/>
      <c r="AM2376" s="77"/>
      <c r="AN2376" s="77"/>
    </row>
    <row r="2377" spans="26:40" x14ac:dyDescent="0.25">
      <c r="Z2377" s="24"/>
      <c r="AM2377" s="77"/>
      <c r="AN2377" s="77"/>
    </row>
    <row r="2378" spans="26:40" x14ac:dyDescent="0.25">
      <c r="Z2378" s="24"/>
      <c r="AM2378" s="77"/>
      <c r="AN2378" s="77"/>
    </row>
    <row r="2379" spans="26:40" x14ac:dyDescent="0.25">
      <c r="Z2379" s="24"/>
      <c r="AM2379" s="77"/>
      <c r="AN2379" s="77"/>
    </row>
    <row r="2380" spans="26:40" x14ac:dyDescent="0.25">
      <c r="Z2380" s="24"/>
      <c r="AM2380" s="77"/>
      <c r="AN2380" s="77"/>
    </row>
    <row r="2381" spans="26:40" x14ac:dyDescent="0.25">
      <c r="Z2381" s="24"/>
      <c r="AM2381" s="77"/>
      <c r="AN2381" s="77"/>
    </row>
    <row r="2382" spans="26:40" x14ac:dyDescent="0.25">
      <c r="Z2382" s="24"/>
      <c r="AM2382" s="77"/>
      <c r="AN2382" s="77"/>
    </row>
    <row r="2383" spans="26:40" x14ac:dyDescent="0.25">
      <c r="Z2383" s="24"/>
      <c r="AM2383" s="77"/>
      <c r="AN2383" s="77"/>
    </row>
    <row r="2384" spans="26:40" x14ac:dyDescent="0.25">
      <c r="Z2384" s="24"/>
      <c r="AM2384" s="77"/>
      <c r="AN2384" s="77"/>
    </row>
    <row r="2385" spans="26:40" x14ac:dyDescent="0.25">
      <c r="Z2385" s="24"/>
      <c r="AM2385" s="77"/>
      <c r="AN2385" s="77"/>
    </row>
    <row r="2386" spans="26:40" x14ac:dyDescent="0.25">
      <c r="Z2386" s="24"/>
      <c r="AM2386" s="77"/>
      <c r="AN2386" s="77"/>
    </row>
    <row r="2387" spans="26:40" x14ac:dyDescent="0.25">
      <c r="Z2387" s="24"/>
      <c r="AM2387" s="77"/>
      <c r="AN2387" s="77"/>
    </row>
    <row r="2388" spans="26:40" x14ac:dyDescent="0.25">
      <c r="Z2388" s="24"/>
      <c r="AM2388" s="77"/>
      <c r="AN2388" s="77"/>
    </row>
    <row r="2389" spans="26:40" x14ac:dyDescent="0.25">
      <c r="Z2389" s="24"/>
      <c r="AM2389" s="77"/>
      <c r="AN2389" s="77"/>
    </row>
    <row r="2390" spans="26:40" x14ac:dyDescent="0.25">
      <c r="Z2390" s="24"/>
      <c r="AM2390" s="77"/>
      <c r="AN2390" s="77"/>
    </row>
    <row r="2391" spans="26:40" x14ac:dyDescent="0.25">
      <c r="Z2391" s="24"/>
      <c r="AM2391" s="77"/>
      <c r="AN2391" s="77"/>
    </row>
    <row r="2392" spans="26:40" x14ac:dyDescent="0.25">
      <c r="Z2392" s="24"/>
      <c r="AM2392" s="77"/>
      <c r="AN2392" s="77"/>
    </row>
    <row r="2393" spans="26:40" x14ac:dyDescent="0.25">
      <c r="Z2393" s="24"/>
      <c r="AM2393" s="77"/>
      <c r="AN2393" s="77"/>
    </row>
    <row r="2394" spans="26:40" x14ac:dyDescent="0.25">
      <c r="Z2394" s="24"/>
      <c r="AM2394" s="77"/>
      <c r="AN2394" s="77"/>
    </row>
    <row r="2395" spans="26:40" x14ac:dyDescent="0.25">
      <c r="Z2395" s="24"/>
      <c r="AM2395" s="77"/>
      <c r="AN2395" s="77"/>
    </row>
    <row r="2396" spans="26:40" x14ac:dyDescent="0.25">
      <c r="Z2396" s="24"/>
      <c r="AM2396" s="77"/>
      <c r="AN2396" s="77"/>
    </row>
    <row r="2397" spans="26:40" x14ac:dyDescent="0.25">
      <c r="Z2397" s="24"/>
      <c r="AM2397" s="77"/>
      <c r="AN2397" s="77"/>
    </row>
    <row r="2398" spans="26:40" x14ac:dyDescent="0.25">
      <c r="Z2398" s="24"/>
      <c r="AM2398" s="77"/>
      <c r="AN2398" s="77"/>
    </row>
    <row r="2399" spans="26:40" x14ac:dyDescent="0.25">
      <c r="Z2399" s="24"/>
      <c r="AM2399" s="77"/>
      <c r="AN2399" s="77"/>
    </row>
    <row r="2400" spans="26:40" x14ac:dyDescent="0.25">
      <c r="Z2400" s="24"/>
      <c r="AM2400" s="77"/>
      <c r="AN2400" s="77"/>
    </row>
    <row r="2401" spans="26:40" x14ac:dyDescent="0.25">
      <c r="Z2401" s="24"/>
      <c r="AM2401" s="77"/>
      <c r="AN2401" s="77"/>
    </row>
    <row r="2402" spans="26:40" x14ac:dyDescent="0.25">
      <c r="Z2402" s="24"/>
      <c r="AM2402" s="77"/>
      <c r="AN2402" s="77"/>
    </row>
    <row r="2403" spans="26:40" x14ac:dyDescent="0.25">
      <c r="Z2403" s="24"/>
      <c r="AM2403" s="77"/>
      <c r="AN2403" s="77"/>
    </row>
    <row r="2404" spans="26:40" x14ac:dyDescent="0.25">
      <c r="Z2404" s="24"/>
      <c r="AM2404" s="77"/>
      <c r="AN2404" s="77"/>
    </row>
    <row r="2405" spans="26:40" x14ac:dyDescent="0.25">
      <c r="Z2405" s="24"/>
      <c r="AM2405" s="77"/>
      <c r="AN2405" s="77"/>
    </row>
    <row r="2406" spans="26:40" x14ac:dyDescent="0.25">
      <c r="Z2406" s="24"/>
      <c r="AM2406" s="77"/>
      <c r="AN2406" s="77"/>
    </row>
    <row r="2407" spans="26:40" x14ac:dyDescent="0.25">
      <c r="Z2407" s="24"/>
      <c r="AM2407" s="77"/>
      <c r="AN2407" s="77"/>
    </row>
    <row r="2408" spans="26:40" x14ac:dyDescent="0.25">
      <c r="Z2408" s="24"/>
      <c r="AM2408" s="77"/>
      <c r="AN2408" s="77"/>
    </row>
    <row r="2409" spans="26:40" x14ac:dyDescent="0.25">
      <c r="Z2409" s="24"/>
      <c r="AM2409" s="77"/>
      <c r="AN2409" s="77"/>
    </row>
    <row r="2410" spans="26:40" x14ac:dyDescent="0.25">
      <c r="Z2410" s="24"/>
      <c r="AM2410" s="77"/>
      <c r="AN2410" s="77"/>
    </row>
    <row r="2411" spans="26:40" x14ac:dyDescent="0.25">
      <c r="Z2411" s="24"/>
      <c r="AM2411" s="77"/>
      <c r="AN2411" s="77"/>
    </row>
    <row r="2412" spans="26:40" x14ac:dyDescent="0.25">
      <c r="Z2412" s="24"/>
      <c r="AM2412" s="77"/>
      <c r="AN2412" s="77"/>
    </row>
    <row r="2413" spans="26:40" x14ac:dyDescent="0.25">
      <c r="Z2413" s="24"/>
      <c r="AM2413" s="77"/>
      <c r="AN2413" s="77"/>
    </row>
    <row r="2414" spans="26:40" x14ac:dyDescent="0.25">
      <c r="Z2414" s="24"/>
      <c r="AM2414" s="77"/>
      <c r="AN2414" s="77"/>
    </row>
    <row r="2415" spans="26:40" x14ac:dyDescent="0.25">
      <c r="Z2415" s="24"/>
      <c r="AM2415" s="77"/>
      <c r="AN2415" s="77"/>
    </row>
    <row r="2416" spans="26:40" x14ac:dyDescent="0.25">
      <c r="Z2416" s="24"/>
      <c r="AM2416" s="77"/>
      <c r="AN2416" s="77"/>
    </row>
    <row r="2417" spans="26:40" x14ac:dyDescent="0.25">
      <c r="Z2417" s="24"/>
      <c r="AM2417" s="77"/>
      <c r="AN2417" s="77"/>
    </row>
    <row r="2418" spans="26:40" x14ac:dyDescent="0.25">
      <c r="Z2418" s="24"/>
      <c r="AM2418" s="77"/>
      <c r="AN2418" s="77"/>
    </row>
    <row r="2419" spans="26:40" x14ac:dyDescent="0.25">
      <c r="Z2419" s="24"/>
      <c r="AM2419" s="77"/>
      <c r="AN2419" s="77"/>
    </row>
    <row r="2420" spans="26:40" x14ac:dyDescent="0.25">
      <c r="Z2420" s="24"/>
      <c r="AM2420" s="77"/>
      <c r="AN2420" s="77"/>
    </row>
    <row r="2421" spans="26:40" x14ac:dyDescent="0.25">
      <c r="Z2421" s="24"/>
      <c r="AM2421" s="77"/>
      <c r="AN2421" s="77"/>
    </row>
    <row r="2422" spans="26:40" x14ac:dyDescent="0.25">
      <c r="Z2422" s="24"/>
      <c r="AM2422" s="77"/>
      <c r="AN2422" s="77"/>
    </row>
    <row r="2423" spans="26:40" x14ac:dyDescent="0.25">
      <c r="Z2423" s="24"/>
      <c r="AM2423" s="77"/>
      <c r="AN2423" s="77"/>
    </row>
    <row r="2424" spans="26:40" x14ac:dyDescent="0.25">
      <c r="Z2424" s="24"/>
      <c r="AM2424" s="77"/>
      <c r="AN2424" s="77"/>
    </row>
    <row r="2425" spans="26:40" x14ac:dyDescent="0.25">
      <c r="Z2425" s="24"/>
      <c r="AM2425" s="77"/>
      <c r="AN2425" s="77"/>
    </row>
    <row r="2426" spans="26:40" x14ac:dyDescent="0.25">
      <c r="Z2426" s="24"/>
      <c r="AM2426" s="77"/>
      <c r="AN2426" s="77"/>
    </row>
    <row r="2427" spans="26:40" x14ac:dyDescent="0.25">
      <c r="Z2427" s="24"/>
      <c r="AM2427" s="77"/>
      <c r="AN2427" s="77"/>
    </row>
    <row r="2428" spans="26:40" x14ac:dyDescent="0.25">
      <c r="Z2428" s="24"/>
      <c r="AM2428" s="77"/>
      <c r="AN2428" s="77"/>
    </row>
    <row r="2429" spans="26:40" x14ac:dyDescent="0.25">
      <c r="Z2429" s="24"/>
      <c r="AM2429" s="77"/>
      <c r="AN2429" s="77"/>
    </row>
    <row r="2430" spans="26:40" x14ac:dyDescent="0.25">
      <c r="Z2430" s="24"/>
      <c r="AM2430" s="77"/>
      <c r="AN2430" s="77"/>
    </row>
    <row r="2431" spans="26:40" x14ac:dyDescent="0.25">
      <c r="Z2431" s="24"/>
      <c r="AM2431" s="77"/>
      <c r="AN2431" s="77"/>
    </row>
    <row r="2432" spans="26:40" x14ac:dyDescent="0.25">
      <c r="Z2432" s="24"/>
      <c r="AM2432" s="77"/>
      <c r="AN2432" s="77"/>
    </row>
    <row r="2433" spans="26:40" x14ac:dyDescent="0.25">
      <c r="Z2433" s="24"/>
      <c r="AM2433" s="77"/>
      <c r="AN2433" s="77"/>
    </row>
    <row r="2434" spans="26:40" x14ac:dyDescent="0.25">
      <c r="Z2434" s="24"/>
      <c r="AM2434" s="77"/>
      <c r="AN2434" s="77"/>
    </row>
    <row r="2435" spans="26:40" x14ac:dyDescent="0.25">
      <c r="Z2435" s="24"/>
      <c r="AM2435" s="77"/>
      <c r="AN2435" s="77"/>
    </row>
    <row r="2436" spans="26:40" x14ac:dyDescent="0.25">
      <c r="Z2436" s="24"/>
      <c r="AM2436" s="77"/>
      <c r="AN2436" s="77"/>
    </row>
    <row r="2437" spans="26:40" x14ac:dyDescent="0.25">
      <c r="Z2437" s="24"/>
      <c r="AM2437" s="77"/>
      <c r="AN2437" s="77"/>
    </row>
    <row r="2438" spans="26:40" x14ac:dyDescent="0.25">
      <c r="Z2438" s="24"/>
      <c r="AM2438" s="77"/>
      <c r="AN2438" s="77"/>
    </row>
    <row r="2439" spans="26:40" x14ac:dyDescent="0.25">
      <c r="Z2439" s="24"/>
      <c r="AM2439" s="77"/>
      <c r="AN2439" s="77"/>
    </row>
    <row r="2440" spans="26:40" x14ac:dyDescent="0.25">
      <c r="Z2440" s="24"/>
      <c r="AM2440" s="77"/>
      <c r="AN2440" s="77"/>
    </row>
    <row r="2441" spans="26:40" x14ac:dyDescent="0.25">
      <c r="Z2441" s="24"/>
      <c r="AM2441" s="77"/>
      <c r="AN2441" s="77"/>
    </row>
    <row r="2442" spans="26:40" x14ac:dyDescent="0.25">
      <c r="Z2442" s="24"/>
      <c r="AM2442" s="77"/>
      <c r="AN2442" s="77"/>
    </row>
    <row r="2443" spans="26:40" x14ac:dyDescent="0.25">
      <c r="Z2443" s="24"/>
      <c r="AM2443" s="77"/>
      <c r="AN2443" s="77"/>
    </row>
    <row r="2444" spans="26:40" x14ac:dyDescent="0.25">
      <c r="Z2444" s="24"/>
      <c r="AM2444" s="77"/>
      <c r="AN2444" s="77"/>
    </row>
    <row r="2445" spans="26:40" x14ac:dyDescent="0.25">
      <c r="Z2445" s="24"/>
      <c r="AM2445" s="77"/>
      <c r="AN2445" s="77"/>
    </row>
    <row r="2446" spans="26:40" x14ac:dyDescent="0.25">
      <c r="Z2446" s="24"/>
      <c r="AM2446" s="77"/>
      <c r="AN2446" s="77"/>
    </row>
    <row r="2447" spans="26:40" x14ac:dyDescent="0.25">
      <c r="Z2447" s="24"/>
      <c r="AM2447" s="77"/>
      <c r="AN2447" s="77"/>
    </row>
    <row r="2448" spans="26:40" x14ac:dyDescent="0.25">
      <c r="Z2448" s="24"/>
      <c r="AM2448" s="77"/>
      <c r="AN2448" s="77"/>
    </row>
    <row r="2449" spans="26:40" x14ac:dyDescent="0.25">
      <c r="Z2449" s="24"/>
      <c r="AM2449" s="77"/>
      <c r="AN2449" s="77"/>
    </row>
    <row r="2450" spans="26:40" x14ac:dyDescent="0.25">
      <c r="Z2450" s="24"/>
      <c r="AM2450" s="77"/>
      <c r="AN2450" s="77"/>
    </row>
    <row r="2451" spans="26:40" x14ac:dyDescent="0.25">
      <c r="Z2451" s="24"/>
      <c r="AM2451" s="77"/>
      <c r="AN2451" s="77"/>
    </row>
    <row r="2452" spans="26:40" x14ac:dyDescent="0.25">
      <c r="Z2452" s="24"/>
      <c r="AM2452" s="77"/>
      <c r="AN2452" s="77"/>
    </row>
    <row r="2453" spans="26:40" x14ac:dyDescent="0.25">
      <c r="Z2453" s="24"/>
      <c r="AM2453" s="77"/>
      <c r="AN2453" s="77"/>
    </row>
    <row r="2454" spans="26:40" x14ac:dyDescent="0.25">
      <c r="Z2454" s="24"/>
      <c r="AM2454" s="77"/>
      <c r="AN2454" s="77"/>
    </row>
    <row r="2455" spans="26:40" x14ac:dyDescent="0.25">
      <c r="Z2455" s="24"/>
      <c r="AM2455" s="77"/>
      <c r="AN2455" s="77"/>
    </row>
    <row r="2456" spans="26:40" x14ac:dyDescent="0.25">
      <c r="Z2456" s="24"/>
      <c r="AM2456" s="77"/>
      <c r="AN2456" s="77"/>
    </row>
    <row r="2457" spans="26:40" x14ac:dyDescent="0.25">
      <c r="Z2457" s="24"/>
      <c r="AM2457" s="77"/>
      <c r="AN2457" s="77"/>
    </row>
    <row r="2458" spans="26:40" x14ac:dyDescent="0.25">
      <c r="Z2458" s="24"/>
      <c r="AM2458" s="77"/>
      <c r="AN2458" s="77"/>
    </row>
    <row r="2459" spans="26:40" x14ac:dyDescent="0.25">
      <c r="Z2459" s="24"/>
      <c r="AM2459" s="77"/>
      <c r="AN2459" s="77"/>
    </row>
    <row r="2460" spans="26:40" x14ac:dyDescent="0.25">
      <c r="Z2460" s="24"/>
      <c r="AM2460" s="77"/>
      <c r="AN2460" s="77"/>
    </row>
    <row r="2461" spans="26:40" x14ac:dyDescent="0.25">
      <c r="Z2461" s="24"/>
      <c r="AM2461" s="77"/>
      <c r="AN2461" s="77"/>
    </row>
    <row r="2462" spans="26:40" x14ac:dyDescent="0.25">
      <c r="Z2462" s="24"/>
      <c r="AM2462" s="77"/>
      <c r="AN2462" s="77"/>
    </row>
    <row r="2463" spans="26:40" x14ac:dyDescent="0.25">
      <c r="Z2463" s="24"/>
      <c r="AM2463" s="77"/>
      <c r="AN2463" s="77"/>
    </row>
    <row r="2464" spans="26:40" x14ac:dyDescent="0.25">
      <c r="Z2464" s="24"/>
      <c r="AM2464" s="77"/>
      <c r="AN2464" s="77"/>
    </row>
    <row r="2465" spans="26:40" x14ac:dyDescent="0.25">
      <c r="Z2465" s="24"/>
      <c r="AM2465" s="77"/>
      <c r="AN2465" s="77"/>
    </row>
    <row r="2466" spans="26:40" x14ac:dyDescent="0.25">
      <c r="Z2466" s="24"/>
      <c r="AM2466" s="77"/>
      <c r="AN2466" s="77"/>
    </row>
    <row r="2467" spans="26:40" x14ac:dyDescent="0.25">
      <c r="Z2467" s="24"/>
      <c r="AM2467" s="77"/>
      <c r="AN2467" s="77"/>
    </row>
    <row r="2468" spans="26:40" x14ac:dyDescent="0.25">
      <c r="Z2468" s="24"/>
      <c r="AM2468" s="77"/>
      <c r="AN2468" s="77"/>
    </row>
    <row r="2469" spans="26:40" x14ac:dyDescent="0.25">
      <c r="Z2469" s="24"/>
      <c r="AM2469" s="77"/>
      <c r="AN2469" s="77"/>
    </row>
    <row r="2470" spans="26:40" x14ac:dyDescent="0.25">
      <c r="Z2470" s="24"/>
      <c r="AM2470" s="77"/>
      <c r="AN2470" s="77"/>
    </row>
    <row r="2471" spans="26:40" x14ac:dyDescent="0.25">
      <c r="Z2471" s="24"/>
      <c r="AM2471" s="77"/>
      <c r="AN2471" s="77"/>
    </row>
    <row r="2472" spans="26:40" x14ac:dyDescent="0.25">
      <c r="Z2472" s="24"/>
      <c r="AM2472" s="77"/>
      <c r="AN2472" s="77"/>
    </row>
    <row r="2473" spans="26:40" x14ac:dyDescent="0.25">
      <c r="Z2473" s="24"/>
      <c r="AM2473" s="77"/>
      <c r="AN2473" s="77"/>
    </row>
    <row r="2474" spans="26:40" x14ac:dyDescent="0.25">
      <c r="Z2474" s="24"/>
      <c r="AM2474" s="77"/>
      <c r="AN2474" s="77"/>
    </row>
    <row r="2475" spans="26:40" x14ac:dyDescent="0.25">
      <c r="Z2475" s="24"/>
      <c r="AM2475" s="77"/>
      <c r="AN2475" s="77"/>
    </row>
    <row r="2476" spans="26:40" x14ac:dyDescent="0.25">
      <c r="Z2476" s="24"/>
      <c r="AM2476" s="77"/>
      <c r="AN2476" s="77"/>
    </row>
    <row r="2477" spans="26:40" x14ac:dyDescent="0.25">
      <c r="Z2477" s="24"/>
      <c r="AM2477" s="77"/>
      <c r="AN2477" s="77"/>
    </row>
    <row r="2478" spans="26:40" x14ac:dyDescent="0.25">
      <c r="Z2478" s="24"/>
      <c r="AM2478" s="77"/>
      <c r="AN2478" s="77"/>
    </row>
    <row r="2479" spans="26:40" x14ac:dyDescent="0.25">
      <c r="Z2479" s="24"/>
      <c r="AM2479" s="77"/>
      <c r="AN2479" s="77"/>
    </row>
    <row r="2480" spans="26:40" x14ac:dyDescent="0.25">
      <c r="Z2480" s="24"/>
      <c r="AM2480" s="77"/>
      <c r="AN2480" s="77"/>
    </row>
    <row r="2481" spans="26:40" x14ac:dyDescent="0.25">
      <c r="Z2481" s="24"/>
      <c r="AM2481" s="77"/>
      <c r="AN2481" s="77"/>
    </row>
    <row r="2482" spans="26:40" x14ac:dyDescent="0.25">
      <c r="Z2482" s="24"/>
      <c r="AM2482" s="77"/>
      <c r="AN2482" s="77"/>
    </row>
    <row r="2483" spans="26:40" x14ac:dyDescent="0.25">
      <c r="Z2483" s="24"/>
      <c r="AM2483" s="77"/>
      <c r="AN2483" s="77"/>
    </row>
    <row r="2484" spans="26:40" x14ac:dyDescent="0.25">
      <c r="Z2484" s="24"/>
      <c r="AM2484" s="77"/>
      <c r="AN2484" s="77"/>
    </row>
    <row r="2485" spans="26:40" x14ac:dyDescent="0.25">
      <c r="Z2485" s="24"/>
      <c r="AM2485" s="77"/>
      <c r="AN2485" s="77"/>
    </row>
    <row r="2486" spans="26:40" x14ac:dyDescent="0.25">
      <c r="Z2486" s="24"/>
      <c r="AM2486" s="77"/>
      <c r="AN2486" s="77"/>
    </row>
    <row r="2487" spans="26:40" x14ac:dyDescent="0.25">
      <c r="Z2487" s="24"/>
      <c r="AM2487" s="77"/>
      <c r="AN2487" s="77"/>
    </row>
    <row r="2488" spans="26:40" x14ac:dyDescent="0.25">
      <c r="Z2488" s="24"/>
      <c r="AM2488" s="77"/>
      <c r="AN2488" s="77"/>
    </row>
    <row r="2489" spans="26:40" x14ac:dyDescent="0.25">
      <c r="Z2489" s="24"/>
      <c r="AM2489" s="77"/>
      <c r="AN2489" s="77"/>
    </row>
    <row r="2490" spans="26:40" x14ac:dyDescent="0.25">
      <c r="Z2490" s="24"/>
      <c r="AM2490" s="77"/>
      <c r="AN2490" s="77"/>
    </row>
    <row r="2491" spans="26:40" x14ac:dyDescent="0.25">
      <c r="Z2491" s="24"/>
      <c r="AM2491" s="77"/>
      <c r="AN2491" s="77"/>
    </row>
    <row r="2492" spans="26:40" x14ac:dyDescent="0.25">
      <c r="Z2492" s="24"/>
      <c r="AM2492" s="77"/>
      <c r="AN2492" s="77"/>
    </row>
    <row r="2493" spans="26:40" x14ac:dyDescent="0.25">
      <c r="Z2493" s="24"/>
      <c r="AM2493" s="77"/>
      <c r="AN2493" s="77"/>
    </row>
    <row r="2494" spans="26:40" x14ac:dyDescent="0.25">
      <c r="Z2494" s="24"/>
      <c r="AM2494" s="77"/>
      <c r="AN2494" s="77"/>
    </row>
    <row r="2495" spans="26:40" x14ac:dyDescent="0.25">
      <c r="Z2495" s="24"/>
      <c r="AM2495" s="77"/>
      <c r="AN2495" s="77"/>
    </row>
    <row r="2496" spans="26:40" x14ac:dyDescent="0.25">
      <c r="Z2496" s="24"/>
      <c r="AM2496" s="77"/>
      <c r="AN2496" s="77"/>
    </row>
    <row r="2497" spans="26:40" x14ac:dyDescent="0.25">
      <c r="Z2497" s="24"/>
      <c r="AM2497" s="77"/>
      <c r="AN2497" s="77"/>
    </row>
    <row r="2498" spans="26:40" x14ac:dyDescent="0.25">
      <c r="Z2498" s="24"/>
      <c r="AM2498" s="77"/>
      <c r="AN2498" s="77"/>
    </row>
    <row r="2499" spans="26:40" x14ac:dyDescent="0.25">
      <c r="Z2499" s="24"/>
      <c r="AM2499" s="77"/>
      <c r="AN2499" s="77"/>
    </row>
    <row r="2500" spans="26:40" x14ac:dyDescent="0.25">
      <c r="Z2500" s="24"/>
      <c r="AM2500" s="77"/>
      <c r="AN2500" s="77"/>
    </row>
    <row r="2501" spans="26:40" x14ac:dyDescent="0.25">
      <c r="Z2501" s="24"/>
      <c r="AM2501" s="77"/>
      <c r="AN2501" s="77"/>
    </row>
    <row r="2502" spans="26:40" x14ac:dyDescent="0.25">
      <c r="Z2502" s="24"/>
      <c r="AM2502" s="77"/>
      <c r="AN2502" s="77"/>
    </row>
    <row r="2503" spans="26:40" x14ac:dyDescent="0.25">
      <c r="Z2503" s="24"/>
      <c r="AM2503" s="77"/>
      <c r="AN2503" s="77"/>
    </row>
    <row r="2504" spans="26:40" x14ac:dyDescent="0.25">
      <c r="Z2504" s="24"/>
      <c r="AM2504" s="77"/>
      <c r="AN2504" s="77"/>
    </row>
    <row r="2505" spans="26:40" x14ac:dyDescent="0.25">
      <c r="Z2505" s="24"/>
      <c r="AM2505" s="77"/>
      <c r="AN2505" s="77"/>
    </row>
    <row r="2506" spans="26:40" x14ac:dyDescent="0.25">
      <c r="Z2506" s="24"/>
      <c r="AM2506" s="77"/>
      <c r="AN2506" s="77"/>
    </row>
    <row r="2507" spans="26:40" x14ac:dyDescent="0.25">
      <c r="Z2507" s="24"/>
      <c r="AM2507" s="77"/>
      <c r="AN2507" s="77"/>
    </row>
    <row r="2508" spans="26:40" x14ac:dyDescent="0.25">
      <c r="Z2508" s="24"/>
      <c r="AM2508" s="77"/>
      <c r="AN2508" s="77"/>
    </row>
    <row r="2509" spans="26:40" x14ac:dyDescent="0.25">
      <c r="Z2509" s="24"/>
      <c r="AM2509" s="77"/>
      <c r="AN2509" s="77"/>
    </row>
    <row r="2510" spans="26:40" x14ac:dyDescent="0.25">
      <c r="Z2510" s="24"/>
      <c r="AM2510" s="77"/>
      <c r="AN2510" s="77"/>
    </row>
    <row r="2511" spans="26:40" x14ac:dyDescent="0.25">
      <c r="Z2511" s="24"/>
      <c r="AM2511" s="77"/>
      <c r="AN2511" s="77"/>
    </row>
    <row r="2512" spans="26:40" x14ac:dyDescent="0.25">
      <c r="Z2512" s="24"/>
      <c r="AM2512" s="77"/>
      <c r="AN2512" s="77"/>
    </row>
    <row r="2513" spans="26:40" x14ac:dyDescent="0.25">
      <c r="Z2513" s="24"/>
      <c r="AM2513" s="77"/>
      <c r="AN2513" s="77"/>
    </row>
    <row r="2514" spans="26:40" x14ac:dyDescent="0.25">
      <c r="Z2514" s="24"/>
      <c r="AM2514" s="77"/>
      <c r="AN2514" s="77"/>
    </row>
    <row r="2515" spans="26:40" x14ac:dyDescent="0.25">
      <c r="Z2515" s="24"/>
      <c r="AM2515" s="77"/>
      <c r="AN2515" s="77"/>
    </row>
    <row r="2516" spans="26:40" x14ac:dyDescent="0.25">
      <c r="Z2516" s="24"/>
      <c r="AM2516" s="77"/>
      <c r="AN2516" s="77"/>
    </row>
    <row r="2517" spans="26:40" x14ac:dyDescent="0.25">
      <c r="Z2517" s="24"/>
      <c r="AM2517" s="77"/>
      <c r="AN2517" s="77"/>
    </row>
    <row r="2518" spans="26:40" x14ac:dyDescent="0.25">
      <c r="Z2518" s="24"/>
      <c r="AM2518" s="77"/>
      <c r="AN2518" s="77"/>
    </row>
    <row r="2519" spans="26:40" x14ac:dyDescent="0.25">
      <c r="Z2519" s="24"/>
      <c r="AM2519" s="77"/>
      <c r="AN2519" s="77"/>
    </row>
    <row r="2520" spans="26:40" x14ac:dyDescent="0.25">
      <c r="Z2520" s="24"/>
      <c r="AM2520" s="77"/>
      <c r="AN2520" s="77"/>
    </row>
    <row r="2521" spans="26:40" x14ac:dyDescent="0.25">
      <c r="Z2521" s="24"/>
      <c r="AM2521" s="77"/>
      <c r="AN2521" s="77"/>
    </row>
    <row r="2522" spans="26:40" x14ac:dyDescent="0.25">
      <c r="Z2522" s="24"/>
      <c r="AM2522" s="77"/>
      <c r="AN2522" s="77"/>
    </row>
    <row r="2523" spans="26:40" x14ac:dyDescent="0.25">
      <c r="Z2523" s="24"/>
      <c r="AM2523" s="77"/>
      <c r="AN2523" s="77"/>
    </row>
    <row r="2524" spans="26:40" x14ac:dyDescent="0.25">
      <c r="Z2524" s="24"/>
      <c r="AM2524" s="77"/>
      <c r="AN2524" s="77"/>
    </row>
    <row r="2525" spans="26:40" x14ac:dyDescent="0.25">
      <c r="Z2525" s="24"/>
      <c r="AM2525" s="77"/>
      <c r="AN2525" s="77"/>
    </row>
    <row r="2526" spans="26:40" x14ac:dyDescent="0.25">
      <c r="Z2526" s="24"/>
      <c r="AM2526" s="77"/>
      <c r="AN2526" s="77"/>
    </row>
    <row r="2527" spans="26:40" x14ac:dyDescent="0.25">
      <c r="Z2527" s="24"/>
      <c r="AM2527" s="77"/>
      <c r="AN2527" s="77"/>
    </row>
    <row r="2528" spans="26:40" x14ac:dyDescent="0.25">
      <c r="Z2528" s="24"/>
      <c r="AM2528" s="77"/>
      <c r="AN2528" s="77"/>
    </row>
    <row r="2529" spans="26:40" x14ac:dyDescent="0.25">
      <c r="Z2529" s="24"/>
      <c r="AM2529" s="77"/>
      <c r="AN2529" s="77"/>
    </row>
    <row r="2530" spans="26:40" x14ac:dyDescent="0.25">
      <c r="Z2530" s="24"/>
      <c r="AM2530" s="77"/>
      <c r="AN2530" s="77"/>
    </row>
    <row r="2531" spans="26:40" x14ac:dyDescent="0.25">
      <c r="Z2531" s="24"/>
      <c r="AM2531" s="77"/>
      <c r="AN2531" s="77"/>
    </row>
    <row r="2532" spans="26:40" x14ac:dyDescent="0.25">
      <c r="Z2532" s="24"/>
      <c r="AM2532" s="77"/>
      <c r="AN2532" s="77"/>
    </row>
    <row r="2533" spans="26:40" x14ac:dyDescent="0.25">
      <c r="Z2533" s="24"/>
      <c r="AM2533" s="77"/>
      <c r="AN2533" s="77"/>
    </row>
    <row r="2534" spans="26:40" x14ac:dyDescent="0.25">
      <c r="Z2534" s="24"/>
      <c r="AM2534" s="77"/>
      <c r="AN2534" s="77"/>
    </row>
    <row r="2535" spans="26:40" x14ac:dyDescent="0.25">
      <c r="Z2535" s="24"/>
      <c r="AM2535" s="77"/>
      <c r="AN2535" s="77"/>
    </row>
    <row r="2536" spans="26:40" x14ac:dyDescent="0.25">
      <c r="Z2536" s="24"/>
      <c r="AM2536" s="77"/>
      <c r="AN2536" s="77"/>
    </row>
    <row r="2537" spans="26:40" x14ac:dyDescent="0.25">
      <c r="Z2537" s="24"/>
      <c r="AM2537" s="77"/>
      <c r="AN2537" s="77"/>
    </row>
    <row r="2538" spans="26:40" x14ac:dyDescent="0.25">
      <c r="Z2538" s="24"/>
      <c r="AM2538" s="77"/>
      <c r="AN2538" s="77"/>
    </row>
    <row r="2539" spans="26:40" x14ac:dyDescent="0.25">
      <c r="Z2539" s="24"/>
      <c r="AM2539" s="77"/>
      <c r="AN2539" s="77"/>
    </row>
    <row r="2540" spans="26:40" x14ac:dyDescent="0.25">
      <c r="Z2540" s="24"/>
      <c r="AM2540" s="77"/>
      <c r="AN2540" s="77"/>
    </row>
    <row r="2541" spans="26:40" x14ac:dyDescent="0.25">
      <c r="Z2541" s="24"/>
      <c r="AM2541" s="77"/>
      <c r="AN2541" s="77"/>
    </row>
    <row r="2542" spans="26:40" x14ac:dyDescent="0.25">
      <c r="Z2542" s="24"/>
      <c r="AM2542" s="77"/>
      <c r="AN2542" s="77"/>
    </row>
    <row r="2543" spans="26:40" x14ac:dyDescent="0.25">
      <c r="Z2543" s="24"/>
      <c r="AM2543" s="77"/>
      <c r="AN2543" s="77"/>
    </row>
    <row r="2544" spans="26:40" x14ac:dyDescent="0.25">
      <c r="Z2544" s="24"/>
      <c r="AM2544" s="77"/>
      <c r="AN2544" s="77"/>
    </row>
    <row r="2545" spans="26:40" x14ac:dyDescent="0.25">
      <c r="Z2545" s="24"/>
      <c r="AM2545" s="77"/>
      <c r="AN2545" s="77"/>
    </row>
    <row r="2546" spans="26:40" x14ac:dyDescent="0.25">
      <c r="Z2546" s="24"/>
      <c r="AM2546" s="77"/>
      <c r="AN2546" s="77"/>
    </row>
    <row r="2547" spans="26:40" x14ac:dyDescent="0.25">
      <c r="Z2547" s="24"/>
      <c r="AM2547" s="77"/>
      <c r="AN2547" s="77"/>
    </row>
    <row r="2548" spans="26:40" x14ac:dyDescent="0.25">
      <c r="Z2548" s="24"/>
      <c r="AM2548" s="77"/>
      <c r="AN2548" s="77"/>
    </row>
    <row r="2549" spans="26:40" x14ac:dyDescent="0.25">
      <c r="Z2549" s="24"/>
      <c r="AM2549" s="77"/>
      <c r="AN2549" s="77"/>
    </row>
    <row r="2550" spans="26:40" x14ac:dyDescent="0.25">
      <c r="Z2550" s="24"/>
      <c r="AM2550" s="77"/>
      <c r="AN2550" s="77"/>
    </row>
    <row r="2551" spans="26:40" x14ac:dyDescent="0.25">
      <c r="Z2551" s="24"/>
      <c r="AM2551" s="77"/>
      <c r="AN2551" s="77"/>
    </row>
    <row r="2552" spans="26:40" x14ac:dyDescent="0.25">
      <c r="Z2552" s="24"/>
      <c r="AM2552" s="77"/>
      <c r="AN2552" s="77"/>
    </row>
    <row r="2553" spans="26:40" x14ac:dyDescent="0.25">
      <c r="Z2553" s="24"/>
      <c r="AM2553" s="77"/>
      <c r="AN2553" s="77"/>
    </row>
    <row r="2554" spans="26:40" x14ac:dyDescent="0.25">
      <c r="Z2554" s="24"/>
      <c r="AM2554" s="77"/>
      <c r="AN2554" s="77"/>
    </row>
    <row r="2555" spans="26:40" x14ac:dyDescent="0.25">
      <c r="Z2555" s="24"/>
      <c r="AM2555" s="77"/>
      <c r="AN2555" s="77"/>
    </row>
    <row r="2556" spans="26:40" x14ac:dyDescent="0.25">
      <c r="Z2556" s="24"/>
      <c r="AM2556" s="77"/>
      <c r="AN2556" s="77"/>
    </row>
    <row r="2557" spans="26:40" x14ac:dyDescent="0.25">
      <c r="Z2557" s="24"/>
      <c r="AM2557" s="77"/>
      <c r="AN2557" s="77"/>
    </row>
    <row r="2558" spans="26:40" x14ac:dyDescent="0.25">
      <c r="Z2558" s="24"/>
      <c r="AM2558" s="77"/>
      <c r="AN2558" s="77"/>
    </row>
    <row r="2559" spans="26:40" x14ac:dyDescent="0.25">
      <c r="Z2559" s="24"/>
      <c r="AM2559" s="77"/>
      <c r="AN2559" s="77"/>
    </row>
    <row r="2560" spans="26:40" x14ac:dyDescent="0.25">
      <c r="Z2560" s="24"/>
      <c r="AM2560" s="77"/>
      <c r="AN2560" s="77"/>
    </row>
    <row r="2561" spans="26:40" x14ac:dyDescent="0.25">
      <c r="Z2561" s="24"/>
      <c r="AM2561" s="77"/>
      <c r="AN2561" s="77"/>
    </row>
    <row r="2562" spans="26:40" x14ac:dyDescent="0.25">
      <c r="Z2562" s="24"/>
      <c r="AM2562" s="77"/>
      <c r="AN2562" s="77"/>
    </row>
    <row r="2563" spans="26:40" x14ac:dyDescent="0.25">
      <c r="Z2563" s="24"/>
      <c r="AM2563" s="77"/>
      <c r="AN2563" s="77"/>
    </row>
    <row r="2564" spans="26:40" x14ac:dyDescent="0.25">
      <c r="Z2564" s="24"/>
      <c r="AM2564" s="77"/>
      <c r="AN2564" s="77"/>
    </row>
    <row r="2565" spans="26:40" x14ac:dyDescent="0.25">
      <c r="Z2565" s="24"/>
      <c r="AM2565" s="77"/>
      <c r="AN2565" s="77"/>
    </row>
    <row r="2566" spans="26:40" x14ac:dyDescent="0.25">
      <c r="Z2566" s="24"/>
      <c r="AM2566" s="77"/>
      <c r="AN2566" s="77"/>
    </row>
    <row r="2567" spans="26:40" x14ac:dyDescent="0.25">
      <c r="Z2567" s="24"/>
      <c r="AM2567" s="77"/>
      <c r="AN2567" s="77"/>
    </row>
    <row r="2568" spans="26:40" x14ac:dyDescent="0.25">
      <c r="Z2568" s="24"/>
      <c r="AM2568" s="77"/>
      <c r="AN2568" s="77"/>
    </row>
    <row r="2569" spans="26:40" x14ac:dyDescent="0.25">
      <c r="Z2569" s="24"/>
      <c r="AM2569" s="77"/>
      <c r="AN2569" s="77"/>
    </row>
    <row r="2570" spans="26:40" x14ac:dyDescent="0.25">
      <c r="Z2570" s="24"/>
      <c r="AM2570" s="77"/>
      <c r="AN2570" s="77"/>
    </row>
    <row r="2571" spans="26:40" x14ac:dyDescent="0.25">
      <c r="Z2571" s="24"/>
      <c r="AM2571" s="77"/>
      <c r="AN2571" s="77"/>
    </row>
    <row r="2572" spans="26:40" x14ac:dyDescent="0.25">
      <c r="Z2572" s="24"/>
      <c r="AM2572" s="77"/>
      <c r="AN2572" s="77"/>
    </row>
    <row r="2573" spans="26:40" x14ac:dyDescent="0.25">
      <c r="Z2573" s="24"/>
      <c r="AM2573" s="77"/>
      <c r="AN2573" s="77"/>
    </row>
    <row r="2574" spans="26:40" x14ac:dyDescent="0.25">
      <c r="Z2574" s="24"/>
      <c r="AM2574" s="77"/>
      <c r="AN2574" s="77"/>
    </row>
    <row r="2575" spans="26:40" x14ac:dyDescent="0.25">
      <c r="Z2575" s="24"/>
      <c r="AM2575" s="77"/>
      <c r="AN2575" s="77"/>
    </row>
    <row r="2576" spans="26:40" x14ac:dyDescent="0.25">
      <c r="Z2576" s="24"/>
      <c r="AM2576" s="77"/>
      <c r="AN2576" s="77"/>
    </row>
    <row r="2577" spans="26:40" x14ac:dyDescent="0.25">
      <c r="Z2577" s="24"/>
      <c r="AM2577" s="77"/>
      <c r="AN2577" s="77"/>
    </row>
    <row r="2578" spans="26:40" x14ac:dyDescent="0.25">
      <c r="Z2578" s="24"/>
      <c r="AM2578" s="77"/>
      <c r="AN2578" s="77"/>
    </row>
    <row r="2579" spans="26:40" x14ac:dyDescent="0.25">
      <c r="Z2579" s="24"/>
      <c r="AM2579" s="77"/>
      <c r="AN2579" s="77"/>
    </row>
    <row r="2580" spans="26:40" x14ac:dyDescent="0.25">
      <c r="Z2580" s="24"/>
      <c r="AM2580" s="77"/>
      <c r="AN2580" s="77"/>
    </row>
    <row r="2581" spans="26:40" x14ac:dyDescent="0.25">
      <c r="Z2581" s="24"/>
      <c r="AM2581" s="77"/>
      <c r="AN2581" s="77"/>
    </row>
    <row r="2582" spans="26:40" x14ac:dyDescent="0.25">
      <c r="Z2582" s="24"/>
      <c r="AM2582" s="77"/>
      <c r="AN2582" s="77"/>
    </row>
    <row r="2583" spans="26:40" x14ac:dyDescent="0.25">
      <c r="Z2583" s="24"/>
      <c r="AM2583" s="77"/>
      <c r="AN2583" s="77"/>
    </row>
    <row r="2584" spans="26:40" x14ac:dyDescent="0.25">
      <c r="Z2584" s="24"/>
      <c r="AM2584" s="77"/>
      <c r="AN2584" s="77"/>
    </row>
    <row r="2585" spans="26:40" x14ac:dyDescent="0.25">
      <c r="Z2585" s="24"/>
      <c r="AM2585" s="77"/>
      <c r="AN2585" s="77"/>
    </row>
    <row r="2586" spans="26:40" x14ac:dyDescent="0.25">
      <c r="Z2586" s="24"/>
      <c r="AM2586" s="77"/>
      <c r="AN2586" s="77"/>
    </row>
    <row r="2587" spans="26:40" x14ac:dyDescent="0.25">
      <c r="Z2587" s="24"/>
      <c r="AM2587" s="77"/>
      <c r="AN2587" s="77"/>
    </row>
    <row r="2588" spans="26:40" x14ac:dyDescent="0.25">
      <c r="Z2588" s="24"/>
      <c r="AM2588" s="77"/>
      <c r="AN2588" s="77"/>
    </row>
    <row r="2589" spans="26:40" x14ac:dyDescent="0.25">
      <c r="Z2589" s="24"/>
      <c r="AM2589" s="77"/>
      <c r="AN2589" s="77"/>
    </row>
    <row r="2590" spans="26:40" x14ac:dyDescent="0.25">
      <c r="Z2590" s="24"/>
      <c r="AM2590" s="77"/>
      <c r="AN2590" s="77"/>
    </row>
    <row r="2591" spans="26:40" x14ac:dyDescent="0.25">
      <c r="Z2591" s="24"/>
      <c r="AM2591" s="77"/>
      <c r="AN2591" s="77"/>
    </row>
    <row r="2592" spans="26:40" x14ac:dyDescent="0.25">
      <c r="Z2592" s="24"/>
      <c r="AM2592" s="77"/>
      <c r="AN2592" s="77"/>
    </row>
    <row r="2593" spans="26:40" x14ac:dyDescent="0.25">
      <c r="Z2593" s="24"/>
      <c r="AM2593" s="77"/>
      <c r="AN2593" s="77"/>
    </row>
    <row r="2594" spans="26:40" x14ac:dyDescent="0.25">
      <c r="Z2594" s="24"/>
      <c r="AM2594" s="77"/>
      <c r="AN2594" s="77"/>
    </row>
    <row r="2595" spans="26:40" x14ac:dyDescent="0.25">
      <c r="Z2595" s="24"/>
      <c r="AM2595" s="77"/>
      <c r="AN2595" s="77"/>
    </row>
    <row r="2596" spans="26:40" x14ac:dyDescent="0.25">
      <c r="Z2596" s="24"/>
      <c r="AM2596" s="77"/>
      <c r="AN2596" s="77"/>
    </row>
    <row r="2597" spans="26:40" x14ac:dyDescent="0.25">
      <c r="Z2597" s="24"/>
      <c r="AM2597" s="77"/>
      <c r="AN2597" s="77"/>
    </row>
    <row r="2598" spans="26:40" x14ac:dyDescent="0.25">
      <c r="Z2598" s="24"/>
      <c r="AM2598" s="77"/>
      <c r="AN2598" s="77"/>
    </row>
    <row r="2599" spans="26:40" x14ac:dyDescent="0.25">
      <c r="Z2599" s="24"/>
      <c r="AM2599" s="77"/>
      <c r="AN2599" s="77"/>
    </row>
    <row r="2600" spans="26:40" x14ac:dyDescent="0.25">
      <c r="Z2600" s="24"/>
      <c r="AM2600" s="77"/>
      <c r="AN2600" s="77"/>
    </row>
    <row r="2601" spans="26:40" x14ac:dyDescent="0.25">
      <c r="Z2601" s="24"/>
      <c r="AM2601" s="77"/>
      <c r="AN2601" s="77"/>
    </row>
    <row r="2602" spans="26:40" x14ac:dyDescent="0.25">
      <c r="Z2602" s="24"/>
      <c r="AM2602" s="77"/>
      <c r="AN2602" s="77"/>
    </row>
    <row r="2603" spans="26:40" x14ac:dyDescent="0.25">
      <c r="Z2603" s="24"/>
      <c r="AM2603" s="77"/>
      <c r="AN2603" s="77"/>
    </row>
    <row r="2604" spans="26:40" x14ac:dyDescent="0.25">
      <c r="Z2604" s="24"/>
      <c r="AM2604" s="77"/>
      <c r="AN2604" s="77"/>
    </row>
    <row r="2605" spans="26:40" x14ac:dyDescent="0.25">
      <c r="Z2605" s="24"/>
      <c r="AM2605" s="77"/>
      <c r="AN2605" s="77"/>
    </row>
    <row r="2606" spans="26:40" x14ac:dyDescent="0.25">
      <c r="Z2606" s="24"/>
      <c r="AM2606" s="77"/>
      <c r="AN2606" s="77"/>
    </row>
    <row r="2607" spans="26:40" x14ac:dyDescent="0.25">
      <c r="Z2607" s="24"/>
      <c r="AM2607" s="77"/>
      <c r="AN2607" s="77"/>
    </row>
    <row r="2608" spans="26:40" x14ac:dyDescent="0.25">
      <c r="Z2608" s="24"/>
      <c r="AM2608" s="77"/>
      <c r="AN2608" s="77"/>
    </row>
    <row r="2609" spans="26:40" x14ac:dyDescent="0.25">
      <c r="Z2609" s="24"/>
      <c r="AM2609" s="77"/>
      <c r="AN2609" s="77"/>
    </row>
    <row r="2610" spans="26:40" x14ac:dyDescent="0.25">
      <c r="Z2610" s="24"/>
      <c r="AM2610" s="77"/>
      <c r="AN2610" s="77"/>
    </row>
    <row r="2611" spans="26:40" x14ac:dyDescent="0.25">
      <c r="Z2611" s="24"/>
      <c r="AM2611" s="77"/>
      <c r="AN2611" s="77"/>
    </row>
    <row r="2612" spans="26:40" x14ac:dyDescent="0.25">
      <c r="Z2612" s="24"/>
      <c r="AM2612" s="77"/>
      <c r="AN2612" s="77"/>
    </row>
    <row r="2613" spans="26:40" x14ac:dyDescent="0.25">
      <c r="Z2613" s="24"/>
      <c r="AM2613" s="77"/>
      <c r="AN2613" s="77"/>
    </row>
    <row r="2614" spans="26:40" x14ac:dyDescent="0.25">
      <c r="Z2614" s="24"/>
      <c r="AM2614" s="77"/>
      <c r="AN2614" s="77"/>
    </row>
    <row r="2615" spans="26:40" x14ac:dyDescent="0.25">
      <c r="Z2615" s="24"/>
      <c r="AM2615" s="77"/>
      <c r="AN2615" s="77"/>
    </row>
    <row r="2616" spans="26:40" x14ac:dyDescent="0.25">
      <c r="Z2616" s="24"/>
      <c r="AM2616" s="77"/>
      <c r="AN2616" s="77"/>
    </row>
    <row r="2617" spans="26:40" x14ac:dyDescent="0.25">
      <c r="Z2617" s="24"/>
      <c r="AM2617" s="77"/>
      <c r="AN2617" s="77"/>
    </row>
    <row r="2618" spans="26:40" x14ac:dyDescent="0.25">
      <c r="Z2618" s="24"/>
      <c r="AM2618" s="77"/>
      <c r="AN2618" s="77"/>
    </row>
    <row r="2619" spans="26:40" x14ac:dyDescent="0.25">
      <c r="Z2619" s="24"/>
      <c r="AM2619" s="77"/>
      <c r="AN2619" s="77"/>
    </row>
    <row r="2620" spans="26:40" x14ac:dyDescent="0.25">
      <c r="Z2620" s="24"/>
      <c r="AM2620" s="77"/>
      <c r="AN2620" s="77"/>
    </row>
    <row r="2621" spans="26:40" x14ac:dyDescent="0.25">
      <c r="Z2621" s="24"/>
      <c r="AM2621" s="77"/>
      <c r="AN2621" s="77"/>
    </row>
    <row r="2622" spans="26:40" x14ac:dyDescent="0.25">
      <c r="Z2622" s="24"/>
      <c r="AM2622" s="77"/>
      <c r="AN2622" s="77"/>
    </row>
    <row r="2623" spans="26:40" x14ac:dyDescent="0.25">
      <c r="Z2623" s="24"/>
      <c r="AM2623" s="77"/>
      <c r="AN2623" s="77"/>
    </row>
    <row r="2624" spans="26:40" x14ac:dyDescent="0.25">
      <c r="Z2624" s="24"/>
      <c r="AM2624" s="77"/>
      <c r="AN2624" s="77"/>
    </row>
    <row r="2625" spans="26:40" x14ac:dyDescent="0.25">
      <c r="Z2625" s="24"/>
      <c r="AM2625" s="77"/>
      <c r="AN2625" s="77"/>
    </row>
    <row r="2626" spans="26:40" x14ac:dyDescent="0.25">
      <c r="Z2626" s="24"/>
      <c r="AM2626" s="77"/>
      <c r="AN2626" s="77"/>
    </row>
    <row r="2627" spans="26:40" x14ac:dyDescent="0.25">
      <c r="Z2627" s="24"/>
      <c r="AM2627" s="77"/>
      <c r="AN2627" s="77"/>
    </row>
    <row r="2628" spans="26:40" x14ac:dyDescent="0.25">
      <c r="Z2628" s="24"/>
      <c r="AM2628" s="77"/>
      <c r="AN2628" s="77"/>
    </row>
    <row r="2629" spans="26:40" x14ac:dyDescent="0.25">
      <c r="Z2629" s="24"/>
      <c r="AM2629" s="77"/>
      <c r="AN2629" s="77"/>
    </row>
    <row r="2630" spans="26:40" x14ac:dyDescent="0.25">
      <c r="Z2630" s="24"/>
      <c r="AM2630" s="77"/>
      <c r="AN2630" s="77"/>
    </row>
    <row r="2631" spans="26:40" x14ac:dyDescent="0.25">
      <c r="Z2631" s="24"/>
      <c r="AM2631" s="77"/>
      <c r="AN2631" s="77"/>
    </row>
    <row r="2632" spans="26:40" x14ac:dyDescent="0.25">
      <c r="Z2632" s="24"/>
      <c r="AM2632" s="77"/>
      <c r="AN2632" s="77"/>
    </row>
    <row r="2633" spans="26:40" x14ac:dyDescent="0.25">
      <c r="Z2633" s="24"/>
      <c r="AM2633" s="77"/>
      <c r="AN2633" s="77"/>
    </row>
    <row r="2634" spans="26:40" x14ac:dyDescent="0.25">
      <c r="Z2634" s="24"/>
      <c r="AM2634" s="77"/>
      <c r="AN2634" s="77"/>
    </row>
    <row r="2635" spans="26:40" x14ac:dyDescent="0.25">
      <c r="Z2635" s="24"/>
      <c r="AM2635" s="77"/>
      <c r="AN2635" s="77"/>
    </row>
    <row r="2636" spans="26:40" x14ac:dyDescent="0.25">
      <c r="Z2636" s="24"/>
      <c r="AM2636" s="77"/>
      <c r="AN2636" s="77"/>
    </row>
    <row r="2637" spans="26:40" x14ac:dyDescent="0.25">
      <c r="Z2637" s="24"/>
      <c r="AM2637" s="77"/>
      <c r="AN2637" s="77"/>
    </row>
    <row r="2638" spans="26:40" x14ac:dyDescent="0.25">
      <c r="Z2638" s="24"/>
      <c r="AM2638" s="77"/>
      <c r="AN2638" s="77"/>
    </row>
    <row r="2639" spans="26:40" x14ac:dyDescent="0.25">
      <c r="Z2639" s="24"/>
      <c r="AM2639" s="77"/>
      <c r="AN2639" s="77"/>
    </row>
    <row r="2640" spans="26:40" x14ac:dyDescent="0.25">
      <c r="Z2640" s="24"/>
      <c r="AM2640" s="77"/>
      <c r="AN2640" s="77"/>
    </row>
    <row r="2641" spans="26:40" x14ac:dyDescent="0.25">
      <c r="Z2641" s="24"/>
      <c r="AM2641" s="77"/>
      <c r="AN2641" s="77"/>
    </row>
    <row r="2642" spans="26:40" x14ac:dyDescent="0.25">
      <c r="Z2642" s="24"/>
      <c r="AM2642" s="77"/>
      <c r="AN2642" s="77"/>
    </row>
    <row r="2643" spans="26:40" x14ac:dyDescent="0.25">
      <c r="Z2643" s="24"/>
      <c r="AM2643" s="77"/>
      <c r="AN2643" s="77"/>
    </row>
    <row r="2644" spans="26:40" x14ac:dyDescent="0.25">
      <c r="Z2644" s="24"/>
      <c r="AM2644" s="77"/>
      <c r="AN2644" s="77"/>
    </row>
    <row r="2645" spans="26:40" x14ac:dyDescent="0.25">
      <c r="Z2645" s="24"/>
      <c r="AM2645" s="77"/>
      <c r="AN2645" s="77"/>
    </row>
    <row r="2646" spans="26:40" x14ac:dyDescent="0.25">
      <c r="Z2646" s="24"/>
      <c r="AM2646" s="77"/>
      <c r="AN2646" s="77"/>
    </row>
    <row r="2647" spans="26:40" x14ac:dyDescent="0.25">
      <c r="Z2647" s="24"/>
      <c r="AM2647" s="77"/>
      <c r="AN2647" s="77"/>
    </row>
    <row r="2648" spans="26:40" x14ac:dyDescent="0.25">
      <c r="Z2648" s="24"/>
      <c r="AM2648" s="77"/>
      <c r="AN2648" s="77"/>
    </row>
    <row r="2649" spans="26:40" x14ac:dyDescent="0.25">
      <c r="Z2649" s="24"/>
      <c r="AM2649" s="77"/>
      <c r="AN2649" s="77"/>
    </row>
    <row r="2650" spans="26:40" x14ac:dyDescent="0.25">
      <c r="Z2650" s="24"/>
      <c r="AM2650" s="77"/>
      <c r="AN2650" s="77"/>
    </row>
    <row r="2651" spans="26:40" x14ac:dyDescent="0.25">
      <c r="Z2651" s="24"/>
      <c r="AM2651" s="77"/>
      <c r="AN2651" s="77"/>
    </row>
    <row r="2652" spans="26:40" x14ac:dyDescent="0.25">
      <c r="Z2652" s="24"/>
      <c r="AM2652" s="77"/>
      <c r="AN2652" s="77"/>
    </row>
    <row r="2653" spans="26:40" x14ac:dyDescent="0.25">
      <c r="Z2653" s="24"/>
      <c r="AM2653" s="77"/>
      <c r="AN2653" s="77"/>
    </row>
    <row r="2654" spans="26:40" x14ac:dyDescent="0.25">
      <c r="Z2654" s="24"/>
      <c r="AM2654" s="77"/>
      <c r="AN2654" s="77"/>
    </row>
    <row r="2655" spans="26:40" x14ac:dyDescent="0.25">
      <c r="Z2655" s="24"/>
      <c r="AM2655" s="77"/>
      <c r="AN2655" s="77"/>
    </row>
    <row r="2656" spans="26:40" x14ac:dyDescent="0.25">
      <c r="Z2656" s="24"/>
      <c r="AM2656" s="77"/>
      <c r="AN2656" s="77"/>
    </row>
    <row r="2657" spans="26:40" x14ac:dyDescent="0.25">
      <c r="Z2657" s="24"/>
      <c r="AM2657" s="77"/>
      <c r="AN2657" s="77"/>
    </row>
    <row r="2658" spans="26:40" x14ac:dyDescent="0.25">
      <c r="Z2658" s="24"/>
      <c r="AM2658" s="77"/>
      <c r="AN2658" s="77"/>
    </row>
    <row r="2659" spans="26:40" x14ac:dyDescent="0.25">
      <c r="Z2659" s="24"/>
      <c r="AM2659" s="77"/>
      <c r="AN2659" s="77"/>
    </row>
    <row r="2660" spans="26:40" x14ac:dyDescent="0.25">
      <c r="Z2660" s="24"/>
      <c r="AM2660" s="77"/>
      <c r="AN2660" s="77"/>
    </row>
    <row r="2661" spans="26:40" x14ac:dyDescent="0.25">
      <c r="Z2661" s="24"/>
      <c r="AM2661" s="77"/>
      <c r="AN2661" s="77"/>
    </row>
    <row r="2662" spans="26:40" x14ac:dyDescent="0.25">
      <c r="Z2662" s="24"/>
      <c r="AM2662" s="77"/>
      <c r="AN2662" s="77"/>
    </row>
    <row r="2663" spans="26:40" x14ac:dyDescent="0.25">
      <c r="Z2663" s="24"/>
      <c r="AM2663" s="77"/>
      <c r="AN2663" s="77"/>
    </row>
    <row r="2664" spans="26:40" x14ac:dyDescent="0.25">
      <c r="Z2664" s="24"/>
      <c r="AM2664" s="77"/>
      <c r="AN2664" s="77"/>
    </row>
    <row r="2665" spans="26:40" x14ac:dyDescent="0.25">
      <c r="Z2665" s="24"/>
      <c r="AM2665" s="77"/>
      <c r="AN2665" s="77"/>
    </row>
    <row r="2666" spans="26:40" x14ac:dyDescent="0.25">
      <c r="Z2666" s="24"/>
      <c r="AM2666" s="77"/>
      <c r="AN2666" s="77"/>
    </row>
    <row r="2667" spans="26:40" x14ac:dyDescent="0.25">
      <c r="Z2667" s="24"/>
      <c r="AM2667" s="77"/>
      <c r="AN2667" s="77"/>
    </row>
    <row r="2668" spans="26:40" x14ac:dyDescent="0.25">
      <c r="Z2668" s="24"/>
      <c r="AM2668" s="77"/>
      <c r="AN2668" s="77"/>
    </row>
    <row r="2669" spans="26:40" x14ac:dyDescent="0.25">
      <c r="Z2669" s="24"/>
      <c r="AM2669" s="77"/>
      <c r="AN2669" s="77"/>
    </row>
    <row r="2670" spans="26:40" x14ac:dyDescent="0.25">
      <c r="Z2670" s="24"/>
      <c r="AM2670" s="77"/>
      <c r="AN2670" s="77"/>
    </row>
    <row r="2671" spans="26:40" x14ac:dyDescent="0.25">
      <c r="Z2671" s="24"/>
      <c r="AM2671" s="77"/>
      <c r="AN2671" s="77"/>
    </row>
    <row r="2672" spans="26:40" x14ac:dyDescent="0.25">
      <c r="Z2672" s="24"/>
      <c r="AM2672" s="77"/>
      <c r="AN2672" s="77"/>
    </row>
    <row r="2673" spans="26:40" x14ac:dyDescent="0.25">
      <c r="Z2673" s="24"/>
      <c r="AM2673" s="77"/>
      <c r="AN2673" s="77"/>
    </row>
    <row r="2674" spans="26:40" x14ac:dyDescent="0.25">
      <c r="Z2674" s="24"/>
      <c r="AM2674" s="77"/>
      <c r="AN2674" s="77"/>
    </row>
    <row r="2675" spans="26:40" x14ac:dyDescent="0.25">
      <c r="Z2675" s="24"/>
      <c r="AM2675" s="77"/>
      <c r="AN2675" s="77"/>
    </row>
    <row r="2676" spans="26:40" x14ac:dyDescent="0.25">
      <c r="Z2676" s="24"/>
      <c r="AM2676" s="77"/>
      <c r="AN2676" s="77"/>
    </row>
    <row r="2677" spans="26:40" x14ac:dyDescent="0.25">
      <c r="Z2677" s="24"/>
      <c r="AM2677" s="77"/>
      <c r="AN2677" s="77"/>
    </row>
    <row r="2678" spans="26:40" x14ac:dyDescent="0.25">
      <c r="Z2678" s="24"/>
      <c r="AM2678" s="77"/>
      <c r="AN2678" s="77"/>
    </row>
    <row r="2679" spans="26:40" x14ac:dyDescent="0.25">
      <c r="Z2679" s="24"/>
      <c r="AM2679" s="77"/>
      <c r="AN2679" s="77"/>
    </row>
    <row r="2680" spans="26:40" x14ac:dyDescent="0.25">
      <c r="Z2680" s="24"/>
      <c r="AM2680" s="77"/>
      <c r="AN2680" s="77"/>
    </row>
    <row r="2681" spans="26:40" x14ac:dyDescent="0.25">
      <c r="Z2681" s="24"/>
      <c r="AM2681" s="77"/>
      <c r="AN2681" s="77"/>
    </row>
    <row r="2682" spans="26:40" x14ac:dyDescent="0.25">
      <c r="Z2682" s="24"/>
      <c r="AM2682" s="77"/>
      <c r="AN2682" s="77"/>
    </row>
    <row r="2683" spans="26:40" x14ac:dyDescent="0.25">
      <c r="Z2683" s="24"/>
      <c r="AM2683" s="77"/>
      <c r="AN2683" s="77"/>
    </row>
    <row r="2684" spans="26:40" x14ac:dyDescent="0.25">
      <c r="Z2684" s="24"/>
      <c r="AM2684" s="77"/>
      <c r="AN2684" s="77"/>
    </row>
    <row r="2685" spans="26:40" x14ac:dyDescent="0.25">
      <c r="Z2685" s="24"/>
      <c r="AM2685" s="77"/>
      <c r="AN2685" s="77"/>
    </row>
    <row r="2686" spans="26:40" x14ac:dyDescent="0.25">
      <c r="Z2686" s="24"/>
      <c r="AM2686" s="77"/>
      <c r="AN2686" s="77"/>
    </row>
    <row r="2687" spans="26:40" x14ac:dyDescent="0.25">
      <c r="Z2687" s="24"/>
      <c r="AM2687" s="77"/>
      <c r="AN2687" s="77"/>
    </row>
    <row r="2688" spans="26:40" x14ac:dyDescent="0.25">
      <c r="Z2688" s="24"/>
      <c r="AM2688" s="77"/>
      <c r="AN2688" s="77"/>
    </row>
    <row r="2689" spans="26:40" x14ac:dyDescent="0.25">
      <c r="Z2689" s="24"/>
      <c r="AM2689" s="77"/>
      <c r="AN2689" s="77"/>
    </row>
    <row r="2690" spans="26:40" x14ac:dyDescent="0.25">
      <c r="Z2690" s="24"/>
      <c r="AM2690" s="77"/>
      <c r="AN2690" s="77"/>
    </row>
    <row r="2691" spans="26:40" x14ac:dyDescent="0.25">
      <c r="Z2691" s="24"/>
      <c r="AM2691" s="77"/>
      <c r="AN2691" s="77"/>
    </row>
    <row r="2692" spans="26:40" x14ac:dyDescent="0.25">
      <c r="Z2692" s="24"/>
      <c r="AM2692" s="77"/>
      <c r="AN2692" s="77"/>
    </row>
    <row r="2693" spans="26:40" x14ac:dyDescent="0.25">
      <c r="Z2693" s="24"/>
      <c r="AM2693" s="77"/>
      <c r="AN2693" s="77"/>
    </row>
    <row r="2694" spans="26:40" x14ac:dyDescent="0.25">
      <c r="Z2694" s="24"/>
      <c r="AM2694" s="77"/>
      <c r="AN2694" s="77"/>
    </row>
    <row r="2695" spans="26:40" x14ac:dyDescent="0.25">
      <c r="Z2695" s="24"/>
      <c r="AM2695" s="77"/>
      <c r="AN2695" s="77"/>
    </row>
    <row r="2696" spans="26:40" x14ac:dyDescent="0.25">
      <c r="Z2696" s="24"/>
      <c r="AM2696" s="77"/>
      <c r="AN2696" s="77"/>
    </row>
    <row r="2697" spans="26:40" x14ac:dyDescent="0.25">
      <c r="Z2697" s="24"/>
      <c r="AM2697" s="77"/>
      <c r="AN2697" s="77"/>
    </row>
    <row r="2698" spans="26:40" x14ac:dyDescent="0.25">
      <c r="Z2698" s="24"/>
      <c r="AM2698" s="77"/>
      <c r="AN2698" s="77"/>
    </row>
    <row r="2699" spans="26:40" x14ac:dyDescent="0.25">
      <c r="Z2699" s="24"/>
      <c r="AM2699" s="77"/>
      <c r="AN2699" s="77"/>
    </row>
    <row r="2700" spans="26:40" x14ac:dyDescent="0.25">
      <c r="Z2700" s="24"/>
      <c r="AM2700" s="77"/>
      <c r="AN2700" s="77"/>
    </row>
    <row r="2701" spans="26:40" x14ac:dyDescent="0.25">
      <c r="Z2701" s="24"/>
      <c r="AM2701" s="77"/>
      <c r="AN2701" s="77"/>
    </row>
    <row r="2702" spans="26:40" x14ac:dyDescent="0.25">
      <c r="Z2702" s="24"/>
      <c r="AM2702" s="77"/>
      <c r="AN2702" s="77"/>
    </row>
    <row r="2703" spans="26:40" x14ac:dyDescent="0.25">
      <c r="Z2703" s="24"/>
      <c r="AM2703" s="77"/>
      <c r="AN2703" s="77"/>
    </row>
    <row r="2704" spans="26:40" x14ac:dyDescent="0.25">
      <c r="Z2704" s="24"/>
      <c r="AM2704" s="77"/>
      <c r="AN2704" s="77"/>
    </row>
    <row r="2705" spans="26:40" x14ac:dyDescent="0.25">
      <c r="Z2705" s="24"/>
      <c r="AM2705" s="77"/>
      <c r="AN2705" s="77"/>
    </row>
    <row r="2706" spans="26:40" x14ac:dyDescent="0.25">
      <c r="Z2706" s="24"/>
      <c r="AM2706" s="77"/>
      <c r="AN2706" s="77"/>
    </row>
    <row r="2707" spans="26:40" x14ac:dyDescent="0.25">
      <c r="Z2707" s="24"/>
      <c r="AM2707" s="77"/>
      <c r="AN2707" s="77"/>
    </row>
    <row r="2708" spans="26:40" x14ac:dyDescent="0.25">
      <c r="Z2708" s="24"/>
      <c r="AM2708" s="77"/>
      <c r="AN2708" s="77"/>
    </row>
    <row r="2709" spans="26:40" x14ac:dyDescent="0.25">
      <c r="Z2709" s="24"/>
      <c r="AM2709" s="77"/>
      <c r="AN2709" s="77"/>
    </row>
    <row r="2710" spans="26:40" x14ac:dyDescent="0.25">
      <c r="Z2710" s="24"/>
      <c r="AM2710" s="77"/>
      <c r="AN2710" s="77"/>
    </row>
    <row r="2711" spans="26:40" x14ac:dyDescent="0.25">
      <c r="Z2711" s="24"/>
      <c r="AM2711" s="77"/>
      <c r="AN2711" s="77"/>
    </row>
    <row r="2712" spans="26:40" x14ac:dyDescent="0.25">
      <c r="Z2712" s="24"/>
      <c r="AM2712" s="77"/>
      <c r="AN2712" s="77"/>
    </row>
    <row r="2713" spans="26:40" x14ac:dyDescent="0.25">
      <c r="Z2713" s="24"/>
      <c r="AM2713" s="77"/>
      <c r="AN2713" s="77"/>
    </row>
    <row r="2714" spans="26:40" x14ac:dyDescent="0.25">
      <c r="Z2714" s="24"/>
      <c r="AM2714" s="77"/>
      <c r="AN2714" s="77"/>
    </row>
    <row r="2715" spans="26:40" x14ac:dyDescent="0.25">
      <c r="Z2715" s="24"/>
      <c r="AM2715" s="77"/>
      <c r="AN2715" s="77"/>
    </row>
    <row r="2716" spans="26:40" x14ac:dyDescent="0.25">
      <c r="Z2716" s="24"/>
      <c r="AM2716" s="77"/>
      <c r="AN2716" s="77"/>
    </row>
    <row r="2717" spans="26:40" x14ac:dyDescent="0.25">
      <c r="Z2717" s="24"/>
      <c r="AM2717" s="77"/>
      <c r="AN2717" s="77"/>
    </row>
    <row r="2718" spans="26:40" x14ac:dyDescent="0.25">
      <c r="Z2718" s="24"/>
      <c r="AM2718" s="77"/>
      <c r="AN2718" s="77"/>
    </row>
    <row r="2719" spans="26:40" x14ac:dyDescent="0.25">
      <c r="Z2719" s="24"/>
      <c r="AM2719" s="77"/>
      <c r="AN2719" s="77"/>
    </row>
    <row r="2720" spans="26:40" x14ac:dyDescent="0.25">
      <c r="Z2720" s="24"/>
      <c r="AM2720" s="77"/>
      <c r="AN2720" s="77"/>
    </row>
    <row r="2721" spans="26:40" x14ac:dyDescent="0.25">
      <c r="Z2721" s="24"/>
      <c r="AM2721" s="77"/>
      <c r="AN2721" s="77"/>
    </row>
    <row r="2722" spans="26:40" x14ac:dyDescent="0.25">
      <c r="Z2722" s="24"/>
      <c r="AM2722" s="77"/>
      <c r="AN2722" s="77"/>
    </row>
    <row r="2723" spans="26:40" x14ac:dyDescent="0.25">
      <c r="Z2723" s="24"/>
      <c r="AM2723" s="77"/>
      <c r="AN2723" s="77"/>
    </row>
    <row r="2724" spans="26:40" x14ac:dyDescent="0.25">
      <c r="Z2724" s="24"/>
      <c r="AM2724" s="77"/>
      <c r="AN2724" s="77"/>
    </row>
    <row r="2725" spans="26:40" x14ac:dyDescent="0.25">
      <c r="Z2725" s="24"/>
      <c r="AM2725" s="77"/>
      <c r="AN2725" s="77"/>
    </row>
    <row r="2726" spans="26:40" x14ac:dyDescent="0.25">
      <c r="Z2726" s="24"/>
      <c r="AM2726" s="77"/>
      <c r="AN2726" s="77"/>
    </row>
    <row r="2727" spans="26:40" x14ac:dyDescent="0.25">
      <c r="Z2727" s="24"/>
      <c r="AM2727" s="77"/>
      <c r="AN2727" s="77"/>
    </row>
    <row r="2728" spans="26:40" x14ac:dyDescent="0.25">
      <c r="Z2728" s="24"/>
      <c r="AM2728" s="77"/>
      <c r="AN2728" s="77"/>
    </row>
    <row r="2729" spans="26:40" x14ac:dyDescent="0.25">
      <c r="Z2729" s="24"/>
      <c r="AM2729" s="77"/>
      <c r="AN2729" s="77"/>
    </row>
    <row r="2730" spans="26:40" x14ac:dyDescent="0.25">
      <c r="Z2730" s="24"/>
      <c r="AM2730" s="77"/>
      <c r="AN2730" s="77"/>
    </row>
    <row r="2731" spans="26:40" x14ac:dyDescent="0.25">
      <c r="Z2731" s="24"/>
      <c r="AM2731" s="77"/>
      <c r="AN2731" s="77"/>
    </row>
    <row r="2732" spans="26:40" x14ac:dyDescent="0.25">
      <c r="Z2732" s="24"/>
      <c r="AM2732" s="77"/>
      <c r="AN2732" s="77"/>
    </row>
    <row r="2733" spans="26:40" x14ac:dyDescent="0.25">
      <c r="Z2733" s="24"/>
      <c r="AM2733" s="77"/>
      <c r="AN2733" s="77"/>
    </row>
    <row r="2734" spans="26:40" x14ac:dyDescent="0.25">
      <c r="Z2734" s="24"/>
      <c r="AM2734" s="77"/>
      <c r="AN2734" s="77"/>
    </row>
    <row r="2735" spans="26:40" x14ac:dyDescent="0.25">
      <c r="Z2735" s="24"/>
      <c r="AM2735" s="77"/>
      <c r="AN2735" s="77"/>
    </row>
    <row r="2736" spans="26:40" x14ac:dyDescent="0.25">
      <c r="Z2736" s="24"/>
      <c r="AM2736" s="77"/>
      <c r="AN2736" s="77"/>
    </row>
    <row r="2737" spans="26:40" x14ac:dyDescent="0.25">
      <c r="Z2737" s="24"/>
      <c r="AM2737" s="77"/>
      <c r="AN2737" s="77"/>
    </row>
    <row r="2738" spans="26:40" x14ac:dyDescent="0.25">
      <c r="Z2738" s="24"/>
      <c r="AM2738" s="77"/>
      <c r="AN2738" s="77"/>
    </row>
    <row r="2739" spans="26:40" x14ac:dyDescent="0.25">
      <c r="Z2739" s="24"/>
      <c r="AM2739" s="77"/>
      <c r="AN2739" s="77"/>
    </row>
    <row r="2740" spans="26:40" x14ac:dyDescent="0.25">
      <c r="Z2740" s="24"/>
      <c r="AM2740" s="77"/>
      <c r="AN2740" s="77"/>
    </row>
    <row r="2741" spans="26:40" x14ac:dyDescent="0.25">
      <c r="Z2741" s="24"/>
      <c r="AM2741" s="77"/>
      <c r="AN2741" s="77"/>
    </row>
    <row r="2742" spans="26:40" x14ac:dyDescent="0.25">
      <c r="Z2742" s="24"/>
      <c r="AM2742" s="77"/>
      <c r="AN2742" s="77"/>
    </row>
    <row r="2743" spans="26:40" x14ac:dyDescent="0.25">
      <c r="Z2743" s="24"/>
      <c r="AM2743" s="77"/>
      <c r="AN2743" s="77"/>
    </row>
    <row r="2744" spans="26:40" x14ac:dyDescent="0.25">
      <c r="Z2744" s="24"/>
      <c r="AM2744" s="77"/>
      <c r="AN2744" s="77"/>
    </row>
    <row r="2745" spans="26:40" x14ac:dyDescent="0.25">
      <c r="Z2745" s="24"/>
      <c r="AM2745" s="77"/>
      <c r="AN2745" s="77"/>
    </row>
    <row r="2746" spans="26:40" x14ac:dyDescent="0.25">
      <c r="Z2746" s="24"/>
      <c r="AM2746" s="77"/>
      <c r="AN2746" s="77"/>
    </row>
    <row r="2747" spans="26:40" x14ac:dyDescent="0.25">
      <c r="Z2747" s="24"/>
      <c r="AM2747" s="77"/>
      <c r="AN2747" s="77"/>
    </row>
    <row r="2748" spans="26:40" x14ac:dyDescent="0.25">
      <c r="Z2748" s="24"/>
      <c r="AM2748" s="77"/>
      <c r="AN2748" s="77"/>
    </row>
    <row r="2749" spans="26:40" x14ac:dyDescent="0.25">
      <c r="Z2749" s="24"/>
      <c r="AM2749" s="77"/>
      <c r="AN2749" s="77"/>
    </row>
    <row r="2750" spans="26:40" x14ac:dyDescent="0.25">
      <c r="Z2750" s="24"/>
      <c r="AM2750" s="77"/>
      <c r="AN2750" s="77"/>
    </row>
    <row r="2751" spans="26:40" x14ac:dyDescent="0.25">
      <c r="Z2751" s="24"/>
      <c r="AM2751" s="77"/>
      <c r="AN2751" s="77"/>
    </row>
    <row r="2752" spans="26:40" x14ac:dyDescent="0.25">
      <c r="Z2752" s="24"/>
      <c r="AM2752" s="77"/>
      <c r="AN2752" s="77"/>
    </row>
    <row r="2753" spans="26:40" x14ac:dyDescent="0.25">
      <c r="Z2753" s="24"/>
      <c r="AM2753" s="77"/>
      <c r="AN2753" s="77"/>
    </row>
    <row r="2754" spans="26:40" x14ac:dyDescent="0.25">
      <c r="Z2754" s="24"/>
      <c r="AM2754" s="77"/>
      <c r="AN2754" s="77"/>
    </row>
    <row r="2755" spans="26:40" x14ac:dyDescent="0.25">
      <c r="Z2755" s="24"/>
      <c r="AM2755" s="77"/>
      <c r="AN2755" s="77"/>
    </row>
    <row r="2756" spans="26:40" x14ac:dyDescent="0.25">
      <c r="Z2756" s="24"/>
      <c r="AM2756" s="77"/>
      <c r="AN2756" s="77"/>
    </row>
    <row r="2757" spans="26:40" x14ac:dyDescent="0.25">
      <c r="Z2757" s="24"/>
      <c r="AM2757" s="77"/>
      <c r="AN2757" s="77"/>
    </row>
    <row r="2758" spans="26:40" x14ac:dyDescent="0.25">
      <c r="Z2758" s="24"/>
      <c r="AM2758" s="77"/>
      <c r="AN2758" s="77"/>
    </row>
    <row r="2759" spans="26:40" x14ac:dyDescent="0.25">
      <c r="Z2759" s="24"/>
      <c r="AM2759" s="77"/>
      <c r="AN2759" s="77"/>
    </row>
    <row r="2760" spans="26:40" x14ac:dyDescent="0.25">
      <c r="Z2760" s="24"/>
      <c r="AM2760" s="77"/>
      <c r="AN2760" s="77"/>
    </row>
    <row r="2761" spans="26:40" x14ac:dyDescent="0.25">
      <c r="Z2761" s="24"/>
      <c r="AM2761" s="77"/>
      <c r="AN2761" s="77"/>
    </row>
    <row r="2762" spans="26:40" x14ac:dyDescent="0.25">
      <c r="Z2762" s="24"/>
      <c r="AM2762" s="77"/>
      <c r="AN2762" s="77"/>
    </row>
    <row r="2763" spans="26:40" x14ac:dyDescent="0.25">
      <c r="Z2763" s="24"/>
      <c r="AM2763" s="77"/>
      <c r="AN2763" s="77"/>
    </row>
    <row r="2764" spans="26:40" x14ac:dyDescent="0.25">
      <c r="Z2764" s="24"/>
      <c r="AM2764" s="77"/>
      <c r="AN2764" s="77"/>
    </row>
    <row r="2765" spans="26:40" x14ac:dyDescent="0.25">
      <c r="Z2765" s="24"/>
      <c r="AM2765" s="77"/>
      <c r="AN2765" s="77"/>
    </row>
    <row r="2766" spans="26:40" x14ac:dyDescent="0.25">
      <c r="Z2766" s="24"/>
      <c r="AM2766" s="77"/>
      <c r="AN2766" s="77"/>
    </row>
    <row r="2767" spans="26:40" x14ac:dyDescent="0.25">
      <c r="Z2767" s="24"/>
      <c r="AM2767" s="77"/>
      <c r="AN2767" s="77"/>
    </row>
    <row r="2768" spans="26:40" x14ac:dyDescent="0.25">
      <c r="Z2768" s="24"/>
      <c r="AM2768" s="77"/>
      <c r="AN2768" s="77"/>
    </row>
    <row r="2769" spans="26:40" x14ac:dyDescent="0.25">
      <c r="Z2769" s="24"/>
      <c r="AM2769" s="77"/>
      <c r="AN2769" s="77"/>
    </row>
    <row r="2770" spans="26:40" x14ac:dyDescent="0.25">
      <c r="Z2770" s="24"/>
      <c r="AM2770" s="77"/>
      <c r="AN2770" s="77"/>
    </row>
    <row r="2771" spans="26:40" x14ac:dyDescent="0.25">
      <c r="Z2771" s="24"/>
      <c r="AM2771" s="77"/>
      <c r="AN2771" s="77"/>
    </row>
    <row r="2772" spans="26:40" x14ac:dyDescent="0.25">
      <c r="Z2772" s="24"/>
      <c r="AM2772" s="77"/>
      <c r="AN2772" s="77"/>
    </row>
    <row r="2773" spans="26:40" x14ac:dyDescent="0.25">
      <c r="Z2773" s="24"/>
      <c r="AM2773" s="77"/>
      <c r="AN2773" s="77"/>
    </row>
    <row r="2774" spans="26:40" x14ac:dyDescent="0.25">
      <c r="Z2774" s="24"/>
      <c r="AM2774" s="77"/>
      <c r="AN2774" s="77"/>
    </row>
    <row r="2775" spans="26:40" x14ac:dyDescent="0.25">
      <c r="Z2775" s="24"/>
      <c r="AM2775" s="77"/>
      <c r="AN2775" s="77"/>
    </row>
    <row r="2776" spans="26:40" x14ac:dyDescent="0.25">
      <c r="Z2776" s="24"/>
      <c r="AM2776" s="77"/>
      <c r="AN2776" s="77"/>
    </row>
    <row r="2777" spans="26:40" x14ac:dyDescent="0.25">
      <c r="Z2777" s="24"/>
      <c r="AM2777" s="77"/>
      <c r="AN2777" s="77"/>
    </row>
    <row r="2778" spans="26:40" x14ac:dyDescent="0.25">
      <c r="Z2778" s="24"/>
      <c r="AM2778" s="77"/>
      <c r="AN2778" s="77"/>
    </row>
    <row r="2779" spans="26:40" x14ac:dyDescent="0.25">
      <c r="Z2779" s="24"/>
      <c r="AM2779" s="77"/>
      <c r="AN2779" s="77"/>
    </row>
    <row r="2780" spans="26:40" x14ac:dyDescent="0.25">
      <c r="Z2780" s="24"/>
      <c r="AM2780" s="77"/>
      <c r="AN2780" s="77"/>
    </row>
    <row r="2781" spans="26:40" x14ac:dyDescent="0.25">
      <c r="Z2781" s="24"/>
      <c r="AM2781" s="77"/>
      <c r="AN2781" s="77"/>
    </row>
    <row r="2782" spans="26:40" x14ac:dyDescent="0.25">
      <c r="Z2782" s="24"/>
      <c r="AM2782" s="77"/>
      <c r="AN2782" s="77"/>
    </row>
    <row r="2783" spans="26:40" x14ac:dyDescent="0.25">
      <c r="Z2783" s="24"/>
      <c r="AM2783" s="77"/>
      <c r="AN2783" s="77"/>
    </row>
    <row r="2784" spans="26:40" x14ac:dyDescent="0.25">
      <c r="Z2784" s="24"/>
      <c r="AM2784" s="77"/>
      <c r="AN2784" s="77"/>
    </row>
    <row r="2785" spans="26:40" x14ac:dyDescent="0.25">
      <c r="Z2785" s="24"/>
      <c r="AM2785" s="77"/>
      <c r="AN2785" s="77"/>
    </row>
    <row r="2786" spans="26:40" x14ac:dyDescent="0.25">
      <c r="Z2786" s="24"/>
      <c r="AM2786" s="77"/>
      <c r="AN2786" s="77"/>
    </row>
    <row r="2787" spans="26:40" x14ac:dyDescent="0.25">
      <c r="Z2787" s="24"/>
      <c r="AM2787" s="77"/>
      <c r="AN2787" s="77"/>
    </row>
    <row r="2788" spans="26:40" x14ac:dyDescent="0.25">
      <c r="Z2788" s="24"/>
      <c r="AM2788" s="77"/>
      <c r="AN2788" s="77"/>
    </row>
    <row r="2789" spans="26:40" x14ac:dyDescent="0.25">
      <c r="Z2789" s="24"/>
      <c r="AM2789" s="77"/>
      <c r="AN2789" s="77"/>
    </row>
    <row r="2790" spans="26:40" x14ac:dyDescent="0.25">
      <c r="Z2790" s="24"/>
      <c r="AM2790" s="77"/>
      <c r="AN2790" s="77"/>
    </row>
    <row r="2791" spans="26:40" x14ac:dyDescent="0.25">
      <c r="Z2791" s="24"/>
      <c r="AM2791" s="77"/>
      <c r="AN2791" s="77"/>
    </row>
    <row r="2792" spans="26:40" x14ac:dyDescent="0.25">
      <c r="Z2792" s="24"/>
      <c r="AM2792" s="77"/>
      <c r="AN2792" s="77"/>
    </row>
    <row r="2793" spans="26:40" x14ac:dyDescent="0.25">
      <c r="Z2793" s="24"/>
      <c r="AM2793" s="77"/>
      <c r="AN2793" s="77"/>
    </row>
    <row r="2794" spans="26:40" x14ac:dyDescent="0.25">
      <c r="Z2794" s="24"/>
      <c r="AM2794" s="77"/>
      <c r="AN2794" s="77"/>
    </row>
    <row r="2795" spans="26:40" x14ac:dyDescent="0.25">
      <c r="Z2795" s="24"/>
      <c r="AM2795" s="77"/>
      <c r="AN2795" s="77"/>
    </row>
    <row r="2796" spans="26:40" x14ac:dyDescent="0.25">
      <c r="Z2796" s="24"/>
      <c r="AM2796" s="77"/>
      <c r="AN2796" s="77"/>
    </row>
    <row r="2797" spans="26:40" x14ac:dyDescent="0.25">
      <c r="Z2797" s="24"/>
      <c r="AM2797" s="77"/>
      <c r="AN2797" s="77"/>
    </row>
    <row r="2798" spans="26:40" x14ac:dyDescent="0.25">
      <c r="Z2798" s="24"/>
      <c r="AM2798" s="77"/>
      <c r="AN2798" s="77"/>
    </row>
    <row r="2799" spans="26:40" x14ac:dyDescent="0.25">
      <c r="Z2799" s="24"/>
      <c r="AM2799" s="77"/>
      <c r="AN2799" s="77"/>
    </row>
    <row r="2800" spans="26:40" x14ac:dyDescent="0.25">
      <c r="Z2800" s="24"/>
      <c r="AM2800" s="77"/>
      <c r="AN2800" s="77"/>
    </row>
    <row r="2801" spans="26:40" x14ac:dyDescent="0.25">
      <c r="Z2801" s="24"/>
      <c r="AM2801" s="77"/>
      <c r="AN2801" s="77"/>
    </row>
    <row r="2802" spans="26:40" x14ac:dyDescent="0.25">
      <c r="Z2802" s="24"/>
      <c r="AM2802" s="77"/>
      <c r="AN2802" s="77"/>
    </row>
    <row r="2803" spans="26:40" x14ac:dyDescent="0.25">
      <c r="Z2803" s="24"/>
      <c r="AM2803" s="77"/>
      <c r="AN2803" s="77"/>
    </row>
    <row r="2804" spans="26:40" x14ac:dyDescent="0.25">
      <c r="Z2804" s="24"/>
      <c r="AM2804" s="77"/>
      <c r="AN2804" s="77"/>
    </row>
    <row r="2805" spans="26:40" x14ac:dyDescent="0.25">
      <c r="Z2805" s="24"/>
      <c r="AM2805" s="77"/>
      <c r="AN2805" s="77"/>
    </row>
    <row r="2806" spans="26:40" x14ac:dyDescent="0.25">
      <c r="Z2806" s="24"/>
      <c r="AM2806" s="77"/>
      <c r="AN2806" s="77"/>
    </row>
    <row r="2807" spans="26:40" x14ac:dyDescent="0.25">
      <c r="Z2807" s="24"/>
      <c r="AM2807" s="77"/>
      <c r="AN2807" s="77"/>
    </row>
    <row r="2808" spans="26:40" x14ac:dyDescent="0.25">
      <c r="Z2808" s="24"/>
      <c r="AM2808" s="77"/>
      <c r="AN2808" s="77"/>
    </row>
    <row r="2809" spans="26:40" x14ac:dyDescent="0.25">
      <c r="Z2809" s="24"/>
      <c r="AM2809" s="77"/>
      <c r="AN2809" s="77"/>
    </row>
    <row r="2810" spans="26:40" x14ac:dyDescent="0.25">
      <c r="Z2810" s="24"/>
      <c r="AM2810" s="77"/>
      <c r="AN2810" s="77"/>
    </row>
    <row r="2811" spans="26:40" x14ac:dyDescent="0.25">
      <c r="Z2811" s="24"/>
      <c r="AM2811" s="77"/>
      <c r="AN2811" s="77"/>
    </row>
    <row r="2812" spans="26:40" x14ac:dyDescent="0.25">
      <c r="Z2812" s="24"/>
      <c r="AM2812" s="77"/>
      <c r="AN2812" s="77"/>
    </row>
    <row r="2813" spans="26:40" x14ac:dyDescent="0.25">
      <c r="Z2813" s="24"/>
      <c r="AM2813" s="77"/>
      <c r="AN2813" s="77"/>
    </row>
    <row r="2814" spans="26:40" x14ac:dyDescent="0.25">
      <c r="Z2814" s="24"/>
      <c r="AM2814" s="77"/>
      <c r="AN2814" s="77"/>
    </row>
    <row r="2815" spans="26:40" x14ac:dyDescent="0.25">
      <c r="Z2815" s="24"/>
      <c r="AM2815" s="77"/>
      <c r="AN2815" s="77"/>
    </row>
    <row r="2816" spans="26:40" x14ac:dyDescent="0.25">
      <c r="Z2816" s="24"/>
      <c r="AM2816" s="77"/>
      <c r="AN2816" s="77"/>
    </row>
    <row r="2817" spans="26:40" x14ac:dyDescent="0.25">
      <c r="Z2817" s="24"/>
      <c r="AM2817" s="77"/>
      <c r="AN2817" s="77"/>
    </row>
    <row r="2818" spans="26:40" x14ac:dyDescent="0.25">
      <c r="Z2818" s="24"/>
      <c r="AM2818" s="77"/>
      <c r="AN2818" s="77"/>
    </row>
    <row r="2819" spans="26:40" x14ac:dyDescent="0.25">
      <c r="Z2819" s="24"/>
      <c r="AM2819" s="77"/>
      <c r="AN2819" s="77"/>
    </row>
    <row r="2820" spans="26:40" x14ac:dyDescent="0.25">
      <c r="Z2820" s="24"/>
      <c r="AM2820" s="77"/>
      <c r="AN2820" s="77"/>
    </row>
    <row r="2821" spans="26:40" x14ac:dyDescent="0.25">
      <c r="Z2821" s="24"/>
      <c r="AM2821" s="77"/>
      <c r="AN2821" s="77"/>
    </row>
    <row r="2822" spans="26:40" x14ac:dyDescent="0.25">
      <c r="Z2822" s="24"/>
      <c r="AM2822" s="77"/>
      <c r="AN2822" s="77"/>
    </row>
    <row r="2823" spans="26:40" x14ac:dyDescent="0.25">
      <c r="Z2823" s="24"/>
      <c r="AM2823" s="77"/>
      <c r="AN2823" s="77"/>
    </row>
    <row r="2824" spans="26:40" x14ac:dyDescent="0.25">
      <c r="Z2824" s="24"/>
      <c r="AM2824" s="77"/>
      <c r="AN2824" s="77"/>
    </row>
    <row r="2825" spans="26:40" x14ac:dyDescent="0.25">
      <c r="Z2825" s="24"/>
      <c r="AM2825" s="77"/>
      <c r="AN2825" s="77"/>
    </row>
    <row r="2826" spans="26:40" x14ac:dyDescent="0.25">
      <c r="Z2826" s="24"/>
      <c r="AM2826" s="77"/>
      <c r="AN2826" s="77"/>
    </row>
    <row r="2827" spans="26:40" x14ac:dyDescent="0.25">
      <c r="Z2827" s="24"/>
      <c r="AM2827" s="77"/>
      <c r="AN2827" s="77"/>
    </row>
    <row r="2828" spans="26:40" x14ac:dyDescent="0.25">
      <c r="Z2828" s="24"/>
      <c r="AM2828" s="77"/>
      <c r="AN2828" s="77"/>
    </row>
    <row r="2829" spans="26:40" x14ac:dyDescent="0.25">
      <c r="Z2829" s="24"/>
      <c r="AM2829" s="77"/>
      <c r="AN2829" s="77"/>
    </row>
    <row r="2830" spans="26:40" x14ac:dyDescent="0.25">
      <c r="Z2830" s="24"/>
      <c r="AM2830" s="77"/>
      <c r="AN2830" s="77"/>
    </row>
    <row r="2831" spans="26:40" x14ac:dyDescent="0.25">
      <c r="Z2831" s="24"/>
      <c r="AM2831" s="77"/>
      <c r="AN2831" s="77"/>
    </row>
    <row r="2832" spans="26:40" x14ac:dyDescent="0.25">
      <c r="Z2832" s="24"/>
      <c r="AM2832" s="77"/>
      <c r="AN2832" s="77"/>
    </row>
    <row r="2833" spans="26:40" x14ac:dyDescent="0.25">
      <c r="Z2833" s="24"/>
      <c r="AM2833" s="77"/>
      <c r="AN2833" s="77"/>
    </row>
    <row r="2834" spans="26:40" x14ac:dyDescent="0.25">
      <c r="Z2834" s="24"/>
      <c r="AM2834" s="77"/>
      <c r="AN2834" s="77"/>
    </row>
    <row r="2835" spans="26:40" x14ac:dyDescent="0.25">
      <c r="Z2835" s="24"/>
      <c r="AM2835" s="77"/>
      <c r="AN2835" s="77"/>
    </row>
    <row r="2836" spans="26:40" x14ac:dyDescent="0.25">
      <c r="Z2836" s="24"/>
      <c r="AM2836" s="77"/>
      <c r="AN2836" s="77"/>
    </row>
    <row r="2837" spans="26:40" x14ac:dyDescent="0.25">
      <c r="Z2837" s="24"/>
      <c r="AM2837" s="77"/>
      <c r="AN2837" s="77"/>
    </row>
    <row r="2838" spans="26:40" x14ac:dyDescent="0.25">
      <c r="Z2838" s="24"/>
      <c r="AM2838" s="77"/>
      <c r="AN2838" s="77"/>
    </row>
    <row r="2839" spans="26:40" x14ac:dyDescent="0.25">
      <c r="Z2839" s="24"/>
      <c r="AM2839" s="77"/>
      <c r="AN2839" s="77"/>
    </row>
    <row r="2840" spans="26:40" x14ac:dyDescent="0.25">
      <c r="Z2840" s="24"/>
      <c r="AM2840" s="77"/>
      <c r="AN2840" s="77"/>
    </row>
    <row r="2841" spans="26:40" x14ac:dyDescent="0.25">
      <c r="Z2841" s="24"/>
      <c r="AM2841" s="77"/>
      <c r="AN2841" s="77"/>
    </row>
    <row r="2842" spans="26:40" x14ac:dyDescent="0.25">
      <c r="Z2842" s="24"/>
      <c r="AM2842" s="77"/>
      <c r="AN2842" s="77"/>
    </row>
    <row r="2843" spans="26:40" x14ac:dyDescent="0.25">
      <c r="Z2843" s="24"/>
      <c r="AM2843" s="77"/>
      <c r="AN2843" s="77"/>
    </row>
    <row r="2844" spans="26:40" x14ac:dyDescent="0.25">
      <c r="Z2844" s="24"/>
      <c r="AM2844" s="77"/>
      <c r="AN2844" s="77"/>
    </row>
    <row r="2845" spans="26:40" x14ac:dyDescent="0.25">
      <c r="Z2845" s="24"/>
      <c r="AM2845" s="77"/>
      <c r="AN2845" s="77"/>
    </row>
    <row r="2846" spans="26:40" x14ac:dyDescent="0.25">
      <c r="Z2846" s="24"/>
      <c r="AM2846" s="77"/>
      <c r="AN2846" s="77"/>
    </row>
    <row r="2847" spans="26:40" x14ac:dyDescent="0.25">
      <c r="Z2847" s="24"/>
      <c r="AM2847" s="77"/>
      <c r="AN2847" s="77"/>
    </row>
    <row r="2848" spans="26:40" x14ac:dyDescent="0.25">
      <c r="Z2848" s="24"/>
      <c r="AM2848" s="77"/>
      <c r="AN2848" s="77"/>
    </row>
    <row r="2849" spans="26:40" x14ac:dyDescent="0.25">
      <c r="Z2849" s="24"/>
      <c r="AM2849" s="77"/>
      <c r="AN2849" s="77"/>
    </row>
    <row r="2850" spans="26:40" x14ac:dyDescent="0.25">
      <c r="Z2850" s="24"/>
      <c r="AM2850" s="77"/>
      <c r="AN2850" s="77"/>
    </row>
    <row r="2851" spans="26:40" x14ac:dyDescent="0.25">
      <c r="Z2851" s="24"/>
      <c r="AM2851" s="77"/>
      <c r="AN2851" s="77"/>
    </row>
    <row r="2852" spans="26:40" x14ac:dyDescent="0.25">
      <c r="Z2852" s="24"/>
      <c r="AM2852" s="77"/>
      <c r="AN2852" s="77"/>
    </row>
    <row r="2853" spans="26:40" x14ac:dyDescent="0.25">
      <c r="Z2853" s="24"/>
      <c r="AM2853" s="77"/>
      <c r="AN2853" s="77"/>
    </row>
    <row r="2854" spans="26:40" x14ac:dyDescent="0.25">
      <c r="Z2854" s="24"/>
      <c r="AM2854" s="77"/>
      <c r="AN2854" s="77"/>
    </row>
    <row r="2855" spans="26:40" x14ac:dyDescent="0.25">
      <c r="Z2855" s="24"/>
      <c r="AM2855" s="77"/>
      <c r="AN2855" s="77"/>
    </row>
    <row r="2856" spans="26:40" x14ac:dyDescent="0.25">
      <c r="Z2856" s="24"/>
      <c r="AM2856" s="77"/>
      <c r="AN2856" s="77"/>
    </row>
    <row r="2857" spans="26:40" x14ac:dyDescent="0.25">
      <c r="Z2857" s="24"/>
      <c r="AM2857" s="77"/>
      <c r="AN2857" s="77"/>
    </row>
    <row r="2858" spans="26:40" x14ac:dyDescent="0.25">
      <c r="Z2858" s="24"/>
      <c r="AM2858" s="77"/>
      <c r="AN2858" s="77"/>
    </row>
    <row r="2859" spans="26:40" x14ac:dyDescent="0.25">
      <c r="Z2859" s="24"/>
      <c r="AM2859" s="77"/>
      <c r="AN2859" s="77"/>
    </row>
    <row r="2860" spans="26:40" x14ac:dyDescent="0.25">
      <c r="Z2860" s="24"/>
      <c r="AM2860" s="77"/>
      <c r="AN2860" s="77"/>
    </row>
    <row r="2861" spans="26:40" x14ac:dyDescent="0.25">
      <c r="Z2861" s="24"/>
      <c r="AM2861" s="77"/>
      <c r="AN2861" s="77"/>
    </row>
    <row r="2862" spans="26:40" x14ac:dyDescent="0.25">
      <c r="Z2862" s="24"/>
      <c r="AM2862" s="77"/>
      <c r="AN2862" s="77"/>
    </row>
    <row r="2863" spans="26:40" x14ac:dyDescent="0.25">
      <c r="Z2863" s="24"/>
      <c r="AM2863" s="77"/>
      <c r="AN2863" s="77"/>
    </row>
    <row r="2864" spans="26:40" x14ac:dyDescent="0.25">
      <c r="Z2864" s="24"/>
      <c r="AM2864" s="77"/>
      <c r="AN2864" s="77"/>
    </row>
    <row r="2865" spans="26:40" x14ac:dyDescent="0.25">
      <c r="Z2865" s="24"/>
      <c r="AM2865" s="77"/>
      <c r="AN2865" s="77"/>
    </row>
    <row r="2866" spans="26:40" x14ac:dyDescent="0.25">
      <c r="Z2866" s="24"/>
      <c r="AM2866" s="77"/>
      <c r="AN2866" s="77"/>
    </row>
    <row r="2867" spans="26:40" x14ac:dyDescent="0.25">
      <c r="Z2867" s="24"/>
      <c r="AM2867" s="77"/>
      <c r="AN2867" s="77"/>
    </row>
    <row r="2868" spans="26:40" x14ac:dyDescent="0.25">
      <c r="Z2868" s="24"/>
      <c r="AM2868" s="77"/>
      <c r="AN2868" s="77"/>
    </row>
    <row r="2869" spans="26:40" x14ac:dyDescent="0.25">
      <c r="Z2869" s="24"/>
      <c r="AM2869" s="77"/>
      <c r="AN2869" s="77"/>
    </row>
    <row r="2870" spans="26:40" x14ac:dyDescent="0.25">
      <c r="Z2870" s="24"/>
      <c r="AM2870" s="77"/>
      <c r="AN2870" s="77"/>
    </row>
    <row r="2871" spans="26:40" x14ac:dyDescent="0.25">
      <c r="Z2871" s="24"/>
      <c r="AM2871" s="77"/>
      <c r="AN2871" s="77"/>
    </row>
    <row r="2872" spans="26:40" x14ac:dyDescent="0.25">
      <c r="Z2872" s="24"/>
      <c r="AM2872" s="77"/>
      <c r="AN2872" s="77"/>
    </row>
    <row r="2873" spans="26:40" x14ac:dyDescent="0.25">
      <c r="Z2873" s="24"/>
      <c r="AM2873" s="77"/>
      <c r="AN2873" s="77"/>
    </row>
    <row r="2874" spans="26:40" x14ac:dyDescent="0.25">
      <c r="Z2874" s="24"/>
      <c r="AM2874" s="77"/>
      <c r="AN2874" s="77"/>
    </row>
    <row r="2875" spans="26:40" x14ac:dyDescent="0.25">
      <c r="Z2875" s="24"/>
      <c r="AM2875" s="77"/>
      <c r="AN2875" s="77"/>
    </row>
    <row r="2876" spans="26:40" x14ac:dyDescent="0.25">
      <c r="Z2876" s="24"/>
      <c r="AM2876" s="77"/>
      <c r="AN2876" s="77"/>
    </row>
    <row r="2877" spans="26:40" x14ac:dyDescent="0.25">
      <c r="Z2877" s="24"/>
      <c r="AM2877" s="77"/>
      <c r="AN2877" s="77"/>
    </row>
    <row r="2878" spans="26:40" x14ac:dyDescent="0.25">
      <c r="Z2878" s="24"/>
      <c r="AM2878" s="77"/>
      <c r="AN2878" s="77"/>
    </row>
    <row r="2879" spans="26:40" x14ac:dyDescent="0.25">
      <c r="Z2879" s="24"/>
      <c r="AM2879" s="77"/>
      <c r="AN2879" s="77"/>
    </row>
    <row r="2880" spans="26:40" x14ac:dyDescent="0.25">
      <c r="Z2880" s="24"/>
      <c r="AM2880" s="77"/>
      <c r="AN2880" s="77"/>
    </row>
    <row r="2881" spans="26:40" x14ac:dyDescent="0.25">
      <c r="Z2881" s="24"/>
      <c r="AM2881" s="77"/>
      <c r="AN2881" s="77"/>
    </row>
    <row r="2882" spans="26:40" x14ac:dyDescent="0.25">
      <c r="Z2882" s="24"/>
      <c r="AM2882" s="77"/>
      <c r="AN2882" s="77"/>
    </row>
    <row r="2883" spans="26:40" x14ac:dyDescent="0.25">
      <c r="Z2883" s="24"/>
      <c r="AM2883" s="77"/>
      <c r="AN2883" s="77"/>
    </row>
    <row r="2884" spans="26:40" x14ac:dyDescent="0.25">
      <c r="Z2884" s="24"/>
      <c r="AM2884" s="77"/>
      <c r="AN2884" s="77"/>
    </row>
    <row r="2885" spans="26:40" x14ac:dyDescent="0.25">
      <c r="Z2885" s="24"/>
      <c r="AM2885" s="77"/>
      <c r="AN2885" s="77"/>
    </row>
    <row r="2886" spans="26:40" x14ac:dyDescent="0.25">
      <c r="Z2886" s="24"/>
      <c r="AM2886" s="77"/>
      <c r="AN2886" s="77"/>
    </row>
    <row r="2887" spans="26:40" x14ac:dyDescent="0.25">
      <c r="Z2887" s="24"/>
      <c r="AM2887" s="77"/>
      <c r="AN2887" s="77"/>
    </row>
    <row r="2888" spans="26:40" x14ac:dyDescent="0.25">
      <c r="Z2888" s="24"/>
      <c r="AM2888" s="77"/>
      <c r="AN2888" s="77"/>
    </row>
    <row r="2889" spans="26:40" x14ac:dyDescent="0.25">
      <c r="Z2889" s="24"/>
      <c r="AM2889" s="77"/>
      <c r="AN2889" s="77"/>
    </row>
    <row r="2890" spans="26:40" x14ac:dyDescent="0.25">
      <c r="Z2890" s="24"/>
      <c r="AM2890" s="77"/>
      <c r="AN2890" s="77"/>
    </row>
    <row r="2891" spans="26:40" x14ac:dyDescent="0.25">
      <c r="Z2891" s="24"/>
      <c r="AM2891" s="77"/>
      <c r="AN2891" s="77"/>
    </row>
    <row r="2892" spans="26:40" x14ac:dyDescent="0.25">
      <c r="Z2892" s="24"/>
      <c r="AM2892" s="77"/>
      <c r="AN2892" s="77"/>
    </row>
    <row r="2893" spans="26:40" x14ac:dyDescent="0.25">
      <c r="Z2893" s="24"/>
      <c r="AM2893" s="77"/>
      <c r="AN2893" s="77"/>
    </row>
    <row r="2894" spans="26:40" x14ac:dyDescent="0.25">
      <c r="Z2894" s="24"/>
      <c r="AM2894" s="77"/>
      <c r="AN2894" s="77"/>
    </row>
    <row r="2895" spans="26:40" x14ac:dyDescent="0.25">
      <c r="Z2895" s="24"/>
      <c r="AM2895" s="77"/>
      <c r="AN2895" s="77"/>
    </row>
    <row r="2896" spans="26:40" x14ac:dyDescent="0.25">
      <c r="Z2896" s="24"/>
      <c r="AM2896" s="77"/>
      <c r="AN2896" s="77"/>
    </row>
    <row r="2897" spans="26:40" x14ac:dyDescent="0.25">
      <c r="Z2897" s="24"/>
      <c r="AM2897" s="77"/>
      <c r="AN2897" s="77"/>
    </row>
    <row r="2898" spans="26:40" x14ac:dyDescent="0.25">
      <c r="Z2898" s="24"/>
      <c r="AM2898" s="77"/>
      <c r="AN2898" s="77"/>
    </row>
    <row r="2899" spans="26:40" x14ac:dyDescent="0.25">
      <c r="Z2899" s="24"/>
      <c r="AM2899" s="77"/>
      <c r="AN2899" s="77"/>
    </row>
    <row r="2900" spans="26:40" x14ac:dyDescent="0.25">
      <c r="Z2900" s="24"/>
      <c r="AM2900" s="77"/>
      <c r="AN2900" s="77"/>
    </row>
    <row r="2901" spans="26:40" x14ac:dyDescent="0.25">
      <c r="Z2901" s="24"/>
      <c r="AM2901" s="77"/>
      <c r="AN2901" s="77"/>
    </row>
    <row r="2902" spans="26:40" x14ac:dyDescent="0.25">
      <c r="Z2902" s="24"/>
      <c r="AM2902" s="77"/>
      <c r="AN2902" s="77"/>
    </row>
    <row r="2903" spans="26:40" x14ac:dyDescent="0.25">
      <c r="Z2903" s="24"/>
      <c r="AM2903" s="77"/>
      <c r="AN2903" s="77"/>
    </row>
    <row r="2904" spans="26:40" x14ac:dyDescent="0.25">
      <c r="Z2904" s="24"/>
      <c r="AM2904" s="77"/>
      <c r="AN2904" s="77"/>
    </row>
    <row r="2905" spans="26:40" x14ac:dyDescent="0.25">
      <c r="Z2905" s="24"/>
      <c r="AM2905" s="77"/>
      <c r="AN2905" s="77"/>
    </row>
    <row r="2906" spans="26:40" x14ac:dyDescent="0.25">
      <c r="Z2906" s="24"/>
      <c r="AM2906" s="77"/>
      <c r="AN2906" s="77"/>
    </row>
    <row r="2907" spans="26:40" x14ac:dyDescent="0.25">
      <c r="Z2907" s="24"/>
      <c r="AM2907" s="77"/>
      <c r="AN2907" s="77"/>
    </row>
    <row r="2908" spans="26:40" x14ac:dyDescent="0.25">
      <c r="Z2908" s="24"/>
      <c r="AM2908" s="77"/>
      <c r="AN2908" s="77"/>
    </row>
    <row r="2909" spans="26:40" x14ac:dyDescent="0.25">
      <c r="Z2909" s="24"/>
      <c r="AM2909" s="77"/>
      <c r="AN2909" s="77"/>
    </row>
    <row r="2910" spans="26:40" x14ac:dyDescent="0.25">
      <c r="Z2910" s="24"/>
      <c r="AM2910" s="77"/>
      <c r="AN2910" s="77"/>
    </row>
    <row r="2911" spans="26:40" x14ac:dyDescent="0.25">
      <c r="Z2911" s="24"/>
      <c r="AM2911" s="77"/>
      <c r="AN2911" s="77"/>
    </row>
    <row r="2912" spans="26:40" x14ac:dyDescent="0.25">
      <c r="Z2912" s="24"/>
      <c r="AM2912" s="77"/>
      <c r="AN2912" s="77"/>
    </row>
    <row r="2913" spans="26:40" x14ac:dyDescent="0.25">
      <c r="Z2913" s="24"/>
      <c r="AM2913" s="77"/>
      <c r="AN2913" s="77"/>
    </row>
    <row r="2914" spans="26:40" x14ac:dyDescent="0.25">
      <c r="Z2914" s="24"/>
      <c r="AM2914" s="77"/>
      <c r="AN2914" s="77"/>
    </row>
    <row r="2915" spans="26:40" x14ac:dyDescent="0.25">
      <c r="Z2915" s="24"/>
      <c r="AM2915" s="77"/>
      <c r="AN2915" s="77"/>
    </row>
    <row r="2916" spans="26:40" x14ac:dyDescent="0.25">
      <c r="Z2916" s="24"/>
      <c r="AM2916" s="77"/>
      <c r="AN2916" s="77"/>
    </row>
    <row r="2917" spans="26:40" x14ac:dyDescent="0.25">
      <c r="Z2917" s="24"/>
      <c r="AM2917" s="77"/>
      <c r="AN2917" s="77"/>
    </row>
    <row r="2918" spans="26:40" x14ac:dyDescent="0.25">
      <c r="Z2918" s="24"/>
      <c r="AM2918" s="77"/>
      <c r="AN2918" s="77"/>
    </row>
    <row r="2919" spans="26:40" x14ac:dyDescent="0.25">
      <c r="Z2919" s="24"/>
      <c r="AM2919" s="77"/>
      <c r="AN2919" s="77"/>
    </row>
    <row r="2920" spans="26:40" x14ac:dyDescent="0.25">
      <c r="Z2920" s="24"/>
      <c r="AM2920" s="77"/>
      <c r="AN2920" s="77"/>
    </row>
    <row r="2921" spans="26:40" x14ac:dyDescent="0.25">
      <c r="Z2921" s="24"/>
      <c r="AM2921" s="77"/>
      <c r="AN2921" s="77"/>
    </row>
    <row r="2922" spans="26:40" x14ac:dyDescent="0.25">
      <c r="Z2922" s="24"/>
      <c r="AM2922" s="77"/>
      <c r="AN2922" s="77"/>
    </row>
    <row r="2923" spans="26:40" x14ac:dyDescent="0.25">
      <c r="Z2923" s="24"/>
      <c r="AM2923" s="77"/>
      <c r="AN2923" s="77"/>
    </row>
    <row r="2924" spans="26:40" x14ac:dyDescent="0.25">
      <c r="Z2924" s="24"/>
      <c r="AM2924" s="77"/>
      <c r="AN2924" s="77"/>
    </row>
    <row r="2925" spans="26:40" x14ac:dyDescent="0.25">
      <c r="Z2925" s="24"/>
      <c r="AM2925" s="77"/>
      <c r="AN2925" s="77"/>
    </row>
    <row r="2926" spans="26:40" x14ac:dyDescent="0.25">
      <c r="Z2926" s="24"/>
      <c r="AM2926" s="77"/>
      <c r="AN2926" s="77"/>
    </row>
    <row r="2927" spans="26:40" x14ac:dyDescent="0.25">
      <c r="Z2927" s="24"/>
      <c r="AM2927" s="77"/>
      <c r="AN2927" s="77"/>
    </row>
    <row r="2928" spans="26:40" x14ac:dyDescent="0.25">
      <c r="Z2928" s="24"/>
      <c r="AM2928" s="77"/>
      <c r="AN2928" s="77"/>
    </row>
    <row r="2929" spans="26:40" x14ac:dyDescent="0.25">
      <c r="Z2929" s="24"/>
      <c r="AM2929" s="77"/>
      <c r="AN2929" s="77"/>
    </row>
    <row r="2930" spans="26:40" x14ac:dyDescent="0.25">
      <c r="Z2930" s="24"/>
      <c r="AM2930" s="77"/>
      <c r="AN2930" s="77"/>
    </row>
    <row r="2931" spans="26:40" x14ac:dyDescent="0.25">
      <c r="Z2931" s="24"/>
      <c r="AM2931" s="77"/>
      <c r="AN2931" s="77"/>
    </row>
    <row r="2932" spans="26:40" x14ac:dyDescent="0.25">
      <c r="Z2932" s="24"/>
      <c r="AM2932" s="77"/>
      <c r="AN2932" s="77"/>
    </row>
    <row r="2933" spans="26:40" x14ac:dyDescent="0.25">
      <c r="Z2933" s="24"/>
      <c r="AM2933" s="77"/>
      <c r="AN2933" s="77"/>
    </row>
    <row r="2934" spans="26:40" x14ac:dyDescent="0.25">
      <c r="Z2934" s="24"/>
      <c r="AM2934" s="77"/>
      <c r="AN2934" s="77"/>
    </row>
    <row r="2935" spans="26:40" x14ac:dyDescent="0.25">
      <c r="Z2935" s="24"/>
      <c r="AM2935" s="77"/>
      <c r="AN2935" s="77"/>
    </row>
    <row r="2936" spans="26:40" x14ac:dyDescent="0.25">
      <c r="Z2936" s="24"/>
      <c r="AM2936" s="77"/>
      <c r="AN2936" s="77"/>
    </row>
    <row r="2937" spans="26:40" x14ac:dyDescent="0.25">
      <c r="Z2937" s="24"/>
      <c r="AM2937" s="77"/>
      <c r="AN2937" s="77"/>
    </row>
    <row r="2938" spans="26:40" x14ac:dyDescent="0.25">
      <c r="Z2938" s="24"/>
      <c r="AM2938" s="77"/>
      <c r="AN2938" s="77"/>
    </row>
    <row r="2939" spans="26:40" x14ac:dyDescent="0.25">
      <c r="Z2939" s="24"/>
      <c r="AM2939" s="77"/>
      <c r="AN2939" s="77"/>
    </row>
    <row r="2940" spans="26:40" x14ac:dyDescent="0.25">
      <c r="Z2940" s="24"/>
      <c r="AM2940" s="77"/>
      <c r="AN2940" s="77"/>
    </row>
    <row r="2941" spans="26:40" x14ac:dyDescent="0.25">
      <c r="Z2941" s="24"/>
      <c r="AM2941" s="77"/>
      <c r="AN2941" s="77"/>
    </row>
    <row r="2942" spans="26:40" x14ac:dyDescent="0.25">
      <c r="Z2942" s="24"/>
      <c r="AM2942" s="77"/>
      <c r="AN2942" s="77"/>
    </row>
    <row r="2943" spans="26:40" x14ac:dyDescent="0.25">
      <c r="Z2943" s="24"/>
      <c r="AM2943" s="77"/>
      <c r="AN2943" s="77"/>
    </row>
    <row r="2944" spans="26:40" x14ac:dyDescent="0.25">
      <c r="Z2944" s="24"/>
      <c r="AM2944" s="77"/>
      <c r="AN2944" s="77"/>
    </row>
    <row r="2945" spans="26:40" x14ac:dyDescent="0.25">
      <c r="Z2945" s="24"/>
      <c r="AM2945" s="77"/>
      <c r="AN2945" s="77"/>
    </row>
    <row r="2946" spans="26:40" x14ac:dyDescent="0.25">
      <c r="Z2946" s="24"/>
      <c r="AM2946" s="77"/>
      <c r="AN2946" s="77"/>
    </row>
    <row r="2947" spans="26:40" x14ac:dyDescent="0.25">
      <c r="Z2947" s="24"/>
      <c r="AM2947" s="77"/>
      <c r="AN2947" s="77"/>
    </row>
    <row r="2948" spans="26:40" x14ac:dyDescent="0.25">
      <c r="Z2948" s="24"/>
      <c r="AM2948" s="77"/>
      <c r="AN2948" s="77"/>
    </row>
    <row r="2949" spans="26:40" x14ac:dyDescent="0.25">
      <c r="Z2949" s="24"/>
      <c r="AM2949" s="77"/>
      <c r="AN2949" s="77"/>
    </row>
    <row r="2950" spans="26:40" x14ac:dyDescent="0.25">
      <c r="Z2950" s="24"/>
      <c r="AM2950" s="77"/>
      <c r="AN2950" s="77"/>
    </row>
    <row r="2951" spans="26:40" x14ac:dyDescent="0.25">
      <c r="Z2951" s="24"/>
      <c r="AM2951" s="77"/>
      <c r="AN2951" s="77"/>
    </row>
    <row r="2952" spans="26:40" x14ac:dyDescent="0.25">
      <c r="Z2952" s="24"/>
      <c r="AM2952" s="77"/>
      <c r="AN2952" s="77"/>
    </row>
    <row r="2953" spans="26:40" x14ac:dyDescent="0.25">
      <c r="Z2953" s="24"/>
      <c r="AM2953" s="77"/>
      <c r="AN2953" s="77"/>
    </row>
    <row r="2954" spans="26:40" x14ac:dyDescent="0.25">
      <c r="Z2954" s="24"/>
      <c r="AM2954" s="77"/>
      <c r="AN2954" s="77"/>
    </row>
    <row r="2955" spans="26:40" x14ac:dyDescent="0.25">
      <c r="Z2955" s="24"/>
      <c r="AM2955" s="77"/>
      <c r="AN2955" s="77"/>
    </row>
    <row r="2956" spans="26:40" x14ac:dyDescent="0.25">
      <c r="Z2956" s="24"/>
      <c r="AM2956" s="77"/>
      <c r="AN2956" s="77"/>
    </row>
    <row r="2957" spans="26:40" x14ac:dyDescent="0.25">
      <c r="Z2957" s="24"/>
      <c r="AM2957" s="77"/>
      <c r="AN2957" s="77"/>
    </row>
    <row r="2958" spans="26:40" x14ac:dyDescent="0.25">
      <c r="Z2958" s="24"/>
      <c r="AM2958" s="77"/>
      <c r="AN2958" s="77"/>
    </row>
    <row r="2959" spans="26:40" x14ac:dyDescent="0.25">
      <c r="Z2959" s="24"/>
      <c r="AM2959" s="77"/>
      <c r="AN2959" s="77"/>
    </row>
    <row r="2960" spans="26:40" x14ac:dyDescent="0.25">
      <c r="Z2960" s="24"/>
      <c r="AM2960" s="77"/>
      <c r="AN2960" s="77"/>
    </row>
    <row r="2961" spans="26:40" x14ac:dyDescent="0.25">
      <c r="Z2961" s="24"/>
      <c r="AM2961" s="77"/>
      <c r="AN2961" s="77"/>
    </row>
    <row r="2962" spans="26:40" x14ac:dyDescent="0.25">
      <c r="Z2962" s="24"/>
      <c r="AM2962" s="77"/>
      <c r="AN2962" s="77"/>
    </row>
    <row r="2963" spans="26:40" x14ac:dyDescent="0.25">
      <c r="Z2963" s="24"/>
      <c r="AM2963" s="77"/>
      <c r="AN2963" s="77"/>
    </row>
    <row r="2964" spans="26:40" x14ac:dyDescent="0.25">
      <c r="Z2964" s="24"/>
      <c r="AM2964" s="77"/>
      <c r="AN2964" s="77"/>
    </row>
    <row r="2965" spans="26:40" x14ac:dyDescent="0.25">
      <c r="Z2965" s="24"/>
      <c r="AM2965" s="77"/>
      <c r="AN2965" s="77"/>
    </row>
    <row r="2966" spans="26:40" x14ac:dyDescent="0.25">
      <c r="Z2966" s="24"/>
      <c r="AM2966" s="77"/>
      <c r="AN2966" s="77"/>
    </row>
    <row r="2967" spans="26:40" x14ac:dyDescent="0.25">
      <c r="Z2967" s="24"/>
      <c r="AM2967" s="77"/>
      <c r="AN2967" s="77"/>
    </row>
    <row r="2968" spans="26:40" x14ac:dyDescent="0.25">
      <c r="Z2968" s="24"/>
      <c r="AM2968" s="77"/>
      <c r="AN2968" s="77"/>
    </row>
    <row r="2969" spans="26:40" x14ac:dyDescent="0.25">
      <c r="Z2969" s="24"/>
      <c r="AM2969" s="77"/>
      <c r="AN2969" s="77"/>
    </row>
    <row r="2970" spans="26:40" x14ac:dyDescent="0.25">
      <c r="Z2970" s="24"/>
      <c r="AM2970" s="77"/>
      <c r="AN2970" s="77"/>
    </row>
    <row r="2971" spans="26:40" x14ac:dyDescent="0.25">
      <c r="Z2971" s="24"/>
      <c r="AM2971" s="77"/>
      <c r="AN2971" s="77"/>
    </row>
    <row r="2972" spans="26:40" x14ac:dyDescent="0.25">
      <c r="Z2972" s="24"/>
      <c r="AM2972" s="77"/>
      <c r="AN2972" s="77"/>
    </row>
    <row r="2973" spans="26:40" x14ac:dyDescent="0.25">
      <c r="Z2973" s="24"/>
      <c r="AM2973" s="77"/>
      <c r="AN2973" s="77"/>
    </row>
    <row r="2974" spans="26:40" x14ac:dyDescent="0.25">
      <c r="Z2974" s="24"/>
      <c r="AM2974" s="77"/>
      <c r="AN2974" s="77"/>
    </row>
    <row r="2975" spans="26:40" x14ac:dyDescent="0.25">
      <c r="Z2975" s="24"/>
      <c r="AM2975" s="77"/>
      <c r="AN2975" s="77"/>
    </row>
    <row r="2976" spans="26:40" x14ac:dyDescent="0.25">
      <c r="Z2976" s="24"/>
      <c r="AM2976" s="77"/>
      <c r="AN2976" s="77"/>
    </row>
    <row r="2977" spans="26:40" x14ac:dyDescent="0.25">
      <c r="Z2977" s="24"/>
      <c r="AM2977" s="77"/>
      <c r="AN2977" s="77"/>
    </row>
    <row r="2978" spans="26:40" x14ac:dyDescent="0.25">
      <c r="Z2978" s="24"/>
      <c r="AM2978" s="77"/>
      <c r="AN2978" s="77"/>
    </row>
    <row r="2979" spans="26:40" x14ac:dyDescent="0.25">
      <c r="Z2979" s="24"/>
      <c r="AM2979" s="77"/>
      <c r="AN2979" s="77"/>
    </row>
    <row r="2980" spans="26:40" x14ac:dyDescent="0.25">
      <c r="Z2980" s="24"/>
      <c r="AM2980" s="77"/>
      <c r="AN2980" s="77"/>
    </row>
    <row r="2981" spans="26:40" x14ac:dyDescent="0.25">
      <c r="Z2981" s="24"/>
      <c r="AM2981" s="77"/>
      <c r="AN2981" s="77"/>
    </row>
    <row r="2982" spans="26:40" x14ac:dyDescent="0.25">
      <c r="Z2982" s="24"/>
      <c r="AM2982" s="77"/>
      <c r="AN2982" s="77"/>
    </row>
    <row r="2983" spans="26:40" x14ac:dyDescent="0.25">
      <c r="Z2983" s="24"/>
      <c r="AM2983" s="77"/>
      <c r="AN2983" s="77"/>
    </row>
    <row r="2984" spans="26:40" x14ac:dyDescent="0.25">
      <c r="Z2984" s="24"/>
      <c r="AM2984" s="77"/>
      <c r="AN2984" s="77"/>
    </row>
    <row r="2985" spans="26:40" x14ac:dyDescent="0.25">
      <c r="Z2985" s="24"/>
      <c r="AM2985" s="77"/>
      <c r="AN2985" s="77"/>
    </row>
    <row r="2986" spans="26:40" x14ac:dyDescent="0.25">
      <c r="Z2986" s="24"/>
      <c r="AM2986" s="77"/>
      <c r="AN2986" s="77"/>
    </row>
    <row r="2987" spans="26:40" x14ac:dyDescent="0.25">
      <c r="Z2987" s="24"/>
      <c r="AM2987" s="77"/>
      <c r="AN2987" s="77"/>
    </row>
    <row r="2988" spans="26:40" x14ac:dyDescent="0.25">
      <c r="Z2988" s="24"/>
      <c r="AM2988" s="77"/>
      <c r="AN2988" s="77"/>
    </row>
    <row r="2989" spans="26:40" x14ac:dyDescent="0.25">
      <c r="Z2989" s="24"/>
      <c r="AM2989" s="77"/>
      <c r="AN2989" s="77"/>
    </row>
    <row r="2990" spans="26:40" x14ac:dyDescent="0.25">
      <c r="Z2990" s="24"/>
      <c r="AM2990" s="77"/>
      <c r="AN2990" s="77"/>
    </row>
    <row r="2991" spans="26:40" x14ac:dyDescent="0.25">
      <c r="Z2991" s="24"/>
      <c r="AM2991" s="77"/>
      <c r="AN2991" s="77"/>
    </row>
    <row r="2992" spans="26:40" x14ac:dyDescent="0.25">
      <c r="Z2992" s="24"/>
      <c r="AM2992" s="77"/>
      <c r="AN2992" s="77"/>
    </row>
    <row r="2993" spans="26:40" x14ac:dyDescent="0.25">
      <c r="Z2993" s="24"/>
      <c r="AM2993" s="77"/>
      <c r="AN2993" s="77"/>
    </row>
    <row r="2994" spans="26:40" x14ac:dyDescent="0.25">
      <c r="Z2994" s="24"/>
      <c r="AM2994" s="77"/>
      <c r="AN2994" s="77"/>
    </row>
    <row r="2995" spans="26:40" x14ac:dyDescent="0.25">
      <c r="Z2995" s="24"/>
      <c r="AM2995" s="77"/>
      <c r="AN2995" s="77"/>
    </row>
    <row r="2996" spans="26:40" x14ac:dyDescent="0.25">
      <c r="Z2996" s="24"/>
      <c r="AM2996" s="77"/>
      <c r="AN2996" s="77"/>
    </row>
    <row r="2997" spans="26:40" x14ac:dyDescent="0.25">
      <c r="Z2997" s="24"/>
      <c r="AM2997" s="77"/>
      <c r="AN2997" s="77"/>
    </row>
    <row r="2998" spans="26:40" x14ac:dyDescent="0.25">
      <c r="Z2998" s="24"/>
      <c r="AM2998" s="77"/>
      <c r="AN2998" s="77"/>
    </row>
    <row r="2999" spans="26:40" x14ac:dyDescent="0.25">
      <c r="Z2999" s="24"/>
      <c r="AM2999" s="77"/>
      <c r="AN2999" s="77"/>
    </row>
    <row r="3000" spans="26:40" x14ac:dyDescent="0.25">
      <c r="Z3000" s="24"/>
      <c r="AM3000" s="77"/>
      <c r="AN3000" s="77"/>
    </row>
    <row r="3001" spans="26:40" x14ac:dyDescent="0.25">
      <c r="Z3001" s="24"/>
      <c r="AM3001" s="77"/>
      <c r="AN3001" s="77"/>
    </row>
    <row r="3002" spans="26:40" x14ac:dyDescent="0.25">
      <c r="Z3002" s="24"/>
      <c r="AM3002" s="77"/>
      <c r="AN3002" s="77"/>
    </row>
    <row r="3003" spans="26:40" x14ac:dyDescent="0.25">
      <c r="Z3003" s="24"/>
      <c r="AM3003" s="77"/>
      <c r="AN3003" s="77"/>
    </row>
    <row r="3004" spans="26:40" x14ac:dyDescent="0.25">
      <c r="Z3004" s="24"/>
      <c r="AM3004" s="77"/>
      <c r="AN3004" s="77"/>
    </row>
    <row r="3005" spans="26:40" x14ac:dyDescent="0.25">
      <c r="Z3005" s="24"/>
      <c r="AM3005" s="77"/>
      <c r="AN3005" s="77"/>
    </row>
    <row r="3006" spans="26:40" x14ac:dyDescent="0.25">
      <c r="Z3006" s="24"/>
      <c r="AM3006" s="77"/>
      <c r="AN3006" s="77"/>
    </row>
    <row r="3007" spans="26:40" x14ac:dyDescent="0.25">
      <c r="Z3007" s="24"/>
      <c r="AM3007" s="77"/>
      <c r="AN3007" s="77"/>
    </row>
    <row r="3008" spans="26:40" x14ac:dyDescent="0.25">
      <c r="Z3008" s="24"/>
      <c r="AM3008" s="77"/>
      <c r="AN3008" s="77"/>
    </row>
    <row r="3009" spans="26:40" x14ac:dyDescent="0.25">
      <c r="Z3009" s="24"/>
      <c r="AM3009" s="77"/>
      <c r="AN3009" s="77"/>
    </row>
    <row r="3010" spans="26:40" x14ac:dyDescent="0.25">
      <c r="Z3010" s="24"/>
      <c r="AM3010" s="77"/>
      <c r="AN3010" s="77"/>
    </row>
    <row r="3011" spans="26:40" x14ac:dyDescent="0.25">
      <c r="Z3011" s="24"/>
      <c r="AM3011" s="77"/>
      <c r="AN3011" s="77"/>
    </row>
    <row r="3012" spans="26:40" x14ac:dyDescent="0.25">
      <c r="Z3012" s="24"/>
      <c r="AM3012" s="77"/>
      <c r="AN3012" s="77"/>
    </row>
    <row r="3013" spans="26:40" x14ac:dyDescent="0.25">
      <c r="Z3013" s="24"/>
      <c r="AM3013" s="77"/>
      <c r="AN3013" s="77"/>
    </row>
    <row r="3014" spans="26:40" x14ac:dyDescent="0.25">
      <c r="Z3014" s="24"/>
      <c r="AM3014" s="77"/>
      <c r="AN3014" s="77"/>
    </row>
    <row r="3015" spans="26:40" x14ac:dyDescent="0.25">
      <c r="Z3015" s="24"/>
      <c r="AM3015" s="77"/>
      <c r="AN3015" s="77"/>
    </row>
    <row r="3016" spans="26:40" x14ac:dyDescent="0.25">
      <c r="Z3016" s="24"/>
      <c r="AM3016" s="77"/>
      <c r="AN3016" s="77"/>
    </row>
    <row r="3017" spans="26:40" x14ac:dyDescent="0.25">
      <c r="Z3017" s="24"/>
      <c r="AM3017" s="77"/>
      <c r="AN3017" s="77"/>
    </row>
    <row r="3018" spans="26:40" x14ac:dyDescent="0.25">
      <c r="Z3018" s="24"/>
      <c r="AM3018" s="77"/>
      <c r="AN3018" s="77"/>
    </row>
    <row r="3019" spans="26:40" x14ac:dyDescent="0.25">
      <c r="Z3019" s="24"/>
      <c r="AM3019" s="77"/>
      <c r="AN3019" s="77"/>
    </row>
    <row r="3020" spans="26:40" x14ac:dyDescent="0.25">
      <c r="Z3020" s="24"/>
      <c r="AM3020" s="77"/>
      <c r="AN3020" s="77"/>
    </row>
    <row r="3021" spans="26:40" x14ac:dyDescent="0.25">
      <c r="Z3021" s="24"/>
      <c r="AM3021" s="77"/>
      <c r="AN3021" s="77"/>
    </row>
    <row r="3022" spans="26:40" x14ac:dyDescent="0.25">
      <c r="Z3022" s="24"/>
      <c r="AM3022" s="77"/>
      <c r="AN3022" s="77"/>
    </row>
    <row r="3023" spans="26:40" x14ac:dyDescent="0.25">
      <c r="Z3023" s="24"/>
      <c r="AM3023" s="77"/>
      <c r="AN3023" s="77"/>
    </row>
    <row r="3024" spans="26:40" x14ac:dyDescent="0.25">
      <c r="Z3024" s="24"/>
      <c r="AM3024" s="77"/>
      <c r="AN3024" s="77"/>
    </row>
    <row r="3025" spans="26:40" x14ac:dyDescent="0.25">
      <c r="Z3025" s="24"/>
      <c r="AM3025" s="77"/>
      <c r="AN3025" s="77"/>
    </row>
    <row r="3026" spans="26:40" x14ac:dyDescent="0.25">
      <c r="Z3026" s="24"/>
      <c r="AM3026" s="77"/>
      <c r="AN3026" s="77"/>
    </row>
    <row r="3027" spans="26:40" x14ac:dyDescent="0.25">
      <c r="Z3027" s="24"/>
      <c r="AM3027" s="77"/>
      <c r="AN3027" s="77"/>
    </row>
    <row r="3028" spans="26:40" x14ac:dyDescent="0.25">
      <c r="Z3028" s="24"/>
      <c r="AM3028" s="77"/>
      <c r="AN3028" s="77"/>
    </row>
    <row r="3029" spans="26:40" x14ac:dyDescent="0.25">
      <c r="Z3029" s="24"/>
      <c r="AM3029" s="77"/>
      <c r="AN3029" s="77"/>
    </row>
    <row r="3030" spans="26:40" x14ac:dyDescent="0.25">
      <c r="Z3030" s="24"/>
      <c r="AM3030" s="77"/>
      <c r="AN3030" s="77"/>
    </row>
    <row r="3031" spans="26:40" x14ac:dyDescent="0.25">
      <c r="Z3031" s="24"/>
      <c r="AM3031" s="77"/>
      <c r="AN3031" s="77"/>
    </row>
    <row r="3032" spans="26:40" x14ac:dyDescent="0.25">
      <c r="Z3032" s="24"/>
      <c r="AM3032" s="77"/>
      <c r="AN3032" s="77"/>
    </row>
    <row r="3033" spans="26:40" x14ac:dyDescent="0.25">
      <c r="Z3033" s="24"/>
      <c r="AM3033" s="77"/>
      <c r="AN3033" s="77"/>
    </row>
    <row r="3034" spans="26:40" x14ac:dyDescent="0.25">
      <c r="Z3034" s="24"/>
      <c r="AM3034" s="77"/>
      <c r="AN3034" s="77"/>
    </row>
    <row r="3035" spans="26:40" x14ac:dyDescent="0.25">
      <c r="Z3035" s="24"/>
      <c r="AM3035" s="77"/>
      <c r="AN3035" s="77"/>
    </row>
    <row r="3036" spans="26:40" x14ac:dyDescent="0.25">
      <c r="Z3036" s="24"/>
      <c r="AM3036" s="77"/>
      <c r="AN3036" s="77"/>
    </row>
    <row r="3037" spans="26:40" x14ac:dyDescent="0.25">
      <c r="Z3037" s="24"/>
      <c r="AM3037" s="77"/>
      <c r="AN3037" s="77"/>
    </row>
    <row r="3038" spans="26:40" x14ac:dyDescent="0.25">
      <c r="Z3038" s="24"/>
      <c r="AM3038" s="77"/>
      <c r="AN3038" s="77"/>
    </row>
    <row r="3039" spans="26:40" x14ac:dyDescent="0.25">
      <c r="Z3039" s="24"/>
      <c r="AM3039" s="77"/>
      <c r="AN3039" s="77"/>
    </row>
    <row r="3040" spans="26:40" x14ac:dyDescent="0.25">
      <c r="Z3040" s="24"/>
      <c r="AM3040" s="77"/>
      <c r="AN3040" s="77"/>
    </row>
    <row r="3041" spans="26:40" x14ac:dyDescent="0.25">
      <c r="Z3041" s="24"/>
      <c r="AM3041" s="77"/>
      <c r="AN3041" s="77"/>
    </row>
    <row r="3042" spans="26:40" x14ac:dyDescent="0.25">
      <c r="Z3042" s="24"/>
      <c r="AM3042" s="77"/>
      <c r="AN3042" s="77"/>
    </row>
    <row r="3043" spans="26:40" x14ac:dyDescent="0.25">
      <c r="Z3043" s="24"/>
      <c r="AM3043" s="77"/>
      <c r="AN3043" s="77"/>
    </row>
    <row r="3044" spans="26:40" x14ac:dyDescent="0.25">
      <c r="Z3044" s="24"/>
      <c r="AM3044" s="77"/>
      <c r="AN3044" s="77"/>
    </row>
    <row r="3045" spans="26:40" x14ac:dyDescent="0.25">
      <c r="Z3045" s="24"/>
      <c r="AM3045" s="77"/>
      <c r="AN3045" s="77"/>
    </row>
    <row r="3046" spans="26:40" x14ac:dyDescent="0.25">
      <c r="Z3046" s="24"/>
      <c r="AM3046" s="77"/>
      <c r="AN3046" s="77"/>
    </row>
    <row r="3047" spans="26:40" x14ac:dyDescent="0.25">
      <c r="Z3047" s="24"/>
      <c r="AM3047" s="77"/>
      <c r="AN3047" s="77"/>
    </row>
    <row r="3048" spans="26:40" x14ac:dyDescent="0.25">
      <c r="Z3048" s="24"/>
      <c r="AM3048" s="77"/>
      <c r="AN3048" s="77"/>
    </row>
    <row r="3049" spans="26:40" x14ac:dyDescent="0.25">
      <c r="Z3049" s="24"/>
      <c r="AM3049" s="77"/>
      <c r="AN3049" s="77"/>
    </row>
    <row r="3050" spans="26:40" x14ac:dyDescent="0.25">
      <c r="Z3050" s="24"/>
      <c r="AM3050" s="77"/>
      <c r="AN3050" s="77"/>
    </row>
    <row r="3051" spans="26:40" x14ac:dyDescent="0.25">
      <c r="Z3051" s="24"/>
      <c r="AM3051" s="77"/>
      <c r="AN3051" s="77"/>
    </row>
    <row r="3052" spans="26:40" x14ac:dyDescent="0.25">
      <c r="Z3052" s="24"/>
      <c r="AM3052" s="77"/>
      <c r="AN3052" s="77"/>
    </row>
    <row r="3053" spans="26:40" x14ac:dyDescent="0.25">
      <c r="Z3053" s="24"/>
      <c r="AM3053" s="77"/>
      <c r="AN3053" s="77"/>
    </row>
    <row r="3054" spans="26:40" x14ac:dyDescent="0.25">
      <c r="Z3054" s="24"/>
      <c r="AM3054" s="77"/>
      <c r="AN3054" s="77"/>
    </row>
    <row r="3055" spans="26:40" x14ac:dyDescent="0.25">
      <c r="Z3055" s="24"/>
      <c r="AM3055" s="77"/>
      <c r="AN3055" s="77"/>
    </row>
    <row r="3056" spans="26:40" x14ac:dyDescent="0.25">
      <c r="Z3056" s="24"/>
      <c r="AM3056" s="77"/>
      <c r="AN3056" s="77"/>
    </row>
    <row r="3057" spans="26:40" x14ac:dyDescent="0.25">
      <c r="Z3057" s="24"/>
      <c r="AM3057" s="77"/>
      <c r="AN3057" s="77"/>
    </row>
    <row r="3058" spans="26:40" x14ac:dyDescent="0.25">
      <c r="Z3058" s="24"/>
      <c r="AM3058" s="77"/>
      <c r="AN3058" s="77"/>
    </row>
    <row r="3059" spans="26:40" x14ac:dyDescent="0.25">
      <c r="Z3059" s="24"/>
      <c r="AM3059" s="77"/>
      <c r="AN3059" s="77"/>
    </row>
    <row r="3060" spans="26:40" x14ac:dyDescent="0.25">
      <c r="Z3060" s="24"/>
      <c r="AM3060" s="77"/>
      <c r="AN3060" s="77"/>
    </row>
    <row r="3061" spans="26:40" x14ac:dyDescent="0.25">
      <c r="Z3061" s="24"/>
      <c r="AM3061" s="77"/>
      <c r="AN3061" s="77"/>
    </row>
    <row r="3062" spans="26:40" x14ac:dyDescent="0.25">
      <c r="Z3062" s="24"/>
      <c r="AM3062" s="77"/>
      <c r="AN3062" s="77"/>
    </row>
    <row r="3063" spans="26:40" x14ac:dyDescent="0.25">
      <c r="Z3063" s="24"/>
      <c r="AM3063" s="77"/>
      <c r="AN3063" s="77"/>
    </row>
    <row r="3064" spans="26:40" x14ac:dyDescent="0.25">
      <c r="Z3064" s="24"/>
      <c r="AM3064" s="77"/>
      <c r="AN3064" s="77"/>
    </row>
    <row r="3065" spans="26:40" x14ac:dyDescent="0.25">
      <c r="Z3065" s="24"/>
      <c r="AM3065" s="77"/>
      <c r="AN3065" s="77"/>
    </row>
    <row r="3066" spans="26:40" x14ac:dyDescent="0.25">
      <c r="Z3066" s="24"/>
      <c r="AM3066" s="77"/>
      <c r="AN3066" s="77"/>
    </row>
    <row r="3067" spans="26:40" x14ac:dyDescent="0.25">
      <c r="Z3067" s="24"/>
      <c r="AM3067" s="77"/>
      <c r="AN3067" s="77"/>
    </row>
    <row r="3068" spans="26:40" x14ac:dyDescent="0.25">
      <c r="Z3068" s="24"/>
      <c r="AM3068" s="77"/>
      <c r="AN3068" s="77"/>
    </row>
    <row r="3069" spans="26:40" x14ac:dyDescent="0.25">
      <c r="Z3069" s="24"/>
      <c r="AM3069" s="77"/>
      <c r="AN3069" s="77"/>
    </row>
    <row r="3070" spans="26:40" x14ac:dyDescent="0.25">
      <c r="Z3070" s="24"/>
      <c r="AM3070" s="77"/>
      <c r="AN3070" s="77"/>
    </row>
    <row r="3071" spans="26:40" x14ac:dyDescent="0.25">
      <c r="Z3071" s="24"/>
      <c r="AM3071" s="77"/>
      <c r="AN3071" s="77"/>
    </row>
    <row r="3072" spans="26:40" x14ac:dyDescent="0.25">
      <c r="Z3072" s="24"/>
      <c r="AM3072" s="77"/>
      <c r="AN3072" s="77"/>
    </row>
    <row r="3073" spans="26:40" x14ac:dyDescent="0.25">
      <c r="Z3073" s="24"/>
      <c r="AM3073" s="77"/>
      <c r="AN3073" s="77"/>
    </row>
    <row r="3074" spans="26:40" x14ac:dyDescent="0.25">
      <c r="Z3074" s="24"/>
      <c r="AM3074" s="77"/>
      <c r="AN3074" s="77"/>
    </row>
    <row r="3075" spans="26:40" x14ac:dyDescent="0.25">
      <c r="Z3075" s="24"/>
      <c r="AM3075" s="77"/>
      <c r="AN3075" s="77"/>
    </row>
    <row r="3076" spans="26:40" x14ac:dyDescent="0.25">
      <c r="Z3076" s="24"/>
      <c r="AM3076" s="77"/>
      <c r="AN3076" s="77"/>
    </row>
    <row r="3077" spans="26:40" x14ac:dyDescent="0.25">
      <c r="Z3077" s="24"/>
      <c r="AM3077" s="77"/>
      <c r="AN3077" s="77"/>
    </row>
    <row r="3078" spans="26:40" x14ac:dyDescent="0.25">
      <c r="Z3078" s="24"/>
      <c r="AM3078" s="77"/>
      <c r="AN3078" s="77"/>
    </row>
    <row r="3079" spans="26:40" x14ac:dyDescent="0.25">
      <c r="Z3079" s="24"/>
      <c r="AM3079" s="77"/>
      <c r="AN3079" s="77"/>
    </row>
    <row r="3080" spans="26:40" x14ac:dyDescent="0.25">
      <c r="Z3080" s="24"/>
      <c r="AM3080" s="77"/>
      <c r="AN3080" s="77"/>
    </row>
    <row r="3081" spans="26:40" x14ac:dyDescent="0.25">
      <c r="Z3081" s="24"/>
      <c r="AM3081" s="77"/>
      <c r="AN3081" s="77"/>
    </row>
    <row r="3082" spans="26:40" x14ac:dyDescent="0.25">
      <c r="Z3082" s="24"/>
      <c r="AM3082" s="77"/>
      <c r="AN3082" s="77"/>
    </row>
    <row r="3083" spans="26:40" x14ac:dyDescent="0.25">
      <c r="Z3083" s="24"/>
      <c r="AM3083" s="77"/>
      <c r="AN3083" s="77"/>
    </row>
    <row r="3084" spans="26:40" x14ac:dyDescent="0.25">
      <c r="Z3084" s="24"/>
      <c r="AM3084" s="77"/>
      <c r="AN3084" s="77"/>
    </row>
    <row r="3085" spans="26:40" x14ac:dyDescent="0.25">
      <c r="Z3085" s="24"/>
      <c r="AM3085" s="77"/>
      <c r="AN3085" s="77"/>
    </row>
    <row r="3086" spans="26:40" x14ac:dyDescent="0.25">
      <c r="Z3086" s="24"/>
      <c r="AM3086" s="77"/>
      <c r="AN3086" s="77"/>
    </row>
    <row r="3087" spans="26:40" x14ac:dyDescent="0.25">
      <c r="Z3087" s="24"/>
      <c r="AM3087" s="77"/>
      <c r="AN3087" s="77"/>
    </row>
    <row r="3088" spans="26:40" x14ac:dyDescent="0.25">
      <c r="Z3088" s="24"/>
      <c r="AM3088" s="77"/>
      <c r="AN3088" s="77"/>
    </row>
    <row r="3089" spans="26:40" x14ac:dyDescent="0.25">
      <c r="Z3089" s="24"/>
      <c r="AM3089" s="77"/>
      <c r="AN3089" s="77"/>
    </row>
    <row r="3090" spans="26:40" x14ac:dyDescent="0.25">
      <c r="Z3090" s="24"/>
      <c r="AM3090" s="77"/>
      <c r="AN3090" s="77"/>
    </row>
    <row r="3091" spans="26:40" x14ac:dyDescent="0.25">
      <c r="Z3091" s="24"/>
      <c r="AM3091" s="77"/>
      <c r="AN3091" s="77"/>
    </row>
    <row r="3092" spans="26:40" x14ac:dyDescent="0.25">
      <c r="Z3092" s="24"/>
      <c r="AM3092" s="77"/>
      <c r="AN3092" s="77"/>
    </row>
    <row r="3093" spans="26:40" x14ac:dyDescent="0.25">
      <c r="Z3093" s="24"/>
      <c r="AM3093" s="77"/>
      <c r="AN3093" s="77"/>
    </row>
    <row r="3094" spans="26:40" x14ac:dyDescent="0.25">
      <c r="Z3094" s="24"/>
      <c r="AM3094" s="77"/>
      <c r="AN3094" s="77"/>
    </row>
    <row r="3095" spans="26:40" x14ac:dyDescent="0.25">
      <c r="Z3095" s="24"/>
      <c r="AM3095" s="77"/>
      <c r="AN3095" s="77"/>
    </row>
    <row r="3096" spans="26:40" x14ac:dyDescent="0.25">
      <c r="Z3096" s="24"/>
      <c r="AM3096" s="77"/>
      <c r="AN3096" s="77"/>
    </row>
    <row r="3097" spans="26:40" x14ac:dyDescent="0.25">
      <c r="Z3097" s="24"/>
      <c r="AM3097" s="77"/>
      <c r="AN3097" s="77"/>
    </row>
    <row r="3098" spans="26:40" x14ac:dyDescent="0.25">
      <c r="Z3098" s="24"/>
      <c r="AM3098" s="77"/>
      <c r="AN3098" s="77"/>
    </row>
    <row r="3099" spans="26:40" x14ac:dyDescent="0.25">
      <c r="Z3099" s="24"/>
      <c r="AM3099" s="77"/>
      <c r="AN3099" s="77"/>
    </row>
    <row r="3100" spans="26:40" x14ac:dyDescent="0.25">
      <c r="Z3100" s="24"/>
      <c r="AM3100" s="77"/>
      <c r="AN3100" s="77"/>
    </row>
    <row r="3101" spans="26:40" x14ac:dyDescent="0.25">
      <c r="Z3101" s="24"/>
      <c r="AM3101" s="77"/>
      <c r="AN3101" s="77"/>
    </row>
    <row r="3102" spans="26:40" x14ac:dyDescent="0.25">
      <c r="Z3102" s="24"/>
      <c r="AM3102" s="77"/>
      <c r="AN3102" s="77"/>
    </row>
    <row r="3103" spans="26:40" x14ac:dyDescent="0.25">
      <c r="Z3103" s="24"/>
      <c r="AM3103" s="77"/>
      <c r="AN3103" s="77"/>
    </row>
    <row r="3104" spans="26:40" x14ac:dyDescent="0.25">
      <c r="Z3104" s="24"/>
      <c r="AM3104" s="77"/>
      <c r="AN3104" s="77"/>
    </row>
    <row r="3105" spans="26:40" x14ac:dyDescent="0.25">
      <c r="Z3105" s="24"/>
      <c r="AM3105" s="77"/>
      <c r="AN3105" s="77"/>
    </row>
    <row r="3106" spans="26:40" x14ac:dyDescent="0.25">
      <c r="Z3106" s="24"/>
      <c r="AM3106" s="77"/>
      <c r="AN3106" s="77"/>
    </row>
    <row r="3107" spans="26:40" x14ac:dyDescent="0.25">
      <c r="Z3107" s="24"/>
      <c r="AM3107" s="77"/>
      <c r="AN3107" s="77"/>
    </row>
    <row r="3108" spans="26:40" x14ac:dyDescent="0.25">
      <c r="Z3108" s="24"/>
      <c r="AM3108" s="77"/>
      <c r="AN3108" s="77"/>
    </row>
    <row r="3109" spans="26:40" x14ac:dyDescent="0.25">
      <c r="Z3109" s="24"/>
      <c r="AM3109" s="77"/>
      <c r="AN3109" s="77"/>
    </row>
    <row r="3110" spans="26:40" x14ac:dyDescent="0.25">
      <c r="Z3110" s="24"/>
      <c r="AM3110" s="77"/>
      <c r="AN3110" s="77"/>
    </row>
    <row r="3111" spans="26:40" x14ac:dyDescent="0.25">
      <c r="Z3111" s="24"/>
      <c r="AM3111" s="77"/>
      <c r="AN3111" s="77"/>
    </row>
    <row r="3112" spans="26:40" x14ac:dyDescent="0.25">
      <c r="Z3112" s="24"/>
      <c r="AM3112" s="77"/>
      <c r="AN3112" s="77"/>
    </row>
    <row r="3113" spans="26:40" x14ac:dyDescent="0.25">
      <c r="Z3113" s="24"/>
      <c r="AM3113" s="77"/>
      <c r="AN3113" s="77"/>
    </row>
    <row r="3114" spans="26:40" x14ac:dyDescent="0.25">
      <c r="Z3114" s="24"/>
      <c r="AM3114" s="77"/>
      <c r="AN3114" s="77"/>
    </row>
    <row r="3115" spans="26:40" x14ac:dyDescent="0.25">
      <c r="Z3115" s="24"/>
      <c r="AM3115" s="77"/>
      <c r="AN3115" s="77"/>
    </row>
    <row r="3116" spans="26:40" x14ac:dyDescent="0.25">
      <c r="Z3116" s="24"/>
      <c r="AM3116" s="77"/>
      <c r="AN3116" s="77"/>
    </row>
    <row r="3117" spans="26:40" x14ac:dyDescent="0.25">
      <c r="Z3117" s="24"/>
      <c r="AM3117" s="77"/>
      <c r="AN3117" s="77"/>
    </row>
    <row r="3118" spans="26:40" x14ac:dyDescent="0.25">
      <c r="Z3118" s="24"/>
      <c r="AM3118" s="77"/>
      <c r="AN3118" s="77"/>
    </row>
    <row r="3119" spans="26:40" x14ac:dyDescent="0.25">
      <c r="Z3119" s="24"/>
      <c r="AM3119" s="77"/>
      <c r="AN3119" s="77"/>
    </row>
    <row r="3120" spans="26:40" x14ac:dyDescent="0.25">
      <c r="Z3120" s="24"/>
      <c r="AM3120" s="77"/>
      <c r="AN3120" s="77"/>
    </row>
    <row r="3121" spans="26:40" x14ac:dyDescent="0.25">
      <c r="Z3121" s="24"/>
      <c r="AM3121" s="77"/>
      <c r="AN3121" s="77"/>
    </row>
    <row r="3122" spans="26:40" x14ac:dyDescent="0.25">
      <c r="Z3122" s="24"/>
      <c r="AM3122" s="77"/>
      <c r="AN3122" s="77"/>
    </row>
    <row r="3123" spans="26:40" x14ac:dyDescent="0.25">
      <c r="Z3123" s="24"/>
      <c r="AM3123" s="77"/>
      <c r="AN3123" s="77"/>
    </row>
    <row r="3124" spans="26:40" x14ac:dyDescent="0.25">
      <c r="Z3124" s="24"/>
      <c r="AM3124" s="77"/>
      <c r="AN3124" s="77"/>
    </row>
    <row r="3125" spans="26:40" x14ac:dyDescent="0.25">
      <c r="Z3125" s="24"/>
      <c r="AM3125" s="77"/>
      <c r="AN3125" s="77"/>
    </row>
    <row r="3126" spans="26:40" x14ac:dyDescent="0.25">
      <c r="Z3126" s="24"/>
      <c r="AM3126" s="77"/>
      <c r="AN3126" s="77"/>
    </row>
    <row r="3127" spans="26:40" x14ac:dyDescent="0.25">
      <c r="Z3127" s="24"/>
      <c r="AM3127" s="77"/>
      <c r="AN3127" s="77"/>
    </row>
    <row r="3128" spans="26:40" x14ac:dyDescent="0.25">
      <c r="Z3128" s="24"/>
      <c r="AM3128" s="77"/>
      <c r="AN3128" s="77"/>
    </row>
    <row r="3129" spans="26:40" x14ac:dyDescent="0.25">
      <c r="Z3129" s="24"/>
      <c r="AM3129" s="77"/>
      <c r="AN3129" s="77"/>
    </row>
    <row r="3130" spans="26:40" x14ac:dyDescent="0.25">
      <c r="Z3130" s="24"/>
      <c r="AM3130" s="77"/>
      <c r="AN3130" s="77"/>
    </row>
    <row r="3131" spans="26:40" x14ac:dyDescent="0.25">
      <c r="Z3131" s="24"/>
      <c r="AM3131" s="77"/>
      <c r="AN3131" s="77"/>
    </row>
    <row r="3132" spans="26:40" x14ac:dyDescent="0.25">
      <c r="Z3132" s="24"/>
      <c r="AM3132" s="77"/>
      <c r="AN3132" s="77"/>
    </row>
    <row r="3133" spans="26:40" x14ac:dyDescent="0.25">
      <c r="Z3133" s="24"/>
      <c r="AM3133" s="77"/>
      <c r="AN3133" s="77"/>
    </row>
    <row r="3134" spans="26:40" x14ac:dyDescent="0.25">
      <c r="Z3134" s="24"/>
      <c r="AM3134" s="77"/>
      <c r="AN3134" s="77"/>
    </row>
    <row r="3135" spans="26:40" x14ac:dyDescent="0.25">
      <c r="Z3135" s="24"/>
      <c r="AM3135" s="77"/>
      <c r="AN3135" s="77"/>
    </row>
    <row r="3136" spans="26:40" x14ac:dyDescent="0.25">
      <c r="Z3136" s="24"/>
      <c r="AM3136" s="77"/>
      <c r="AN3136" s="77"/>
    </row>
    <row r="3137" spans="26:40" x14ac:dyDescent="0.25">
      <c r="Z3137" s="24"/>
      <c r="AM3137" s="77"/>
      <c r="AN3137" s="77"/>
    </row>
    <row r="3138" spans="26:40" x14ac:dyDescent="0.25">
      <c r="Z3138" s="24"/>
      <c r="AM3138" s="77"/>
      <c r="AN3138" s="77"/>
    </row>
    <row r="3139" spans="26:40" x14ac:dyDescent="0.25">
      <c r="Z3139" s="24"/>
      <c r="AM3139" s="77"/>
      <c r="AN3139" s="77"/>
    </row>
    <row r="3140" spans="26:40" x14ac:dyDescent="0.25">
      <c r="Z3140" s="24"/>
      <c r="AM3140" s="77"/>
      <c r="AN3140" s="77"/>
    </row>
    <row r="3141" spans="26:40" x14ac:dyDescent="0.25">
      <c r="Z3141" s="24"/>
      <c r="AM3141" s="77"/>
      <c r="AN3141" s="77"/>
    </row>
    <row r="3142" spans="26:40" x14ac:dyDescent="0.25">
      <c r="Z3142" s="24"/>
      <c r="AM3142" s="77"/>
      <c r="AN3142" s="77"/>
    </row>
    <row r="3143" spans="26:40" x14ac:dyDescent="0.25">
      <c r="Z3143" s="24"/>
      <c r="AM3143" s="77"/>
      <c r="AN3143" s="77"/>
    </row>
    <row r="3144" spans="26:40" x14ac:dyDescent="0.25">
      <c r="Z3144" s="24"/>
      <c r="AM3144" s="77"/>
      <c r="AN3144" s="77"/>
    </row>
    <row r="3145" spans="26:40" x14ac:dyDescent="0.25">
      <c r="Z3145" s="24"/>
      <c r="AM3145" s="77"/>
      <c r="AN3145" s="77"/>
    </row>
    <row r="3146" spans="26:40" x14ac:dyDescent="0.25">
      <c r="Z3146" s="24"/>
      <c r="AM3146" s="77"/>
      <c r="AN3146" s="77"/>
    </row>
    <row r="3147" spans="26:40" x14ac:dyDescent="0.25">
      <c r="Z3147" s="24"/>
      <c r="AM3147" s="77"/>
      <c r="AN3147" s="77"/>
    </row>
    <row r="3148" spans="26:40" x14ac:dyDescent="0.25">
      <c r="Z3148" s="24"/>
      <c r="AM3148" s="77"/>
      <c r="AN3148" s="77"/>
    </row>
    <row r="3149" spans="26:40" x14ac:dyDescent="0.25">
      <c r="Z3149" s="24"/>
      <c r="AM3149" s="77"/>
      <c r="AN3149" s="77"/>
    </row>
    <row r="3150" spans="26:40" x14ac:dyDescent="0.25">
      <c r="Z3150" s="24"/>
      <c r="AM3150" s="77"/>
      <c r="AN3150" s="77"/>
    </row>
    <row r="3151" spans="26:40" x14ac:dyDescent="0.25">
      <c r="Z3151" s="24"/>
      <c r="AM3151" s="77"/>
      <c r="AN3151" s="77"/>
    </row>
    <row r="3152" spans="26:40" x14ac:dyDescent="0.25">
      <c r="Z3152" s="24"/>
      <c r="AM3152" s="77"/>
      <c r="AN3152" s="77"/>
    </row>
    <row r="3153" spans="26:40" x14ac:dyDescent="0.25">
      <c r="Z3153" s="24"/>
      <c r="AM3153" s="77"/>
      <c r="AN3153" s="77"/>
    </row>
    <row r="3154" spans="26:40" x14ac:dyDescent="0.25">
      <c r="Z3154" s="24"/>
      <c r="AM3154" s="77"/>
      <c r="AN3154" s="77"/>
    </row>
    <row r="3155" spans="26:40" x14ac:dyDescent="0.25">
      <c r="Z3155" s="24"/>
      <c r="AM3155" s="77"/>
      <c r="AN3155" s="77"/>
    </row>
    <row r="3156" spans="26:40" x14ac:dyDescent="0.25">
      <c r="Z3156" s="24"/>
      <c r="AM3156" s="77"/>
      <c r="AN3156" s="77"/>
    </row>
    <row r="3157" spans="26:40" x14ac:dyDescent="0.25">
      <c r="Z3157" s="24"/>
      <c r="AM3157" s="77"/>
      <c r="AN3157" s="77"/>
    </row>
    <row r="3158" spans="26:40" x14ac:dyDescent="0.25">
      <c r="Z3158" s="24"/>
      <c r="AM3158" s="77"/>
      <c r="AN3158" s="77"/>
    </row>
    <row r="3159" spans="26:40" x14ac:dyDescent="0.25">
      <c r="Z3159" s="24"/>
      <c r="AM3159" s="77"/>
      <c r="AN3159" s="77"/>
    </row>
    <row r="3160" spans="26:40" x14ac:dyDescent="0.25">
      <c r="Z3160" s="24"/>
      <c r="AM3160" s="77"/>
      <c r="AN3160" s="77"/>
    </row>
    <row r="3161" spans="26:40" x14ac:dyDescent="0.25">
      <c r="Z3161" s="24"/>
      <c r="AM3161" s="77"/>
      <c r="AN3161" s="77"/>
    </row>
    <row r="3162" spans="26:40" x14ac:dyDescent="0.25">
      <c r="Z3162" s="24"/>
      <c r="AM3162" s="77"/>
      <c r="AN3162" s="77"/>
    </row>
    <row r="3163" spans="26:40" x14ac:dyDescent="0.25">
      <c r="Z3163" s="24"/>
      <c r="AM3163" s="77"/>
      <c r="AN3163" s="77"/>
    </row>
    <row r="3164" spans="26:40" x14ac:dyDescent="0.25">
      <c r="Z3164" s="24"/>
      <c r="AM3164" s="77"/>
      <c r="AN3164" s="77"/>
    </row>
    <row r="3165" spans="26:40" x14ac:dyDescent="0.25">
      <c r="Z3165" s="24"/>
      <c r="AM3165" s="77"/>
      <c r="AN3165" s="77"/>
    </row>
    <row r="3166" spans="26:40" x14ac:dyDescent="0.25">
      <c r="Z3166" s="24"/>
      <c r="AM3166" s="77"/>
      <c r="AN3166" s="77"/>
    </row>
    <row r="3167" spans="26:40" x14ac:dyDescent="0.25">
      <c r="Z3167" s="24"/>
      <c r="AM3167" s="77"/>
      <c r="AN3167" s="77"/>
    </row>
    <row r="3168" spans="26:40" x14ac:dyDescent="0.25">
      <c r="Z3168" s="24"/>
      <c r="AM3168" s="77"/>
      <c r="AN3168" s="77"/>
    </row>
    <row r="3169" spans="26:40" x14ac:dyDescent="0.25">
      <c r="Z3169" s="24"/>
      <c r="AM3169" s="77"/>
      <c r="AN3169" s="77"/>
    </row>
    <row r="3170" spans="26:40" x14ac:dyDescent="0.25">
      <c r="Z3170" s="24"/>
      <c r="AM3170" s="77"/>
      <c r="AN3170" s="77"/>
    </row>
    <row r="3171" spans="26:40" x14ac:dyDescent="0.25">
      <c r="Z3171" s="24"/>
      <c r="AM3171" s="77"/>
      <c r="AN3171" s="77"/>
    </row>
    <row r="3172" spans="26:40" x14ac:dyDescent="0.25">
      <c r="Z3172" s="24"/>
      <c r="AM3172" s="77"/>
      <c r="AN3172" s="77"/>
    </row>
    <row r="3173" spans="26:40" x14ac:dyDescent="0.25">
      <c r="Z3173" s="24"/>
      <c r="AM3173" s="77"/>
      <c r="AN3173" s="77"/>
    </row>
    <row r="3174" spans="26:40" x14ac:dyDescent="0.25">
      <c r="Z3174" s="24"/>
      <c r="AM3174" s="77"/>
      <c r="AN3174" s="77"/>
    </row>
    <row r="3175" spans="26:40" x14ac:dyDescent="0.25">
      <c r="Z3175" s="24"/>
      <c r="AM3175" s="77"/>
      <c r="AN3175" s="77"/>
    </row>
    <row r="3176" spans="26:40" x14ac:dyDescent="0.25">
      <c r="Z3176" s="24"/>
      <c r="AM3176" s="77"/>
      <c r="AN3176" s="77"/>
    </row>
    <row r="3177" spans="26:40" x14ac:dyDescent="0.25">
      <c r="Z3177" s="24"/>
      <c r="AM3177" s="77"/>
      <c r="AN3177" s="77"/>
    </row>
    <row r="3178" spans="26:40" x14ac:dyDescent="0.25">
      <c r="Z3178" s="24"/>
      <c r="AM3178" s="77"/>
      <c r="AN3178" s="77"/>
    </row>
    <row r="3179" spans="26:40" x14ac:dyDescent="0.25">
      <c r="Z3179" s="24"/>
      <c r="AM3179" s="77"/>
      <c r="AN3179" s="77"/>
    </row>
    <row r="3180" spans="26:40" x14ac:dyDescent="0.25">
      <c r="Z3180" s="24"/>
      <c r="AM3180" s="77"/>
      <c r="AN3180" s="77"/>
    </row>
    <row r="3181" spans="26:40" x14ac:dyDescent="0.25">
      <c r="Z3181" s="24"/>
      <c r="AM3181" s="77"/>
      <c r="AN3181" s="77"/>
    </row>
    <row r="3182" spans="26:40" x14ac:dyDescent="0.25">
      <c r="Z3182" s="24"/>
      <c r="AM3182" s="77"/>
      <c r="AN3182" s="77"/>
    </row>
    <row r="3183" spans="26:40" x14ac:dyDescent="0.25">
      <c r="Z3183" s="24"/>
      <c r="AM3183" s="77"/>
      <c r="AN3183" s="77"/>
    </row>
    <row r="3184" spans="26:40" x14ac:dyDescent="0.25">
      <c r="Z3184" s="24"/>
      <c r="AM3184" s="77"/>
      <c r="AN3184" s="77"/>
    </row>
    <row r="3185" spans="26:40" x14ac:dyDescent="0.25">
      <c r="Z3185" s="24"/>
      <c r="AM3185" s="77"/>
      <c r="AN3185" s="77"/>
    </row>
    <row r="3186" spans="26:40" x14ac:dyDescent="0.25">
      <c r="Z3186" s="24"/>
      <c r="AM3186" s="77"/>
      <c r="AN3186" s="77"/>
    </row>
    <row r="3187" spans="26:40" x14ac:dyDescent="0.25">
      <c r="Z3187" s="24"/>
      <c r="AM3187" s="77"/>
      <c r="AN3187" s="77"/>
    </row>
    <row r="3188" spans="26:40" x14ac:dyDescent="0.25">
      <c r="Z3188" s="24"/>
      <c r="AM3188" s="77"/>
      <c r="AN3188" s="77"/>
    </row>
    <row r="3189" spans="26:40" x14ac:dyDescent="0.25">
      <c r="Z3189" s="24"/>
      <c r="AM3189" s="77"/>
      <c r="AN3189" s="77"/>
    </row>
    <row r="3190" spans="26:40" x14ac:dyDescent="0.25">
      <c r="Z3190" s="24"/>
      <c r="AM3190" s="77"/>
      <c r="AN3190" s="77"/>
    </row>
    <row r="3191" spans="26:40" x14ac:dyDescent="0.25">
      <c r="Z3191" s="24"/>
      <c r="AM3191" s="77"/>
      <c r="AN3191" s="77"/>
    </row>
    <row r="3192" spans="26:40" x14ac:dyDescent="0.25">
      <c r="Z3192" s="24"/>
      <c r="AM3192" s="77"/>
      <c r="AN3192" s="77"/>
    </row>
    <row r="3193" spans="26:40" x14ac:dyDescent="0.25">
      <c r="Z3193" s="24"/>
      <c r="AM3193" s="77"/>
      <c r="AN3193" s="77"/>
    </row>
    <row r="3194" spans="26:40" x14ac:dyDescent="0.25">
      <c r="Z3194" s="24"/>
      <c r="AM3194" s="77"/>
      <c r="AN3194" s="77"/>
    </row>
    <row r="3195" spans="26:40" x14ac:dyDescent="0.25">
      <c r="Z3195" s="24"/>
      <c r="AM3195" s="77"/>
      <c r="AN3195" s="77"/>
    </row>
    <row r="3196" spans="26:40" x14ac:dyDescent="0.25">
      <c r="Z3196" s="24"/>
      <c r="AM3196" s="77"/>
      <c r="AN3196" s="77"/>
    </row>
    <row r="3197" spans="26:40" x14ac:dyDescent="0.25">
      <c r="Z3197" s="24"/>
      <c r="AM3197" s="77"/>
      <c r="AN3197" s="77"/>
    </row>
    <row r="3198" spans="26:40" x14ac:dyDescent="0.25">
      <c r="Z3198" s="24"/>
      <c r="AM3198" s="77"/>
      <c r="AN3198" s="77"/>
    </row>
    <row r="3199" spans="26:40" x14ac:dyDescent="0.25">
      <c r="Z3199" s="24"/>
      <c r="AM3199" s="77"/>
      <c r="AN3199" s="77"/>
    </row>
    <row r="3200" spans="26:40" x14ac:dyDescent="0.25">
      <c r="Z3200" s="24"/>
      <c r="AM3200" s="77"/>
      <c r="AN3200" s="77"/>
    </row>
    <row r="3201" spans="26:40" x14ac:dyDescent="0.25">
      <c r="Z3201" s="24"/>
      <c r="AM3201" s="77"/>
      <c r="AN3201" s="77"/>
    </row>
    <row r="3202" spans="26:40" x14ac:dyDescent="0.25">
      <c r="Z3202" s="24"/>
      <c r="AM3202" s="77"/>
      <c r="AN3202" s="77"/>
    </row>
    <row r="3203" spans="26:40" x14ac:dyDescent="0.25">
      <c r="Z3203" s="24"/>
      <c r="AM3203" s="77"/>
      <c r="AN3203" s="77"/>
    </row>
    <row r="3204" spans="26:40" x14ac:dyDescent="0.25">
      <c r="Z3204" s="24"/>
      <c r="AM3204" s="77"/>
      <c r="AN3204" s="77"/>
    </row>
    <row r="3205" spans="26:40" x14ac:dyDescent="0.25">
      <c r="Z3205" s="24"/>
      <c r="AM3205" s="77"/>
      <c r="AN3205" s="77"/>
    </row>
    <row r="3206" spans="26:40" x14ac:dyDescent="0.25">
      <c r="Z3206" s="24"/>
      <c r="AM3206" s="77"/>
      <c r="AN3206" s="77"/>
    </row>
    <row r="3207" spans="26:40" x14ac:dyDescent="0.25">
      <c r="Z3207" s="24"/>
      <c r="AM3207" s="77"/>
      <c r="AN3207" s="77"/>
    </row>
    <row r="3208" spans="26:40" x14ac:dyDescent="0.25">
      <c r="Z3208" s="24"/>
      <c r="AM3208" s="77"/>
      <c r="AN3208" s="77"/>
    </row>
    <row r="3209" spans="26:40" x14ac:dyDescent="0.25">
      <c r="Z3209" s="24"/>
      <c r="AM3209" s="77"/>
      <c r="AN3209" s="77"/>
    </row>
    <row r="3210" spans="26:40" x14ac:dyDescent="0.25">
      <c r="Z3210" s="24"/>
      <c r="AM3210" s="77"/>
      <c r="AN3210" s="77"/>
    </row>
    <row r="3211" spans="26:40" x14ac:dyDescent="0.25">
      <c r="Z3211" s="24"/>
      <c r="AM3211" s="77"/>
      <c r="AN3211" s="77"/>
    </row>
    <row r="3212" spans="26:40" x14ac:dyDescent="0.25">
      <c r="Z3212" s="24"/>
      <c r="AM3212" s="77"/>
      <c r="AN3212" s="77"/>
    </row>
    <row r="3213" spans="26:40" x14ac:dyDescent="0.25">
      <c r="Z3213" s="24"/>
      <c r="AM3213" s="77"/>
      <c r="AN3213" s="77"/>
    </row>
    <row r="3214" spans="26:40" x14ac:dyDescent="0.25">
      <c r="Z3214" s="24"/>
      <c r="AM3214" s="77"/>
      <c r="AN3214" s="77"/>
    </row>
    <row r="3215" spans="26:40" x14ac:dyDescent="0.25">
      <c r="Z3215" s="24"/>
      <c r="AM3215" s="77"/>
      <c r="AN3215" s="77"/>
    </row>
    <row r="3216" spans="26:40" x14ac:dyDescent="0.25">
      <c r="Z3216" s="24"/>
      <c r="AM3216" s="77"/>
      <c r="AN3216" s="77"/>
    </row>
    <row r="3217" spans="26:40" x14ac:dyDescent="0.25">
      <c r="Z3217" s="24"/>
      <c r="AM3217" s="77"/>
      <c r="AN3217" s="77"/>
    </row>
    <row r="3218" spans="26:40" x14ac:dyDescent="0.25">
      <c r="Z3218" s="24"/>
      <c r="AM3218" s="77"/>
      <c r="AN3218" s="77"/>
    </row>
    <row r="3219" spans="26:40" x14ac:dyDescent="0.25">
      <c r="Z3219" s="24"/>
      <c r="AM3219" s="77"/>
      <c r="AN3219" s="77"/>
    </row>
    <row r="3220" spans="26:40" x14ac:dyDescent="0.25">
      <c r="Z3220" s="24"/>
      <c r="AM3220" s="77"/>
      <c r="AN3220" s="77"/>
    </row>
    <row r="3221" spans="26:40" x14ac:dyDescent="0.25">
      <c r="Z3221" s="24"/>
      <c r="AM3221" s="77"/>
      <c r="AN3221" s="77"/>
    </row>
    <row r="3222" spans="26:40" x14ac:dyDescent="0.25">
      <c r="Z3222" s="24"/>
      <c r="AM3222" s="77"/>
      <c r="AN3222" s="77"/>
    </row>
    <row r="3223" spans="26:40" x14ac:dyDescent="0.25">
      <c r="Z3223" s="24"/>
      <c r="AM3223" s="77"/>
      <c r="AN3223" s="77"/>
    </row>
    <row r="3224" spans="26:40" x14ac:dyDescent="0.25">
      <c r="Z3224" s="24"/>
      <c r="AM3224" s="77"/>
      <c r="AN3224" s="77"/>
    </row>
    <row r="3225" spans="26:40" x14ac:dyDescent="0.25">
      <c r="Z3225" s="24"/>
      <c r="AM3225" s="77"/>
      <c r="AN3225" s="77"/>
    </row>
    <row r="3226" spans="26:40" x14ac:dyDescent="0.25">
      <c r="Z3226" s="24"/>
      <c r="AM3226" s="77"/>
      <c r="AN3226" s="77"/>
    </row>
    <row r="3227" spans="26:40" x14ac:dyDescent="0.25">
      <c r="Z3227" s="24"/>
      <c r="AM3227" s="77"/>
      <c r="AN3227" s="77"/>
    </row>
    <row r="3228" spans="26:40" x14ac:dyDescent="0.25">
      <c r="Z3228" s="24"/>
      <c r="AM3228" s="77"/>
      <c r="AN3228" s="77"/>
    </row>
    <row r="3229" spans="26:40" x14ac:dyDescent="0.25">
      <c r="Z3229" s="24"/>
      <c r="AM3229" s="77"/>
      <c r="AN3229" s="77"/>
    </row>
    <row r="3230" spans="26:40" x14ac:dyDescent="0.25">
      <c r="Z3230" s="24"/>
      <c r="AM3230" s="77"/>
      <c r="AN3230" s="77"/>
    </row>
    <row r="3231" spans="26:40" x14ac:dyDescent="0.25">
      <c r="Z3231" s="24"/>
      <c r="AM3231" s="77"/>
      <c r="AN3231" s="77"/>
    </row>
    <row r="3232" spans="26:40" x14ac:dyDescent="0.25">
      <c r="Z3232" s="24"/>
      <c r="AM3232" s="77"/>
      <c r="AN3232" s="77"/>
    </row>
    <row r="3233" spans="26:40" x14ac:dyDescent="0.25">
      <c r="Z3233" s="24"/>
      <c r="AM3233" s="77"/>
      <c r="AN3233" s="77"/>
    </row>
    <row r="3234" spans="26:40" x14ac:dyDescent="0.25">
      <c r="Z3234" s="24"/>
      <c r="AM3234" s="77"/>
      <c r="AN3234" s="77"/>
    </row>
    <row r="3235" spans="26:40" x14ac:dyDescent="0.25">
      <c r="Z3235" s="24"/>
      <c r="AM3235" s="77"/>
      <c r="AN3235" s="77"/>
    </row>
    <row r="3236" spans="26:40" x14ac:dyDescent="0.25">
      <c r="Z3236" s="24"/>
      <c r="AM3236" s="77"/>
      <c r="AN3236" s="77"/>
    </row>
    <row r="3237" spans="26:40" x14ac:dyDescent="0.25">
      <c r="Z3237" s="24"/>
      <c r="AM3237" s="77"/>
      <c r="AN3237" s="77"/>
    </row>
    <row r="3238" spans="26:40" x14ac:dyDescent="0.25">
      <c r="Z3238" s="24"/>
      <c r="AM3238" s="77"/>
      <c r="AN3238" s="77"/>
    </row>
    <row r="3239" spans="26:40" x14ac:dyDescent="0.25">
      <c r="Z3239" s="24"/>
      <c r="AM3239" s="77"/>
      <c r="AN3239" s="77"/>
    </row>
    <row r="3240" spans="26:40" x14ac:dyDescent="0.25">
      <c r="Z3240" s="24"/>
      <c r="AM3240" s="77"/>
      <c r="AN3240" s="77"/>
    </row>
    <row r="3241" spans="26:40" x14ac:dyDescent="0.25">
      <c r="Z3241" s="24"/>
      <c r="AM3241" s="77"/>
      <c r="AN3241" s="77"/>
    </row>
    <row r="3242" spans="26:40" x14ac:dyDescent="0.25">
      <c r="Z3242" s="24"/>
      <c r="AM3242" s="77"/>
      <c r="AN3242" s="77"/>
    </row>
    <row r="3243" spans="26:40" x14ac:dyDescent="0.25">
      <c r="Z3243" s="24"/>
      <c r="AM3243" s="77"/>
      <c r="AN3243" s="77"/>
    </row>
    <row r="3244" spans="26:40" x14ac:dyDescent="0.25">
      <c r="Z3244" s="24"/>
      <c r="AM3244" s="77"/>
      <c r="AN3244" s="77"/>
    </row>
    <row r="3245" spans="26:40" x14ac:dyDescent="0.25">
      <c r="Z3245" s="24"/>
      <c r="AM3245" s="77"/>
      <c r="AN3245" s="77"/>
    </row>
    <row r="3246" spans="26:40" x14ac:dyDescent="0.25">
      <c r="Z3246" s="24"/>
      <c r="AM3246" s="77"/>
      <c r="AN3246" s="77"/>
    </row>
    <row r="3247" spans="26:40" x14ac:dyDescent="0.25">
      <c r="Z3247" s="24"/>
      <c r="AM3247" s="77"/>
      <c r="AN3247" s="77"/>
    </row>
    <row r="3248" spans="26:40" x14ac:dyDescent="0.25">
      <c r="Z3248" s="24"/>
      <c r="AM3248" s="77"/>
      <c r="AN3248" s="77"/>
    </row>
    <row r="3249" spans="26:40" x14ac:dyDescent="0.25">
      <c r="Z3249" s="24"/>
      <c r="AM3249" s="77"/>
      <c r="AN3249" s="77"/>
    </row>
    <row r="3250" spans="26:40" x14ac:dyDescent="0.25">
      <c r="Z3250" s="24"/>
      <c r="AM3250" s="77"/>
      <c r="AN3250" s="77"/>
    </row>
    <row r="3251" spans="26:40" x14ac:dyDescent="0.25">
      <c r="Z3251" s="24"/>
      <c r="AM3251" s="77"/>
      <c r="AN3251" s="77"/>
    </row>
    <row r="3252" spans="26:40" x14ac:dyDescent="0.25">
      <c r="Z3252" s="24"/>
      <c r="AM3252" s="77"/>
      <c r="AN3252" s="77"/>
    </row>
    <row r="3253" spans="26:40" x14ac:dyDescent="0.25">
      <c r="Z3253" s="24"/>
      <c r="AM3253" s="77"/>
      <c r="AN3253" s="77"/>
    </row>
    <row r="3254" spans="26:40" x14ac:dyDescent="0.25">
      <c r="Z3254" s="24"/>
      <c r="AM3254" s="77"/>
      <c r="AN3254" s="77"/>
    </row>
    <row r="3255" spans="26:40" x14ac:dyDescent="0.25">
      <c r="Z3255" s="24"/>
      <c r="AM3255" s="77"/>
      <c r="AN3255" s="77"/>
    </row>
    <row r="3256" spans="26:40" x14ac:dyDescent="0.25">
      <c r="Z3256" s="24"/>
      <c r="AM3256" s="77"/>
      <c r="AN3256" s="77"/>
    </row>
    <row r="3257" spans="26:40" x14ac:dyDescent="0.25">
      <c r="Z3257" s="24"/>
      <c r="AM3257" s="77"/>
      <c r="AN3257" s="77"/>
    </row>
    <row r="3258" spans="26:40" x14ac:dyDescent="0.25">
      <c r="Z3258" s="24"/>
      <c r="AM3258" s="77"/>
      <c r="AN3258" s="77"/>
    </row>
    <row r="3259" spans="26:40" x14ac:dyDescent="0.25">
      <c r="Z3259" s="24"/>
      <c r="AM3259" s="77"/>
      <c r="AN3259" s="77"/>
    </row>
    <row r="3260" spans="26:40" x14ac:dyDescent="0.25">
      <c r="Z3260" s="24"/>
      <c r="AM3260" s="77"/>
      <c r="AN3260" s="77"/>
    </row>
    <row r="3261" spans="26:40" x14ac:dyDescent="0.25">
      <c r="Z3261" s="24"/>
      <c r="AM3261" s="77"/>
      <c r="AN3261" s="77"/>
    </row>
    <row r="3262" spans="26:40" x14ac:dyDescent="0.25">
      <c r="Z3262" s="24"/>
      <c r="AM3262" s="77"/>
      <c r="AN3262" s="77"/>
    </row>
    <row r="3263" spans="26:40" x14ac:dyDescent="0.25">
      <c r="Z3263" s="24"/>
      <c r="AM3263" s="77"/>
      <c r="AN3263" s="77"/>
    </row>
    <row r="3264" spans="26:40" x14ac:dyDescent="0.25">
      <c r="Z3264" s="24"/>
      <c r="AM3264" s="77"/>
      <c r="AN3264" s="77"/>
    </row>
    <row r="3265" spans="26:40" x14ac:dyDescent="0.25">
      <c r="Z3265" s="24"/>
      <c r="AM3265" s="77"/>
      <c r="AN3265" s="77"/>
    </row>
    <row r="3266" spans="26:40" x14ac:dyDescent="0.25">
      <c r="Z3266" s="24"/>
      <c r="AM3266" s="77"/>
      <c r="AN3266" s="77"/>
    </row>
    <row r="3267" spans="26:40" x14ac:dyDescent="0.25">
      <c r="Z3267" s="24"/>
      <c r="AM3267" s="77"/>
      <c r="AN3267" s="77"/>
    </row>
    <row r="3268" spans="26:40" x14ac:dyDescent="0.25">
      <c r="Z3268" s="24"/>
      <c r="AM3268" s="77"/>
      <c r="AN3268" s="77"/>
    </row>
    <row r="3269" spans="26:40" x14ac:dyDescent="0.25">
      <c r="Z3269" s="24"/>
      <c r="AM3269" s="77"/>
      <c r="AN3269" s="77"/>
    </row>
    <row r="3270" spans="26:40" x14ac:dyDescent="0.25">
      <c r="Z3270" s="24"/>
      <c r="AM3270" s="77"/>
      <c r="AN3270" s="77"/>
    </row>
    <row r="3271" spans="26:40" x14ac:dyDescent="0.25">
      <c r="Z3271" s="24"/>
      <c r="AM3271" s="77"/>
      <c r="AN3271" s="77"/>
    </row>
    <row r="3272" spans="26:40" x14ac:dyDescent="0.25">
      <c r="Z3272" s="24"/>
      <c r="AM3272" s="77"/>
      <c r="AN3272" s="77"/>
    </row>
    <row r="3273" spans="26:40" x14ac:dyDescent="0.25">
      <c r="Z3273" s="24"/>
      <c r="AM3273" s="77"/>
      <c r="AN3273" s="77"/>
    </row>
    <row r="3274" spans="26:40" x14ac:dyDescent="0.25">
      <c r="Z3274" s="24"/>
      <c r="AM3274" s="77"/>
      <c r="AN3274" s="77"/>
    </row>
    <row r="3275" spans="26:40" x14ac:dyDescent="0.25">
      <c r="Z3275" s="24"/>
      <c r="AM3275" s="77"/>
      <c r="AN3275" s="77"/>
    </row>
    <row r="3276" spans="26:40" x14ac:dyDescent="0.25">
      <c r="Z3276" s="24"/>
      <c r="AM3276" s="77"/>
      <c r="AN3276" s="77"/>
    </row>
    <row r="3277" spans="26:40" x14ac:dyDescent="0.25">
      <c r="Z3277" s="24"/>
      <c r="AM3277" s="77"/>
      <c r="AN3277" s="77"/>
    </row>
    <row r="3278" spans="26:40" x14ac:dyDescent="0.25">
      <c r="Z3278" s="24"/>
      <c r="AM3278" s="77"/>
      <c r="AN3278" s="77"/>
    </row>
    <row r="3279" spans="26:40" x14ac:dyDescent="0.25">
      <c r="Z3279" s="24"/>
      <c r="AM3279" s="77"/>
      <c r="AN3279" s="77"/>
    </row>
    <row r="3280" spans="26:40" x14ac:dyDescent="0.25">
      <c r="Z3280" s="24"/>
      <c r="AM3280" s="77"/>
      <c r="AN3280" s="77"/>
    </row>
    <row r="3281" spans="26:40" x14ac:dyDescent="0.25">
      <c r="Z3281" s="24"/>
      <c r="AM3281" s="77"/>
      <c r="AN3281" s="77"/>
    </row>
    <row r="3282" spans="26:40" x14ac:dyDescent="0.25">
      <c r="Z3282" s="24"/>
      <c r="AM3282" s="77"/>
      <c r="AN3282" s="77"/>
    </row>
    <row r="3283" spans="26:40" x14ac:dyDescent="0.25">
      <c r="Z3283" s="24"/>
      <c r="AM3283" s="77"/>
      <c r="AN3283" s="77"/>
    </row>
    <row r="3284" spans="26:40" x14ac:dyDescent="0.25">
      <c r="Z3284" s="24"/>
      <c r="AM3284" s="77"/>
      <c r="AN3284" s="77"/>
    </row>
    <row r="3285" spans="26:40" x14ac:dyDescent="0.25">
      <c r="Z3285" s="24"/>
      <c r="AM3285" s="77"/>
      <c r="AN3285" s="77"/>
    </row>
    <row r="3286" spans="26:40" x14ac:dyDescent="0.25">
      <c r="Z3286" s="24"/>
      <c r="AM3286" s="77"/>
      <c r="AN3286" s="77"/>
    </row>
    <row r="3287" spans="26:40" x14ac:dyDescent="0.25">
      <c r="Z3287" s="24"/>
      <c r="AM3287" s="77"/>
      <c r="AN3287" s="77"/>
    </row>
    <row r="3288" spans="26:40" x14ac:dyDescent="0.25">
      <c r="Z3288" s="24"/>
      <c r="AM3288" s="77"/>
      <c r="AN3288" s="77"/>
    </row>
    <row r="3289" spans="26:40" x14ac:dyDescent="0.25">
      <c r="Z3289" s="24"/>
      <c r="AM3289" s="77"/>
      <c r="AN3289" s="77"/>
    </row>
    <row r="3290" spans="26:40" x14ac:dyDescent="0.25">
      <c r="Z3290" s="24"/>
      <c r="AM3290" s="77"/>
      <c r="AN3290" s="77"/>
    </row>
    <row r="3291" spans="26:40" x14ac:dyDescent="0.25">
      <c r="Z3291" s="24"/>
      <c r="AM3291" s="77"/>
      <c r="AN3291" s="77"/>
    </row>
    <row r="3292" spans="26:40" x14ac:dyDescent="0.25">
      <c r="Z3292" s="24"/>
      <c r="AM3292" s="77"/>
      <c r="AN3292" s="77"/>
    </row>
    <row r="3293" spans="26:40" x14ac:dyDescent="0.25">
      <c r="Z3293" s="24"/>
      <c r="AM3293" s="77"/>
      <c r="AN3293" s="77"/>
    </row>
    <row r="3294" spans="26:40" x14ac:dyDescent="0.25">
      <c r="Z3294" s="24"/>
      <c r="AM3294" s="77"/>
      <c r="AN3294" s="77"/>
    </row>
    <row r="3295" spans="26:40" x14ac:dyDescent="0.25">
      <c r="Z3295" s="24"/>
      <c r="AM3295" s="77"/>
      <c r="AN3295" s="77"/>
    </row>
    <row r="3296" spans="26:40" x14ac:dyDescent="0.25">
      <c r="Z3296" s="24"/>
      <c r="AM3296" s="77"/>
      <c r="AN3296" s="77"/>
    </row>
    <row r="3297" spans="26:40" x14ac:dyDescent="0.25">
      <c r="Z3297" s="24"/>
      <c r="AM3297" s="77"/>
      <c r="AN3297" s="77"/>
    </row>
    <row r="3298" spans="26:40" x14ac:dyDescent="0.25">
      <c r="Z3298" s="24"/>
      <c r="AM3298" s="77"/>
      <c r="AN3298" s="77"/>
    </row>
    <row r="3299" spans="26:40" x14ac:dyDescent="0.25">
      <c r="Z3299" s="24"/>
      <c r="AM3299" s="77"/>
      <c r="AN3299" s="77"/>
    </row>
    <row r="3300" spans="26:40" x14ac:dyDescent="0.25">
      <c r="Z3300" s="24"/>
      <c r="AM3300" s="77"/>
      <c r="AN3300" s="77"/>
    </row>
    <row r="3301" spans="26:40" x14ac:dyDescent="0.25">
      <c r="Z3301" s="24"/>
      <c r="AM3301" s="77"/>
      <c r="AN3301" s="77"/>
    </row>
    <row r="3302" spans="26:40" x14ac:dyDescent="0.25">
      <c r="Z3302" s="24"/>
      <c r="AM3302" s="77"/>
      <c r="AN3302" s="77"/>
    </row>
    <row r="3303" spans="26:40" x14ac:dyDescent="0.25">
      <c r="Z3303" s="24"/>
      <c r="AM3303" s="77"/>
      <c r="AN3303" s="77"/>
    </row>
    <row r="3304" spans="26:40" x14ac:dyDescent="0.25">
      <c r="Z3304" s="24"/>
      <c r="AM3304" s="77"/>
      <c r="AN3304" s="77"/>
    </row>
    <row r="3305" spans="26:40" x14ac:dyDescent="0.25">
      <c r="Z3305" s="24"/>
      <c r="AM3305" s="77"/>
      <c r="AN3305" s="77"/>
    </row>
    <row r="3306" spans="26:40" x14ac:dyDescent="0.25">
      <c r="Z3306" s="24"/>
      <c r="AM3306" s="77"/>
      <c r="AN3306" s="77"/>
    </row>
    <row r="3307" spans="26:40" x14ac:dyDescent="0.25">
      <c r="Z3307" s="24"/>
      <c r="AM3307" s="77"/>
      <c r="AN3307" s="77"/>
    </row>
    <row r="3308" spans="26:40" x14ac:dyDescent="0.25">
      <c r="Z3308" s="24"/>
      <c r="AM3308" s="77"/>
      <c r="AN3308" s="77"/>
    </row>
    <row r="3309" spans="26:40" x14ac:dyDescent="0.25">
      <c r="Z3309" s="24"/>
      <c r="AM3309" s="77"/>
      <c r="AN3309" s="77"/>
    </row>
    <row r="3310" spans="26:40" x14ac:dyDescent="0.25">
      <c r="Z3310" s="24"/>
      <c r="AM3310" s="77"/>
      <c r="AN3310" s="77"/>
    </row>
    <row r="3311" spans="26:40" x14ac:dyDescent="0.25">
      <c r="Z3311" s="24"/>
      <c r="AM3311" s="77"/>
      <c r="AN3311" s="77"/>
    </row>
    <row r="3312" spans="26:40" x14ac:dyDescent="0.25">
      <c r="Z3312" s="24"/>
      <c r="AM3312" s="77"/>
      <c r="AN3312" s="77"/>
    </row>
    <row r="3313" spans="26:40" x14ac:dyDescent="0.25">
      <c r="Z3313" s="24"/>
      <c r="AM3313" s="77"/>
      <c r="AN3313" s="77"/>
    </row>
    <row r="3314" spans="26:40" x14ac:dyDescent="0.25">
      <c r="Z3314" s="24"/>
      <c r="AM3314" s="77"/>
      <c r="AN3314" s="77"/>
    </row>
    <row r="3315" spans="26:40" x14ac:dyDescent="0.25">
      <c r="Z3315" s="24"/>
      <c r="AM3315" s="77"/>
      <c r="AN3315" s="77"/>
    </row>
    <row r="3316" spans="26:40" x14ac:dyDescent="0.25">
      <c r="Z3316" s="24"/>
      <c r="AM3316" s="77"/>
      <c r="AN3316" s="77"/>
    </row>
    <row r="3317" spans="26:40" x14ac:dyDescent="0.25">
      <c r="Z3317" s="24"/>
      <c r="AM3317" s="77"/>
      <c r="AN3317" s="77"/>
    </row>
    <row r="3318" spans="26:40" x14ac:dyDescent="0.25">
      <c r="Z3318" s="24"/>
      <c r="AM3318" s="77"/>
      <c r="AN3318" s="77"/>
    </row>
    <row r="3319" spans="26:40" x14ac:dyDescent="0.25">
      <c r="Z3319" s="24"/>
      <c r="AM3319" s="77"/>
      <c r="AN3319" s="77"/>
    </row>
    <row r="3320" spans="26:40" x14ac:dyDescent="0.25">
      <c r="Z3320" s="24"/>
      <c r="AM3320" s="77"/>
      <c r="AN3320" s="77"/>
    </row>
    <row r="3321" spans="26:40" x14ac:dyDescent="0.25">
      <c r="Z3321" s="24"/>
      <c r="AM3321" s="77"/>
      <c r="AN3321" s="77"/>
    </row>
    <row r="3322" spans="26:40" x14ac:dyDescent="0.25">
      <c r="Z3322" s="24"/>
      <c r="AM3322" s="77"/>
      <c r="AN3322" s="77"/>
    </row>
    <row r="3323" spans="26:40" x14ac:dyDescent="0.25">
      <c r="Z3323" s="24"/>
      <c r="AM3323" s="77"/>
      <c r="AN3323" s="77"/>
    </row>
    <row r="3324" spans="26:40" x14ac:dyDescent="0.25">
      <c r="Z3324" s="24"/>
      <c r="AM3324" s="77"/>
      <c r="AN3324" s="77"/>
    </row>
    <row r="3325" spans="26:40" x14ac:dyDescent="0.25">
      <c r="Z3325" s="24"/>
      <c r="AM3325" s="77"/>
      <c r="AN3325" s="77"/>
    </row>
    <row r="3326" spans="26:40" x14ac:dyDescent="0.25">
      <c r="Z3326" s="24"/>
      <c r="AM3326" s="77"/>
      <c r="AN3326" s="77"/>
    </row>
    <row r="3327" spans="26:40" x14ac:dyDescent="0.25">
      <c r="Z3327" s="24"/>
      <c r="AM3327" s="77"/>
      <c r="AN3327" s="77"/>
    </row>
    <row r="3328" spans="26:40" x14ac:dyDescent="0.25">
      <c r="Z3328" s="24"/>
      <c r="AM3328" s="77"/>
      <c r="AN3328" s="77"/>
    </row>
    <row r="3329" spans="26:40" x14ac:dyDescent="0.25">
      <c r="Z3329" s="24"/>
      <c r="AM3329" s="77"/>
      <c r="AN3329" s="77"/>
    </row>
    <row r="3330" spans="26:40" x14ac:dyDescent="0.25">
      <c r="Z3330" s="24"/>
      <c r="AM3330" s="77"/>
      <c r="AN3330" s="77"/>
    </row>
    <row r="3331" spans="26:40" x14ac:dyDescent="0.25">
      <c r="Z3331" s="24"/>
      <c r="AM3331" s="77"/>
      <c r="AN3331" s="77"/>
    </row>
    <row r="3332" spans="26:40" x14ac:dyDescent="0.25">
      <c r="Z3332" s="24"/>
      <c r="AM3332" s="77"/>
      <c r="AN3332" s="77"/>
    </row>
    <row r="3333" spans="26:40" x14ac:dyDescent="0.25">
      <c r="Z3333" s="24"/>
      <c r="AM3333" s="77"/>
      <c r="AN3333" s="77"/>
    </row>
    <row r="3334" spans="26:40" x14ac:dyDescent="0.25">
      <c r="Z3334" s="24"/>
      <c r="AM3334" s="77"/>
      <c r="AN3334" s="77"/>
    </row>
    <row r="3335" spans="26:40" x14ac:dyDescent="0.25">
      <c r="Z3335" s="24"/>
      <c r="AM3335" s="77"/>
      <c r="AN3335" s="77"/>
    </row>
    <row r="3336" spans="26:40" x14ac:dyDescent="0.25">
      <c r="Z3336" s="24"/>
      <c r="AM3336" s="77"/>
      <c r="AN3336" s="77"/>
    </row>
    <row r="3337" spans="26:40" x14ac:dyDescent="0.25">
      <c r="Z3337" s="24"/>
      <c r="AM3337" s="77"/>
      <c r="AN3337" s="77"/>
    </row>
    <row r="3338" spans="26:40" x14ac:dyDescent="0.25">
      <c r="Z3338" s="24"/>
      <c r="AM3338" s="77"/>
      <c r="AN3338" s="77"/>
    </row>
    <row r="3339" spans="26:40" x14ac:dyDescent="0.25">
      <c r="Z3339" s="24"/>
      <c r="AM3339" s="77"/>
      <c r="AN3339" s="77"/>
    </row>
    <row r="3340" spans="26:40" x14ac:dyDescent="0.25">
      <c r="Z3340" s="24"/>
      <c r="AM3340" s="77"/>
      <c r="AN3340" s="77"/>
    </row>
    <row r="3341" spans="26:40" x14ac:dyDescent="0.25">
      <c r="Z3341" s="24"/>
      <c r="AM3341" s="77"/>
      <c r="AN3341" s="77"/>
    </row>
    <row r="3342" spans="26:40" x14ac:dyDescent="0.25">
      <c r="Z3342" s="24"/>
      <c r="AM3342" s="77"/>
      <c r="AN3342" s="77"/>
    </row>
    <row r="3343" spans="26:40" x14ac:dyDescent="0.25">
      <c r="Z3343" s="24"/>
      <c r="AM3343" s="77"/>
      <c r="AN3343" s="77"/>
    </row>
    <row r="3344" spans="26:40" x14ac:dyDescent="0.25">
      <c r="Z3344" s="24"/>
      <c r="AM3344" s="77"/>
      <c r="AN3344" s="77"/>
    </row>
    <row r="3345" spans="26:40" x14ac:dyDescent="0.25">
      <c r="Z3345" s="24"/>
      <c r="AM3345" s="77"/>
      <c r="AN3345" s="77"/>
    </row>
    <row r="3346" spans="26:40" x14ac:dyDescent="0.25">
      <c r="Z3346" s="24"/>
      <c r="AM3346" s="77"/>
      <c r="AN3346" s="77"/>
    </row>
    <row r="3347" spans="26:40" x14ac:dyDescent="0.25">
      <c r="Z3347" s="24"/>
      <c r="AM3347" s="77"/>
      <c r="AN3347" s="77"/>
    </row>
    <row r="3348" spans="26:40" x14ac:dyDescent="0.25">
      <c r="Z3348" s="24"/>
      <c r="AM3348" s="77"/>
      <c r="AN3348" s="77"/>
    </row>
    <row r="3349" spans="26:40" x14ac:dyDescent="0.25">
      <c r="Z3349" s="24"/>
      <c r="AM3349" s="77"/>
      <c r="AN3349" s="77"/>
    </row>
    <row r="3350" spans="26:40" x14ac:dyDescent="0.25">
      <c r="Z3350" s="24"/>
      <c r="AM3350" s="77"/>
      <c r="AN3350" s="77"/>
    </row>
    <row r="3351" spans="26:40" x14ac:dyDescent="0.25">
      <c r="Z3351" s="24"/>
      <c r="AM3351" s="77"/>
      <c r="AN3351" s="77"/>
    </row>
    <row r="3352" spans="26:40" x14ac:dyDescent="0.25">
      <c r="Z3352" s="24"/>
      <c r="AM3352" s="77"/>
      <c r="AN3352" s="77"/>
    </row>
    <row r="3353" spans="26:40" x14ac:dyDescent="0.25">
      <c r="Z3353" s="24"/>
      <c r="AM3353" s="77"/>
      <c r="AN3353" s="77"/>
    </row>
    <row r="3354" spans="26:40" x14ac:dyDescent="0.25">
      <c r="Z3354" s="24"/>
      <c r="AM3354" s="77"/>
      <c r="AN3354" s="77"/>
    </row>
    <row r="3355" spans="26:40" x14ac:dyDescent="0.25">
      <c r="Z3355" s="24"/>
      <c r="AM3355" s="77"/>
      <c r="AN3355" s="77"/>
    </row>
    <row r="3356" spans="26:40" x14ac:dyDescent="0.25">
      <c r="Z3356" s="24"/>
      <c r="AM3356" s="77"/>
      <c r="AN3356" s="77"/>
    </row>
    <row r="3357" spans="26:40" x14ac:dyDescent="0.25">
      <c r="Z3357" s="24"/>
      <c r="AM3357" s="77"/>
      <c r="AN3357" s="77"/>
    </row>
    <row r="3358" spans="26:40" x14ac:dyDescent="0.25">
      <c r="Z3358" s="24"/>
      <c r="AM3358" s="77"/>
      <c r="AN3358" s="77"/>
    </row>
    <row r="3359" spans="26:40" x14ac:dyDescent="0.25">
      <c r="Z3359" s="24"/>
      <c r="AM3359" s="77"/>
      <c r="AN3359" s="77"/>
    </row>
    <row r="3360" spans="26:40" x14ac:dyDescent="0.25">
      <c r="Z3360" s="24"/>
      <c r="AM3360" s="77"/>
      <c r="AN3360" s="77"/>
    </row>
    <row r="3361" spans="26:40" x14ac:dyDescent="0.25">
      <c r="Z3361" s="24"/>
      <c r="AM3361" s="77"/>
      <c r="AN3361" s="77"/>
    </row>
    <row r="3362" spans="26:40" x14ac:dyDescent="0.25">
      <c r="Z3362" s="24"/>
      <c r="AM3362" s="77"/>
      <c r="AN3362" s="77"/>
    </row>
    <row r="3363" spans="26:40" x14ac:dyDescent="0.25">
      <c r="Z3363" s="24"/>
      <c r="AM3363" s="77"/>
      <c r="AN3363" s="77"/>
    </row>
    <row r="3364" spans="26:40" x14ac:dyDescent="0.25">
      <c r="Z3364" s="24"/>
      <c r="AM3364" s="77"/>
      <c r="AN3364" s="77"/>
    </row>
    <row r="3365" spans="26:40" x14ac:dyDescent="0.25">
      <c r="Z3365" s="24"/>
      <c r="AM3365" s="77"/>
      <c r="AN3365" s="77"/>
    </row>
    <row r="3366" spans="26:40" x14ac:dyDescent="0.25">
      <c r="Z3366" s="24"/>
      <c r="AM3366" s="77"/>
      <c r="AN3366" s="77"/>
    </row>
    <row r="3367" spans="26:40" x14ac:dyDescent="0.25">
      <c r="Z3367" s="24"/>
      <c r="AM3367" s="77"/>
      <c r="AN3367" s="77"/>
    </row>
    <row r="3368" spans="26:40" x14ac:dyDescent="0.25">
      <c r="Z3368" s="24"/>
      <c r="AM3368" s="77"/>
      <c r="AN3368" s="77"/>
    </row>
    <row r="3369" spans="26:40" x14ac:dyDescent="0.25">
      <c r="Z3369" s="24"/>
      <c r="AM3369" s="77"/>
      <c r="AN3369" s="77"/>
    </row>
    <row r="3370" spans="26:40" x14ac:dyDescent="0.25">
      <c r="Z3370" s="24"/>
      <c r="AM3370" s="77"/>
      <c r="AN3370" s="77"/>
    </row>
    <row r="3371" spans="26:40" x14ac:dyDescent="0.25">
      <c r="Z3371" s="24"/>
      <c r="AM3371" s="77"/>
      <c r="AN3371" s="77"/>
    </row>
    <row r="3372" spans="26:40" x14ac:dyDescent="0.25">
      <c r="Z3372" s="24"/>
      <c r="AM3372" s="77"/>
      <c r="AN3372" s="77"/>
    </row>
    <row r="3373" spans="26:40" x14ac:dyDescent="0.25">
      <c r="Z3373" s="24"/>
      <c r="AM3373" s="77"/>
      <c r="AN3373" s="77"/>
    </row>
    <row r="3374" spans="26:40" x14ac:dyDescent="0.25">
      <c r="Z3374" s="24"/>
      <c r="AM3374" s="77"/>
      <c r="AN3374" s="77"/>
    </row>
    <row r="3375" spans="26:40" x14ac:dyDescent="0.25">
      <c r="Z3375" s="24"/>
      <c r="AM3375" s="77"/>
      <c r="AN3375" s="77"/>
    </row>
    <row r="3376" spans="26:40" x14ac:dyDescent="0.25">
      <c r="Z3376" s="24"/>
      <c r="AM3376" s="77"/>
      <c r="AN3376" s="77"/>
    </row>
    <row r="3377" spans="26:40" x14ac:dyDescent="0.25">
      <c r="Z3377" s="24"/>
      <c r="AM3377" s="77"/>
      <c r="AN3377" s="77"/>
    </row>
    <row r="3378" spans="26:40" x14ac:dyDescent="0.25">
      <c r="Z3378" s="24"/>
      <c r="AM3378" s="77"/>
      <c r="AN3378" s="77"/>
    </row>
    <row r="3379" spans="26:40" x14ac:dyDescent="0.25">
      <c r="Z3379" s="24"/>
      <c r="AM3379" s="77"/>
      <c r="AN3379" s="77"/>
    </row>
    <row r="3380" spans="26:40" x14ac:dyDescent="0.25">
      <c r="Z3380" s="24"/>
      <c r="AM3380" s="77"/>
      <c r="AN3380" s="77"/>
    </row>
    <row r="3381" spans="26:40" x14ac:dyDescent="0.25">
      <c r="Z3381" s="24"/>
      <c r="AM3381" s="77"/>
      <c r="AN3381" s="77"/>
    </row>
    <row r="3382" spans="26:40" x14ac:dyDescent="0.25">
      <c r="Z3382" s="24"/>
      <c r="AM3382" s="77"/>
      <c r="AN3382" s="77"/>
    </row>
    <row r="3383" spans="26:40" x14ac:dyDescent="0.25">
      <c r="Z3383" s="24"/>
      <c r="AM3383" s="77"/>
      <c r="AN3383" s="77"/>
    </row>
    <row r="3384" spans="26:40" x14ac:dyDescent="0.25">
      <c r="Z3384" s="24"/>
      <c r="AM3384" s="77"/>
      <c r="AN3384" s="77"/>
    </row>
    <row r="3385" spans="26:40" x14ac:dyDescent="0.25">
      <c r="Z3385" s="24"/>
      <c r="AM3385" s="77"/>
      <c r="AN3385" s="77"/>
    </row>
    <row r="3386" spans="26:40" x14ac:dyDescent="0.25">
      <c r="Z3386" s="24"/>
      <c r="AM3386" s="77"/>
      <c r="AN3386" s="77"/>
    </row>
    <row r="3387" spans="26:40" x14ac:dyDescent="0.25">
      <c r="Z3387" s="24"/>
      <c r="AM3387" s="77"/>
      <c r="AN3387" s="77"/>
    </row>
    <row r="3388" spans="26:40" x14ac:dyDescent="0.25">
      <c r="Z3388" s="24"/>
      <c r="AM3388" s="77"/>
      <c r="AN3388" s="77"/>
    </row>
    <row r="3389" spans="26:40" x14ac:dyDescent="0.25">
      <c r="Z3389" s="24"/>
      <c r="AM3389" s="77"/>
      <c r="AN3389" s="77"/>
    </row>
    <row r="3390" spans="26:40" x14ac:dyDescent="0.25">
      <c r="Z3390" s="24"/>
      <c r="AM3390" s="77"/>
      <c r="AN3390" s="77"/>
    </row>
    <row r="3391" spans="26:40" x14ac:dyDescent="0.25">
      <c r="Z3391" s="24"/>
      <c r="AM3391" s="77"/>
      <c r="AN3391" s="77"/>
    </row>
    <row r="3392" spans="26:40" x14ac:dyDescent="0.25">
      <c r="Z3392" s="24"/>
      <c r="AM3392" s="77"/>
      <c r="AN3392" s="77"/>
    </row>
    <row r="3393" spans="26:40" x14ac:dyDescent="0.25">
      <c r="Z3393" s="24"/>
      <c r="AM3393" s="77"/>
      <c r="AN3393" s="77"/>
    </row>
    <row r="3394" spans="26:40" x14ac:dyDescent="0.25">
      <c r="Z3394" s="24"/>
      <c r="AM3394" s="77"/>
      <c r="AN3394" s="77"/>
    </row>
    <row r="3395" spans="26:40" x14ac:dyDescent="0.25">
      <c r="Z3395" s="24"/>
      <c r="AM3395" s="77"/>
      <c r="AN3395" s="77"/>
    </row>
    <row r="3396" spans="26:40" x14ac:dyDescent="0.25">
      <c r="Z3396" s="24"/>
      <c r="AM3396" s="77"/>
      <c r="AN3396" s="77"/>
    </row>
    <row r="3397" spans="26:40" x14ac:dyDescent="0.25">
      <c r="Z3397" s="24"/>
      <c r="AM3397" s="77"/>
      <c r="AN3397" s="77"/>
    </row>
    <row r="3398" spans="26:40" x14ac:dyDescent="0.25">
      <c r="Z3398" s="24"/>
      <c r="AM3398" s="77"/>
      <c r="AN3398" s="77"/>
    </row>
    <row r="3399" spans="26:40" x14ac:dyDescent="0.25">
      <c r="Z3399" s="24"/>
      <c r="AM3399" s="77"/>
      <c r="AN3399" s="77"/>
    </row>
    <row r="3400" spans="26:40" x14ac:dyDescent="0.25">
      <c r="Z3400" s="24"/>
      <c r="AM3400" s="77"/>
      <c r="AN3400" s="77"/>
    </row>
    <row r="3401" spans="26:40" x14ac:dyDescent="0.25">
      <c r="Z3401" s="24"/>
      <c r="AM3401" s="77"/>
      <c r="AN3401" s="77"/>
    </row>
    <row r="3402" spans="26:40" x14ac:dyDescent="0.25">
      <c r="Z3402" s="24"/>
      <c r="AM3402" s="77"/>
      <c r="AN3402" s="77"/>
    </row>
    <row r="3403" spans="26:40" x14ac:dyDescent="0.25">
      <c r="Z3403" s="24"/>
      <c r="AM3403" s="77"/>
      <c r="AN3403" s="77"/>
    </row>
    <row r="3404" spans="26:40" x14ac:dyDescent="0.25">
      <c r="Z3404" s="24"/>
      <c r="AM3404" s="77"/>
      <c r="AN3404" s="77"/>
    </row>
    <row r="3405" spans="26:40" x14ac:dyDescent="0.25">
      <c r="Z3405" s="24"/>
      <c r="AM3405" s="77"/>
      <c r="AN3405" s="77"/>
    </row>
    <row r="3406" spans="26:40" x14ac:dyDescent="0.25">
      <c r="Z3406" s="24"/>
      <c r="AM3406" s="77"/>
      <c r="AN3406" s="77"/>
    </row>
    <row r="3407" spans="26:40" x14ac:dyDescent="0.25">
      <c r="Z3407" s="24"/>
      <c r="AM3407" s="77"/>
      <c r="AN3407" s="77"/>
    </row>
    <row r="3408" spans="26:40" x14ac:dyDescent="0.25">
      <c r="Z3408" s="24"/>
      <c r="AM3408" s="77"/>
      <c r="AN3408" s="77"/>
    </row>
    <row r="3409" spans="26:40" x14ac:dyDescent="0.25">
      <c r="Z3409" s="24"/>
      <c r="AM3409" s="77"/>
      <c r="AN3409" s="77"/>
    </row>
    <row r="3410" spans="26:40" x14ac:dyDescent="0.25">
      <c r="Z3410" s="24"/>
      <c r="AM3410" s="77"/>
      <c r="AN3410" s="77"/>
    </row>
    <row r="3411" spans="26:40" x14ac:dyDescent="0.25">
      <c r="Z3411" s="24"/>
      <c r="AM3411" s="77"/>
      <c r="AN3411" s="77"/>
    </row>
    <row r="3412" spans="26:40" x14ac:dyDescent="0.25">
      <c r="Z3412" s="24"/>
      <c r="AM3412" s="77"/>
      <c r="AN3412" s="77"/>
    </row>
    <row r="3413" spans="26:40" x14ac:dyDescent="0.25">
      <c r="Z3413" s="24"/>
      <c r="AM3413" s="77"/>
      <c r="AN3413" s="77"/>
    </row>
    <row r="3414" spans="26:40" x14ac:dyDescent="0.25">
      <c r="Z3414" s="24"/>
      <c r="AM3414" s="77"/>
      <c r="AN3414" s="77"/>
    </row>
    <row r="3415" spans="26:40" x14ac:dyDescent="0.25">
      <c r="Z3415" s="24"/>
      <c r="AM3415" s="77"/>
      <c r="AN3415" s="77"/>
    </row>
    <row r="3416" spans="26:40" x14ac:dyDescent="0.25">
      <c r="Z3416" s="24"/>
      <c r="AM3416" s="77"/>
      <c r="AN3416" s="77"/>
    </row>
    <row r="3417" spans="26:40" x14ac:dyDescent="0.25">
      <c r="Z3417" s="24"/>
      <c r="AM3417" s="77"/>
      <c r="AN3417" s="77"/>
    </row>
    <row r="3418" spans="26:40" x14ac:dyDescent="0.25">
      <c r="Z3418" s="24"/>
      <c r="AM3418" s="77"/>
      <c r="AN3418" s="77"/>
    </row>
    <row r="3419" spans="26:40" x14ac:dyDescent="0.25">
      <c r="Z3419" s="24"/>
      <c r="AM3419" s="77"/>
      <c r="AN3419" s="77"/>
    </row>
    <row r="3420" spans="26:40" x14ac:dyDescent="0.25">
      <c r="Z3420" s="24"/>
      <c r="AM3420" s="77"/>
      <c r="AN3420" s="77"/>
    </row>
    <row r="3421" spans="26:40" x14ac:dyDescent="0.25">
      <c r="Z3421" s="24"/>
      <c r="AM3421" s="77"/>
      <c r="AN3421" s="77"/>
    </row>
    <row r="3422" spans="26:40" x14ac:dyDescent="0.25">
      <c r="Z3422" s="24"/>
      <c r="AM3422" s="77"/>
      <c r="AN3422" s="77"/>
    </row>
    <row r="3423" spans="26:40" x14ac:dyDescent="0.25">
      <c r="Z3423" s="24"/>
      <c r="AM3423" s="77"/>
      <c r="AN3423" s="77"/>
    </row>
    <row r="3424" spans="26:40" x14ac:dyDescent="0.25">
      <c r="Z3424" s="24"/>
      <c r="AM3424" s="77"/>
      <c r="AN3424" s="77"/>
    </row>
    <row r="3425" spans="26:40" x14ac:dyDescent="0.25">
      <c r="Z3425" s="24"/>
      <c r="AM3425" s="77"/>
      <c r="AN3425" s="77"/>
    </row>
    <row r="3426" spans="26:40" x14ac:dyDescent="0.25">
      <c r="Z3426" s="24"/>
      <c r="AM3426" s="77"/>
      <c r="AN3426" s="77"/>
    </row>
    <row r="3427" spans="26:40" x14ac:dyDescent="0.25">
      <c r="Z3427" s="24"/>
      <c r="AM3427" s="77"/>
      <c r="AN3427" s="77"/>
    </row>
    <row r="3428" spans="26:40" x14ac:dyDescent="0.25">
      <c r="Z3428" s="24"/>
      <c r="AM3428" s="77"/>
      <c r="AN3428" s="77"/>
    </row>
    <row r="3429" spans="26:40" x14ac:dyDescent="0.25">
      <c r="Z3429" s="24"/>
      <c r="AM3429" s="77"/>
      <c r="AN3429" s="77"/>
    </row>
    <row r="3430" spans="26:40" x14ac:dyDescent="0.25">
      <c r="Z3430" s="24"/>
      <c r="AM3430" s="77"/>
      <c r="AN3430" s="77"/>
    </row>
    <row r="3431" spans="26:40" x14ac:dyDescent="0.25">
      <c r="Z3431" s="24"/>
      <c r="AM3431" s="77"/>
      <c r="AN3431" s="77"/>
    </row>
    <row r="3432" spans="26:40" x14ac:dyDescent="0.25">
      <c r="Z3432" s="24"/>
      <c r="AM3432" s="77"/>
      <c r="AN3432" s="77"/>
    </row>
    <row r="3433" spans="26:40" x14ac:dyDescent="0.25">
      <c r="Z3433" s="24"/>
      <c r="AM3433" s="77"/>
      <c r="AN3433" s="77"/>
    </row>
    <row r="3434" spans="26:40" x14ac:dyDescent="0.25">
      <c r="Z3434" s="24"/>
      <c r="AM3434" s="77"/>
      <c r="AN3434" s="77"/>
    </row>
    <row r="3435" spans="26:40" x14ac:dyDescent="0.25">
      <c r="Z3435" s="24"/>
      <c r="AM3435" s="77"/>
      <c r="AN3435" s="77"/>
    </row>
    <row r="3436" spans="26:40" x14ac:dyDescent="0.25">
      <c r="Z3436" s="24"/>
      <c r="AM3436" s="77"/>
      <c r="AN3436" s="77"/>
    </row>
    <row r="3437" spans="26:40" x14ac:dyDescent="0.25">
      <c r="Z3437" s="24"/>
      <c r="AM3437" s="77"/>
      <c r="AN3437" s="77"/>
    </row>
    <row r="3438" spans="26:40" x14ac:dyDescent="0.25">
      <c r="Z3438" s="24"/>
      <c r="AM3438" s="77"/>
      <c r="AN3438" s="77"/>
    </row>
    <row r="3439" spans="26:40" x14ac:dyDescent="0.25">
      <c r="Z3439" s="24"/>
      <c r="AM3439" s="77"/>
      <c r="AN3439" s="77"/>
    </row>
    <row r="3440" spans="26:40" x14ac:dyDescent="0.25">
      <c r="Z3440" s="24"/>
      <c r="AM3440" s="77"/>
      <c r="AN3440" s="77"/>
    </row>
    <row r="3441" spans="26:40" x14ac:dyDescent="0.25">
      <c r="Z3441" s="24"/>
      <c r="AM3441" s="77"/>
      <c r="AN3441" s="77"/>
    </row>
    <row r="3442" spans="26:40" x14ac:dyDescent="0.25">
      <c r="Z3442" s="24"/>
      <c r="AM3442" s="77"/>
      <c r="AN3442" s="77"/>
    </row>
    <row r="3443" spans="26:40" x14ac:dyDescent="0.25">
      <c r="Z3443" s="24"/>
      <c r="AM3443" s="77"/>
      <c r="AN3443" s="77"/>
    </row>
    <row r="3444" spans="26:40" x14ac:dyDescent="0.25">
      <c r="Z3444" s="24"/>
      <c r="AM3444" s="77"/>
      <c r="AN3444" s="77"/>
    </row>
    <row r="3445" spans="26:40" x14ac:dyDescent="0.25">
      <c r="Z3445" s="24"/>
      <c r="AM3445" s="77"/>
      <c r="AN3445" s="77"/>
    </row>
    <row r="3446" spans="26:40" x14ac:dyDescent="0.25">
      <c r="Z3446" s="24"/>
      <c r="AM3446" s="77"/>
      <c r="AN3446" s="77"/>
    </row>
    <row r="3447" spans="26:40" x14ac:dyDescent="0.25">
      <c r="Z3447" s="24"/>
      <c r="AM3447" s="77"/>
      <c r="AN3447" s="77"/>
    </row>
    <row r="3448" spans="26:40" x14ac:dyDescent="0.25">
      <c r="Z3448" s="24"/>
      <c r="AM3448" s="77"/>
      <c r="AN3448" s="77"/>
    </row>
    <row r="3449" spans="26:40" x14ac:dyDescent="0.25">
      <c r="Z3449" s="24"/>
      <c r="AM3449" s="77"/>
      <c r="AN3449" s="77"/>
    </row>
    <row r="3450" spans="26:40" x14ac:dyDescent="0.25">
      <c r="Z3450" s="24"/>
      <c r="AM3450" s="77"/>
      <c r="AN3450" s="77"/>
    </row>
    <row r="3451" spans="26:40" x14ac:dyDescent="0.25">
      <c r="Z3451" s="24"/>
      <c r="AM3451" s="77"/>
      <c r="AN3451" s="77"/>
    </row>
    <row r="3452" spans="26:40" x14ac:dyDescent="0.25">
      <c r="Z3452" s="24"/>
      <c r="AM3452" s="77"/>
      <c r="AN3452" s="77"/>
    </row>
    <row r="3453" spans="26:40" x14ac:dyDescent="0.25">
      <c r="Z3453" s="24"/>
      <c r="AM3453" s="77"/>
      <c r="AN3453" s="77"/>
    </row>
    <row r="3454" spans="26:40" x14ac:dyDescent="0.25">
      <c r="Z3454" s="24"/>
      <c r="AM3454" s="77"/>
      <c r="AN3454" s="77"/>
    </row>
    <row r="3455" spans="26:40" x14ac:dyDescent="0.25">
      <c r="Z3455" s="24"/>
      <c r="AM3455" s="77"/>
      <c r="AN3455" s="77"/>
    </row>
    <row r="3456" spans="26:40" x14ac:dyDescent="0.25">
      <c r="Z3456" s="24"/>
      <c r="AM3456" s="77"/>
      <c r="AN3456" s="77"/>
    </row>
    <row r="3457" spans="26:40" x14ac:dyDescent="0.25">
      <c r="Z3457" s="24"/>
      <c r="AM3457" s="77"/>
      <c r="AN3457" s="77"/>
    </row>
    <row r="3458" spans="26:40" x14ac:dyDescent="0.25">
      <c r="Z3458" s="24"/>
      <c r="AM3458" s="77"/>
      <c r="AN3458" s="77"/>
    </row>
    <row r="3459" spans="26:40" x14ac:dyDescent="0.25">
      <c r="Z3459" s="24"/>
      <c r="AM3459" s="77"/>
      <c r="AN3459" s="77"/>
    </row>
    <row r="3460" spans="26:40" x14ac:dyDescent="0.25">
      <c r="Z3460" s="24"/>
      <c r="AM3460" s="77"/>
      <c r="AN3460" s="77"/>
    </row>
    <row r="3461" spans="26:40" x14ac:dyDescent="0.25">
      <c r="Z3461" s="24"/>
      <c r="AM3461" s="77"/>
      <c r="AN3461" s="77"/>
    </row>
    <row r="3462" spans="26:40" x14ac:dyDescent="0.25">
      <c r="Z3462" s="24"/>
      <c r="AM3462" s="77"/>
      <c r="AN3462" s="77"/>
    </row>
    <row r="3463" spans="26:40" x14ac:dyDescent="0.25">
      <c r="Z3463" s="24"/>
      <c r="AM3463" s="77"/>
      <c r="AN3463" s="77"/>
    </row>
    <row r="3464" spans="26:40" x14ac:dyDescent="0.25">
      <c r="Z3464" s="24"/>
      <c r="AM3464" s="77"/>
      <c r="AN3464" s="77"/>
    </row>
    <row r="3465" spans="26:40" x14ac:dyDescent="0.25">
      <c r="Z3465" s="24"/>
      <c r="AM3465" s="77"/>
      <c r="AN3465" s="77"/>
    </row>
    <row r="3466" spans="26:40" x14ac:dyDescent="0.25">
      <c r="Z3466" s="24"/>
      <c r="AM3466" s="77"/>
      <c r="AN3466" s="77"/>
    </row>
    <row r="3467" spans="26:40" x14ac:dyDescent="0.25">
      <c r="Z3467" s="24"/>
      <c r="AM3467" s="77"/>
      <c r="AN3467" s="77"/>
    </row>
    <row r="3468" spans="26:40" x14ac:dyDescent="0.25">
      <c r="Z3468" s="24"/>
      <c r="AM3468" s="77"/>
      <c r="AN3468" s="77"/>
    </row>
    <row r="3469" spans="26:40" x14ac:dyDescent="0.25">
      <c r="Z3469" s="24"/>
      <c r="AM3469" s="77"/>
      <c r="AN3469" s="77"/>
    </row>
    <row r="3470" spans="26:40" x14ac:dyDescent="0.25">
      <c r="Z3470" s="24"/>
      <c r="AM3470" s="77"/>
      <c r="AN3470" s="77"/>
    </row>
    <row r="3471" spans="26:40" x14ac:dyDescent="0.25">
      <c r="Z3471" s="24"/>
      <c r="AM3471" s="77"/>
      <c r="AN3471" s="77"/>
    </row>
    <row r="3472" spans="26:40" x14ac:dyDescent="0.25">
      <c r="Z3472" s="24"/>
      <c r="AM3472" s="77"/>
      <c r="AN3472" s="77"/>
    </row>
    <row r="3473" spans="26:40" x14ac:dyDescent="0.25">
      <c r="Z3473" s="24"/>
      <c r="AM3473" s="77"/>
      <c r="AN3473" s="77"/>
    </row>
    <row r="3474" spans="26:40" x14ac:dyDescent="0.25">
      <c r="Z3474" s="24"/>
      <c r="AM3474" s="77"/>
      <c r="AN3474" s="77"/>
    </row>
    <row r="3475" spans="26:40" x14ac:dyDescent="0.25">
      <c r="Z3475" s="24"/>
      <c r="AM3475" s="77"/>
      <c r="AN3475" s="77"/>
    </row>
    <row r="3476" spans="26:40" x14ac:dyDescent="0.25">
      <c r="Z3476" s="24"/>
      <c r="AM3476" s="77"/>
      <c r="AN3476" s="77"/>
    </row>
    <row r="3477" spans="26:40" x14ac:dyDescent="0.25">
      <c r="Z3477" s="24"/>
      <c r="AM3477" s="77"/>
      <c r="AN3477" s="77"/>
    </row>
    <row r="3478" spans="26:40" x14ac:dyDescent="0.25">
      <c r="Z3478" s="24"/>
      <c r="AM3478" s="77"/>
      <c r="AN3478" s="77"/>
    </row>
    <row r="3479" spans="26:40" x14ac:dyDescent="0.25">
      <c r="Z3479" s="24"/>
      <c r="AM3479" s="77"/>
      <c r="AN3479" s="77"/>
    </row>
    <row r="3480" spans="26:40" x14ac:dyDescent="0.25">
      <c r="Z3480" s="24"/>
      <c r="AM3480" s="77"/>
      <c r="AN3480" s="77"/>
    </row>
    <row r="3481" spans="26:40" x14ac:dyDescent="0.25">
      <c r="Z3481" s="24"/>
      <c r="AM3481" s="77"/>
      <c r="AN3481" s="77"/>
    </row>
    <row r="3482" spans="26:40" x14ac:dyDescent="0.25">
      <c r="Z3482" s="24"/>
      <c r="AM3482" s="77"/>
      <c r="AN3482" s="77"/>
    </row>
    <row r="3483" spans="26:40" x14ac:dyDescent="0.25">
      <c r="Z3483" s="24"/>
      <c r="AM3483" s="77"/>
      <c r="AN3483" s="77"/>
    </row>
    <row r="3484" spans="26:40" x14ac:dyDescent="0.25">
      <c r="Z3484" s="24"/>
      <c r="AM3484" s="77"/>
      <c r="AN3484" s="77"/>
    </row>
    <row r="3485" spans="26:40" x14ac:dyDescent="0.25">
      <c r="Z3485" s="24"/>
      <c r="AM3485" s="77"/>
      <c r="AN3485" s="77"/>
    </row>
    <row r="3486" spans="26:40" x14ac:dyDescent="0.25">
      <c r="Z3486" s="24"/>
      <c r="AM3486" s="77"/>
      <c r="AN3486" s="77"/>
    </row>
    <row r="3487" spans="26:40" x14ac:dyDescent="0.25">
      <c r="Z3487" s="24"/>
      <c r="AM3487" s="77"/>
      <c r="AN3487" s="77"/>
    </row>
    <row r="3488" spans="26:40" x14ac:dyDescent="0.25">
      <c r="Z3488" s="24"/>
      <c r="AM3488" s="77"/>
      <c r="AN3488" s="77"/>
    </row>
    <row r="3489" spans="26:40" x14ac:dyDescent="0.25">
      <c r="Z3489" s="24"/>
      <c r="AM3489" s="77"/>
      <c r="AN3489" s="77"/>
    </row>
    <row r="3490" spans="26:40" x14ac:dyDescent="0.25">
      <c r="Z3490" s="24"/>
      <c r="AM3490" s="77"/>
      <c r="AN3490" s="77"/>
    </row>
    <row r="3491" spans="26:40" x14ac:dyDescent="0.25">
      <c r="Z3491" s="24"/>
      <c r="AM3491" s="77"/>
      <c r="AN3491" s="77"/>
    </row>
    <row r="3492" spans="26:40" x14ac:dyDescent="0.25">
      <c r="Z3492" s="24"/>
      <c r="AM3492" s="77"/>
      <c r="AN3492" s="77"/>
    </row>
    <row r="3493" spans="26:40" x14ac:dyDescent="0.25">
      <c r="Z3493" s="24"/>
      <c r="AM3493" s="77"/>
      <c r="AN3493" s="77"/>
    </row>
    <row r="3494" spans="26:40" x14ac:dyDescent="0.25">
      <c r="Z3494" s="24"/>
      <c r="AM3494" s="77"/>
      <c r="AN3494" s="77"/>
    </row>
    <row r="3495" spans="26:40" x14ac:dyDescent="0.25">
      <c r="Z3495" s="24"/>
      <c r="AM3495" s="77"/>
      <c r="AN3495" s="77"/>
    </row>
    <row r="3496" spans="26:40" x14ac:dyDescent="0.25">
      <c r="Z3496" s="24"/>
      <c r="AM3496" s="77"/>
      <c r="AN3496" s="77"/>
    </row>
    <row r="3497" spans="26:40" x14ac:dyDescent="0.25">
      <c r="Z3497" s="24"/>
      <c r="AM3497" s="77"/>
      <c r="AN3497" s="77"/>
    </row>
    <row r="3498" spans="26:40" x14ac:dyDescent="0.25">
      <c r="Z3498" s="24"/>
      <c r="AM3498" s="77"/>
      <c r="AN3498" s="77"/>
    </row>
    <row r="3499" spans="26:40" x14ac:dyDescent="0.25">
      <c r="Z3499" s="24"/>
      <c r="AM3499" s="77"/>
      <c r="AN3499" s="77"/>
    </row>
    <row r="3500" spans="26:40" x14ac:dyDescent="0.25">
      <c r="Z3500" s="24"/>
      <c r="AM3500" s="77"/>
      <c r="AN3500" s="77"/>
    </row>
    <row r="3501" spans="26:40" x14ac:dyDescent="0.25">
      <c r="Z3501" s="24"/>
      <c r="AM3501" s="77"/>
      <c r="AN3501" s="77"/>
    </row>
    <row r="3502" spans="26:40" x14ac:dyDescent="0.25">
      <c r="Z3502" s="24"/>
      <c r="AM3502" s="77"/>
      <c r="AN3502" s="77"/>
    </row>
    <row r="3503" spans="26:40" x14ac:dyDescent="0.25">
      <c r="Z3503" s="24"/>
      <c r="AM3503" s="77"/>
      <c r="AN3503" s="77"/>
    </row>
    <row r="3504" spans="26:40" x14ac:dyDescent="0.25">
      <c r="Z3504" s="24"/>
      <c r="AM3504" s="77"/>
      <c r="AN3504" s="77"/>
    </row>
    <row r="3505" spans="26:40" x14ac:dyDescent="0.25">
      <c r="Z3505" s="24"/>
      <c r="AM3505" s="77"/>
      <c r="AN3505" s="77"/>
    </row>
    <row r="3506" spans="26:40" x14ac:dyDescent="0.25">
      <c r="Z3506" s="24"/>
      <c r="AM3506" s="77"/>
      <c r="AN3506" s="77"/>
    </row>
    <row r="3507" spans="26:40" x14ac:dyDescent="0.25">
      <c r="Z3507" s="24"/>
      <c r="AM3507" s="77"/>
      <c r="AN3507" s="77"/>
    </row>
    <row r="3508" spans="26:40" x14ac:dyDescent="0.25">
      <c r="Z3508" s="24"/>
      <c r="AM3508" s="77"/>
      <c r="AN3508" s="77"/>
    </row>
    <row r="3509" spans="26:40" x14ac:dyDescent="0.25">
      <c r="Z3509" s="24"/>
      <c r="AM3509" s="77"/>
      <c r="AN3509" s="77"/>
    </row>
    <row r="3510" spans="26:40" x14ac:dyDescent="0.25">
      <c r="Z3510" s="24"/>
      <c r="AM3510" s="77"/>
      <c r="AN3510" s="77"/>
    </row>
    <row r="3511" spans="26:40" x14ac:dyDescent="0.25">
      <c r="Z3511" s="24"/>
      <c r="AM3511" s="77"/>
      <c r="AN3511" s="77"/>
    </row>
    <row r="3512" spans="26:40" x14ac:dyDescent="0.25">
      <c r="Z3512" s="24"/>
      <c r="AM3512" s="77"/>
      <c r="AN3512" s="77"/>
    </row>
    <row r="3513" spans="26:40" x14ac:dyDescent="0.25">
      <c r="Z3513" s="24"/>
      <c r="AM3513" s="77"/>
      <c r="AN3513" s="77"/>
    </row>
    <row r="3514" spans="26:40" x14ac:dyDescent="0.25">
      <c r="Z3514" s="24"/>
      <c r="AM3514" s="77"/>
      <c r="AN3514" s="77"/>
    </row>
    <row r="3515" spans="26:40" x14ac:dyDescent="0.25">
      <c r="Z3515" s="24"/>
      <c r="AM3515" s="77"/>
      <c r="AN3515" s="77"/>
    </row>
    <row r="3516" spans="26:40" x14ac:dyDescent="0.25">
      <c r="Z3516" s="24"/>
      <c r="AM3516" s="77"/>
      <c r="AN3516" s="77"/>
    </row>
    <row r="3517" spans="26:40" x14ac:dyDescent="0.25">
      <c r="Z3517" s="24"/>
      <c r="AM3517" s="77"/>
      <c r="AN3517" s="77"/>
    </row>
    <row r="3518" spans="26:40" x14ac:dyDescent="0.25">
      <c r="Z3518" s="24"/>
      <c r="AM3518" s="77"/>
      <c r="AN3518" s="77"/>
    </row>
    <row r="3519" spans="26:40" x14ac:dyDescent="0.25">
      <c r="Z3519" s="24"/>
      <c r="AM3519" s="77"/>
      <c r="AN3519" s="77"/>
    </row>
    <row r="3520" spans="26:40" x14ac:dyDescent="0.25">
      <c r="Z3520" s="24"/>
      <c r="AM3520" s="77"/>
      <c r="AN3520" s="77"/>
    </row>
    <row r="3521" spans="26:40" x14ac:dyDescent="0.25">
      <c r="Z3521" s="24"/>
      <c r="AM3521" s="77"/>
      <c r="AN3521" s="77"/>
    </row>
    <row r="3522" spans="26:40" x14ac:dyDescent="0.25">
      <c r="Z3522" s="24"/>
      <c r="AM3522" s="77"/>
      <c r="AN3522" s="77"/>
    </row>
    <row r="3523" spans="26:40" x14ac:dyDescent="0.25">
      <c r="Z3523" s="24"/>
      <c r="AM3523" s="77"/>
      <c r="AN3523" s="77"/>
    </row>
    <row r="3524" spans="26:40" x14ac:dyDescent="0.25">
      <c r="Z3524" s="24"/>
      <c r="AM3524" s="77"/>
      <c r="AN3524" s="77"/>
    </row>
    <row r="3525" spans="26:40" x14ac:dyDescent="0.25">
      <c r="Z3525" s="24"/>
      <c r="AM3525" s="77"/>
      <c r="AN3525" s="77"/>
    </row>
    <row r="3526" spans="26:40" x14ac:dyDescent="0.25">
      <c r="Z3526" s="24"/>
      <c r="AM3526" s="77"/>
      <c r="AN3526" s="77"/>
    </row>
    <row r="3527" spans="26:40" x14ac:dyDescent="0.25">
      <c r="Z3527" s="24"/>
      <c r="AM3527" s="77"/>
      <c r="AN3527" s="77"/>
    </row>
    <row r="3528" spans="26:40" x14ac:dyDescent="0.25">
      <c r="Z3528" s="24"/>
      <c r="AM3528" s="77"/>
      <c r="AN3528" s="77"/>
    </row>
    <row r="3529" spans="26:40" x14ac:dyDescent="0.25">
      <c r="Z3529" s="24"/>
      <c r="AM3529" s="77"/>
      <c r="AN3529" s="77"/>
    </row>
    <row r="3530" spans="26:40" x14ac:dyDescent="0.25">
      <c r="Z3530" s="24"/>
      <c r="AM3530" s="77"/>
      <c r="AN3530" s="77"/>
    </row>
    <row r="3531" spans="26:40" x14ac:dyDescent="0.25">
      <c r="Z3531" s="24"/>
      <c r="AM3531" s="77"/>
      <c r="AN3531" s="77"/>
    </row>
    <row r="3532" spans="26:40" x14ac:dyDescent="0.25">
      <c r="Z3532" s="24"/>
      <c r="AM3532" s="77"/>
      <c r="AN3532" s="77"/>
    </row>
    <row r="3533" spans="26:40" x14ac:dyDescent="0.25">
      <c r="Z3533" s="24"/>
      <c r="AM3533" s="77"/>
      <c r="AN3533" s="77"/>
    </row>
    <row r="3534" spans="26:40" x14ac:dyDescent="0.25">
      <c r="Z3534" s="24"/>
      <c r="AM3534" s="77"/>
      <c r="AN3534" s="77"/>
    </row>
    <row r="3535" spans="26:40" x14ac:dyDescent="0.25">
      <c r="Z3535" s="24"/>
      <c r="AM3535" s="77"/>
      <c r="AN3535" s="77"/>
    </row>
    <row r="3536" spans="26:40" x14ac:dyDescent="0.25">
      <c r="Z3536" s="24"/>
      <c r="AM3536" s="77"/>
      <c r="AN3536" s="77"/>
    </row>
    <row r="3537" spans="26:40" x14ac:dyDescent="0.25">
      <c r="Z3537" s="24"/>
      <c r="AM3537" s="77"/>
      <c r="AN3537" s="77"/>
    </row>
    <row r="3538" spans="26:40" x14ac:dyDescent="0.25">
      <c r="Z3538" s="24"/>
      <c r="AM3538" s="77"/>
      <c r="AN3538" s="77"/>
    </row>
    <row r="3539" spans="26:40" x14ac:dyDescent="0.25">
      <c r="Z3539" s="24"/>
      <c r="AM3539" s="77"/>
      <c r="AN3539" s="77"/>
    </row>
    <row r="3540" spans="26:40" x14ac:dyDescent="0.25">
      <c r="Z3540" s="24"/>
      <c r="AM3540" s="77"/>
      <c r="AN3540" s="77"/>
    </row>
    <row r="3541" spans="26:40" x14ac:dyDescent="0.25">
      <c r="Z3541" s="24"/>
      <c r="AM3541" s="77"/>
      <c r="AN3541" s="77"/>
    </row>
    <row r="3542" spans="26:40" x14ac:dyDescent="0.25">
      <c r="Z3542" s="24"/>
      <c r="AM3542" s="77"/>
      <c r="AN3542" s="77"/>
    </row>
    <row r="3543" spans="26:40" x14ac:dyDescent="0.25">
      <c r="Z3543" s="24"/>
      <c r="AM3543" s="77"/>
      <c r="AN3543" s="77"/>
    </row>
    <row r="3544" spans="26:40" x14ac:dyDescent="0.25">
      <c r="Z3544" s="24"/>
      <c r="AM3544" s="77"/>
      <c r="AN3544" s="77"/>
    </row>
    <row r="3545" spans="26:40" x14ac:dyDescent="0.25">
      <c r="Z3545" s="24"/>
      <c r="AM3545" s="77"/>
      <c r="AN3545" s="77"/>
    </row>
    <row r="3546" spans="26:40" x14ac:dyDescent="0.25">
      <c r="Z3546" s="24"/>
      <c r="AM3546" s="77"/>
      <c r="AN3546" s="77"/>
    </row>
    <row r="3547" spans="26:40" x14ac:dyDescent="0.25">
      <c r="Z3547" s="24"/>
      <c r="AM3547" s="77"/>
      <c r="AN3547" s="77"/>
    </row>
    <row r="3548" spans="26:40" x14ac:dyDescent="0.25">
      <c r="Z3548" s="24"/>
      <c r="AM3548" s="77"/>
      <c r="AN3548" s="77"/>
    </row>
    <row r="3549" spans="26:40" x14ac:dyDescent="0.25">
      <c r="Z3549" s="24"/>
      <c r="AM3549" s="77"/>
      <c r="AN3549" s="77"/>
    </row>
    <row r="3550" spans="26:40" x14ac:dyDescent="0.25">
      <c r="Z3550" s="24"/>
      <c r="AM3550" s="77"/>
      <c r="AN3550" s="77"/>
    </row>
    <row r="3551" spans="26:40" x14ac:dyDescent="0.25">
      <c r="Z3551" s="24"/>
      <c r="AM3551" s="77"/>
      <c r="AN3551" s="77"/>
    </row>
    <row r="3552" spans="26:40" x14ac:dyDescent="0.25">
      <c r="Z3552" s="24"/>
      <c r="AM3552" s="77"/>
      <c r="AN3552" s="77"/>
    </row>
    <row r="3553" spans="26:40" x14ac:dyDescent="0.25">
      <c r="Z3553" s="24"/>
      <c r="AM3553" s="77"/>
      <c r="AN3553" s="77"/>
    </row>
    <row r="3554" spans="26:40" x14ac:dyDescent="0.25">
      <c r="Z3554" s="24"/>
      <c r="AM3554" s="77"/>
      <c r="AN3554" s="77"/>
    </row>
    <row r="3555" spans="26:40" x14ac:dyDescent="0.25">
      <c r="Z3555" s="24"/>
      <c r="AM3555" s="77"/>
      <c r="AN3555" s="77"/>
    </row>
    <row r="3556" spans="26:40" x14ac:dyDescent="0.25">
      <c r="Z3556" s="24"/>
      <c r="AM3556" s="77"/>
      <c r="AN3556" s="77"/>
    </row>
    <row r="3557" spans="26:40" x14ac:dyDescent="0.25">
      <c r="Z3557" s="24"/>
      <c r="AM3557" s="77"/>
      <c r="AN3557" s="77"/>
    </row>
    <row r="3558" spans="26:40" x14ac:dyDescent="0.25">
      <c r="Z3558" s="24"/>
      <c r="AM3558" s="77"/>
      <c r="AN3558" s="77"/>
    </row>
    <row r="3559" spans="26:40" x14ac:dyDescent="0.25">
      <c r="Z3559" s="24"/>
      <c r="AM3559" s="77"/>
      <c r="AN3559" s="77"/>
    </row>
    <row r="3560" spans="26:40" x14ac:dyDescent="0.25">
      <c r="Z3560" s="24"/>
      <c r="AM3560" s="77"/>
      <c r="AN3560" s="77"/>
    </row>
    <row r="3561" spans="26:40" x14ac:dyDescent="0.25">
      <c r="Z3561" s="24"/>
      <c r="AM3561" s="77"/>
      <c r="AN3561" s="77"/>
    </row>
    <row r="3562" spans="26:40" x14ac:dyDescent="0.25">
      <c r="Z3562" s="24"/>
      <c r="AM3562" s="77"/>
      <c r="AN3562" s="77"/>
    </row>
    <row r="3563" spans="26:40" x14ac:dyDescent="0.25">
      <c r="Z3563" s="24"/>
      <c r="AM3563" s="77"/>
      <c r="AN3563" s="77"/>
    </row>
    <row r="3564" spans="26:40" x14ac:dyDescent="0.25">
      <c r="Z3564" s="24"/>
      <c r="AM3564" s="77"/>
      <c r="AN3564" s="77"/>
    </row>
    <row r="3565" spans="26:40" x14ac:dyDescent="0.25">
      <c r="Z3565" s="24"/>
      <c r="AM3565" s="77"/>
      <c r="AN3565" s="77"/>
    </row>
    <row r="3566" spans="26:40" x14ac:dyDescent="0.25">
      <c r="Z3566" s="24"/>
      <c r="AM3566" s="77"/>
      <c r="AN3566" s="77"/>
    </row>
    <row r="3567" spans="26:40" x14ac:dyDescent="0.25">
      <c r="Z3567" s="24"/>
      <c r="AM3567" s="77"/>
      <c r="AN3567" s="77"/>
    </row>
    <row r="3568" spans="26:40" x14ac:dyDescent="0.25">
      <c r="Z3568" s="24"/>
      <c r="AM3568" s="77"/>
      <c r="AN3568" s="77"/>
    </row>
    <row r="3569" spans="26:40" x14ac:dyDescent="0.25">
      <c r="Z3569" s="24"/>
      <c r="AM3569" s="77"/>
      <c r="AN3569" s="77"/>
    </row>
    <row r="3570" spans="26:40" x14ac:dyDescent="0.25">
      <c r="Z3570" s="24"/>
      <c r="AM3570" s="77"/>
      <c r="AN3570" s="77"/>
    </row>
    <row r="3571" spans="26:40" x14ac:dyDescent="0.25">
      <c r="Z3571" s="24"/>
      <c r="AM3571" s="77"/>
      <c r="AN3571" s="77"/>
    </row>
    <row r="3572" spans="26:40" x14ac:dyDescent="0.25">
      <c r="Z3572" s="24"/>
      <c r="AM3572" s="77"/>
      <c r="AN3572" s="77"/>
    </row>
    <row r="3573" spans="26:40" x14ac:dyDescent="0.25">
      <c r="Z3573" s="24"/>
      <c r="AM3573" s="77"/>
      <c r="AN3573" s="77"/>
    </row>
    <row r="3574" spans="26:40" x14ac:dyDescent="0.25">
      <c r="Z3574" s="24"/>
      <c r="AM3574" s="77"/>
      <c r="AN3574" s="77"/>
    </row>
    <row r="3575" spans="26:40" x14ac:dyDescent="0.25">
      <c r="Z3575" s="24"/>
      <c r="AM3575" s="77"/>
      <c r="AN3575" s="77"/>
    </row>
    <row r="3576" spans="26:40" x14ac:dyDescent="0.25">
      <c r="Z3576" s="24"/>
      <c r="AM3576" s="77"/>
      <c r="AN3576" s="77"/>
    </row>
    <row r="3577" spans="26:40" x14ac:dyDescent="0.25">
      <c r="Z3577" s="24"/>
      <c r="AM3577" s="77"/>
      <c r="AN3577" s="77"/>
    </row>
    <row r="3578" spans="26:40" x14ac:dyDescent="0.25">
      <c r="Z3578" s="24"/>
      <c r="AM3578" s="77"/>
      <c r="AN3578" s="77"/>
    </row>
    <row r="3579" spans="26:40" x14ac:dyDescent="0.25">
      <c r="Z3579" s="24"/>
      <c r="AM3579" s="77"/>
      <c r="AN3579" s="77"/>
    </row>
    <row r="3580" spans="26:40" x14ac:dyDescent="0.25">
      <c r="Z3580" s="24"/>
      <c r="AM3580" s="77"/>
      <c r="AN3580" s="77"/>
    </row>
    <row r="3581" spans="26:40" x14ac:dyDescent="0.25">
      <c r="Z3581" s="24"/>
      <c r="AM3581" s="77"/>
      <c r="AN3581" s="77"/>
    </row>
    <row r="3582" spans="26:40" x14ac:dyDescent="0.25">
      <c r="Z3582" s="24"/>
      <c r="AM3582" s="77"/>
      <c r="AN3582" s="77"/>
    </row>
    <row r="3583" spans="26:40" x14ac:dyDescent="0.25">
      <c r="Z3583" s="24"/>
      <c r="AM3583" s="77"/>
      <c r="AN3583" s="77"/>
    </row>
    <row r="3584" spans="26:40" x14ac:dyDescent="0.25">
      <c r="Z3584" s="24"/>
      <c r="AM3584" s="77"/>
      <c r="AN3584" s="77"/>
    </row>
    <row r="3585" spans="26:40" x14ac:dyDescent="0.25">
      <c r="Z3585" s="24"/>
      <c r="AM3585" s="77"/>
      <c r="AN3585" s="77"/>
    </row>
    <row r="3586" spans="26:40" x14ac:dyDescent="0.25">
      <c r="Z3586" s="24"/>
      <c r="AM3586" s="77"/>
      <c r="AN3586" s="77"/>
    </row>
    <row r="3587" spans="26:40" x14ac:dyDescent="0.25">
      <c r="Z3587" s="24"/>
      <c r="AM3587" s="77"/>
      <c r="AN3587" s="77"/>
    </row>
    <row r="3588" spans="26:40" x14ac:dyDescent="0.25">
      <c r="Z3588" s="24"/>
      <c r="AM3588" s="77"/>
      <c r="AN3588" s="77"/>
    </row>
    <row r="3589" spans="26:40" x14ac:dyDescent="0.25">
      <c r="Z3589" s="24"/>
      <c r="AM3589" s="77"/>
      <c r="AN3589" s="77"/>
    </row>
    <row r="3590" spans="26:40" x14ac:dyDescent="0.25">
      <c r="Z3590" s="24"/>
      <c r="AM3590" s="77"/>
      <c r="AN3590" s="77"/>
    </row>
    <row r="3591" spans="26:40" x14ac:dyDescent="0.25">
      <c r="Z3591" s="24"/>
      <c r="AM3591" s="77"/>
      <c r="AN3591" s="77"/>
    </row>
    <row r="3592" spans="26:40" x14ac:dyDescent="0.25">
      <c r="Z3592" s="24"/>
      <c r="AM3592" s="77"/>
      <c r="AN3592" s="77"/>
    </row>
    <row r="3593" spans="26:40" x14ac:dyDescent="0.25">
      <c r="Z3593" s="24"/>
      <c r="AM3593" s="77"/>
      <c r="AN3593" s="77"/>
    </row>
    <row r="3594" spans="26:40" x14ac:dyDescent="0.25">
      <c r="Z3594" s="24"/>
      <c r="AM3594" s="77"/>
      <c r="AN3594" s="77"/>
    </row>
    <row r="3595" spans="26:40" x14ac:dyDescent="0.25">
      <c r="Z3595" s="24"/>
      <c r="AM3595" s="77"/>
      <c r="AN3595" s="77"/>
    </row>
    <row r="3596" spans="26:40" x14ac:dyDescent="0.25">
      <c r="Z3596" s="24"/>
      <c r="AM3596" s="77"/>
      <c r="AN3596" s="77"/>
    </row>
    <row r="3597" spans="26:40" x14ac:dyDescent="0.25">
      <c r="Z3597" s="24"/>
      <c r="AM3597" s="77"/>
      <c r="AN3597" s="77"/>
    </row>
    <row r="3598" spans="26:40" x14ac:dyDescent="0.25">
      <c r="Z3598" s="24"/>
      <c r="AM3598" s="77"/>
      <c r="AN3598" s="77"/>
    </row>
    <row r="3599" spans="26:40" x14ac:dyDescent="0.25">
      <c r="Z3599" s="24"/>
      <c r="AM3599" s="77"/>
      <c r="AN3599" s="77"/>
    </row>
    <row r="3600" spans="26:40" x14ac:dyDescent="0.25">
      <c r="Z3600" s="24"/>
      <c r="AM3600" s="77"/>
      <c r="AN3600" s="77"/>
    </row>
    <row r="3601" spans="26:40" x14ac:dyDescent="0.25">
      <c r="Z3601" s="24"/>
      <c r="AM3601" s="77"/>
      <c r="AN3601" s="77"/>
    </row>
    <row r="3602" spans="26:40" x14ac:dyDescent="0.25">
      <c r="Z3602" s="24"/>
      <c r="AM3602" s="77"/>
      <c r="AN3602" s="77"/>
    </row>
    <row r="3603" spans="26:40" x14ac:dyDescent="0.25">
      <c r="Z3603" s="24"/>
      <c r="AM3603" s="77"/>
      <c r="AN3603" s="77"/>
    </row>
    <row r="3604" spans="26:40" x14ac:dyDescent="0.25">
      <c r="Z3604" s="24"/>
      <c r="AM3604" s="77"/>
      <c r="AN3604" s="77"/>
    </row>
    <row r="3605" spans="26:40" x14ac:dyDescent="0.25">
      <c r="Z3605" s="24"/>
      <c r="AM3605" s="77"/>
      <c r="AN3605" s="77"/>
    </row>
    <row r="3606" spans="26:40" x14ac:dyDescent="0.25">
      <c r="Z3606" s="24"/>
      <c r="AM3606" s="77"/>
      <c r="AN3606" s="77"/>
    </row>
    <row r="3607" spans="26:40" x14ac:dyDescent="0.25">
      <c r="Z3607" s="24"/>
      <c r="AM3607" s="77"/>
      <c r="AN3607" s="77"/>
    </row>
    <row r="3608" spans="26:40" x14ac:dyDescent="0.25">
      <c r="Z3608" s="24"/>
      <c r="AM3608" s="77"/>
      <c r="AN3608" s="77"/>
    </row>
    <row r="3609" spans="26:40" x14ac:dyDescent="0.25">
      <c r="Z3609" s="24"/>
      <c r="AM3609" s="77"/>
      <c r="AN3609" s="77"/>
    </row>
    <row r="3610" spans="26:40" x14ac:dyDescent="0.25">
      <c r="Z3610" s="24"/>
      <c r="AM3610" s="77"/>
      <c r="AN3610" s="77"/>
    </row>
    <row r="3611" spans="26:40" x14ac:dyDescent="0.25">
      <c r="Z3611" s="24"/>
      <c r="AM3611" s="77"/>
      <c r="AN3611" s="77"/>
    </row>
    <row r="3612" spans="26:40" x14ac:dyDescent="0.25">
      <c r="Z3612" s="24"/>
      <c r="AM3612" s="77"/>
      <c r="AN3612" s="77"/>
    </row>
    <row r="3613" spans="26:40" x14ac:dyDescent="0.25">
      <c r="Z3613" s="24"/>
      <c r="AM3613" s="77"/>
      <c r="AN3613" s="77"/>
    </row>
    <row r="3614" spans="26:40" x14ac:dyDescent="0.25">
      <c r="Z3614" s="24"/>
      <c r="AM3614" s="77"/>
      <c r="AN3614" s="77"/>
    </row>
    <row r="3615" spans="26:40" x14ac:dyDescent="0.25">
      <c r="Z3615" s="24"/>
      <c r="AM3615" s="77"/>
      <c r="AN3615" s="77"/>
    </row>
    <row r="3616" spans="26:40" x14ac:dyDescent="0.25">
      <c r="Z3616" s="24"/>
      <c r="AM3616" s="77"/>
      <c r="AN3616" s="77"/>
    </row>
    <row r="3617" spans="26:40" x14ac:dyDescent="0.25">
      <c r="Z3617" s="24"/>
      <c r="AM3617" s="77"/>
      <c r="AN3617" s="77"/>
    </row>
    <row r="3618" spans="26:40" x14ac:dyDescent="0.25">
      <c r="Z3618" s="24"/>
      <c r="AM3618" s="77"/>
      <c r="AN3618" s="77"/>
    </row>
    <row r="3619" spans="26:40" x14ac:dyDescent="0.25">
      <c r="Z3619" s="24"/>
      <c r="AM3619" s="77"/>
      <c r="AN3619" s="77"/>
    </row>
    <row r="3620" spans="26:40" x14ac:dyDescent="0.25">
      <c r="Z3620" s="24"/>
      <c r="AM3620" s="77"/>
      <c r="AN3620" s="77"/>
    </row>
    <row r="3621" spans="26:40" x14ac:dyDescent="0.25">
      <c r="Z3621" s="24"/>
      <c r="AM3621" s="77"/>
      <c r="AN3621" s="77"/>
    </row>
    <row r="3622" spans="26:40" x14ac:dyDescent="0.25">
      <c r="Z3622" s="24"/>
      <c r="AM3622" s="77"/>
      <c r="AN3622" s="77"/>
    </row>
    <row r="3623" spans="26:40" x14ac:dyDescent="0.25">
      <c r="Z3623" s="24"/>
      <c r="AM3623" s="77"/>
      <c r="AN3623" s="77"/>
    </row>
    <row r="3624" spans="26:40" x14ac:dyDescent="0.25">
      <c r="Z3624" s="24"/>
      <c r="AM3624" s="77"/>
      <c r="AN3624" s="77"/>
    </row>
    <row r="3625" spans="26:40" x14ac:dyDescent="0.25">
      <c r="Z3625" s="24"/>
      <c r="AM3625" s="77"/>
      <c r="AN3625" s="77"/>
    </row>
    <row r="3626" spans="26:40" x14ac:dyDescent="0.25">
      <c r="Z3626" s="24"/>
      <c r="AM3626" s="77"/>
      <c r="AN3626" s="77"/>
    </row>
    <row r="3627" spans="26:40" x14ac:dyDescent="0.25">
      <c r="Z3627" s="24"/>
      <c r="AM3627" s="77"/>
      <c r="AN3627" s="77"/>
    </row>
    <row r="3628" spans="26:40" x14ac:dyDescent="0.25">
      <c r="Z3628" s="24"/>
      <c r="AM3628" s="77"/>
      <c r="AN3628" s="77"/>
    </row>
    <row r="3629" spans="26:40" x14ac:dyDescent="0.25">
      <c r="Z3629" s="24"/>
      <c r="AM3629" s="77"/>
      <c r="AN3629" s="77"/>
    </row>
    <row r="3630" spans="26:40" x14ac:dyDescent="0.25">
      <c r="Z3630" s="24"/>
      <c r="AM3630" s="77"/>
      <c r="AN3630" s="77"/>
    </row>
    <row r="3631" spans="26:40" x14ac:dyDescent="0.25">
      <c r="Z3631" s="24"/>
      <c r="AM3631" s="77"/>
      <c r="AN3631" s="77"/>
    </row>
    <row r="3632" spans="26:40" x14ac:dyDescent="0.25">
      <c r="Z3632" s="24"/>
      <c r="AM3632" s="77"/>
      <c r="AN3632" s="77"/>
    </row>
    <row r="3633" spans="26:40" x14ac:dyDescent="0.25">
      <c r="Z3633" s="24"/>
      <c r="AM3633" s="77"/>
      <c r="AN3633" s="77"/>
    </row>
    <row r="3634" spans="26:40" x14ac:dyDescent="0.25">
      <c r="Z3634" s="24"/>
      <c r="AM3634" s="77"/>
      <c r="AN3634" s="77"/>
    </row>
    <row r="3635" spans="26:40" x14ac:dyDescent="0.25">
      <c r="Z3635" s="24"/>
      <c r="AM3635" s="77"/>
      <c r="AN3635" s="77"/>
    </row>
    <row r="3636" spans="26:40" x14ac:dyDescent="0.25">
      <c r="Z3636" s="24"/>
      <c r="AM3636" s="77"/>
      <c r="AN3636" s="77"/>
    </row>
    <row r="3637" spans="26:40" x14ac:dyDescent="0.25">
      <c r="Z3637" s="24"/>
      <c r="AM3637" s="77"/>
      <c r="AN3637" s="77"/>
    </row>
    <row r="3638" spans="26:40" x14ac:dyDescent="0.25">
      <c r="Z3638" s="24"/>
      <c r="AM3638" s="77"/>
      <c r="AN3638" s="77"/>
    </row>
    <row r="3639" spans="26:40" x14ac:dyDescent="0.25">
      <c r="Z3639" s="24"/>
      <c r="AM3639" s="77"/>
      <c r="AN3639" s="77"/>
    </row>
    <row r="3640" spans="26:40" x14ac:dyDescent="0.25">
      <c r="Z3640" s="24"/>
      <c r="AM3640" s="77"/>
      <c r="AN3640" s="77"/>
    </row>
    <row r="3641" spans="26:40" x14ac:dyDescent="0.25">
      <c r="Z3641" s="24"/>
      <c r="AM3641" s="77"/>
      <c r="AN3641" s="77"/>
    </row>
    <row r="3642" spans="26:40" x14ac:dyDescent="0.25">
      <c r="Z3642" s="24"/>
      <c r="AM3642" s="77"/>
      <c r="AN3642" s="77"/>
    </row>
    <row r="3643" spans="26:40" x14ac:dyDescent="0.25">
      <c r="Z3643" s="24"/>
      <c r="AM3643" s="77"/>
      <c r="AN3643" s="77"/>
    </row>
    <row r="3644" spans="26:40" x14ac:dyDescent="0.25">
      <c r="Z3644" s="24"/>
      <c r="AM3644" s="77"/>
      <c r="AN3644" s="77"/>
    </row>
    <row r="3645" spans="26:40" x14ac:dyDescent="0.25">
      <c r="Z3645" s="24"/>
      <c r="AM3645" s="77"/>
      <c r="AN3645" s="77"/>
    </row>
    <row r="3646" spans="26:40" x14ac:dyDescent="0.25">
      <c r="Z3646" s="24"/>
      <c r="AM3646" s="77"/>
      <c r="AN3646" s="77"/>
    </row>
    <row r="3647" spans="26:40" x14ac:dyDescent="0.25">
      <c r="Z3647" s="24"/>
      <c r="AM3647" s="77"/>
      <c r="AN3647" s="77"/>
    </row>
    <row r="3648" spans="26:40" x14ac:dyDescent="0.25">
      <c r="Z3648" s="24"/>
      <c r="AM3648" s="77"/>
      <c r="AN3648" s="77"/>
    </row>
    <row r="3649" spans="26:40" x14ac:dyDescent="0.25">
      <c r="Z3649" s="24"/>
      <c r="AM3649" s="77"/>
      <c r="AN3649" s="77"/>
    </row>
    <row r="3650" spans="26:40" x14ac:dyDescent="0.25">
      <c r="Z3650" s="24"/>
      <c r="AM3650" s="77"/>
      <c r="AN3650" s="77"/>
    </row>
    <row r="3651" spans="26:40" x14ac:dyDescent="0.25">
      <c r="Z3651" s="24"/>
      <c r="AM3651" s="77"/>
      <c r="AN3651" s="77"/>
    </row>
    <row r="3652" spans="26:40" x14ac:dyDescent="0.25">
      <c r="Z3652" s="24"/>
      <c r="AM3652" s="77"/>
      <c r="AN3652" s="77"/>
    </row>
    <row r="3653" spans="26:40" x14ac:dyDescent="0.25">
      <c r="Z3653" s="24"/>
      <c r="AM3653" s="77"/>
      <c r="AN3653" s="77"/>
    </row>
    <row r="3654" spans="26:40" x14ac:dyDescent="0.25">
      <c r="Z3654" s="24"/>
      <c r="AM3654" s="77"/>
      <c r="AN3654" s="77"/>
    </row>
    <row r="3655" spans="26:40" x14ac:dyDescent="0.25">
      <c r="Z3655" s="24"/>
      <c r="AM3655" s="77"/>
      <c r="AN3655" s="77"/>
    </row>
    <row r="3656" spans="26:40" x14ac:dyDescent="0.25">
      <c r="Z3656" s="24"/>
      <c r="AM3656" s="77"/>
      <c r="AN3656" s="77"/>
    </row>
    <row r="3657" spans="26:40" x14ac:dyDescent="0.25">
      <c r="Z3657" s="24"/>
      <c r="AM3657" s="77"/>
      <c r="AN3657" s="77"/>
    </row>
    <row r="3658" spans="26:40" x14ac:dyDescent="0.25">
      <c r="Z3658" s="24"/>
      <c r="AM3658" s="77"/>
      <c r="AN3658" s="77"/>
    </row>
    <row r="3659" spans="26:40" x14ac:dyDescent="0.25">
      <c r="Z3659" s="24"/>
      <c r="AM3659" s="77"/>
      <c r="AN3659" s="77"/>
    </row>
    <row r="3660" spans="26:40" x14ac:dyDescent="0.25">
      <c r="Z3660" s="24"/>
      <c r="AM3660" s="77"/>
      <c r="AN3660" s="77"/>
    </row>
    <row r="3661" spans="26:40" x14ac:dyDescent="0.25">
      <c r="Z3661" s="24"/>
      <c r="AM3661" s="77"/>
      <c r="AN3661" s="77"/>
    </row>
    <row r="3662" spans="26:40" x14ac:dyDescent="0.25">
      <c r="Z3662" s="24"/>
      <c r="AM3662" s="77"/>
      <c r="AN3662" s="77"/>
    </row>
    <row r="3663" spans="26:40" x14ac:dyDescent="0.25">
      <c r="Z3663" s="24"/>
      <c r="AM3663" s="77"/>
      <c r="AN3663" s="77"/>
    </row>
    <row r="3664" spans="26:40" x14ac:dyDescent="0.25">
      <c r="Z3664" s="24"/>
      <c r="AM3664" s="77"/>
      <c r="AN3664" s="77"/>
    </row>
    <row r="3665" spans="26:40" x14ac:dyDescent="0.25">
      <c r="Z3665" s="24"/>
      <c r="AM3665" s="77"/>
      <c r="AN3665" s="77"/>
    </row>
    <row r="3666" spans="26:40" x14ac:dyDescent="0.25">
      <c r="Z3666" s="24"/>
      <c r="AM3666" s="77"/>
      <c r="AN3666" s="77"/>
    </row>
    <row r="3667" spans="26:40" x14ac:dyDescent="0.25">
      <c r="Z3667" s="24"/>
      <c r="AM3667" s="77"/>
      <c r="AN3667" s="77"/>
    </row>
    <row r="3668" spans="26:40" x14ac:dyDescent="0.25">
      <c r="Z3668" s="24"/>
      <c r="AM3668" s="77"/>
      <c r="AN3668" s="77"/>
    </row>
    <row r="3669" spans="26:40" x14ac:dyDescent="0.25">
      <c r="Z3669" s="24"/>
      <c r="AM3669" s="77"/>
      <c r="AN3669" s="77"/>
    </row>
    <row r="3670" spans="26:40" x14ac:dyDescent="0.25">
      <c r="Z3670" s="24"/>
      <c r="AM3670" s="77"/>
      <c r="AN3670" s="77"/>
    </row>
    <row r="3671" spans="26:40" x14ac:dyDescent="0.25">
      <c r="Z3671" s="24"/>
      <c r="AM3671" s="77"/>
      <c r="AN3671" s="77"/>
    </row>
    <row r="3672" spans="26:40" x14ac:dyDescent="0.25">
      <c r="Z3672" s="24"/>
      <c r="AM3672" s="77"/>
      <c r="AN3672" s="77"/>
    </row>
    <row r="3673" spans="26:40" x14ac:dyDescent="0.25">
      <c r="Z3673" s="24"/>
      <c r="AM3673" s="77"/>
      <c r="AN3673" s="77"/>
    </row>
    <row r="3674" spans="26:40" x14ac:dyDescent="0.25">
      <c r="Z3674" s="24"/>
      <c r="AM3674" s="77"/>
      <c r="AN3674" s="77"/>
    </row>
    <row r="3675" spans="26:40" x14ac:dyDescent="0.25">
      <c r="Z3675" s="24"/>
      <c r="AM3675" s="77"/>
      <c r="AN3675" s="77"/>
    </row>
    <row r="3676" spans="26:40" x14ac:dyDescent="0.25">
      <c r="Z3676" s="24"/>
      <c r="AM3676" s="77"/>
      <c r="AN3676" s="77"/>
    </row>
    <row r="3677" spans="26:40" x14ac:dyDescent="0.25">
      <c r="Z3677" s="24"/>
      <c r="AM3677" s="77"/>
      <c r="AN3677" s="77"/>
    </row>
    <row r="3678" spans="26:40" x14ac:dyDescent="0.25">
      <c r="Z3678" s="24"/>
      <c r="AM3678" s="77"/>
      <c r="AN3678" s="77"/>
    </row>
    <row r="3679" spans="26:40" x14ac:dyDescent="0.25">
      <c r="Z3679" s="24"/>
      <c r="AM3679" s="77"/>
      <c r="AN3679" s="77"/>
    </row>
    <row r="3680" spans="26:40" x14ac:dyDescent="0.25">
      <c r="Z3680" s="24"/>
      <c r="AM3680" s="77"/>
      <c r="AN3680" s="77"/>
    </row>
    <row r="3681" spans="26:40" x14ac:dyDescent="0.25">
      <c r="Z3681" s="24"/>
      <c r="AM3681" s="77"/>
      <c r="AN3681" s="77"/>
    </row>
    <row r="3682" spans="26:40" x14ac:dyDescent="0.25">
      <c r="Z3682" s="24"/>
      <c r="AM3682" s="77"/>
      <c r="AN3682" s="77"/>
    </row>
    <row r="3683" spans="26:40" x14ac:dyDescent="0.25">
      <c r="Z3683" s="24"/>
      <c r="AM3683" s="77"/>
      <c r="AN3683" s="77"/>
    </row>
    <row r="3684" spans="26:40" x14ac:dyDescent="0.25">
      <c r="Z3684" s="24"/>
      <c r="AM3684" s="77"/>
      <c r="AN3684" s="77"/>
    </row>
    <row r="3685" spans="26:40" x14ac:dyDescent="0.25">
      <c r="Z3685" s="24"/>
      <c r="AM3685" s="77"/>
      <c r="AN3685" s="77"/>
    </row>
    <row r="3686" spans="26:40" x14ac:dyDescent="0.25">
      <c r="Z3686" s="24"/>
      <c r="AM3686" s="77"/>
      <c r="AN3686" s="77"/>
    </row>
    <row r="3687" spans="26:40" x14ac:dyDescent="0.25">
      <c r="Z3687" s="24"/>
      <c r="AM3687" s="77"/>
      <c r="AN3687" s="77"/>
    </row>
    <row r="3688" spans="26:40" x14ac:dyDescent="0.25">
      <c r="Z3688" s="24"/>
      <c r="AM3688" s="77"/>
      <c r="AN3688" s="77"/>
    </row>
    <row r="3689" spans="26:40" x14ac:dyDescent="0.25">
      <c r="Z3689" s="24"/>
      <c r="AM3689" s="77"/>
      <c r="AN3689" s="77"/>
    </row>
    <row r="3690" spans="26:40" x14ac:dyDescent="0.25">
      <c r="Z3690" s="24"/>
      <c r="AM3690" s="77"/>
      <c r="AN3690" s="77"/>
    </row>
    <row r="3691" spans="26:40" x14ac:dyDescent="0.25">
      <c r="Z3691" s="24"/>
      <c r="AM3691" s="77"/>
      <c r="AN3691" s="77"/>
    </row>
    <row r="3692" spans="26:40" x14ac:dyDescent="0.25">
      <c r="Z3692" s="24"/>
      <c r="AM3692" s="77"/>
      <c r="AN3692" s="77"/>
    </row>
    <row r="3693" spans="26:40" x14ac:dyDescent="0.25">
      <c r="Z3693" s="24"/>
      <c r="AM3693" s="77"/>
      <c r="AN3693" s="77"/>
    </row>
    <row r="3694" spans="26:40" x14ac:dyDescent="0.25">
      <c r="Z3694" s="24"/>
      <c r="AM3694" s="77"/>
      <c r="AN3694" s="77"/>
    </row>
    <row r="3695" spans="26:40" x14ac:dyDescent="0.25">
      <c r="Z3695" s="24"/>
      <c r="AM3695" s="77"/>
      <c r="AN3695" s="77"/>
    </row>
    <row r="3696" spans="26:40" x14ac:dyDescent="0.25">
      <c r="Z3696" s="24"/>
      <c r="AM3696" s="77"/>
      <c r="AN3696" s="77"/>
    </row>
    <row r="3697" spans="26:40" x14ac:dyDescent="0.25">
      <c r="Z3697" s="24"/>
      <c r="AM3697" s="77"/>
      <c r="AN3697" s="77"/>
    </row>
    <row r="3698" spans="26:40" x14ac:dyDescent="0.25">
      <c r="Z3698" s="24"/>
      <c r="AM3698" s="77"/>
      <c r="AN3698" s="77"/>
    </row>
    <row r="3699" spans="26:40" x14ac:dyDescent="0.25">
      <c r="Z3699" s="24"/>
      <c r="AM3699" s="77"/>
      <c r="AN3699" s="77"/>
    </row>
    <row r="3700" spans="26:40" x14ac:dyDescent="0.25">
      <c r="Z3700" s="24"/>
      <c r="AM3700" s="77"/>
      <c r="AN3700" s="77"/>
    </row>
    <row r="3701" spans="26:40" x14ac:dyDescent="0.25">
      <c r="Z3701" s="24"/>
      <c r="AM3701" s="77"/>
      <c r="AN3701" s="77"/>
    </row>
    <row r="3702" spans="26:40" x14ac:dyDescent="0.25">
      <c r="Z3702" s="24"/>
      <c r="AM3702" s="77"/>
      <c r="AN3702" s="77"/>
    </row>
    <row r="3703" spans="26:40" x14ac:dyDescent="0.25">
      <c r="Z3703" s="24"/>
      <c r="AM3703" s="77"/>
      <c r="AN3703" s="77"/>
    </row>
    <row r="3704" spans="26:40" x14ac:dyDescent="0.25">
      <c r="Z3704" s="24"/>
      <c r="AM3704" s="77"/>
      <c r="AN3704" s="77"/>
    </row>
    <row r="3705" spans="26:40" x14ac:dyDescent="0.25">
      <c r="Z3705" s="24"/>
      <c r="AM3705" s="77"/>
      <c r="AN3705" s="77"/>
    </row>
    <row r="3706" spans="26:40" x14ac:dyDescent="0.25">
      <c r="Z3706" s="24"/>
      <c r="AM3706" s="77"/>
      <c r="AN3706" s="77"/>
    </row>
    <row r="3707" spans="26:40" x14ac:dyDescent="0.25">
      <c r="Z3707" s="24"/>
      <c r="AM3707" s="77"/>
      <c r="AN3707" s="77"/>
    </row>
    <row r="3708" spans="26:40" x14ac:dyDescent="0.25">
      <c r="Z3708" s="24"/>
      <c r="AM3708" s="77"/>
      <c r="AN3708" s="77"/>
    </row>
    <row r="3709" spans="26:40" x14ac:dyDescent="0.25">
      <c r="Z3709" s="24"/>
      <c r="AM3709" s="77"/>
      <c r="AN3709" s="77"/>
    </row>
    <row r="3710" spans="26:40" x14ac:dyDescent="0.25">
      <c r="Z3710" s="24"/>
      <c r="AM3710" s="77"/>
      <c r="AN3710" s="77"/>
    </row>
    <row r="3711" spans="26:40" x14ac:dyDescent="0.25">
      <c r="Z3711" s="24"/>
      <c r="AM3711" s="77"/>
      <c r="AN3711" s="77"/>
    </row>
    <row r="3712" spans="26:40" x14ac:dyDescent="0.25">
      <c r="Z3712" s="24"/>
      <c r="AM3712" s="77"/>
      <c r="AN3712" s="77"/>
    </row>
    <row r="3713" spans="26:40" x14ac:dyDescent="0.25">
      <c r="Z3713" s="24"/>
      <c r="AM3713" s="77"/>
      <c r="AN3713" s="77"/>
    </row>
    <row r="3714" spans="26:40" x14ac:dyDescent="0.25">
      <c r="Z3714" s="24"/>
      <c r="AM3714" s="77"/>
      <c r="AN3714" s="77"/>
    </row>
    <row r="3715" spans="26:40" x14ac:dyDescent="0.25">
      <c r="Z3715" s="24"/>
      <c r="AM3715" s="77"/>
      <c r="AN3715" s="77"/>
    </row>
    <row r="3716" spans="26:40" x14ac:dyDescent="0.25">
      <c r="Z3716" s="24"/>
      <c r="AM3716" s="77"/>
      <c r="AN3716" s="77"/>
    </row>
    <row r="3717" spans="26:40" x14ac:dyDescent="0.25">
      <c r="Z3717" s="24"/>
      <c r="AM3717" s="77"/>
      <c r="AN3717" s="77"/>
    </row>
    <row r="3718" spans="26:40" x14ac:dyDescent="0.25">
      <c r="Z3718" s="24"/>
      <c r="AM3718" s="77"/>
      <c r="AN3718" s="77"/>
    </row>
    <row r="3719" spans="26:40" x14ac:dyDescent="0.25">
      <c r="Z3719" s="24"/>
      <c r="AM3719" s="77"/>
      <c r="AN3719" s="77"/>
    </row>
    <row r="3720" spans="26:40" x14ac:dyDescent="0.25">
      <c r="Z3720" s="24"/>
      <c r="AM3720" s="77"/>
      <c r="AN3720" s="77"/>
    </row>
    <row r="3721" spans="26:40" x14ac:dyDescent="0.25">
      <c r="Z3721" s="24"/>
      <c r="AM3721" s="77"/>
      <c r="AN3721" s="77"/>
    </row>
    <row r="3722" spans="26:40" x14ac:dyDescent="0.25">
      <c r="Z3722" s="24"/>
      <c r="AM3722" s="77"/>
      <c r="AN3722" s="77"/>
    </row>
    <row r="3723" spans="26:40" x14ac:dyDescent="0.25">
      <c r="Z3723" s="24"/>
      <c r="AM3723" s="77"/>
      <c r="AN3723" s="77"/>
    </row>
    <row r="3724" spans="26:40" x14ac:dyDescent="0.25">
      <c r="Z3724" s="24"/>
      <c r="AM3724" s="77"/>
      <c r="AN3724" s="77"/>
    </row>
    <row r="3725" spans="26:40" x14ac:dyDescent="0.25">
      <c r="Z3725" s="24"/>
      <c r="AM3725" s="77"/>
      <c r="AN3725" s="77"/>
    </row>
    <row r="3726" spans="26:40" x14ac:dyDescent="0.25">
      <c r="Z3726" s="24"/>
      <c r="AM3726" s="77"/>
      <c r="AN3726" s="77"/>
    </row>
    <row r="3727" spans="26:40" x14ac:dyDescent="0.25">
      <c r="Z3727" s="24"/>
      <c r="AM3727" s="77"/>
      <c r="AN3727" s="77"/>
    </row>
    <row r="3728" spans="26:40" x14ac:dyDescent="0.25">
      <c r="Z3728" s="24"/>
      <c r="AM3728" s="77"/>
      <c r="AN3728" s="77"/>
    </row>
    <row r="3729" spans="26:40" x14ac:dyDescent="0.25">
      <c r="Z3729" s="24"/>
      <c r="AM3729" s="77"/>
      <c r="AN3729" s="77"/>
    </row>
    <row r="3730" spans="26:40" x14ac:dyDescent="0.25">
      <c r="Z3730" s="24"/>
      <c r="AM3730" s="77"/>
      <c r="AN3730" s="77"/>
    </row>
    <row r="3731" spans="26:40" x14ac:dyDescent="0.25">
      <c r="Z3731" s="24"/>
      <c r="AM3731" s="77"/>
      <c r="AN3731" s="77"/>
    </row>
    <row r="3732" spans="26:40" x14ac:dyDescent="0.25">
      <c r="Z3732" s="24"/>
      <c r="AM3732" s="77"/>
      <c r="AN3732" s="77"/>
    </row>
    <row r="3733" spans="26:40" x14ac:dyDescent="0.25">
      <c r="Z3733" s="24"/>
      <c r="AM3733" s="77"/>
      <c r="AN3733" s="77"/>
    </row>
    <row r="3734" spans="26:40" x14ac:dyDescent="0.25">
      <c r="Z3734" s="24"/>
      <c r="AM3734" s="77"/>
      <c r="AN3734" s="77"/>
    </row>
    <row r="3735" spans="26:40" x14ac:dyDescent="0.25">
      <c r="Z3735" s="24"/>
      <c r="AM3735" s="77"/>
      <c r="AN3735" s="77"/>
    </row>
    <row r="3736" spans="26:40" x14ac:dyDescent="0.25">
      <c r="Z3736" s="24"/>
      <c r="AM3736" s="77"/>
      <c r="AN3736" s="77"/>
    </row>
    <row r="3737" spans="26:40" x14ac:dyDescent="0.25">
      <c r="Z3737" s="24"/>
      <c r="AM3737" s="77"/>
      <c r="AN3737" s="77"/>
    </row>
    <row r="3738" spans="26:40" x14ac:dyDescent="0.25">
      <c r="Z3738" s="24"/>
      <c r="AM3738" s="77"/>
      <c r="AN3738" s="77"/>
    </row>
    <row r="3739" spans="26:40" x14ac:dyDescent="0.25">
      <c r="Z3739" s="24"/>
      <c r="AM3739" s="77"/>
      <c r="AN3739" s="77"/>
    </row>
    <row r="3740" spans="26:40" x14ac:dyDescent="0.25">
      <c r="Z3740" s="24"/>
      <c r="AM3740" s="77"/>
      <c r="AN3740" s="77"/>
    </row>
    <row r="3741" spans="26:40" x14ac:dyDescent="0.25">
      <c r="Z3741" s="24"/>
      <c r="AM3741" s="77"/>
      <c r="AN3741" s="77"/>
    </row>
    <row r="3742" spans="26:40" x14ac:dyDescent="0.25">
      <c r="Z3742" s="24"/>
      <c r="AM3742" s="77"/>
      <c r="AN3742" s="77"/>
    </row>
    <row r="3743" spans="26:40" x14ac:dyDescent="0.25">
      <c r="Z3743" s="24"/>
      <c r="AM3743" s="77"/>
      <c r="AN3743" s="77"/>
    </row>
    <row r="3744" spans="26:40" x14ac:dyDescent="0.25">
      <c r="Z3744" s="24"/>
      <c r="AM3744" s="77"/>
      <c r="AN3744" s="77"/>
    </row>
    <row r="3745" spans="26:40" x14ac:dyDescent="0.25">
      <c r="Z3745" s="24"/>
      <c r="AM3745" s="77"/>
      <c r="AN3745" s="77"/>
    </row>
    <row r="3746" spans="26:40" x14ac:dyDescent="0.25">
      <c r="Z3746" s="24"/>
      <c r="AM3746" s="77"/>
      <c r="AN3746" s="77"/>
    </row>
    <row r="3747" spans="26:40" x14ac:dyDescent="0.25">
      <c r="Z3747" s="24"/>
      <c r="AM3747" s="77"/>
      <c r="AN3747" s="77"/>
    </row>
    <row r="3748" spans="26:40" x14ac:dyDescent="0.25">
      <c r="Z3748" s="24"/>
      <c r="AM3748" s="77"/>
      <c r="AN3748" s="77"/>
    </row>
    <row r="3749" spans="26:40" x14ac:dyDescent="0.25">
      <c r="Z3749" s="24"/>
      <c r="AM3749" s="77"/>
      <c r="AN3749" s="77"/>
    </row>
    <row r="3750" spans="26:40" x14ac:dyDescent="0.25">
      <c r="Z3750" s="24"/>
      <c r="AM3750" s="77"/>
      <c r="AN3750" s="77"/>
    </row>
    <row r="3751" spans="26:40" x14ac:dyDescent="0.25">
      <c r="Z3751" s="24"/>
      <c r="AM3751" s="77"/>
      <c r="AN3751" s="77"/>
    </row>
    <row r="3752" spans="26:40" x14ac:dyDescent="0.25">
      <c r="Z3752" s="24"/>
      <c r="AM3752" s="77"/>
      <c r="AN3752" s="77"/>
    </row>
    <row r="3753" spans="26:40" x14ac:dyDescent="0.25">
      <c r="Z3753" s="24"/>
      <c r="AM3753" s="77"/>
      <c r="AN3753" s="77"/>
    </row>
    <row r="3754" spans="26:40" x14ac:dyDescent="0.25">
      <c r="Z3754" s="24"/>
      <c r="AM3754" s="77"/>
      <c r="AN3754" s="77"/>
    </row>
    <row r="3755" spans="26:40" x14ac:dyDescent="0.25">
      <c r="Z3755" s="24"/>
      <c r="AM3755" s="77"/>
      <c r="AN3755" s="77"/>
    </row>
    <row r="3756" spans="26:40" x14ac:dyDescent="0.25">
      <c r="Z3756" s="24"/>
      <c r="AM3756" s="77"/>
      <c r="AN3756" s="77"/>
    </row>
    <row r="3757" spans="26:40" x14ac:dyDescent="0.25">
      <c r="Z3757" s="24"/>
      <c r="AM3757" s="77"/>
      <c r="AN3757" s="77"/>
    </row>
    <row r="3758" spans="26:40" x14ac:dyDescent="0.25">
      <c r="Z3758" s="24"/>
      <c r="AM3758" s="77"/>
      <c r="AN3758" s="77"/>
    </row>
    <row r="3759" spans="26:40" x14ac:dyDescent="0.25">
      <c r="Z3759" s="24"/>
      <c r="AM3759" s="77"/>
      <c r="AN3759" s="77"/>
    </row>
    <row r="3760" spans="26:40" x14ac:dyDescent="0.25">
      <c r="Z3760" s="24"/>
      <c r="AM3760" s="77"/>
      <c r="AN3760" s="77"/>
    </row>
    <row r="3761" spans="26:40" x14ac:dyDescent="0.25">
      <c r="Z3761" s="24"/>
      <c r="AM3761" s="77"/>
      <c r="AN3761" s="77"/>
    </row>
    <row r="3762" spans="26:40" x14ac:dyDescent="0.25">
      <c r="Z3762" s="24"/>
      <c r="AM3762" s="77"/>
      <c r="AN3762" s="77"/>
    </row>
    <row r="3763" spans="26:40" x14ac:dyDescent="0.25">
      <c r="Z3763" s="24"/>
      <c r="AM3763" s="77"/>
      <c r="AN3763" s="77"/>
    </row>
    <row r="3764" spans="26:40" x14ac:dyDescent="0.25">
      <c r="Z3764" s="24"/>
      <c r="AM3764" s="77"/>
      <c r="AN3764" s="77"/>
    </row>
    <row r="3765" spans="26:40" x14ac:dyDescent="0.25">
      <c r="Z3765" s="24"/>
      <c r="AM3765" s="77"/>
      <c r="AN3765" s="77"/>
    </row>
    <row r="3766" spans="26:40" x14ac:dyDescent="0.25">
      <c r="Z3766" s="24"/>
      <c r="AM3766" s="77"/>
      <c r="AN3766" s="77"/>
    </row>
    <row r="3767" spans="26:40" x14ac:dyDescent="0.25">
      <c r="Z3767" s="24"/>
      <c r="AM3767" s="77"/>
      <c r="AN3767" s="77"/>
    </row>
    <row r="3768" spans="26:40" x14ac:dyDescent="0.25">
      <c r="Z3768" s="24"/>
      <c r="AM3768" s="77"/>
      <c r="AN3768" s="77"/>
    </row>
    <row r="3769" spans="26:40" x14ac:dyDescent="0.25">
      <c r="Z3769" s="24"/>
      <c r="AM3769" s="77"/>
      <c r="AN3769" s="77"/>
    </row>
    <row r="3770" spans="26:40" x14ac:dyDescent="0.25">
      <c r="Z3770" s="24"/>
      <c r="AM3770" s="77"/>
      <c r="AN3770" s="77"/>
    </row>
    <row r="3771" spans="26:40" x14ac:dyDescent="0.25">
      <c r="Z3771" s="24"/>
      <c r="AM3771" s="77"/>
      <c r="AN3771" s="77"/>
    </row>
    <row r="3772" spans="26:40" x14ac:dyDescent="0.25">
      <c r="Z3772" s="24"/>
      <c r="AM3772" s="77"/>
      <c r="AN3772" s="77"/>
    </row>
    <row r="3773" spans="26:40" x14ac:dyDescent="0.25">
      <c r="Z3773" s="24"/>
      <c r="AM3773" s="77"/>
      <c r="AN3773" s="77"/>
    </row>
    <row r="3774" spans="26:40" x14ac:dyDescent="0.25">
      <c r="Z3774" s="24"/>
      <c r="AM3774" s="77"/>
      <c r="AN3774" s="77"/>
    </row>
    <row r="3775" spans="26:40" x14ac:dyDescent="0.25">
      <c r="Z3775" s="24"/>
      <c r="AM3775" s="77"/>
      <c r="AN3775" s="77"/>
    </row>
    <row r="3776" spans="26:40" x14ac:dyDescent="0.25">
      <c r="Z3776" s="24"/>
      <c r="AM3776" s="77"/>
      <c r="AN3776" s="77"/>
    </row>
    <row r="3777" spans="26:40" x14ac:dyDescent="0.25">
      <c r="Z3777" s="24"/>
      <c r="AM3777" s="77"/>
      <c r="AN3777" s="77"/>
    </row>
    <row r="3778" spans="26:40" x14ac:dyDescent="0.25">
      <c r="Z3778" s="24"/>
      <c r="AM3778" s="77"/>
      <c r="AN3778" s="77"/>
    </row>
    <row r="3779" spans="26:40" x14ac:dyDescent="0.25">
      <c r="Z3779" s="24"/>
      <c r="AM3779" s="77"/>
      <c r="AN3779" s="77"/>
    </row>
    <row r="3780" spans="26:40" x14ac:dyDescent="0.25">
      <c r="Z3780" s="24"/>
      <c r="AM3780" s="77"/>
      <c r="AN3780" s="77"/>
    </row>
    <row r="3781" spans="26:40" x14ac:dyDescent="0.25">
      <c r="Z3781" s="24"/>
      <c r="AM3781" s="77"/>
      <c r="AN3781" s="77"/>
    </row>
    <row r="3782" spans="26:40" x14ac:dyDescent="0.25">
      <c r="Z3782" s="24"/>
      <c r="AM3782" s="77"/>
      <c r="AN3782" s="77"/>
    </row>
    <row r="3783" spans="26:40" x14ac:dyDescent="0.25">
      <c r="Z3783" s="24"/>
      <c r="AM3783" s="77"/>
      <c r="AN3783" s="77"/>
    </row>
    <row r="3784" spans="26:40" x14ac:dyDescent="0.25">
      <c r="Z3784" s="24"/>
      <c r="AM3784" s="77"/>
      <c r="AN3784" s="77"/>
    </row>
    <row r="3785" spans="26:40" x14ac:dyDescent="0.25">
      <c r="Z3785" s="24"/>
      <c r="AM3785" s="77"/>
      <c r="AN3785" s="77"/>
    </row>
    <row r="3786" spans="26:40" x14ac:dyDescent="0.25">
      <c r="Z3786" s="24"/>
      <c r="AM3786" s="77"/>
      <c r="AN3786" s="77"/>
    </row>
    <row r="3787" spans="26:40" x14ac:dyDescent="0.25">
      <c r="Z3787" s="24"/>
      <c r="AM3787" s="77"/>
      <c r="AN3787" s="77"/>
    </row>
    <row r="3788" spans="26:40" x14ac:dyDescent="0.25">
      <c r="Z3788" s="24"/>
      <c r="AM3788" s="77"/>
      <c r="AN3788" s="77"/>
    </row>
    <row r="3789" spans="26:40" x14ac:dyDescent="0.25">
      <c r="Z3789" s="24"/>
      <c r="AM3789" s="77"/>
      <c r="AN3789" s="77"/>
    </row>
    <row r="3790" spans="26:40" x14ac:dyDescent="0.25">
      <c r="Z3790" s="24"/>
      <c r="AM3790" s="77"/>
      <c r="AN3790" s="77"/>
    </row>
    <row r="3791" spans="26:40" x14ac:dyDescent="0.25">
      <c r="Z3791" s="24"/>
      <c r="AM3791" s="77"/>
      <c r="AN3791" s="77"/>
    </row>
    <row r="3792" spans="26:40" x14ac:dyDescent="0.25">
      <c r="Z3792" s="24"/>
      <c r="AM3792" s="77"/>
      <c r="AN3792" s="77"/>
    </row>
    <row r="3793" spans="26:40" x14ac:dyDescent="0.25">
      <c r="Z3793" s="24"/>
      <c r="AM3793" s="77"/>
      <c r="AN3793" s="77"/>
    </row>
    <row r="3794" spans="26:40" x14ac:dyDescent="0.25">
      <c r="Z3794" s="24"/>
      <c r="AM3794" s="77"/>
      <c r="AN3794" s="77"/>
    </row>
    <row r="3795" spans="26:40" x14ac:dyDescent="0.25">
      <c r="Z3795" s="24"/>
      <c r="AM3795" s="77"/>
      <c r="AN3795" s="77"/>
    </row>
    <row r="3796" spans="26:40" x14ac:dyDescent="0.25">
      <c r="Z3796" s="24"/>
      <c r="AM3796" s="77"/>
      <c r="AN3796" s="77"/>
    </row>
    <row r="3797" spans="26:40" x14ac:dyDescent="0.25">
      <c r="Z3797" s="24"/>
      <c r="AM3797" s="77"/>
      <c r="AN3797" s="77"/>
    </row>
    <row r="3798" spans="26:40" x14ac:dyDescent="0.25">
      <c r="Z3798" s="24"/>
      <c r="AM3798" s="77"/>
      <c r="AN3798" s="77"/>
    </row>
    <row r="3799" spans="26:40" x14ac:dyDescent="0.25">
      <c r="Z3799" s="24"/>
      <c r="AM3799" s="77"/>
      <c r="AN3799" s="77"/>
    </row>
    <row r="3800" spans="26:40" x14ac:dyDescent="0.25">
      <c r="Z3800" s="24"/>
      <c r="AM3800" s="77"/>
      <c r="AN3800" s="77"/>
    </row>
    <row r="3801" spans="26:40" x14ac:dyDescent="0.25">
      <c r="Z3801" s="24"/>
      <c r="AM3801" s="77"/>
      <c r="AN3801" s="77"/>
    </row>
    <row r="3802" spans="26:40" x14ac:dyDescent="0.25">
      <c r="Z3802" s="24"/>
      <c r="AM3802" s="77"/>
      <c r="AN3802" s="77"/>
    </row>
    <row r="3803" spans="26:40" x14ac:dyDescent="0.25">
      <c r="Z3803" s="24"/>
      <c r="AM3803" s="77"/>
      <c r="AN3803" s="77"/>
    </row>
    <row r="3804" spans="26:40" x14ac:dyDescent="0.25">
      <c r="Z3804" s="24"/>
      <c r="AM3804" s="77"/>
      <c r="AN3804" s="77"/>
    </row>
    <row r="3805" spans="26:40" x14ac:dyDescent="0.25">
      <c r="Z3805" s="24"/>
      <c r="AM3805" s="77"/>
      <c r="AN3805" s="77"/>
    </row>
    <row r="3806" spans="26:40" x14ac:dyDescent="0.25">
      <c r="Z3806" s="24"/>
      <c r="AM3806" s="77"/>
      <c r="AN3806" s="77"/>
    </row>
    <row r="3807" spans="26:40" x14ac:dyDescent="0.25">
      <c r="Z3807" s="24"/>
      <c r="AM3807" s="77"/>
      <c r="AN3807" s="77"/>
    </row>
    <row r="3808" spans="26:40" x14ac:dyDescent="0.25">
      <c r="Z3808" s="24"/>
      <c r="AM3808" s="77"/>
      <c r="AN3808" s="77"/>
    </row>
    <row r="3809" spans="26:40" x14ac:dyDescent="0.25">
      <c r="Z3809" s="24"/>
      <c r="AM3809" s="77"/>
      <c r="AN3809" s="77"/>
    </row>
    <row r="3810" spans="26:40" x14ac:dyDescent="0.25">
      <c r="Z3810" s="24"/>
      <c r="AM3810" s="77"/>
      <c r="AN3810" s="77"/>
    </row>
    <row r="3811" spans="26:40" x14ac:dyDescent="0.25">
      <c r="Z3811" s="24"/>
      <c r="AM3811" s="77"/>
      <c r="AN3811" s="77"/>
    </row>
    <row r="3812" spans="26:40" x14ac:dyDescent="0.25">
      <c r="Z3812" s="24"/>
      <c r="AM3812" s="77"/>
      <c r="AN3812" s="77"/>
    </row>
    <row r="3813" spans="26:40" x14ac:dyDescent="0.25">
      <c r="Z3813" s="24"/>
      <c r="AM3813" s="77"/>
      <c r="AN3813" s="77"/>
    </row>
    <row r="3814" spans="26:40" x14ac:dyDescent="0.25">
      <c r="Z3814" s="24"/>
      <c r="AM3814" s="77"/>
      <c r="AN3814" s="77"/>
    </row>
    <row r="3815" spans="26:40" x14ac:dyDescent="0.25">
      <c r="Z3815" s="24"/>
      <c r="AM3815" s="77"/>
      <c r="AN3815" s="77"/>
    </row>
    <row r="3816" spans="26:40" x14ac:dyDescent="0.25">
      <c r="Z3816" s="24"/>
      <c r="AM3816" s="77"/>
      <c r="AN3816" s="77"/>
    </row>
    <row r="3817" spans="26:40" x14ac:dyDescent="0.25">
      <c r="Z3817" s="24"/>
      <c r="AM3817" s="77"/>
      <c r="AN3817" s="77"/>
    </row>
    <row r="3818" spans="26:40" x14ac:dyDescent="0.25">
      <c r="Z3818" s="24"/>
      <c r="AM3818" s="77"/>
      <c r="AN3818" s="77"/>
    </row>
    <row r="3819" spans="26:40" x14ac:dyDescent="0.25">
      <c r="Z3819" s="24"/>
      <c r="AM3819" s="77"/>
      <c r="AN3819" s="77"/>
    </row>
    <row r="3820" spans="26:40" x14ac:dyDescent="0.25">
      <c r="Z3820" s="24"/>
      <c r="AM3820" s="77"/>
      <c r="AN3820" s="77"/>
    </row>
    <row r="3821" spans="26:40" x14ac:dyDescent="0.25">
      <c r="Z3821" s="24"/>
      <c r="AM3821" s="77"/>
      <c r="AN3821" s="77"/>
    </row>
    <row r="3822" spans="26:40" x14ac:dyDescent="0.25">
      <c r="Z3822" s="24"/>
      <c r="AM3822" s="77"/>
      <c r="AN3822" s="77"/>
    </row>
    <row r="3823" spans="26:40" x14ac:dyDescent="0.25">
      <c r="Z3823" s="24"/>
      <c r="AM3823" s="77"/>
      <c r="AN3823" s="77"/>
    </row>
    <row r="3824" spans="26:40" x14ac:dyDescent="0.25">
      <c r="Z3824" s="24"/>
      <c r="AM3824" s="77"/>
      <c r="AN3824" s="77"/>
    </row>
    <row r="3825" spans="26:40" x14ac:dyDescent="0.25">
      <c r="Z3825" s="24"/>
      <c r="AM3825" s="77"/>
      <c r="AN3825" s="77"/>
    </row>
    <row r="3826" spans="26:40" x14ac:dyDescent="0.25">
      <c r="Z3826" s="24"/>
      <c r="AM3826" s="77"/>
      <c r="AN3826" s="77"/>
    </row>
    <row r="3827" spans="26:40" x14ac:dyDescent="0.25">
      <c r="Z3827" s="24"/>
      <c r="AM3827" s="77"/>
      <c r="AN3827" s="77"/>
    </row>
    <row r="3828" spans="26:40" x14ac:dyDescent="0.25">
      <c r="Z3828" s="24"/>
      <c r="AM3828" s="77"/>
      <c r="AN3828" s="77"/>
    </row>
    <row r="3829" spans="26:40" x14ac:dyDescent="0.25">
      <c r="Z3829" s="24"/>
      <c r="AM3829" s="77"/>
      <c r="AN3829" s="77"/>
    </row>
    <row r="3830" spans="26:40" x14ac:dyDescent="0.25">
      <c r="Z3830" s="24"/>
      <c r="AM3830" s="77"/>
      <c r="AN3830" s="77"/>
    </row>
    <row r="3831" spans="26:40" x14ac:dyDescent="0.25">
      <c r="Z3831" s="24"/>
      <c r="AM3831" s="77"/>
      <c r="AN3831" s="77"/>
    </row>
    <row r="3832" spans="26:40" x14ac:dyDescent="0.25">
      <c r="Z3832" s="24"/>
      <c r="AM3832" s="77"/>
      <c r="AN3832" s="77"/>
    </row>
    <row r="3833" spans="26:40" x14ac:dyDescent="0.25">
      <c r="Z3833" s="24"/>
      <c r="AM3833" s="77"/>
      <c r="AN3833" s="77"/>
    </row>
    <row r="3834" spans="26:40" x14ac:dyDescent="0.25">
      <c r="Z3834" s="24"/>
      <c r="AM3834" s="77"/>
      <c r="AN3834" s="77"/>
    </row>
    <row r="3835" spans="26:40" x14ac:dyDescent="0.25">
      <c r="Z3835" s="24"/>
      <c r="AM3835" s="77"/>
      <c r="AN3835" s="77"/>
    </row>
    <row r="3836" spans="26:40" x14ac:dyDescent="0.25">
      <c r="Z3836" s="24"/>
      <c r="AM3836" s="77"/>
      <c r="AN3836" s="77"/>
    </row>
    <row r="3837" spans="26:40" x14ac:dyDescent="0.25">
      <c r="Z3837" s="24"/>
      <c r="AM3837" s="77"/>
      <c r="AN3837" s="77"/>
    </row>
    <row r="3838" spans="26:40" x14ac:dyDescent="0.25">
      <c r="Z3838" s="24"/>
      <c r="AM3838" s="77"/>
      <c r="AN3838" s="77"/>
    </row>
    <row r="3839" spans="26:40" x14ac:dyDescent="0.25">
      <c r="Z3839" s="24"/>
      <c r="AM3839" s="77"/>
      <c r="AN3839" s="77"/>
    </row>
    <row r="3840" spans="26:40" x14ac:dyDescent="0.25">
      <c r="Z3840" s="24"/>
      <c r="AM3840" s="77"/>
      <c r="AN3840" s="77"/>
    </row>
    <row r="3841" spans="26:40" x14ac:dyDescent="0.25">
      <c r="Z3841" s="24"/>
      <c r="AM3841" s="77"/>
      <c r="AN3841" s="77"/>
    </row>
    <row r="3842" spans="26:40" x14ac:dyDescent="0.25">
      <c r="Z3842" s="24"/>
      <c r="AM3842" s="77"/>
      <c r="AN3842" s="77"/>
    </row>
    <row r="3843" spans="26:40" x14ac:dyDescent="0.25">
      <c r="Z3843" s="24"/>
      <c r="AM3843" s="77"/>
      <c r="AN3843" s="77"/>
    </row>
    <row r="3844" spans="26:40" x14ac:dyDescent="0.25">
      <c r="Z3844" s="24"/>
      <c r="AM3844" s="77"/>
      <c r="AN3844" s="77"/>
    </row>
    <row r="3845" spans="26:40" x14ac:dyDescent="0.25">
      <c r="Z3845" s="24"/>
      <c r="AM3845" s="77"/>
      <c r="AN3845" s="77"/>
    </row>
    <row r="3846" spans="26:40" x14ac:dyDescent="0.25">
      <c r="Z3846" s="24"/>
      <c r="AM3846" s="77"/>
      <c r="AN3846" s="77"/>
    </row>
    <row r="3847" spans="26:40" x14ac:dyDescent="0.25">
      <c r="Z3847" s="24"/>
      <c r="AM3847" s="77"/>
      <c r="AN3847" s="77"/>
    </row>
    <row r="3848" spans="26:40" x14ac:dyDescent="0.25">
      <c r="Z3848" s="24"/>
      <c r="AM3848" s="77"/>
      <c r="AN3848" s="77"/>
    </row>
    <row r="3849" spans="26:40" x14ac:dyDescent="0.25">
      <c r="Z3849" s="24"/>
      <c r="AM3849" s="77"/>
      <c r="AN3849" s="77"/>
    </row>
    <row r="3850" spans="26:40" x14ac:dyDescent="0.25">
      <c r="Z3850" s="24"/>
      <c r="AM3850" s="77"/>
      <c r="AN3850" s="77"/>
    </row>
    <row r="3851" spans="26:40" x14ac:dyDescent="0.25">
      <c r="Z3851" s="24"/>
      <c r="AM3851" s="77"/>
      <c r="AN3851" s="77"/>
    </row>
    <row r="3852" spans="26:40" x14ac:dyDescent="0.25">
      <c r="Z3852" s="24"/>
      <c r="AM3852" s="77"/>
      <c r="AN3852" s="77"/>
    </row>
    <row r="3853" spans="26:40" x14ac:dyDescent="0.25">
      <c r="Z3853" s="24"/>
      <c r="AM3853" s="77"/>
      <c r="AN3853" s="77"/>
    </row>
    <row r="3854" spans="26:40" x14ac:dyDescent="0.25">
      <c r="Z3854" s="24"/>
      <c r="AM3854" s="77"/>
      <c r="AN3854" s="77"/>
    </row>
    <row r="3855" spans="26:40" x14ac:dyDescent="0.25">
      <c r="Z3855" s="24"/>
      <c r="AM3855" s="77"/>
      <c r="AN3855" s="77"/>
    </row>
    <row r="3856" spans="26:40" x14ac:dyDescent="0.25">
      <c r="Z3856" s="24"/>
      <c r="AM3856" s="77"/>
      <c r="AN3856" s="77"/>
    </row>
    <row r="3857" spans="26:40" x14ac:dyDescent="0.25">
      <c r="Z3857" s="24"/>
      <c r="AM3857" s="77"/>
      <c r="AN3857" s="77"/>
    </row>
    <row r="3858" spans="26:40" x14ac:dyDescent="0.25">
      <c r="Z3858" s="24"/>
      <c r="AM3858" s="77"/>
      <c r="AN3858" s="77"/>
    </row>
    <row r="3859" spans="26:40" x14ac:dyDescent="0.25">
      <c r="Z3859" s="24"/>
      <c r="AM3859" s="77"/>
      <c r="AN3859" s="77"/>
    </row>
    <row r="3860" spans="26:40" x14ac:dyDescent="0.25">
      <c r="Z3860" s="24"/>
      <c r="AM3860" s="77"/>
      <c r="AN3860" s="77"/>
    </row>
    <row r="3861" spans="26:40" x14ac:dyDescent="0.25">
      <c r="Z3861" s="24"/>
      <c r="AM3861" s="77"/>
      <c r="AN3861" s="77"/>
    </row>
    <row r="3862" spans="26:40" x14ac:dyDescent="0.25">
      <c r="Z3862" s="24"/>
      <c r="AM3862" s="77"/>
      <c r="AN3862" s="77"/>
    </row>
    <row r="3863" spans="26:40" x14ac:dyDescent="0.25">
      <c r="Z3863" s="24"/>
      <c r="AM3863" s="77"/>
      <c r="AN3863" s="77"/>
    </row>
    <row r="3864" spans="26:40" x14ac:dyDescent="0.25">
      <c r="Z3864" s="24"/>
      <c r="AM3864" s="77"/>
      <c r="AN3864" s="77"/>
    </row>
    <row r="3865" spans="26:40" x14ac:dyDescent="0.25">
      <c r="Z3865" s="24"/>
      <c r="AM3865" s="77"/>
      <c r="AN3865" s="77"/>
    </row>
    <row r="3866" spans="26:40" x14ac:dyDescent="0.25">
      <c r="Z3866" s="24"/>
      <c r="AM3866" s="77"/>
      <c r="AN3866" s="77"/>
    </row>
    <row r="3867" spans="26:40" x14ac:dyDescent="0.25">
      <c r="Z3867" s="24"/>
      <c r="AM3867" s="77"/>
      <c r="AN3867" s="77"/>
    </row>
    <row r="3868" spans="26:40" x14ac:dyDescent="0.25">
      <c r="Z3868" s="24"/>
      <c r="AM3868" s="77"/>
      <c r="AN3868" s="77"/>
    </row>
    <row r="3869" spans="26:40" x14ac:dyDescent="0.25">
      <c r="Z3869" s="24"/>
      <c r="AM3869" s="77"/>
      <c r="AN3869" s="77"/>
    </row>
    <row r="3870" spans="26:40" x14ac:dyDescent="0.25">
      <c r="Z3870" s="24"/>
      <c r="AM3870" s="77"/>
      <c r="AN3870" s="77"/>
    </row>
    <row r="3871" spans="26:40" x14ac:dyDescent="0.25">
      <c r="Z3871" s="24"/>
      <c r="AM3871" s="77"/>
      <c r="AN3871" s="77"/>
    </row>
    <row r="3872" spans="26:40" x14ac:dyDescent="0.25">
      <c r="Z3872" s="24"/>
      <c r="AM3872" s="77"/>
      <c r="AN3872" s="77"/>
    </row>
    <row r="3873" spans="26:40" x14ac:dyDescent="0.25">
      <c r="Z3873" s="24"/>
      <c r="AM3873" s="77"/>
      <c r="AN3873" s="77"/>
    </row>
    <row r="3874" spans="26:40" x14ac:dyDescent="0.25">
      <c r="Z3874" s="24"/>
      <c r="AM3874" s="77"/>
      <c r="AN3874" s="77"/>
    </row>
    <row r="3875" spans="26:40" x14ac:dyDescent="0.25">
      <c r="Z3875" s="24"/>
      <c r="AM3875" s="77"/>
      <c r="AN3875" s="77"/>
    </row>
    <row r="3876" spans="26:40" x14ac:dyDescent="0.25">
      <c r="Z3876" s="24"/>
      <c r="AM3876" s="77"/>
      <c r="AN3876" s="77"/>
    </row>
    <row r="3877" spans="26:40" x14ac:dyDescent="0.25">
      <c r="Z3877" s="24"/>
      <c r="AM3877" s="77"/>
      <c r="AN3877" s="77"/>
    </row>
    <row r="3878" spans="26:40" x14ac:dyDescent="0.25">
      <c r="Z3878" s="24"/>
      <c r="AM3878" s="77"/>
      <c r="AN3878" s="77"/>
    </row>
    <row r="3879" spans="26:40" x14ac:dyDescent="0.25">
      <c r="Z3879" s="24"/>
      <c r="AM3879" s="77"/>
      <c r="AN3879" s="77"/>
    </row>
    <row r="3880" spans="26:40" x14ac:dyDescent="0.25">
      <c r="Z3880" s="24"/>
      <c r="AM3880" s="77"/>
      <c r="AN3880" s="77"/>
    </row>
    <row r="3881" spans="26:40" x14ac:dyDescent="0.25">
      <c r="Z3881" s="24"/>
      <c r="AM3881" s="77"/>
      <c r="AN3881" s="77"/>
    </row>
    <row r="3882" spans="26:40" x14ac:dyDescent="0.25">
      <c r="Z3882" s="24"/>
      <c r="AM3882" s="77"/>
      <c r="AN3882" s="77"/>
    </row>
    <row r="3883" spans="26:40" x14ac:dyDescent="0.25">
      <c r="Z3883" s="24"/>
      <c r="AM3883" s="77"/>
      <c r="AN3883" s="77"/>
    </row>
    <row r="3884" spans="26:40" x14ac:dyDescent="0.25">
      <c r="Z3884" s="24"/>
      <c r="AM3884" s="77"/>
      <c r="AN3884" s="77"/>
    </row>
    <row r="3885" spans="26:40" x14ac:dyDescent="0.25">
      <c r="Z3885" s="24"/>
      <c r="AM3885" s="77"/>
      <c r="AN3885" s="77"/>
    </row>
    <row r="3886" spans="26:40" x14ac:dyDescent="0.25">
      <c r="Z3886" s="24"/>
      <c r="AM3886" s="77"/>
      <c r="AN3886" s="77"/>
    </row>
    <row r="3887" spans="26:40" x14ac:dyDescent="0.25">
      <c r="Z3887" s="24"/>
      <c r="AM3887" s="77"/>
      <c r="AN3887" s="77"/>
    </row>
    <row r="3888" spans="26:40" x14ac:dyDescent="0.25">
      <c r="Z3888" s="24"/>
      <c r="AM3888" s="77"/>
      <c r="AN3888" s="77"/>
    </row>
    <row r="3889" spans="26:40" x14ac:dyDescent="0.25">
      <c r="Z3889" s="24"/>
      <c r="AM3889" s="77"/>
      <c r="AN3889" s="77"/>
    </row>
    <row r="3890" spans="26:40" x14ac:dyDescent="0.25">
      <c r="Z3890" s="24"/>
      <c r="AM3890" s="77"/>
      <c r="AN3890" s="77"/>
    </row>
    <row r="3891" spans="26:40" x14ac:dyDescent="0.25">
      <c r="Z3891" s="24"/>
      <c r="AM3891" s="77"/>
      <c r="AN3891" s="77"/>
    </row>
    <row r="3892" spans="26:40" x14ac:dyDescent="0.25">
      <c r="Z3892" s="24"/>
      <c r="AM3892" s="77"/>
      <c r="AN3892" s="77"/>
    </row>
    <row r="3893" spans="26:40" x14ac:dyDescent="0.25">
      <c r="Z3893" s="24"/>
      <c r="AM3893" s="77"/>
      <c r="AN3893" s="77"/>
    </row>
    <row r="3894" spans="26:40" x14ac:dyDescent="0.25">
      <c r="Z3894" s="24"/>
      <c r="AM3894" s="77"/>
      <c r="AN3894" s="77"/>
    </row>
    <row r="3895" spans="26:40" x14ac:dyDescent="0.25">
      <c r="Z3895" s="24"/>
      <c r="AM3895" s="77"/>
      <c r="AN3895" s="77"/>
    </row>
    <row r="3896" spans="26:40" x14ac:dyDescent="0.25">
      <c r="Z3896" s="24"/>
      <c r="AM3896" s="77"/>
      <c r="AN3896" s="77"/>
    </row>
    <row r="3897" spans="26:40" x14ac:dyDescent="0.25">
      <c r="Z3897" s="24"/>
      <c r="AM3897" s="77"/>
      <c r="AN3897" s="77"/>
    </row>
    <row r="3898" spans="26:40" x14ac:dyDescent="0.25">
      <c r="Z3898" s="24"/>
      <c r="AM3898" s="77"/>
      <c r="AN3898" s="77"/>
    </row>
    <row r="3899" spans="26:40" x14ac:dyDescent="0.25">
      <c r="Z3899" s="24"/>
      <c r="AM3899" s="77"/>
      <c r="AN3899" s="77"/>
    </row>
    <row r="3900" spans="26:40" x14ac:dyDescent="0.25">
      <c r="Z3900" s="24"/>
      <c r="AM3900" s="77"/>
      <c r="AN3900" s="77"/>
    </row>
    <row r="3901" spans="26:40" x14ac:dyDescent="0.25">
      <c r="Z3901" s="24"/>
      <c r="AM3901" s="77"/>
      <c r="AN3901" s="77"/>
    </row>
    <row r="3902" spans="26:40" x14ac:dyDescent="0.25">
      <c r="Z3902" s="24"/>
      <c r="AM3902" s="77"/>
      <c r="AN3902" s="77"/>
    </row>
    <row r="3903" spans="26:40" x14ac:dyDescent="0.25">
      <c r="Z3903" s="24"/>
      <c r="AM3903" s="77"/>
      <c r="AN3903" s="77"/>
    </row>
    <row r="3904" spans="26:40" x14ac:dyDescent="0.25">
      <c r="Z3904" s="24"/>
      <c r="AM3904" s="77"/>
      <c r="AN3904" s="77"/>
    </row>
    <row r="3905" spans="26:40" x14ac:dyDescent="0.25">
      <c r="Z3905" s="24"/>
      <c r="AM3905" s="77"/>
      <c r="AN3905" s="77"/>
    </row>
    <row r="3906" spans="26:40" x14ac:dyDescent="0.25">
      <c r="Z3906" s="24"/>
      <c r="AM3906" s="77"/>
      <c r="AN3906" s="77"/>
    </row>
    <row r="3907" spans="26:40" x14ac:dyDescent="0.25">
      <c r="Z3907" s="24"/>
      <c r="AM3907" s="77"/>
      <c r="AN3907" s="77"/>
    </row>
    <row r="3908" spans="26:40" x14ac:dyDescent="0.25">
      <c r="Z3908" s="24"/>
      <c r="AM3908" s="77"/>
      <c r="AN3908" s="77"/>
    </row>
    <row r="3909" spans="26:40" x14ac:dyDescent="0.25">
      <c r="Z3909" s="24"/>
      <c r="AM3909" s="77"/>
      <c r="AN3909" s="77"/>
    </row>
    <row r="3910" spans="26:40" x14ac:dyDescent="0.25">
      <c r="Z3910" s="24"/>
      <c r="AM3910" s="77"/>
      <c r="AN3910" s="77"/>
    </row>
    <row r="3911" spans="26:40" x14ac:dyDescent="0.25">
      <c r="Z3911" s="24"/>
      <c r="AM3911" s="77"/>
      <c r="AN3911" s="77"/>
    </row>
    <row r="3912" spans="26:40" x14ac:dyDescent="0.25">
      <c r="Z3912" s="24"/>
      <c r="AM3912" s="77"/>
      <c r="AN3912" s="77"/>
    </row>
    <row r="3913" spans="26:40" x14ac:dyDescent="0.25">
      <c r="Z3913" s="24"/>
      <c r="AM3913" s="77"/>
      <c r="AN3913" s="77"/>
    </row>
    <row r="3914" spans="26:40" x14ac:dyDescent="0.25">
      <c r="Z3914" s="24"/>
      <c r="AM3914" s="77"/>
      <c r="AN3914" s="77"/>
    </row>
    <row r="3915" spans="26:40" x14ac:dyDescent="0.25">
      <c r="Z3915" s="24"/>
      <c r="AM3915" s="77"/>
      <c r="AN3915" s="77"/>
    </row>
    <row r="3916" spans="26:40" x14ac:dyDescent="0.25">
      <c r="Z3916" s="24"/>
      <c r="AM3916" s="77"/>
      <c r="AN3916" s="77"/>
    </row>
    <row r="3917" spans="26:40" x14ac:dyDescent="0.25">
      <c r="Z3917" s="24"/>
      <c r="AM3917" s="77"/>
      <c r="AN3917" s="77"/>
    </row>
    <row r="3918" spans="26:40" x14ac:dyDescent="0.25">
      <c r="Z3918" s="24"/>
      <c r="AM3918" s="77"/>
      <c r="AN3918" s="77"/>
    </row>
    <row r="3919" spans="26:40" x14ac:dyDescent="0.25">
      <c r="Z3919" s="24"/>
      <c r="AM3919" s="77"/>
      <c r="AN3919" s="77"/>
    </row>
    <row r="3920" spans="26:40" x14ac:dyDescent="0.25">
      <c r="Z3920" s="24"/>
      <c r="AM3920" s="77"/>
      <c r="AN3920" s="77"/>
    </row>
    <row r="3921" spans="26:40" x14ac:dyDescent="0.25">
      <c r="Z3921" s="24"/>
      <c r="AM3921" s="77"/>
      <c r="AN3921" s="77"/>
    </row>
    <row r="3922" spans="26:40" x14ac:dyDescent="0.25">
      <c r="Z3922" s="24"/>
      <c r="AM3922" s="77"/>
      <c r="AN3922" s="77"/>
    </row>
    <row r="3923" spans="26:40" x14ac:dyDescent="0.25">
      <c r="Z3923" s="24"/>
      <c r="AM3923" s="77"/>
      <c r="AN3923" s="77"/>
    </row>
    <row r="3924" spans="26:40" x14ac:dyDescent="0.25">
      <c r="Z3924" s="24"/>
      <c r="AM3924" s="77"/>
      <c r="AN3924" s="77"/>
    </row>
    <row r="3925" spans="26:40" x14ac:dyDescent="0.25">
      <c r="Z3925" s="24"/>
      <c r="AM3925" s="77"/>
      <c r="AN3925" s="77"/>
    </row>
    <row r="3926" spans="26:40" x14ac:dyDescent="0.25">
      <c r="Z3926" s="24"/>
      <c r="AM3926" s="77"/>
      <c r="AN3926" s="77"/>
    </row>
    <row r="3927" spans="26:40" x14ac:dyDescent="0.25">
      <c r="Z3927" s="24"/>
      <c r="AM3927" s="77"/>
      <c r="AN3927" s="77"/>
    </row>
    <row r="3928" spans="26:40" x14ac:dyDescent="0.25">
      <c r="Z3928" s="24"/>
      <c r="AM3928" s="77"/>
      <c r="AN3928" s="77"/>
    </row>
    <row r="3929" spans="26:40" x14ac:dyDescent="0.25">
      <c r="Z3929" s="24"/>
      <c r="AM3929" s="77"/>
      <c r="AN3929" s="77"/>
    </row>
    <row r="3930" spans="26:40" x14ac:dyDescent="0.25">
      <c r="Z3930" s="24"/>
      <c r="AM3930" s="77"/>
      <c r="AN3930" s="77"/>
    </row>
    <row r="3931" spans="26:40" x14ac:dyDescent="0.25">
      <c r="Z3931" s="24"/>
      <c r="AM3931" s="77"/>
      <c r="AN3931" s="77"/>
    </row>
    <row r="3932" spans="26:40" x14ac:dyDescent="0.25">
      <c r="Z3932" s="24"/>
      <c r="AM3932" s="77"/>
      <c r="AN3932" s="77"/>
    </row>
    <row r="3933" spans="26:40" x14ac:dyDescent="0.25">
      <c r="Z3933" s="24"/>
      <c r="AM3933" s="77"/>
      <c r="AN3933" s="77"/>
    </row>
    <row r="3934" spans="26:40" x14ac:dyDescent="0.25">
      <c r="Z3934" s="24"/>
      <c r="AM3934" s="77"/>
      <c r="AN3934" s="77"/>
    </row>
    <row r="3935" spans="26:40" x14ac:dyDescent="0.25">
      <c r="Z3935" s="24"/>
      <c r="AM3935" s="77"/>
      <c r="AN3935" s="77"/>
    </row>
    <row r="3936" spans="26:40" x14ac:dyDescent="0.25">
      <c r="Z3936" s="24"/>
      <c r="AM3936" s="77"/>
      <c r="AN3936" s="77"/>
    </row>
    <row r="3937" spans="26:40" x14ac:dyDescent="0.25">
      <c r="Z3937" s="24"/>
      <c r="AM3937" s="77"/>
      <c r="AN3937" s="77"/>
    </row>
    <row r="3938" spans="26:40" x14ac:dyDescent="0.25">
      <c r="Z3938" s="24"/>
      <c r="AM3938" s="77"/>
      <c r="AN3938" s="77"/>
    </row>
    <row r="3939" spans="26:40" x14ac:dyDescent="0.25">
      <c r="Z3939" s="24"/>
      <c r="AM3939" s="77"/>
      <c r="AN3939" s="77"/>
    </row>
    <row r="3940" spans="26:40" x14ac:dyDescent="0.25">
      <c r="Z3940" s="24"/>
      <c r="AM3940" s="77"/>
      <c r="AN3940" s="77"/>
    </row>
    <row r="3941" spans="26:40" x14ac:dyDescent="0.25">
      <c r="Z3941" s="24"/>
      <c r="AM3941" s="77"/>
      <c r="AN3941" s="77"/>
    </row>
    <row r="3942" spans="26:40" x14ac:dyDescent="0.25">
      <c r="Z3942" s="24"/>
      <c r="AM3942" s="77"/>
      <c r="AN3942" s="77"/>
    </row>
    <row r="3943" spans="26:40" x14ac:dyDescent="0.25">
      <c r="Z3943" s="24"/>
      <c r="AM3943" s="77"/>
      <c r="AN3943" s="77"/>
    </row>
    <row r="3944" spans="26:40" x14ac:dyDescent="0.25">
      <c r="Z3944" s="24"/>
      <c r="AM3944" s="77"/>
      <c r="AN3944" s="77"/>
    </row>
    <row r="3945" spans="26:40" x14ac:dyDescent="0.25">
      <c r="Z3945" s="24"/>
      <c r="AM3945" s="77"/>
      <c r="AN3945" s="77"/>
    </row>
    <row r="3946" spans="26:40" x14ac:dyDescent="0.25">
      <c r="Z3946" s="24"/>
      <c r="AM3946" s="77"/>
      <c r="AN3946" s="77"/>
    </row>
    <row r="3947" spans="26:40" x14ac:dyDescent="0.25">
      <c r="Z3947" s="24"/>
      <c r="AM3947" s="77"/>
      <c r="AN3947" s="77"/>
    </row>
    <row r="3948" spans="26:40" x14ac:dyDescent="0.25">
      <c r="Z3948" s="24"/>
      <c r="AM3948" s="77"/>
      <c r="AN3948" s="77"/>
    </row>
    <row r="3949" spans="26:40" x14ac:dyDescent="0.25">
      <c r="Z3949" s="24"/>
      <c r="AM3949" s="77"/>
      <c r="AN3949" s="77"/>
    </row>
    <row r="3950" spans="26:40" x14ac:dyDescent="0.25">
      <c r="Z3950" s="24"/>
      <c r="AM3950" s="77"/>
      <c r="AN3950" s="77"/>
    </row>
    <row r="3951" spans="26:40" x14ac:dyDescent="0.25">
      <c r="Z3951" s="24"/>
      <c r="AM3951" s="77"/>
      <c r="AN3951" s="77"/>
    </row>
    <row r="3952" spans="26:40" x14ac:dyDescent="0.25">
      <c r="Z3952" s="24"/>
      <c r="AM3952" s="77"/>
      <c r="AN3952" s="77"/>
    </row>
    <row r="3953" spans="26:40" x14ac:dyDescent="0.25">
      <c r="Z3953" s="24"/>
      <c r="AM3953" s="77"/>
      <c r="AN3953" s="77"/>
    </row>
    <row r="3954" spans="26:40" x14ac:dyDescent="0.25">
      <c r="Z3954" s="24"/>
      <c r="AM3954" s="77"/>
      <c r="AN3954" s="77"/>
    </row>
    <row r="3955" spans="26:40" x14ac:dyDescent="0.25">
      <c r="Z3955" s="24"/>
      <c r="AM3955" s="77"/>
      <c r="AN3955" s="77"/>
    </row>
    <row r="3956" spans="26:40" x14ac:dyDescent="0.25">
      <c r="Z3956" s="24"/>
      <c r="AM3956" s="77"/>
      <c r="AN3956" s="77"/>
    </row>
    <row r="3957" spans="26:40" x14ac:dyDescent="0.25">
      <c r="Z3957" s="24"/>
      <c r="AM3957" s="77"/>
      <c r="AN3957" s="77"/>
    </row>
    <row r="3958" spans="26:40" x14ac:dyDescent="0.25">
      <c r="Z3958" s="24"/>
      <c r="AM3958" s="77"/>
      <c r="AN3958" s="77"/>
    </row>
    <row r="3959" spans="26:40" x14ac:dyDescent="0.25">
      <c r="Z3959" s="24"/>
      <c r="AM3959" s="77"/>
      <c r="AN3959" s="77"/>
    </row>
    <row r="3960" spans="26:40" x14ac:dyDescent="0.25">
      <c r="Z3960" s="24"/>
      <c r="AM3960" s="77"/>
      <c r="AN3960" s="77"/>
    </row>
    <row r="3961" spans="26:40" x14ac:dyDescent="0.25">
      <c r="Z3961" s="24"/>
      <c r="AM3961" s="77"/>
      <c r="AN3961" s="77"/>
    </row>
    <row r="3962" spans="26:40" x14ac:dyDescent="0.25">
      <c r="Z3962" s="24"/>
      <c r="AM3962" s="77"/>
      <c r="AN3962" s="77"/>
    </row>
    <row r="3963" spans="26:40" x14ac:dyDescent="0.25">
      <c r="Z3963" s="24"/>
      <c r="AM3963" s="77"/>
      <c r="AN3963" s="77"/>
    </row>
    <row r="3964" spans="26:40" x14ac:dyDescent="0.25">
      <c r="Z3964" s="24"/>
      <c r="AM3964" s="77"/>
      <c r="AN3964" s="77"/>
    </row>
    <row r="3965" spans="26:40" x14ac:dyDescent="0.25">
      <c r="Z3965" s="24"/>
      <c r="AM3965" s="77"/>
      <c r="AN3965" s="77"/>
    </row>
    <row r="3966" spans="26:40" x14ac:dyDescent="0.25">
      <c r="Z3966" s="24"/>
      <c r="AM3966" s="77"/>
      <c r="AN3966" s="77"/>
    </row>
    <row r="3967" spans="26:40" x14ac:dyDescent="0.25">
      <c r="Z3967" s="24"/>
      <c r="AM3967" s="77"/>
      <c r="AN3967" s="77"/>
    </row>
    <row r="3968" spans="26:40" x14ac:dyDescent="0.25">
      <c r="Z3968" s="24"/>
      <c r="AM3968" s="77"/>
      <c r="AN3968" s="77"/>
    </row>
    <row r="3969" spans="26:40" x14ac:dyDescent="0.25">
      <c r="Z3969" s="24"/>
      <c r="AM3969" s="77"/>
      <c r="AN3969" s="77"/>
    </row>
    <row r="3970" spans="26:40" x14ac:dyDescent="0.25">
      <c r="Z3970" s="24"/>
      <c r="AM3970" s="77"/>
      <c r="AN3970" s="77"/>
    </row>
    <row r="3971" spans="26:40" x14ac:dyDescent="0.25">
      <c r="Z3971" s="24"/>
      <c r="AM3971" s="77"/>
      <c r="AN3971" s="77"/>
    </row>
    <row r="3972" spans="26:40" x14ac:dyDescent="0.25">
      <c r="Z3972" s="24"/>
      <c r="AM3972" s="77"/>
      <c r="AN3972" s="77"/>
    </row>
    <row r="3973" spans="26:40" x14ac:dyDescent="0.25">
      <c r="Z3973" s="24"/>
      <c r="AM3973" s="77"/>
      <c r="AN3973" s="77"/>
    </row>
    <row r="3974" spans="26:40" x14ac:dyDescent="0.25">
      <c r="Z3974" s="24"/>
      <c r="AM3974" s="77"/>
      <c r="AN3974" s="77"/>
    </row>
    <row r="3975" spans="26:40" x14ac:dyDescent="0.25">
      <c r="Z3975" s="24"/>
      <c r="AM3975" s="77"/>
      <c r="AN3975" s="77"/>
    </row>
    <row r="3976" spans="26:40" x14ac:dyDescent="0.25">
      <c r="Z3976" s="24"/>
      <c r="AM3976" s="77"/>
      <c r="AN3976" s="77"/>
    </row>
    <row r="3977" spans="26:40" x14ac:dyDescent="0.25">
      <c r="Z3977" s="24"/>
      <c r="AM3977" s="77"/>
      <c r="AN3977" s="77"/>
    </row>
    <row r="3978" spans="26:40" x14ac:dyDescent="0.25">
      <c r="Z3978" s="24"/>
      <c r="AM3978" s="77"/>
      <c r="AN3978" s="77"/>
    </row>
    <row r="3979" spans="26:40" x14ac:dyDescent="0.25">
      <c r="Z3979" s="24"/>
      <c r="AM3979" s="77"/>
      <c r="AN3979" s="77"/>
    </row>
    <row r="3980" spans="26:40" x14ac:dyDescent="0.25">
      <c r="Z3980" s="24"/>
      <c r="AM3980" s="77"/>
      <c r="AN3980" s="77"/>
    </row>
    <row r="3981" spans="26:40" x14ac:dyDescent="0.25">
      <c r="Z3981" s="24"/>
      <c r="AM3981" s="77"/>
      <c r="AN3981" s="77"/>
    </row>
    <row r="3982" spans="26:40" x14ac:dyDescent="0.25">
      <c r="Z3982" s="24"/>
      <c r="AM3982" s="77"/>
      <c r="AN3982" s="77"/>
    </row>
    <row r="3983" spans="26:40" x14ac:dyDescent="0.25">
      <c r="Z3983" s="24"/>
      <c r="AM3983" s="77"/>
      <c r="AN3983" s="77"/>
    </row>
    <row r="3984" spans="26:40" x14ac:dyDescent="0.25">
      <c r="Z3984" s="24"/>
      <c r="AM3984" s="77"/>
      <c r="AN3984" s="77"/>
    </row>
    <row r="3985" spans="26:40" x14ac:dyDescent="0.25">
      <c r="Z3985" s="24"/>
      <c r="AM3985" s="77"/>
      <c r="AN3985" s="77"/>
    </row>
    <row r="3986" spans="26:40" x14ac:dyDescent="0.25">
      <c r="Z3986" s="24"/>
      <c r="AM3986" s="77"/>
      <c r="AN3986" s="77"/>
    </row>
    <row r="3987" spans="26:40" x14ac:dyDescent="0.25">
      <c r="Z3987" s="24"/>
      <c r="AM3987" s="77"/>
      <c r="AN3987" s="77"/>
    </row>
    <row r="3988" spans="26:40" x14ac:dyDescent="0.25">
      <c r="Z3988" s="24"/>
      <c r="AM3988" s="77"/>
      <c r="AN3988" s="77"/>
    </row>
    <row r="3989" spans="26:40" x14ac:dyDescent="0.25">
      <c r="Z3989" s="24"/>
      <c r="AM3989" s="77"/>
      <c r="AN3989" s="77"/>
    </row>
    <row r="3990" spans="26:40" x14ac:dyDescent="0.25">
      <c r="Z3990" s="24"/>
      <c r="AM3990" s="77"/>
      <c r="AN3990" s="77"/>
    </row>
    <row r="3991" spans="26:40" x14ac:dyDescent="0.25">
      <c r="Z3991" s="24"/>
      <c r="AM3991" s="77"/>
      <c r="AN3991" s="77"/>
    </row>
    <row r="3992" spans="26:40" x14ac:dyDescent="0.25">
      <c r="Z3992" s="24"/>
      <c r="AM3992" s="77"/>
      <c r="AN3992" s="77"/>
    </row>
    <row r="3993" spans="26:40" x14ac:dyDescent="0.25">
      <c r="Z3993" s="24"/>
      <c r="AM3993" s="77"/>
      <c r="AN3993" s="77"/>
    </row>
    <row r="3994" spans="26:40" x14ac:dyDescent="0.25">
      <c r="Z3994" s="24"/>
      <c r="AM3994" s="77"/>
      <c r="AN3994" s="77"/>
    </row>
    <row r="3995" spans="26:40" x14ac:dyDescent="0.25">
      <c r="Z3995" s="24"/>
      <c r="AM3995" s="77"/>
      <c r="AN3995" s="77"/>
    </row>
    <row r="3996" spans="26:40" x14ac:dyDescent="0.25">
      <c r="Z3996" s="24"/>
      <c r="AM3996" s="77"/>
      <c r="AN3996" s="77"/>
    </row>
    <row r="3997" spans="26:40" x14ac:dyDescent="0.25">
      <c r="Z3997" s="24"/>
      <c r="AM3997" s="77"/>
      <c r="AN3997" s="77"/>
    </row>
    <row r="3998" spans="26:40" x14ac:dyDescent="0.25">
      <c r="Z3998" s="24"/>
      <c r="AM3998" s="77"/>
      <c r="AN3998" s="77"/>
    </row>
    <row r="3999" spans="26:40" x14ac:dyDescent="0.25">
      <c r="Z3999" s="24"/>
      <c r="AM3999" s="77"/>
      <c r="AN3999" s="77"/>
    </row>
    <row r="4000" spans="26:40" x14ac:dyDescent="0.25">
      <c r="Z4000" s="24"/>
      <c r="AM4000" s="77"/>
      <c r="AN4000" s="77"/>
    </row>
    <row r="4001" spans="26:40" x14ac:dyDescent="0.25">
      <c r="Z4001" s="24"/>
      <c r="AM4001" s="77"/>
      <c r="AN4001" s="77"/>
    </row>
    <row r="4002" spans="26:40" x14ac:dyDescent="0.25">
      <c r="Z4002" s="24"/>
      <c r="AM4002" s="77"/>
      <c r="AN4002" s="77"/>
    </row>
    <row r="4003" spans="26:40" x14ac:dyDescent="0.25">
      <c r="Z4003" s="24"/>
      <c r="AM4003" s="77"/>
      <c r="AN4003" s="77"/>
    </row>
    <row r="4004" spans="26:40" x14ac:dyDescent="0.25">
      <c r="Z4004" s="24"/>
      <c r="AM4004" s="77"/>
      <c r="AN4004" s="77"/>
    </row>
    <row r="4005" spans="26:40" x14ac:dyDescent="0.25">
      <c r="Z4005" s="24"/>
      <c r="AM4005" s="77"/>
      <c r="AN4005" s="77"/>
    </row>
    <row r="4006" spans="26:40" x14ac:dyDescent="0.25">
      <c r="Z4006" s="24"/>
      <c r="AM4006" s="77"/>
      <c r="AN4006" s="77"/>
    </row>
    <row r="4007" spans="26:40" x14ac:dyDescent="0.25">
      <c r="Z4007" s="24"/>
      <c r="AM4007" s="77"/>
      <c r="AN4007" s="77"/>
    </row>
    <row r="4008" spans="26:40" x14ac:dyDescent="0.25">
      <c r="Z4008" s="24"/>
      <c r="AM4008" s="77"/>
      <c r="AN4008" s="77"/>
    </row>
    <row r="4009" spans="26:40" x14ac:dyDescent="0.25">
      <c r="Z4009" s="24"/>
      <c r="AM4009" s="77"/>
      <c r="AN4009" s="77"/>
    </row>
    <row r="4010" spans="26:40" x14ac:dyDescent="0.25">
      <c r="Z4010" s="24"/>
      <c r="AM4010" s="77"/>
      <c r="AN4010" s="77"/>
    </row>
    <row r="4011" spans="26:40" x14ac:dyDescent="0.25">
      <c r="Z4011" s="24"/>
      <c r="AM4011" s="77"/>
      <c r="AN4011" s="77"/>
    </row>
    <row r="4012" spans="26:40" x14ac:dyDescent="0.25">
      <c r="Z4012" s="24"/>
      <c r="AM4012" s="77"/>
      <c r="AN4012" s="77"/>
    </row>
    <row r="4013" spans="26:40" x14ac:dyDescent="0.25">
      <c r="Z4013" s="24"/>
      <c r="AM4013" s="77"/>
      <c r="AN4013" s="77"/>
    </row>
    <row r="4014" spans="26:40" x14ac:dyDescent="0.25">
      <c r="Z4014" s="24"/>
      <c r="AM4014" s="77"/>
      <c r="AN4014" s="77"/>
    </row>
    <row r="4015" spans="26:40" x14ac:dyDescent="0.25">
      <c r="Z4015" s="24"/>
      <c r="AM4015" s="77"/>
      <c r="AN4015" s="77"/>
    </row>
    <row r="4016" spans="26:40" x14ac:dyDescent="0.25">
      <c r="Z4016" s="24"/>
      <c r="AM4016" s="77"/>
      <c r="AN4016" s="77"/>
    </row>
    <row r="4017" spans="26:40" x14ac:dyDescent="0.25">
      <c r="Z4017" s="24"/>
      <c r="AM4017" s="77"/>
      <c r="AN4017" s="77"/>
    </row>
    <row r="4018" spans="26:40" x14ac:dyDescent="0.25">
      <c r="Z4018" s="24"/>
      <c r="AM4018" s="77"/>
      <c r="AN4018" s="77"/>
    </row>
    <row r="4019" spans="26:40" x14ac:dyDescent="0.25">
      <c r="Z4019" s="24"/>
      <c r="AM4019" s="77"/>
      <c r="AN4019" s="77"/>
    </row>
    <row r="4020" spans="26:40" x14ac:dyDescent="0.25">
      <c r="Z4020" s="24"/>
      <c r="AM4020" s="77"/>
      <c r="AN4020" s="77"/>
    </row>
    <row r="4021" spans="26:40" x14ac:dyDescent="0.25">
      <c r="Z4021" s="24"/>
      <c r="AM4021" s="77"/>
      <c r="AN4021" s="77"/>
    </row>
    <row r="4022" spans="26:40" x14ac:dyDescent="0.25">
      <c r="Z4022" s="24"/>
      <c r="AM4022" s="77"/>
      <c r="AN4022" s="77"/>
    </row>
    <row r="4023" spans="26:40" x14ac:dyDescent="0.25">
      <c r="Z4023" s="24"/>
      <c r="AM4023" s="77"/>
      <c r="AN4023" s="77"/>
    </row>
    <row r="4024" spans="26:40" x14ac:dyDescent="0.25">
      <c r="Z4024" s="24"/>
      <c r="AM4024" s="77"/>
      <c r="AN4024" s="77"/>
    </row>
    <row r="4025" spans="26:40" x14ac:dyDescent="0.25">
      <c r="Z4025" s="24"/>
      <c r="AM4025" s="77"/>
      <c r="AN4025" s="77"/>
    </row>
    <row r="4026" spans="26:40" x14ac:dyDescent="0.25">
      <c r="Z4026" s="24"/>
      <c r="AM4026" s="77"/>
      <c r="AN4026" s="77"/>
    </row>
    <row r="4027" spans="26:40" x14ac:dyDescent="0.25">
      <c r="Z4027" s="24"/>
      <c r="AM4027" s="77"/>
      <c r="AN4027" s="77"/>
    </row>
    <row r="4028" spans="26:40" x14ac:dyDescent="0.25">
      <c r="Z4028" s="24"/>
      <c r="AM4028" s="77"/>
      <c r="AN4028" s="77"/>
    </row>
    <row r="4029" spans="26:40" x14ac:dyDescent="0.25">
      <c r="Z4029" s="24"/>
      <c r="AM4029" s="77"/>
      <c r="AN4029" s="77"/>
    </row>
    <row r="4030" spans="26:40" x14ac:dyDescent="0.25">
      <c r="Z4030" s="24"/>
      <c r="AM4030" s="77"/>
      <c r="AN4030" s="77"/>
    </row>
    <row r="4031" spans="26:40" x14ac:dyDescent="0.25">
      <c r="Z4031" s="24"/>
      <c r="AM4031" s="77"/>
      <c r="AN4031" s="77"/>
    </row>
    <row r="4032" spans="26:40" x14ac:dyDescent="0.25">
      <c r="Z4032" s="24"/>
      <c r="AM4032" s="77"/>
      <c r="AN4032" s="77"/>
    </row>
    <row r="4033" spans="26:40" x14ac:dyDescent="0.25">
      <c r="Z4033" s="24"/>
      <c r="AM4033" s="77"/>
      <c r="AN4033" s="77"/>
    </row>
    <row r="4034" spans="26:40" x14ac:dyDescent="0.25">
      <c r="Z4034" s="24"/>
      <c r="AM4034" s="77"/>
      <c r="AN4034" s="77"/>
    </row>
    <row r="4035" spans="26:40" x14ac:dyDescent="0.25">
      <c r="Z4035" s="24"/>
      <c r="AM4035" s="77"/>
      <c r="AN4035" s="77"/>
    </row>
    <row r="4036" spans="26:40" x14ac:dyDescent="0.25">
      <c r="Z4036" s="24"/>
      <c r="AM4036" s="77"/>
      <c r="AN4036" s="77"/>
    </row>
    <row r="4037" spans="26:40" x14ac:dyDescent="0.25">
      <c r="Z4037" s="24"/>
      <c r="AM4037" s="77"/>
      <c r="AN4037" s="77"/>
    </row>
    <row r="4038" spans="26:40" x14ac:dyDescent="0.25">
      <c r="Z4038" s="24"/>
      <c r="AM4038" s="77"/>
      <c r="AN4038" s="77"/>
    </row>
    <row r="4039" spans="26:40" x14ac:dyDescent="0.25">
      <c r="Z4039" s="24"/>
      <c r="AM4039" s="77"/>
      <c r="AN4039" s="77"/>
    </row>
    <row r="4040" spans="26:40" x14ac:dyDescent="0.25">
      <c r="Z4040" s="24"/>
      <c r="AM4040" s="77"/>
      <c r="AN4040" s="77"/>
    </row>
    <row r="4041" spans="26:40" x14ac:dyDescent="0.25">
      <c r="Z4041" s="24"/>
      <c r="AM4041" s="77"/>
      <c r="AN4041" s="77"/>
    </row>
    <row r="4042" spans="26:40" x14ac:dyDescent="0.25">
      <c r="Z4042" s="24"/>
      <c r="AM4042" s="77"/>
      <c r="AN4042" s="77"/>
    </row>
    <row r="4043" spans="26:40" x14ac:dyDescent="0.25">
      <c r="Z4043" s="24"/>
      <c r="AM4043" s="77"/>
      <c r="AN4043" s="77"/>
    </row>
    <row r="4044" spans="26:40" x14ac:dyDescent="0.25">
      <c r="Z4044" s="24"/>
      <c r="AM4044" s="77"/>
      <c r="AN4044" s="77"/>
    </row>
    <row r="4045" spans="26:40" x14ac:dyDescent="0.25">
      <c r="Z4045" s="24"/>
      <c r="AM4045" s="77"/>
      <c r="AN4045" s="77"/>
    </row>
    <row r="4046" spans="26:40" x14ac:dyDescent="0.25">
      <c r="Z4046" s="24"/>
      <c r="AM4046" s="77"/>
      <c r="AN4046" s="77"/>
    </row>
    <row r="4047" spans="26:40" x14ac:dyDescent="0.25">
      <c r="Z4047" s="24"/>
      <c r="AM4047" s="77"/>
      <c r="AN4047" s="77"/>
    </row>
    <row r="4048" spans="26:40" x14ac:dyDescent="0.25">
      <c r="Z4048" s="24"/>
      <c r="AM4048" s="77"/>
      <c r="AN4048" s="77"/>
    </row>
    <row r="4049" spans="26:40" x14ac:dyDescent="0.25">
      <c r="Z4049" s="24"/>
      <c r="AM4049" s="77"/>
      <c r="AN4049" s="77"/>
    </row>
    <row r="4050" spans="26:40" x14ac:dyDescent="0.25">
      <c r="Z4050" s="24"/>
      <c r="AM4050" s="77"/>
      <c r="AN4050" s="77"/>
    </row>
    <row r="4051" spans="26:40" x14ac:dyDescent="0.25">
      <c r="Z4051" s="24"/>
      <c r="AM4051" s="77"/>
      <c r="AN4051" s="77"/>
    </row>
    <row r="4052" spans="26:40" x14ac:dyDescent="0.25">
      <c r="Z4052" s="24"/>
      <c r="AM4052" s="77"/>
      <c r="AN4052" s="77"/>
    </row>
    <row r="4053" spans="26:40" x14ac:dyDescent="0.25">
      <c r="Z4053" s="24"/>
      <c r="AM4053" s="77"/>
      <c r="AN4053" s="77"/>
    </row>
    <row r="4054" spans="26:40" x14ac:dyDescent="0.25">
      <c r="Z4054" s="24"/>
      <c r="AM4054" s="77"/>
      <c r="AN4054" s="77"/>
    </row>
    <row r="4055" spans="26:40" x14ac:dyDescent="0.25">
      <c r="Z4055" s="24"/>
      <c r="AM4055" s="77"/>
      <c r="AN4055" s="77"/>
    </row>
    <row r="4056" spans="26:40" x14ac:dyDescent="0.25">
      <c r="Z4056" s="24"/>
      <c r="AM4056" s="77"/>
      <c r="AN4056" s="77"/>
    </row>
    <row r="4057" spans="26:40" x14ac:dyDescent="0.25">
      <c r="Z4057" s="24"/>
      <c r="AM4057" s="77"/>
      <c r="AN4057" s="77"/>
    </row>
    <row r="4058" spans="26:40" x14ac:dyDescent="0.25">
      <c r="Z4058" s="24"/>
      <c r="AM4058" s="77"/>
      <c r="AN4058" s="77"/>
    </row>
    <row r="4059" spans="26:40" x14ac:dyDescent="0.25">
      <c r="Z4059" s="24"/>
      <c r="AM4059" s="77"/>
      <c r="AN4059" s="77"/>
    </row>
    <row r="4060" spans="26:40" x14ac:dyDescent="0.25">
      <c r="Z4060" s="24"/>
      <c r="AM4060" s="77"/>
      <c r="AN4060" s="77"/>
    </row>
    <row r="4061" spans="26:40" x14ac:dyDescent="0.25">
      <c r="Z4061" s="24"/>
      <c r="AM4061" s="77"/>
      <c r="AN4061" s="77"/>
    </row>
    <row r="4062" spans="26:40" x14ac:dyDescent="0.25">
      <c r="Z4062" s="24"/>
      <c r="AM4062" s="77"/>
      <c r="AN4062" s="77"/>
    </row>
    <row r="4063" spans="26:40" x14ac:dyDescent="0.25">
      <c r="Z4063" s="24"/>
      <c r="AM4063" s="77"/>
      <c r="AN4063" s="77"/>
    </row>
    <row r="4064" spans="26:40" x14ac:dyDescent="0.25">
      <c r="Z4064" s="24"/>
      <c r="AM4064" s="77"/>
      <c r="AN4064" s="77"/>
    </row>
    <row r="4065" spans="26:40" x14ac:dyDescent="0.25">
      <c r="Z4065" s="24"/>
      <c r="AM4065" s="77"/>
      <c r="AN4065" s="77"/>
    </row>
    <row r="4066" spans="26:40" x14ac:dyDescent="0.25">
      <c r="Z4066" s="24"/>
      <c r="AM4066" s="77"/>
      <c r="AN4066" s="77"/>
    </row>
    <row r="4067" spans="26:40" x14ac:dyDescent="0.25">
      <c r="Z4067" s="24"/>
      <c r="AM4067" s="77"/>
      <c r="AN4067" s="77"/>
    </row>
    <row r="4068" spans="26:40" x14ac:dyDescent="0.25">
      <c r="Z4068" s="24"/>
      <c r="AM4068" s="77"/>
      <c r="AN4068" s="77"/>
    </row>
    <row r="4069" spans="26:40" x14ac:dyDescent="0.25">
      <c r="Z4069" s="24"/>
      <c r="AM4069" s="77"/>
      <c r="AN4069" s="77"/>
    </row>
    <row r="4070" spans="26:40" x14ac:dyDescent="0.25">
      <c r="Z4070" s="24"/>
      <c r="AM4070" s="77"/>
      <c r="AN4070" s="77"/>
    </row>
    <row r="4071" spans="26:40" x14ac:dyDescent="0.25">
      <c r="Z4071" s="24"/>
      <c r="AM4071" s="77"/>
      <c r="AN4071" s="77"/>
    </row>
    <row r="4072" spans="26:40" x14ac:dyDescent="0.25">
      <c r="Z4072" s="24"/>
      <c r="AM4072" s="77"/>
      <c r="AN4072" s="77"/>
    </row>
    <row r="4073" spans="26:40" x14ac:dyDescent="0.25">
      <c r="Z4073" s="24"/>
      <c r="AM4073" s="77"/>
      <c r="AN4073" s="77"/>
    </row>
    <row r="4074" spans="26:40" x14ac:dyDescent="0.25">
      <c r="Z4074" s="24"/>
      <c r="AM4074" s="77"/>
      <c r="AN4074" s="77"/>
    </row>
    <row r="4075" spans="26:40" x14ac:dyDescent="0.25">
      <c r="Z4075" s="24"/>
      <c r="AM4075" s="77"/>
      <c r="AN4075" s="77"/>
    </row>
    <row r="4076" spans="26:40" x14ac:dyDescent="0.25">
      <c r="Z4076" s="24"/>
      <c r="AM4076" s="77"/>
      <c r="AN4076" s="77"/>
    </row>
    <row r="4077" spans="26:40" x14ac:dyDescent="0.25">
      <c r="Z4077" s="24"/>
      <c r="AM4077" s="77"/>
      <c r="AN4077" s="77"/>
    </row>
    <row r="4078" spans="26:40" x14ac:dyDescent="0.25">
      <c r="Z4078" s="24"/>
      <c r="AM4078" s="77"/>
      <c r="AN4078" s="77"/>
    </row>
    <row r="4079" spans="26:40" x14ac:dyDescent="0.25">
      <c r="Z4079" s="24"/>
      <c r="AM4079" s="77"/>
      <c r="AN4079" s="77"/>
    </row>
    <row r="4080" spans="26:40" x14ac:dyDescent="0.25">
      <c r="Z4080" s="24"/>
      <c r="AM4080" s="77"/>
      <c r="AN4080" s="77"/>
    </row>
    <row r="4081" spans="26:40" x14ac:dyDescent="0.25">
      <c r="Z4081" s="24"/>
      <c r="AM4081" s="77"/>
      <c r="AN4081" s="77"/>
    </row>
    <row r="4082" spans="26:40" x14ac:dyDescent="0.25">
      <c r="Z4082" s="24"/>
      <c r="AM4082" s="77"/>
      <c r="AN4082" s="77"/>
    </row>
    <row r="4083" spans="26:40" x14ac:dyDescent="0.25">
      <c r="Z4083" s="24"/>
      <c r="AM4083" s="77"/>
      <c r="AN4083" s="77"/>
    </row>
    <row r="4084" spans="26:40" x14ac:dyDescent="0.25">
      <c r="Z4084" s="24"/>
      <c r="AM4084" s="77"/>
      <c r="AN4084" s="77"/>
    </row>
    <row r="4085" spans="26:40" x14ac:dyDescent="0.25">
      <c r="Z4085" s="24"/>
      <c r="AM4085" s="77"/>
      <c r="AN4085" s="77"/>
    </row>
    <row r="4086" spans="26:40" x14ac:dyDescent="0.25">
      <c r="Z4086" s="24"/>
      <c r="AM4086" s="77"/>
      <c r="AN4086" s="77"/>
    </row>
    <row r="4087" spans="26:40" x14ac:dyDescent="0.25">
      <c r="Z4087" s="24"/>
      <c r="AM4087" s="77"/>
      <c r="AN4087" s="77"/>
    </row>
    <row r="4088" spans="26:40" x14ac:dyDescent="0.25">
      <c r="Z4088" s="24"/>
      <c r="AM4088" s="77"/>
      <c r="AN4088" s="77"/>
    </row>
    <row r="4089" spans="26:40" x14ac:dyDescent="0.25">
      <c r="Z4089" s="24"/>
      <c r="AM4089" s="77"/>
      <c r="AN4089" s="77"/>
    </row>
    <row r="4090" spans="26:40" x14ac:dyDescent="0.25">
      <c r="Z4090" s="24"/>
      <c r="AM4090" s="77"/>
      <c r="AN4090" s="77"/>
    </row>
    <row r="4091" spans="26:40" x14ac:dyDescent="0.25">
      <c r="Z4091" s="24"/>
      <c r="AM4091" s="77"/>
      <c r="AN4091" s="77"/>
    </row>
    <row r="4092" spans="26:40" x14ac:dyDescent="0.25">
      <c r="Z4092" s="24"/>
      <c r="AM4092" s="77"/>
      <c r="AN4092" s="77"/>
    </row>
    <row r="4093" spans="26:40" x14ac:dyDescent="0.25">
      <c r="Z4093" s="24"/>
      <c r="AM4093" s="77"/>
      <c r="AN4093" s="77"/>
    </row>
    <row r="4094" spans="26:40" x14ac:dyDescent="0.25">
      <c r="Z4094" s="24"/>
      <c r="AM4094" s="77"/>
      <c r="AN4094" s="77"/>
    </row>
    <row r="4095" spans="26:40" x14ac:dyDescent="0.25">
      <c r="Z4095" s="24"/>
      <c r="AM4095" s="77"/>
      <c r="AN4095" s="77"/>
    </row>
    <row r="4096" spans="26:40" x14ac:dyDescent="0.25">
      <c r="Z4096" s="24"/>
      <c r="AM4096" s="77"/>
      <c r="AN4096" s="77"/>
    </row>
    <row r="4097" spans="26:40" x14ac:dyDescent="0.25">
      <c r="Z4097" s="24"/>
      <c r="AM4097" s="77"/>
      <c r="AN4097" s="77"/>
    </row>
    <row r="4098" spans="26:40" x14ac:dyDescent="0.25">
      <c r="Z4098" s="24"/>
      <c r="AM4098" s="77"/>
      <c r="AN4098" s="77"/>
    </row>
    <row r="4099" spans="26:40" x14ac:dyDescent="0.25">
      <c r="Z4099" s="24"/>
      <c r="AM4099" s="77"/>
      <c r="AN4099" s="77"/>
    </row>
    <row r="4100" spans="26:40" x14ac:dyDescent="0.25">
      <c r="Z4100" s="24"/>
      <c r="AM4100" s="77"/>
      <c r="AN4100" s="77"/>
    </row>
    <row r="4101" spans="26:40" x14ac:dyDescent="0.25">
      <c r="Z4101" s="24"/>
      <c r="AM4101" s="77"/>
      <c r="AN4101" s="77"/>
    </row>
    <row r="4102" spans="26:40" x14ac:dyDescent="0.25">
      <c r="Z4102" s="24"/>
      <c r="AM4102" s="77"/>
      <c r="AN4102" s="77"/>
    </row>
    <row r="4103" spans="26:40" x14ac:dyDescent="0.25">
      <c r="Z4103" s="24"/>
      <c r="AM4103" s="77"/>
      <c r="AN4103" s="77"/>
    </row>
    <row r="4104" spans="26:40" x14ac:dyDescent="0.25">
      <c r="Z4104" s="24"/>
      <c r="AM4104" s="77"/>
      <c r="AN4104" s="77"/>
    </row>
    <row r="4105" spans="26:40" x14ac:dyDescent="0.25">
      <c r="Z4105" s="24"/>
      <c r="AM4105" s="77"/>
      <c r="AN4105" s="77"/>
    </row>
    <row r="4106" spans="26:40" x14ac:dyDescent="0.25">
      <c r="Z4106" s="24"/>
      <c r="AM4106" s="77"/>
      <c r="AN4106" s="77"/>
    </row>
    <row r="4107" spans="26:40" x14ac:dyDescent="0.25">
      <c r="Z4107" s="24"/>
      <c r="AM4107" s="77"/>
      <c r="AN4107" s="77"/>
    </row>
    <row r="4108" spans="26:40" x14ac:dyDescent="0.25">
      <c r="Z4108" s="24"/>
      <c r="AM4108" s="77"/>
      <c r="AN4108" s="77"/>
    </row>
    <row r="4109" spans="26:40" x14ac:dyDescent="0.25">
      <c r="Z4109" s="24"/>
      <c r="AM4109" s="77"/>
      <c r="AN4109" s="77"/>
    </row>
    <row r="4110" spans="26:40" x14ac:dyDescent="0.25">
      <c r="Z4110" s="24"/>
      <c r="AM4110" s="77"/>
      <c r="AN4110" s="77"/>
    </row>
    <row r="4111" spans="26:40" x14ac:dyDescent="0.25">
      <c r="Z4111" s="24"/>
      <c r="AM4111" s="77"/>
      <c r="AN4111" s="77"/>
    </row>
    <row r="4112" spans="26:40" x14ac:dyDescent="0.25">
      <c r="Z4112" s="24"/>
      <c r="AM4112" s="77"/>
      <c r="AN4112" s="77"/>
    </row>
    <row r="4113" spans="26:40" x14ac:dyDescent="0.25">
      <c r="Z4113" s="24"/>
      <c r="AM4113" s="77"/>
      <c r="AN4113" s="77"/>
    </row>
    <row r="4114" spans="26:40" x14ac:dyDescent="0.25">
      <c r="Z4114" s="24"/>
      <c r="AM4114" s="77"/>
      <c r="AN4114" s="77"/>
    </row>
    <row r="4115" spans="26:40" x14ac:dyDescent="0.25">
      <c r="Z4115" s="24"/>
      <c r="AM4115" s="77"/>
      <c r="AN4115" s="77"/>
    </row>
    <row r="4116" spans="26:40" x14ac:dyDescent="0.25">
      <c r="Z4116" s="24"/>
      <c r="AM4116" s="77"/>
      <c r="AN4116" s="77"/>
    </row>
    <row r="4117" spans="26:40" x14ac:dyDescent="0.25">
      <c r="Z4117" s="24"/>
      <c r="AM4117" s="77"/>
      <c r="AN4117" s="77"/>
    </row>
    <row r="4118" spans="26:40" x14ac:dyDescent="0.25">
      <c r="Z4118" s="24"/>
      <c r="AM4118" s="77"/>
      <c r="AN4118" s="77"/>
    </row>
    <row r="4119" spans="26:40" x14ac:dyDescent="0.25">
      <c r="Z4119" s="24"/>
      <c r="AM4119" s="77"/>
      <c r="AN4119" s="77"/>
    </row>
    <row r="4120" spans="26:40" x14ac:dyDescent="0.25">
      <c r="Z4120" s="24"/>
      <c r="AM4120" s="77"/>
      <c r="AN4120" s="77"/>
    </row>
    <row r="4121" spans="26:40" x14ac:dyDescent="0.25">
      <c r="Z4121" s="24"/>
      <c r="AM4121" s="77"/>
      <c r="AN4121" s="77"/>
    </row>
    <row r="4122" spans="26:40" x14ac:dyDescent="0.25">
      <c r="Z4122" s="24"/>
      <c r="AM4122" s="77"/>
      <c r="AN4122" s="77"/>
    </row>
    <row r="4123" spans="26:40" x14ac:dyDescent="0.25">
      <c r="Z4123" s="24"/>
      <c r="AM4123" s="77"/>
      <c r="AN4123" s="77"/>
    </row>
    <row r="4124" spans="26:40" x14ac:dyDescent="0.25">
      <c r="Z4124" s="24"/>
      <c r="AM4124" s="77"/>
      <c r="AN4124" s="77"/>
    </row>
    <row r="4125" spans="26:40" x14ac:dyDescent="0.25">
      <c r="Z4125" s="24"/>
      <c r="AM4125" s="77"/>
      <c r="AN4125" s="77"/>
    </row>
    <row r="4126" spans="26:40" x14ac:dyDescent="0.25">
      <c r="Z4126" s="24"/>
      <c r="AM4126" s="77"/>
      <c r="AN4126" s="77"/>
    </row>
    <row r="4127" spans="26:40" x14ac:dyDescent="0.25">
      <c r="Z4127" s="24"/>
      <c r="AM4127" s="77"/>
      <c r="AN4127" s="77"/>
    </row>
    <row r="4128" spans="26:40" x14ac:dyDescent="0.25">
      <c r="Z4128" s="24"/>
      <c r="AM4128" s="77"/>
      <c r="AN4128" s="77"/>
    </row>
    <row r="4129" spans="26:40" x14ac:dyDescent="0.25">
      <c r="Z4129" s="24"/>
      <c r="AM4129" s="77"/>
      <c r="AN4129" s="77"/>
    </row>
    <row r="4130" spans="26:40" x14ac:dyDescent="0.25">
      <c r="Z4130" s="24"/>
      <c r="AM4130" s="77"/>
      <c r="AN4130" s="77"/>
    </row>
    <row r="4131" spans="26:40" x14ac:dyDescent="0.25">
      <c r="Z4131" s="24"/>
      <c r="AM4131" s="77"/>
      <c r="AN4131" s="77"/>
    </row>
    <row r="4132" spans="26:40" x14ac:dyDescent="0.25">
      <c r="Z4132" s="24"/>
      <c r="AM4132" s="77"/>
      <c r="AN4132" s="77"/>
    </row>
    <row r="4133" spans="26:40" x14ac:dyDescent="0.25">
      <c r="Z4133" s="24"/>
      <c r="AM4133" s="77"/>
      <c r="AN4133" s="77"/>
    </row>
    <row r="4134" spans="26:40" x14ac:dyDescent="0.25">
      <c r="Z4134" s="24"/>
      <c r="AM4134" s="77"/>
      <c r="AN4134" s="77"/>
    </row>
    <row r="4135" spans="26:40" x14ac:dyDescent="0.25">
      <c r="Z4135" s="24"/>
      <c r="AM4135" s="77"/>
      <c r="AN4135" s="77"/>
    </row>
    <row r="4136" spans="26:40" x14ac:dyDescent="0.25">
      <c r="Z4136" s="24"/>
      <c r="AM4136" s="77"/>
      <c r="AN4136" s="77"/>
    </row>
    <row r="4137" spans="26:40" x14ac:dyDescent="0.25">
      <c r="Z4137" s="24"/>
      <c r="AM4137" s="77"/>
      <c r="AN4137" s="77"/>
    </row>
    <row r="4138" spans="26:40" x14ac:dyDescent="0.25">
      <c r="Z4138" s="24"/>
      <c r="AM4138" s="77"/>
      <c r="AN4138" s="77"/>
    </row>
    <row r="4139" spans="26:40" x14ac:dyDescent="0.25">
      <c r="Z4139" s="24"/>
      <c r="AM4139" s="77"/>
      <c r="AN4139" s="77"/>
    </row>
    <row r="4140" spans="26:40" x14ac:dyDescent="0.25">
      <c r="Z4140" s="24"/>
      <c r="AM4140" s="77"/>
      <c r="AN4140" s="77"/>
    </row>
    <row r="4141" spans="26:40" x14ac:dyDescent="0.25">
      <c r="Z4141" s="24"/>
      <c r="AM4141" s="77"/>
      <c r="AN4141" s="77"/>
    </row>
    <row r="4142" spans="26:40" x14ac:dyDescent="0.25">
      <c r="Z4142" s="24"/>
      <c r="AM4142" s="77"/>
      <c r="AN4142" s="77"/>
    </row>
    <row r="4143" spans="26:40" x14ac:dyDescent="0.25">
      <c r="Z4143" s="24"/>
      <c r="AM4143" s="77"/>
      <c r="AN4143" s="77"/>
    </row>
    <row r="4144" spans="26:40" x14ac:dyDescent="0.25">
      <c r="Z4144" s="24"/>
      <c r="AM4144" s="77"/>
      <c r="AN4144" s="77"/>
    </row>
    <row r="4145" spans="26:40" x14ac:dyDescent="0.25">
      <c r="Z4145" s="24"/>
      <c r="AM4145" s="77"/>
      <c r="AN4145" s="77"/>
    </row>
    <row r="4146" spans="26:40" x14ac:dyDescent="0.25">
      <c r="Z4146" s="24"/>
      <c r="AM4146" s="77"/>
      <c r="AN4146" s="77"/>
    </row>
    <row r="4147" spans="26:40" x14ac:dyDescent="0.25">
      <c r="Z4147" s="24"/>
      <c r="AM4147" s="77"/>
      <c r="AN4147" s="77"/>
    </row>
    <row r="4148" spans="26:40" x14ac:dyDescent="0.25">
      <c r="Z4148" s="24"/>
      <c r="AM4148" s="77"/>
      <c r="AN4148" s="77"/>
    </row>
    <row r="4149" spans="26:40" x14ac:dyDescent="0.25">
      <c r="Z4149" s="24"/>
      <c r="AM4149" s="77"/>
      <c r="AN4149" s="77"/>
    </row>
    <row r="4150" spans="26:40" x14ac:dyDescent="0.25">
      <c r="Z4150" s="24"/>
      <c r="AM4150" s="77"/>
      <c r="AN4150" s="77"/>
    </row>
    <row r="4151" spans="26:40" x14ac:dyDescent="0.25">
      <c r="Z4151" s="24"/>
      <c r="AM4151" s="77"/>
      <c r="AN4151" s="77"/>
    </row>
    <row r="4152" spans="26:40" x14ac:dyDescent="0.25">
      <c r="Z4152" s="24"/>
      <c r="AM4152" s="77"/>
      <c r="AN4152" s="77"/>
    </row>
    <row r="4153" spans="26:40" x14ac:dyDescent="0.25">
      <c r="Z4153" s="24"/>
      <c r="AM4153" s="77"/>
      <c r="AN4153" s="77"/>
    </row>
    <row r="4154" spans="26:40" x14ac:dyDescent="0.25">
      <c r="Z4154" s="24"/>
      <c r="AM4154" s="77"/>
      <c r="AN4154" s="77"/>
    </row>
    <row r="4155" spans="26:40" x14ac:dyDescent="0.25">
      <c r="Z4155" s="24"/>
      <c r="AM4155" s="77"/>
      <c r="AN4155" s="77"/>
    </row>
    <row r="4156" spans="26:40" x14ac:dyDescent="0.25">
      <c r="Z4156" s="24"/>
      <c r="AM4156" s="77"/>
      <c r="AN4156" s="77"/>
    </row>
    <row r="4157" spans="26:40" x14ac:dyDescent="0.25">
      <c r="Z4157" s="24"/>
      <c r="AM4157" s="77"/>
      <c r="AN4157" s="77"/>
    </row>
    <row r="4158" spans="26:40" x14ac:dyDescent="0.25">
      <c r="Z4158" s="24"/>
      <c r="AM4158" s="77"/>
      <c r="AN4158" s="77"/>
    </row>
    <row r="4159" spans="26:40" x14ac:dyDescent="0.25">
      <c r="Z4159" s="24"/>
      <c r="AM4159" s="77"/>
      <c r="AN4159" s="77"/>
    </row>
    <row r="4160" spans="26:40" x14ac:dyDescent="0.25">
      <c r="Z4160" s="24"/>
      <c r="AM4160" s="77"/>
      <c r="AN4160" s="77"/>
    </row>
    <row r="4161" spans="26:40" x14ac:dyDescent="0.25">
      <c r="Z4161" s="24"/>
      <c r="AM4161" s="77"/>
      <c r="AN4161" s="77"/>
    </row>
    <row r="4162" spans="26:40" x14ac:dyDescent="0.25">
      <c r="Z4162" s="24"/>
      <c r="AM4162" s="77"/>
      <c r="AN4162" s="77"/>
    </row>
    <row r="4163" spans="26:40" x14ac:dyDescent="0.25">
      <c r="Z4163" s="24"/>
      <c r="AM4163" s="77"/>
      <c r="AN4163" s="77"/>
    </row>
    <row r="4164" spans="26:40" x14ac:dyDescent="0.25">
      <c r="Z4164" s="24"/>
      <c r="AM4164" s="77"/>
      <c r="AN4164" s="77"/>
    </row>
    <row r="4165" spans="26:40" x14ac:dyDescent="0.25">
      <c r="Z4165" s="24"/>
      <c r="AM4165" s="77"/>
      <c r="AN4165" s="77"/>
    </row>
    <row r="4166" spans="26:40" x14ac:dyDescent="0.25">
      <c r="Z4166" s="24"/>
      <c r="AM4166" s="77"/>
      <c r="AN4166" s="77"/>
    </row>
    <row r="4167" spans="26:40" x14ac:dyDescent="0.25">
      <c r="Z4167" s="24"/>
      <c r="AM4167" s="77"/>
      <c r="AN4167" s="77"/>
    </row>
    <row r="4168" spans="26:40" x14ac:dyDescent="0.25">
      <c r="Z4168" s="24"/>
      <c r="AM4168" s="77"/>
      <c r="AN4168" s="77"/>
    </row>
    <row r="4169" spans="26:40" x14ac:dyDescent="0.25">
      <c r="Z4169" s="24"/>
      <c r="AM4169" s="77"/>
      <c r="AN4169" s="77"/>
    </row>
    <row r="4170" spans="26:40" x14ac:dyDescent="0.25">
      <c r="Z4170" s="24"/>
      <c r="AM4170" s="77"/>
      <c r="AN4170" s="77"/>
    </row>
    <row r="4171" spans="26:40" x14ac:dyDescent="0.25">
      <c r="Z4171" s="24"/>
      <c r="AM4171" s="77"/>
      <c r="AN4171" s="77"/>
    </row>
    <row r="4172" spans="26:40" x14ac:dyDescent="0.25">
      <c r="Z4172" s="24"/>
      <c r="AM4172" s="77"/>
      <c r="AN4172" s="77"/>
    </row>
    <row r="4173" spans="26:40" x14ac:dyDescent="0.25">
      <c r="Z4173" s="24"/>
      <c r="AM4173" s="77"/>
      <c r="AN4173" s="77"/>
    </row>
    <row r="4174" spans="26:40" x14ac:dyDescent="0.25">
      <c r="Z4174" s="24"/>
      <c r="AM4174" s="77"/>
      <c r="AN4174" s="77"/>
    </row>
    <row r="4175" spans="26:40" x14ac:dyDescent="0.25">
      <c r="Z4175" s="24"/>
      <c r="AM4175" s="77"/>
      <c r="AN4175" s="77"/>
    </row>
    <row r="4176" spans="26:40" x14ac:dyDescent="0.25">
      <c r="Z4176" s="24"/>
      <c r="AM4176" s="77"/>
      <c r="AN4176" s="77"/>
    </row>
    <row r="4177" spans="26:40" x14ac:dyDescent="0.25">
      <c r="Z4177" s="24"/>
      <c r="AM4177" s="77"/>
      <c r="AN4177" s="77"/>
    </row>
    <row r="4178" spans="26:40" x14ac:dyDescent="0.25">
      <c r="Z4178" s="24"/>
      <c r="AM4178" s="77"/>
      <c r="AN4178" s="77"/>
    </row>
    <row r="4179" spans="26:40" x14ac:dyDescent="0.25">
      <c r="Z4179" s="24"/>
      <c r="AM4179" s="77"/>
      <c r="AN4179" s="77"/>
    </row>
    <row r="4180" spans="26:40" x14ac:dyDescent="0.25">
      <c r="Z4180" s="24"/>
      <c r="AM4180" s="77"/>
      <c r="AN4180" s="77"/>
    </row>
    <row r="4181" spans="26:40" x14ac:dyDescent="0.25">
      <c r="Z4181" s="24"/>
      <c r="AM4181" s="77"/>
      <c r="AN4181" s="77"/>
    </row>
    <row r="4182" spans="26:40" x14ac:dyDescent="0.25">
      <c r="Z4182" s="24"/>
      <c r="AM4182" s="77"/>
      <c r="AN4182" s="77"/>
    </row>
    <row r="4183" spans="26:40" x14ac:dyDescent="0.25">
      <c r="Z4183" s="24"/>
      <c r="AM4183" s="77"/>
      <c r="AN4183" s="77"/>
    </row>
    <row r="4184" spans="26:40" x14ac:dyDescent="0.25">
      <c r="Z4184" s="24"/>
      <c r="AM4184" s="77"/>
      <c r="AN4184" s="77"/>
    </row>
    <row r="4185" spans="26:40" x14ac:dyDescent="0.25">
      <c r="Z4185" s="24"/>
      <c r="AM4185" s="77"/>
      <c r="AN4185" s="77"/>
    </row>
    <row r="4186" spans="26:40" x14ac:dyDescent="0.25">
      <c r="Z4186" s="24"/>
      <c r="AM4186" s="77"/>
      <c r="AN4186" s="77"/>
    </row>
    <row r="4187" spans="26:40" x14ac:dyDescent="0.25">
      <c r="Z4187" s="24"/>
      <c r="AM4187" s="77"/>
      <c r="AN4187" s="77"/>
    </row>
    <row r="4188" spans="26:40" x14ac:dyDescent="0.25">
      <c r="Z4188" s="24"/>
      <c r="AM4188" s="77"/>
      <c r="AN4188" s="77"/>
    </row>
    <row r="4189" spans="26:40" x14ac:dyDescent="0.25">
      <c r="Z4189" s="24"/>
      <c r="AM4189" s="77"/>
      <c r="AN4189" s="77"/>
    </row>
    <row r="4190" spans="26:40" x14ac:dyDescent="0.25">
      <c r="Z4190" s="24"/>
      <c r="AM4190" s="77"/>
      <c r="AN4190" s="77"/>
    </row>
    <row r="4191" spans="26:40" x14ac:dyDescent="0.25">
      <c r="Z4191" s="24"/>
      <c r="AM4191" s="77"/>
      <c r="AN4191" s="77"/>
    </row>
    <row r="4192" spans="26:40" x14ac:dyDescent="0.25">
      <c r="Z4192" s="24"/>
      <c r="AM4192" s="77"/>
      <c r="AN4192" s="77"/>
    </row>
    <row r="4193" spans="26:40" x14ac:dyDescent="0.25">
      <c r="Z4193" s="24"/>
      <c r="AM4193" s="77"/>
      <c r="AN4193" s="77"/>
    </row>
    <row r="4194" spans="26:40" x14ac:dyDescent="0.25">
      <c r="Z4194" s="24"/>
      <c r="AM4194" s="77"/>
      <c r="AN4194" s="77"/>
    </row>
    <row r="4195" spans="26:40" x14ac:dyDescent="0.25">
      <c r="Z4195" s="24"/>
      <c r="AM4195" s="77"/>
      <c r="AN4195" s="77"/>
    </row>
    <row r="4196" spans="26:40" x14ac:dyDescent="0.25">
      <c r="Z4196" s="24"/>
      <c r="AM4196" s="77"/>
      <c r="AN4196" s="77"/>
    </row>
    <row r="4197" spans="26:40" x14ac:dyDescent="0.25">
      <c r="Z4197" s="24"/>
      <c r="AM4197" s="77"/>
      <c r="AN4197" s="77"/>
    </row>
    <row r="4198" spans="26:40" x14ac:dyDescent="0.25">
      <c r="Z4198" s="24"/>
      <c r="AM4198" s="77"/>
      <c r="AN4198" s="77"/>
    </row>
    <row r="4199" spans="26:40" x14ac:dyDescent="0.25">
      <c r="Z4199" s="24"/>
      <c r="AM4199" s="77"/>
      <c r="AN4199" s="77"/>
    </row>
    <row r="4200" spans="26:40" x14ac:dyDescent="0.25">
      <c r="Z4200" s="24"/>
      <c r="AM4200" s="77"/>
      <c r="AN4200" s="77"/>
    </row>
    <row r="4201" spans="26:40" x14ac:dyDescent="0.25">
      <c r="Z4201" s="24"/>
      <c r="AM4201" s="77"/>
      <c r="AN4201" s="77"/>
    </row>
    <row r="4202" spans="26:40" x14ac:dyDescent="0.25">
      <c r="Z4202" s="24"/>
      <c r="AM4202" s="77"/>
      <c r="AN4202" s="77"/>
    </row>
    <row r="4203" spans="26:40" x14ac:dyDescent="0.25">
      <c r="Z4203" s="24"/>
      <c r="AM4203" s="77"/>
      <c r="AN4203" s="77"/>
    </row>
    <row r="4204" spans="26:40" x14ac:dyDescent="0.25">
      <c r="Z4204" s="24"/>
      <c r="AM4204" s="77"/>
      <c r="AN4204" s="77"/>
    </row>
    <row r="4205" spans="26:40" x14ac:dyDescent="0.25">
      <c r="Z4205" s="24"/>
      <c r="AM4205" s="77"/>
      <c r="AN4205" s="77"/>
    </row>
    <row r="4206" spans="26:40" x14ac:dyDescent="0.25">
      <c r="Z4206" s="24"/>
      <c r="AM4206" s="77"/>
      <c r="AN4206" s="77"/>
    </row>
    <row r="4207" spans="26:40" x14ac:dyDescent="0.25">
      <c r="Z4207" s="24"/>
      <c r="AM4207" s="77"/>
      <c r="AN4207" s="77"/>
    </row>
    <row r="4208" spans="26:40" x14ac:dyDescent="0.25">
      <c r="Z4208" s="24"/>
      <c r="AM4208" s="77"/>
      <c r="AN4208" s="77"/>
    </row>
    <row r="4209" spans="26:40" x14ac:dyDescent="0.25">
      <c r="Z4209" s="24"/>
      <c r="AM4209" s="77"/>
      <c r="AN4209" s="77"/>
    </row>
    <row r="4210" spans="26:40" x14ac:dyDescent="0.25">
      <c r="Z4210" s="24"/>
      <c r="AM4210" s="77"/>
      <c r="AN4210" s="77"/>
    </row>
    <row r="4211" spans="26:40" x14ac:dyDescent="0.25">
      <c r="Z4211" s="24"/>
      <c r="AM4211" s="77"/>
      <c r="AN4211" s="77"/>
    </row>
    <row r="4212" spans="26:40" x14ac:dyDescent="0.25">
      <c r="Z4212" s="24"/>
      <c r="AM4212" s="77"/>
      <c r="AN4212" s="77"/>
    </row>
    <row r="4213" spans="26:40" x14ac:dyDescent="0.25">
      <c r="Z4213" s="24"/>
      <c r="AM4213" s="77"/>
      <c r="AN4213" s="77"/>
    </row>
    <row r="4214" spans="26:40" x14ac:dyDescent="0.25">
      <c r="Z4214" s="24"/>
      <c r="AM4214" s="77"/>
      <c r="AN4214" s="77"/>
    </row>
    <row r="4215" spans="26:40" x14ac:dyDescent="0.25">
      <c r="Z4215" s="24"/>
      <c r="AM4215" s="77"/>
      <c r="AN4215" s="77"/>
    </row>
    <row r="4216" spans="26:40" x14ac:dyDescent="0.25">
      <c r="Z4216" s="24"/>
      <c r="AM4216" s="77"/>
      <c r="AN4216" s="77"/>
    </row>
    <row r="4217" spans="26:40" x14ac:dyDescent="0.25">
      <c r="Z4217" s="24"/>
      <c r="AM4217" s="77"/>
      <c r="AN4217" s="77"/>
    </row>
    <row r="4218" spans="26:40" x14ac:dyDescent="0.25">
      <c r="Z4218" s="24"/>
      <c r="AM4218" s="77"/>
      <c r="AN4218" s="77"/>
    </row>
    <row r="4219" spans="26:40" x14ac:dyDescent="0.25">
      <c r="Z4219" s="24"/>
      <c r="AM4219" s="77"/>
      <c r="AN4219" s="77"/>
    </row>
    <row r="4220" spans="26:40" x14ac:dyDescent="0.25">
      <c r="Z4220" s="24"/>
      <c r="AM4220" s="77"/>
      <c r="AN4220" s="77"/>
    </row>
    <row r="4221" spans="26:40" x14ac:dyDescent="0.25">
      <c r="Z4221" s="24"/>
      <c r="AM4221" s="77"/>
      <c r="AN4221" s="77"/>
    </row>
    <row r="4222" spans="26:40" x14ac:dyDescent="0.25">
      <c r="Z4222" s="24"/>
      <c r="AM4222" s="77"/>
      <c r="AN4222" s="77"/>
    </row>
    <row r="4223" spans="26:40" x14ac:dyDescent="0.25">
      <c r="Z4223" s="24"/>
      <c r="AM4223" s="77"/>
      <c r="AN4223" s="77"/>
    </row>
    <row r="4224" spans="26:40" x14ac:dyDescent="0.25">
      <c r="Z4224" s="24"/>
      <c r="AM4224" s="77"/>
      <c r="AN4224" s="77"/>
    </row>
    <row r="4225" spans="26:40" x14ac:dyDescent="0.25">
      <c r="Z4225" s="24"/>
      <c r="AM4225" s="77"/>
      <c r="AN4225" s="77"/>
    </row>
    <row r="4226" spans="26:40" x14ac:dyDescent="0.25">
      <c r="Z4226" s="24"/>
      <c r="AM4226" s="77"/>
      <c r="AN4226" s="77"/>
    </row>
    <row r="4227" spans="26:40" x14ac:dyDescent="0.25">
      <c r="Z4227" s="24"/>
      <c r="AM4227" s="77"/>
      <c r="AN4227" s="77"/>
    </row>
    <row r="4228" spans="26:40" x14ac:dyDescent="0.25">
      <c r="Z4228" s="24"/>
      <c r="AM4228" s="77"/>
      <c r="AN4228" s="77"/>
    </row>
    <row r="4229" spans="26:40" x14ac:dyDescent="0.25">
      <c r="Z4229" s="24"/>
      <c r="AM4229" s="77"/>
      <c r="AN4229" s="77"/>
    </row>
    <row r="4230" spans="26:40" x14ac:dyDescent="0.25">
      <c r="Z4230" s="24"/>
      <c r="AM4230" s="77"/>
      <c r="AN4230" s="77"/>
    </row>
    <row r="4231" spans="26:40" x14ac:dyDescent="0.25">
      <c r="Z4231" s="24"/>
      <c r="AM4231" s="77"/>
      <c r="AN4231" s="77"/>
    </row>
    <row r="4232" spans="26:40" x14ac:dyDescent="0.25">
      <c r="Z4232" s="24"/>
      <c r="AM4232" s="77"/>
      <c r="AN4232" s="77"/>
    </row>
    <row r="4233" spans="26:40" x14ac:dyDescent="0.25">
      <c r="Z4233" s="24"/>
      <c r="AM4233" s="77"/>
      <c r="AN4233" s="77"/>
    </row>
    <row r="4234" spans="26:40" x14ac:dyDescent="0.25">
      <c r="Z4234" s="24"/>
      <c r="AM4234" s="77"/>
      <c r="AN4234" s="77"/>
    </row>
    <row r="4235" spans="26:40" x14ac:dyDescent="0.25">
      <c r="Z4235" s="24"/>
      <c r="AM4235" s="77"/>
      <c r="AN4235" s="77"/>
    </row>
    <row r="4236" spans="26:40" x14ac:dyDescent="0.25">
      <c r="Z4236" s="24"/>
      <c r="AM4236" s="77"/>
      <c r="AN4236" s="77"/>
    </row>
    <row r="4237" spans="26:40" x14ac:dyDescent="0.25">
      <c r="Z4237" s="24"/>
      <c r="AM4237" s="77"/>
      <c r="AN4237" s="77"/>
    </row>
    <row r="4238" spans="26:40" x14ac:dyDescent="0.25">
      <c r="Z4238" s="24"/>
      <c r="AM4238" s="77"/>
      <c r="AN4238" s="77"/>
    </row>
    <row r="4239" spans="26:40" x14ac:dyDescent="0.25">
      <c r="Z4239" s="24"/>
      <c r="AM4239" s="77"/>
      <c r="AN4239" s="77"/>
    </row>
    <row r="4240" spans="26:40" x14ac:dyDescent="0.25">
      <c r="Z4240" s="24"/>
      <c r="AM4240" s="77"/>
      <c r="AN4240" s="77"/>
    </row>
    <row r="4241" spans="26:40" x14ac:dyDescent="0.25">
      <c r="Z4241" s="24"/>
      <c r="AM4241" s="77"/>
      <c r="AN4241" s="77"/>
    </row>
    <row r="4242" spans="26:40" x14ac:dyDescent="0.25">
      <c r="Z4242" s="24"/>
      <c r="AM4242" s="77"/>
      <c r="AN4242" s="77"/>
    </row>
    <row r="4243" spans="26:40" x14ac:dyDescent="0.25">
      <c r="Z4243" s="24"/>
      <c r="AM4243" s="77"/>
      <c r="AN4243" s="77"/>
    </row>
    <row r="4244" spans="26:40" x14ac:dyDescent="0.25">
      <c r="Z4244" s="24"/>
      <c r="AM4244" s="77"/>
      <c r="AN4244" s="77"/>
    </row>
    <row r="4245" spans="26:40" x14ac:dyDescent="0.25">
      <c r="Z4245" s="24"/>
      <c r="AM4245" s="77"/>
      <c r="AN4245" s="77"/>
    </row>
    <row r="4246" spans="26:40" x14ac:dyDescent="0.25">
      <c r="Z4246" s="24"/>
      <c r="AM4246" s="77"/>
      <c r="AN4246" s="77"/>
    </row>
    <row r="4247" spans="26:40" x14ac:dyDescent="0.25">
      <c r="Z4247" s="24"/>
      <c r="AM4247" s="77"/>
      <c r="AN4247" s="77"/>
    </row>
    <row r="4248" spans="26:40" x14ac:dyDescent="0.25">
      <c r="Z4248" s="24"/>
      <c r="AM4248" s="77"/>
      <c r="AN4248" s="77"/>
    </row>
    <row r="4249" spans="26:40" x14ac:dyDescent="0.25">
      <c r="Z4249" s="24"/>
      <c r="AM4249" s="77"/>
      <c r="AN4249" s="77"/>
    </row>
    <row r="4250" spans="26:40" x14ac:dyDescent="0.25">
      <c r="Z4250" s="24"/>
      <c r="AM4250" s="77"/>
      <c r="AN4250" s="77"/>
    </row>
    <row r="4251" spans="26:40" x14ac:dyDescent="0.25">
      <c r="Z4251" s="24"/>
      <c r="AM4251" s="77"/>
      <c r="AN4251" s="77"/>
    </row>
    <row r="4252" spans="26:40" x14ac:dyDescent="0.25">
      <c r="Z4252" s="24"/>
      <c r="AM4252" s="77"/>
      <c r="AN4252" s="77"/>
    </row>
    <row r="4253" spans="26:40" x14ac:dyDescent="0.25">
      <c r="Z4253" s="24"/>
      <c r="AM4253" s="77"/>
      <c r="AN4253" s="77"/>
    </row>
    <row r="4254" spans="26:40" x14ac:dyDescent="0.25">
      <c r="Z4254" s="24"/>
      <c r="AM4254" s="77"/>
      <c r="AN4254" s="77"/>
    </row>
    <row r="4255" spans="26:40" x14ac:dyDescent="0.25">
      <c r="Z4255" s="24"/>
      <c r="AM4255" s="77"/>
      <c r="AN4255" s="77"/>
    </row>
    <row r="4256" spans="26:40" x14ac:dyDescent="0.25">
      <c r="Z4256" s="24"/>
      <c r="AM4256" s="77"/>
      <c r="AN4256" s="77"/>
    </row>
    <row r="4257" spans="26:40" x14ac:dyDescent="0.25">
      <c r="Z4257" s="24"/>
      <c r="AM4257" s="77"/>
      <c r="AN4257" s="77"/>
    </row>
    <row r="4258" spans="26:40" x14ac:dyDescent="0.25">
      <c r="Z4258" s="24"/>
      <c r="AM4258" s="77"/>
      <c r="AN4258" s="77"/>
    </row>
    <row r="4259" spans="26:40" x14ac:dyDescent="0.25">
      <c r="Z4259" s="24"/>
      <c r="AM4259" s="77"/>
      <c r="AN4259" s="77"/>
    </row>
    <row r="4260" spans="26:40" x14ac:dyDescent="0.25">
      <c r="Z4260" s="24"/>
      <c r="AM4260" s="77"/>
      <c r="AN4260" s="77"/>
    </row>
    <row r="4261" spans="26:40" x14ac:dyDescent="0.25">
      <c r="Z4261" s="24"/>
      <c r="AM4261" s="77"/>
      <c r="AN4261" s="77"/>
    </row>
    <row r="4262" spans="26:40" x14ac:dyDescent="0.25">
      <c r="Z4262" s="24"/>
      <c r="AM4262" s="77"/>
      <c r="AN4262" s="77"/>
    </row>
    <row r="4263" spans="26:40" x14ac:dyDescent="0.25">
      <c r="Z4263" s="24"/>
      <c r="AM4263" s="77"/>
      <c r="AN4263" s="77"/>
    </row>
    <row r="4264" spans="26:40" x14ac:dyDescent="0.25">
      <c r="Z4264" s="24"/>
      <c r="AM4264" s="77"/>
      <c r="AN4264" s="77"/>
    </row>
    <row r="4265" spans="26:40" x14ac:dyDescent="0.25">
      <c r="Z4265" s="24"/>
      <c r="AM4265" s="77"/>
      <c r="AN4265" s="77"/>
    </row>
    <row r="4266" spans="26:40" x14ac:dyDescent="0.25">
      <c r="Z4266" s="24"/>
      <c r="AM4266" s="77"/>
      <c r="AN4266" s="77"/>
    </row>
    <row r="4267" spans="26:40" x14ac:dyDescent="0.25">
      <c r="Z4267" s="24"/>
      <c r="AM4267" s="77"/>
      <c r="AN4267" s="77"/>
    </row>
    <row r="4268" spans="26:40" x14ac:dyDescent="0.25">
      <c r="Z4268" s="24"/>
      <c r="AM4268" s="77"/>
      <c r="AN4268" s="77"/>
    </row>
    <row r="4269" spans="26:40" x14ac:dyDescent="0.25">
      <c r="Z4269" s="24"/>
      <c r="AM4269" s="77"/>
      <c r="AN4269" s="77"/>
    </row>
    <row r="4270" spans="26:40" x14ac:dyDescent="0.25">
      <c r="Z4270" s="24"/>
      <c r="AM4270" s="77"/>
      <c r="AN4270" s="77"/>
    </row>
    <row r="4271" spans="26:40" x14ac:dyDescent="0.25">
      <c r="Z4271" s="24"/>
      <c r="AM4271" s="77"/>
      <c r="AN4271" s="77"/>
    </row>
    <row r="4272" spans="26:40" x14ac:dyDescent="0.25">
      <c r="Z4272" s="24"/>
      <c r="AM4272" s="77"/>
      <c r="AN4272" s="77"/>
    </row>
    <row r="4273" spans="26:40" x14ac:dyDescent="0.25">
      <c r="Z4273" s="24"/>
      <c r="AM4273" s="77"/>
      <c r="AN4273" s="77"/>
    </row>
    <row r="4274" spans="26:40" x14ac:dyDescent="0.25">
      <c r="Z4274" s="24"/>
      <c r="AM4274" s="77"/>
      <c r="AN4274" s="77"/>
    </row>
    <row r="4275" spans="26:40" x14ac:dyDescent="0.25">
      <c r="Z4275" s="24"/>
      <c r="AM4275" s="77"/>
      <c r="AN4275" s="77"/>
    </row>
    <row r="4276" spans="26:40" x14ac:dyDescent="0.25">
      <c r="Z4276" s="24"/>
      <c r="AM4276" s="77"/>
      <c r="AN4276" s="77"/>
    </row>
    <row r="4277" spans="26:40" x14ac:dyDescent="0.25">
      <c r="Z4277" s="24"/>
      <c r="AM4277" s="77"/>
      <c r="AN4277" s="77"/>
    </row>
    <row r="4278" spans="26:40" x14ac:dyDescent="0.25">
      <c r="Z4278" s="24"/>
      <c r="AM4278" s="77"/>
      <c r="AN4278" s="77"/>
    </row>
    <row r="4279" spans="26:40" x14ac:dyDescent="0.25">
      <c r="Z4279" s="24"/>
      <c r="AM4279" s="77"/>
      <c r="AN4279" s="77"/>
    </row>
    <row r="4280" spans="26:40" x14ac:dyDescent="0.25">
      <c r="Z4280" s="24"/>
      <c r="AM4280" s="77"/>
      <c r="AN4280" s="77"/>
    </row>
    <row r="4281" spans="26:40" x14ac:dyDescent="0.25">
      <c r="Z4281" s="24"/>
      <c r="AM4281" s="77"/>
      <c r="AN4281" s="77"/>
    </row>
    <row r="4282" spans="26:40" x14ac:dyDescent="0.25">
      <c r="Z4282" s="24"/>
      <c r="AM4282" s="77"/>
      <c r="AN4282" s="77"/>
    </row>
    <row r="4283" spans="26:40" x14ac:dyDescent="0.25">
      <c r="Z4283" s="24"/>
      <c r="AM4283" s="77"/>
      <c r="AN4283" s="77"/>
    </row>
    <row r="4284" spans="26:40" x14ac:dyDescent="0.25">
      <c r="Z4284" s="24"/>
      <c r="AM4284" s="77"/>
      <c r="AN4284" s="77"/>
    </row>
    <row r="4285" spans="26:40" x14ac:dyDescent="0.25">
      <c r="Z4285" s="24"/>
      <c r="AM4285" s="77"/>
      <c r="AN4285" s="77"/>
    </row>
    <row r="4286" spans="26:40" x14ac:dyDescent="0.25">
      <c r="Z4286" s="24"/>
      <c r="AM4286" s="77"/>
      <c r="AN4286" s="77"/>
    </row>
    <row r="4287" spans="26:40" x14ac:dyDescent="0.25">
      <c r="Z4287" s="24"/>
      <c r="AM4287" s="77"/>
      <c r="AN4287" s="77"/>
    </row>
    <row r="4288" spans="26:40" x14ac:dyDescent="0.25">
      <c r="Z4288" s="24"/>
      <c r="AM4288" s="77"/>
      <c r="AN4288" s="77"/>
    </row>
    <row r="4289" spans="26:40" x14ac:dyDescent="0.25">
      <c r="Z4289" s="24"/>
      <c r="AM4289" s="77"/>
      <c r="AN4289" s="77"/>
    </row>
    <row r="4290" spans="26:40" x14ac:dyDescent="0.25">
      <c r="Z4290" s="24"/>
      <c r="AM4290" s="77"/>
      <c r="AN4290" s="77"/>
    </row>
    <row r="4291" spans="26:40" x14ac:dyDescent="0.25">
      <c r="Z4291" s="24"/>
      <c r="AM4291" s="77"/>
      <c r="AN4291" s="77"/>
    </row>
    <row r="4292" spans="26:40" x14ac:dyDescent="0.25">
      <c r="Z4292" s="24"/>
      <c r="AM4292" s="77"/>
      <c r="AN4292" s="77"/>
    </row>
    <row r="4293" spans="26:40" x14ac:dyDescent="0.25">
      <c r="Z4293" s="24"/>
      <c r="AM4293" s="77"/>
      <c r="AN4293" s="77"/>
    </row>
    <row r="4294" spans="26:40" x14ac:dyDescent="0.25">
      <c r="Z4294" s="24"/>
      <c r="AM4294" s="77"/>
      <c r="AN4294" s="77"/>
    </row>
    <row r="4295" spans="26:40" x14ac:dyDescent="0.25">
      <c r="Z4295" s="24"/>
      <c r="AM4295" s="77"/>
      <c r="AN4295" s="77"/>
    </row>
    <row r="4296" spans="26:40" x14ac:dyDescent="0.25">
      <c r="Z4296" s="24"/>
      <c r="AM4296" s="77"/>
      <c r="AN4296" s="77"/>
    </row>
    <row r="4297" spans="26:40" x14ac:dyDescent="0.25">
      <c r="Z4297" s="24"/>
      <c r="AM4297" s="77"/>
      <c r="AN4297" s="77"/>
    </row>
    <row r="4298" spans="26:40" x14ac:dyDescent="0.25">
      <c r="Z4298" s="24"/>
      <c r="AM4298" s="77"/>
      <c r="AN4298" s="77"/>
    </row>
    <row r="4299" spans="26:40" x14ac:dyDescent="0.25">
      <c r="Z4299" s="24"/>
      <c r="AM4299" s="77"/>
      <c r="AN4299" s="77"/>
    </row>
    <row r="4300" spans="26:40" x14ac:dyDescent="0.25">
      <c r="Z4300" s="24"/>
      <c r="AM4300" s="77"/>
      <c r="AN4300" s="77"/>
    </row>
    <row r="4301" spans="26:40" x14ac:dyDescent="0.25">
      <c r="Z4301" s="24"/>
      <c r="AM4301" s="77"/>
      <c r="AN4301" s="77"/>
    </row>
    <row r="4302" spans="26:40" x14ac:dyDescent="0.25">
      <c r="Z4302" s="24"/>
      <c r="AM4302" s="77"/>
      <c r="AN4302" s="77"/>
    </row>
    <row r="4303" spans="26:40" x14ac:dyDescent="0.25">
      <c r="Z4303" s="24"/>
      <c r="AM4303" s="77"/>
      <c r="AN4303" s="77"/>
    </row>
    <row r="4304" spans="26:40" x14ac:dyDescent="0.25">
      <c r="Z4304" s="24"/>
      <c r="AM4304" s="77"/>
      <c r="AN4304" s="77"/>
    </row>
    <row r="4305" spans="26:40" x14ac:dyDescent="0.25">
      <c r="Z4305" s="24"/>
      <c r="AM4305" s="77"/>
      <c r="AN4305" s="77"/>
    </row>
    <row r="4306" spans="26:40" x14ac:dyDescent="0.25">
      <c r="Z4306" s="24"/>
      <c r="AM4306" s="77"/>
      <c r="AN4306" s="77"/>
    </row>
    <row r="4307" spans="26:40" x14ac:dyDescent="0.25">
      <c r="Z4307" s="24"/>
      <c r="AM4307" s="77"/>
      <c r="AN4307" s="77"/>
    </row>
    <row r="4308" spans="26:40" x14ac:dyDescent="0.25">
      <c r="Z4308" s="24"/>
      <c r="AM4308" s="77"/>
      <c r="AN4308" s="77"/>
    </row>
    <row r="4309" spans="26:40" x14ac:dyDescent="0.25">
      <c r="Z4309" s="24"/>
      <c r="AM4309" s="77"/>
      <c r="AN4309" s="77"/>
    </row>
    <row r="4310" spans="26:40" x14ac:dyDescent="0.25">
      <c r="Z4310" s="24"/>
      <c r="AM4310" s="77"/>
      <c r="AN4310" s="77"/>
    </row>
    <row r="4311" spans="26:40" x14ac:dyDescent="0.25">
      <c r="Z4311" s="24"/>
      <c r="AM4311" s="77"/>
      <c r="AN4311" s="77"/>
    </row>
    <row r="4312" spans="26:40" x14ac:dyDescent="0.25">
      <c r="Z4312" s="24"/>
      <c r="AM4312" s="77"/>
      <c r="AN4312" s="77"/>
    </row>
    <row r="4313" spans="26:40" x14ac:dyDescent="0.25">
      <c r="Z4313" s="24"/>
      <c r="AM4313" s="77"/>
      <c r="AN4313" s="77"/>
    </row>
    <row r="4314" spans="26:40" x14ac:dyDescent="0.25">
      <c r="Z4314" s="24"/>
      <c r="AM4314" s="77"/>
      <c r="AN4314" s="77"/>
    </row>
    <row r="4315" spans="26:40" x14ac:dyDescent="0.25">
      <c r="Z4315" s="24"/>
      <c r="AM4315" s="77"/>
      <c r="AN4315" s="77"/>
    </row>
    <row r="4316" spans="26:40" x14ac:dyDescent="0.25">
      <c r="Z4316" s="24"/>
      <c r="AM4316" s="77"/>
      <c r="AN4316" s="77"/>
    </row>
    <row r="4317" spans="26:40" x14ac:dyDescent="0.25">
      <c r="Z4317" s="24"/>
      <c r="AM4317" s="77"/>
      <c r="AN4317" s="77"/>
    </row>
    <row r="4318" spans="26:40" x14ac:dyDescent="0.25">
      <c r="Z4318" s="24"/>
      <c r="AM4318" s="77"/>
      <c r="AN4318" s="77"/>
    </row>
    <row r="4319" spans="26:40" x14ac:dyDescent="0.25">
      <c r="Z4319" s="24"/>
      <c r="AM4319" s="77"/>
      <c r="AN4319" s="77"/>
    </row>
    <row r="4320" spans="26:40" x14ac:dyDescent="0.25">
      <c r="Z4320" s="24"/>
      <c r="AM4320" s="77"/>
      <c r="AN4320" s="77"/>
    </row>
    <row r="4321" spans="26:40" x14ac:dyDescent="0.25">
      <c r="Z4321" s="24"/>
      <c r="AM4321" s="77"/>
      <c r="AN4321" s="77"/>
    </row>
    <row r="4322" spans="26:40" x14ac:dyDescent="0.25">
      <c r="Z4322" s="24"/>
      <c r="AM4322" s="77"/>
      <c r="AN4322" s="77"/>
    </row>
    <row r="4323" spans="26:40" x14ac:dyDescent="0.25">
      <c r="Z4323" s="24"/>
      <c r="AM4323" s="77"/>
      <c r="AN4323" s="77"/>
    </row>
    <row r="4324" spans="26:40" x14ac:dyDescent="0.25">
      <c r="Z4324" s="24"/>
      <c r="AM4324" s="77"/>
      <c r="AN4324" s="77"/>
    </row>
    <row r="4325" spans="26:40" x14ac:dyDescent="0.25">
      <c r="Z4325" s="24"/>
      <c r="AM4325" s="77"/>
      <c r="AN4325" s="77"/>
    </row>
    <row r="4326" spans="26:40" x14ac:dyDescent="0.25">
      <c r="Z4326" s="24"/>
      <c r="AM4326" s="77"/>
      <c r="AN4326" s="77"/>
    </row>
    <row r="4327" spans="26:40" x14ac:dyDescent="0.25">
      <c r="Z4327" s="24"/>
      <c r="AM4327" s="77"/>
      <c r="AN4327" s="77"/>
    </row>
    <row r="4328" spans="26:40" x14ac:dyDescent="0.25">
      <c r="Z4328" s="24"/>
      <c r="AM4328" s="77"/>
      <c r="AN4328" s="77"/>
    </row>
    <row r="4329" spans="26:40" x14ac:dyDescent="0.25">
      <c r="Z4329" s="24"/>
      <c r="AM4329" s="77"/>
      <c r="AN4329" s="77"/>
    </row>
    <row r="4330" spans="26:40" x14ac:dyDescent="0.25">
      <c r="Z4330" s="24"/>
      <c r="AM4330" s="77"/>
      <c r="AN4330" s="77"/>
    </row>
    <row r="4331" spans="26:40" x14ac:dyDescent="0.25">
      <c r="Z4331" s="24"/>
      <c r="AM4331" s="77"/>
      <c r="AN4331" s="77"/>
    </row>
    <row r="4332" spans="26:40" x14ac:dyDescent="0.25">
      <c r="Z4332" s="24"/>
      <c r="AM4332" s="77"/>
      <c r="AN4332" s="77"/>
    </row>
    <row r="4333" spans="26:40" x14ac:dyDescent="0.25">
      <c r="Z4333" s="24"/>
      <c r="AM4333" s="77"/>
      <c r="AN4333" s="77"/>
    </row>
    <row r="4334" spans="26:40" x14ac:dyDescent="0.25">
      <c r="Z4334" s="24"/>
      <c r="AM4334" s="77"/>
      <c r="AN4334" s="77"/>
    </row>
    <row r="4335" spans="26:40" x14ac:dyDescent="0.25">
      <c r="Z4335" s="24"/>
      <c r="AM4335" s="77"/>
      <c r="AN4335" s="77"/>
    </row>
    <row r="4336" spans="26:40" x14ac:dyDescent="0.25">
      <c r="Z4336" s="24"/>
      <c r="AM4336" s="77"/>
      <c r="AN4336" s="77"/>
    </row>
    <row r="4337" spans="26:40" x14ac:dyDescent="0.25">
      <c r="Z4337" s="24"/>
      <c r="AM4337" s="77"/>
      <c r="AN4337" s="77"/>
    </row>
    <row r="4338" spans="26:40" x14ac:dyDescent="0.25">
      <c r="Z4338" s="24"/>
      <c r="AM4338" s="77"/>
      <c r="AN4338" s="77"/>
    </row>
    <row r="4339" spans="26:40" x14ac:dyDescent="0.25">
      <c r="Z4339" s="24"/>
      <c r="AM4339" s="77"/>
      <c r="AN4339" s="77"/>
    </row>
    <row r="4340" spans="26:40" x14ac:dyDescent="0.25">
      <c r="Z4340" s="24"/>
      <c r="AM4340" s="77"/>
      <c r="AN4340" s="77"/>
    </row>
    <row r="4341" spans="26:40" x14ac:dyDescent="0.25">
      <c r="Z4341" s="24"/>
      <c r="AM4341" s="77"/>
      <c r="AN4341" s="77"/>
    </row>
    <row r="4342" spans="26:40" x14ac:dyDescent="0.25">
      <c r="Z4342" s="24"/>
      <c r="AM4342" s="77"/>
      <c r="AN4342" s="77"/>
    </row>
    <row r="4343" spans="26:40" x14ac:dyDescent="0.25">
      <c r="Z4343" s="24"/>
      <c r="AM4343" s="77"/>
      <c r="AN4343" s="77"/>
    </row>
    <row r="4344" spans="26:40" x14ac:dyDescent="0.25">
      <c r="Z4344" s="24"/>
      <c r="AM4344" s="77"/>
      <c r="AN4344" s="77"/>
    </row>
    <row r="4345" spans="26:40" x14ac:dyDescent="0.25">
      <c r="Z4345" s="24"/>
      <c r="AM4345" s="77"/>
      <c r="AN4345" s="77"/>
    </row>
    <row r="4346" spans="26:40" x14ac:dyDescent="0.25">
      <c r="Z4346" s="24"/>
      <c r="AM4346" s="77"/>
      <c r="AN4346" s="77"/>
    </row>
    <row r="4347" spans="26:40" x14ac:dyDescent="0.25">
      <c r="Z4347" s="24"/>
      <c r="AM4347" s="77"/>
      <c r="AN4347" s="77"/>
    </row>
    <row r="4348" spans="26:40" x14ac:dyDescent="0.25">
      <c r="Z4348" s="24"/>
      <c r="AM4348" s="77"/>
      <c r="AN4348" s="77"/>
    </row>
    <row r="4349" spans="26:40" x14ac:dyDescent="0.25">
      <c r="Z4349" s="24"/>
      <c r="AM4349" s="77"/>
      <c r="AN4349" s="77"/>
    </row>
    <row r="4350" spans="26:40" x14ac:dyDescent="0.25">
      <c r="Z4350" s="24"/>
      <c r="AM4350" s="77"/>
      <c r="AN4350" s="77"/>
    </row>
    <row r="4351" spans="26:40" x14ac:dyDescent="0.25">
      <c r="Z4351" s="24"/>
      <c r="AM4351" s="77"/>
      <c r="AN4351" s="77"/>
    </row>
    <row r="4352" spans="26:40" x14ac:dyDescent="0.25">
      <c r="Z4352" s="24"/>
      <c r="AM4352" s="77"/>
      <c r="AN4352" s="77"/>
    </row>
    <row r="4353" spans="26:40" x14ac:dyDescent="0.25">
      <c r="Z4353" s="24"/>
      <c r="AM4353" s="77"/>
      <c r="AN4353" s="77"/>
    </row>
    <row r="4354" spans="26:40" x14ac:dyDescent="0.25">
      <c r="Z4354" s="24"/>
      <c r="AM4354" s="77"/>
      <c r="AN4354" s="77"/>
    </row>
    <row r="4355" spans="26:40" x14ac:dyDescent="0.25">
      <c r="Z4355" s="24"/>
      <c r="AM4355" s="77"/>
      <c r="AN4355" s="77"/>
    </row>
    <row r="4356" spans="26:40" x14ac:dyDescent="0.25">
      <c r="Z4356" s="24"/>
      <c r="AM4356" s="77"/>
      <c r="AN4356" s="77"/>
    </row>
    <row r="4357" spans="26:40" x14ac:dyDescent="0.25">
      <c r="Z4357" s="24"/>
      <c r="AM4357" s="77"/>
      <c r="AN4357" s="77"/>
    </row>
    <row r="4358" spans="26:40" x14ac:dyDescent="0.25">
      <c r="Z4358" s="24"/>
      <c r="AM4358" s="77"/>
      <c r="AN4358" s="77"/>
    </row>
    <row r="4359" spans="26:40" x14ac:dyDescent="0.25">
      <c r="Z4359" s="24"/>
      <c r="AM4359" s="77"/>
      <c r="AN4359" s="77"/>
    </row>
    <row r="4360" spans="26:40" x14ac:dyDescent="0.25">
      <c r="Z4360" s="24"/>
      <c r="AM4360" s="77"/>
      <c r="AN4360" s="77"/>
    </row>
    <row r="4361" spans="26:40" x14ac:dyDescent="0.25">
      <c r="Z4361" s="24"/>
      <c r="AM4361" s="77"/>
      <c r="AN4361" s="77"/>
    </row>
    <row r="4362" spans="26:40" x14ac:dyDescent="0.25">
      <c r="Z4362" s="24"/>
      <c r="AM4362" s="77"/>
      <c r="AN4362" s="77"/>
    </row>
    <row r="4363" spans="26:40" x14ac:dyDescent="0.25">
      <c r="Z4363" s="24"/>
      <c r="AM4363" s="77"/>
      <c r="AN4363" s="77"/>
    </row>
    <row r="4364" spans="26:40" x14ac:dyDescent="0.25">
      <c r="Z4364" s="24"/>
      <c r="AM4364" s="77"/>
      <c r="AN4364" s="77"/>
    </row>
    <row r="4365" spans="26:40" x14ac:dyDescent="0.25">
      <c r="Z4365" s="24"/>
      <c r="AM4365" s="77"/>
      <c r="AN4365" s="77"/>
    </row>
    <row r="4366" spans="26:40" x14ac:dyDescent="0.25">
      <c r="Z4366" s="24"/>
      <c r="AM4366" s="77"/>
      <c r="AN4366" s="77"/>
    </row>
    <row r="4367" spans="26:40" x14ac:dyDescent="0.25">
      <c r="Z4367" s="24"/>
      <c r="AM4367" s="77"/>
      <c r="AN4367" s="77"/>
    </row>
    <row r="4368" spans="26:40" x14ac:dyDescent="0.25">
      <c r="Z4368" s="24"/>
      <c r="AM4368" s="77"/>
      <c r="AN4368" s="77"/>
    </row>
    <row r="4369" spans="26:40" x14ac:dyDescent="0.25">
      <c r="Z4369" s="24"/>
      <c r="AM4369" s="77"/>
      <c r="AN4369" s="77"/>
    </row>
    <row r="4370" spans="26:40" x14ac:dyDescent="0.25">
      <c r="Z4370" s="24"/>
      <c r="AM4370" s="77"/>
      <c r="AN4370" s="77"/>
    </row>
    <row r="4371" spans="26:40" x14ac:dyDescent="0.25">
      <c r="Z4371" s="24"/>
      <c r="AM4371" s="77"/>
      <c r="AN4371" s="77"/>
    </row>
    <row r="4372" spans="26:40" x14ac:dyDescent="0.25">
      <c r="Z4372" s="24"/>
      <c r="AM4372" s="77"/>
      <c r="AN4372" s="77"/>
    </row>
    <row r="4373" spans="26:40" x14ac:dyDescent="0.25">
      <c r="Z4373" s="24"/>
      <c r="AM4373" s="77"/>
      <c r="AN4373" s="77"/>
    </row>
    <row r="4374" spans="26:40" x14ac:dyDescent="0.25">
      <c r="Z4374" s="24"/>
      <c r="AM4374" s="77"/>
      <c r="AN4374" s="77"/>
    </row>
    <row r="4375" spans="26:40" x14ac:dyDescent="0.25">
      <c r="Z4375" s="24"/>
      <c r="AM4375" s="77"/>
      <c r="AN4375" s="77"/>
    </row>
    <row r="4376" spans="26:40" x14ac:dyDescent="0.25">
      <c r="Z4376" s="24"/>
      <c r="AM4376" s="77"/>
      <c r="AN4376" s="77"/>
    </row>
    <row r="4377" spans="26:40" x14ac:dyDescent="0.25">
      <c r="Z4377" s="24"/>
      <c r="AM4377" s="77"/>
      <c r="AN4377" s="77"/>
    </row>
    <row r="4378" spans="26:40" x14ac:dyDescent="0.25">
      <c r="Z4378" s="24"/>
      <c r="AM4378" s="77"/>
      <c r="AN4378" s="77"/>
    </row>
    <row r="4379" spans="26:40" x14ac:dyDescent="0.25">
      <c r="Z4379" s="24"/>
      <c r="AM4379" s="77"/>
      <c r="AN4379" s="77"/>
    </row>
    <row r="4380" spans="26:40" x14ac:dyDescent="0.25">
      <c r="Z4380" s="24"/>
      <c r="AM4380" s="77"/>
      <c r="AN4380" s="77"/>
    </row>
    <row r="4381" spans="26:40" x14ac:dyDescent="0.25">
      <c r="Z4381" s="24"/>
      <c r="AM4381" s="77"/>
      <c r="AN4381" s="77"/>
    </row>
    <row r="4382" spans="26:40" x14ac:dyDescent="0.25">
      <c r="Z4382" s="24"/>
      <c r="AM4382" s="77"/>
      <c r="AN4382" s="77"/>
    </row>
    <row r="4383" spans="26:40" x14ac:dyDescent="0.25">
      <c r="Z4383" s="24"/>
      <c r="AM4383" s="77"/>
      <c r="AN4383" s="77"/>
    </row>
    <row r="4384" spans="26:40" x14ac:dyDescent="0.25">
      <c r="Z4384" s="24"/>
      <c r="AM4384" s="77"/>
      <c r="AN4384" s="77"/>
    </row>
    <row r="4385" spans="26:40" x14ac:dyDescent="0.25">
      <c r="Z4385" s="24"/>
      <c r="AM4385" s="77"/>
      <c r="AN4385" s="77"/>
    </row>
    <row r="4386" spans="26:40" x14ac:dyDescent="0.25">
      <c r="Z4386" s="24"/>
      <c r="AM4386" s="77"/>
      <c r="AN4386" s="77"/>
    </row>
    <row r="4387" spans="26:40" x14ac:dyDescent="0.25">
      <c r="Z4387" s="24"/>
      <c r="AM4387" s="77"/>
      <c r="AN4387" s="77"/>
    </row>
    <row r="4388" spans="26:40" x14ac:dyDescent="0.25">
      <c r="Z4388" s="24"/>
      <c r="AM4388" s="77"/>
      <c r="AN4388" s="77"/>
    </row>
    <row r="4389" spans="26:40" x14ac:dyDescent="0.25">
      <c r="Z4389" s="24"/>
      <c r="AM4389" s="77"/>
      <c r="AN4389" s="77"/>
    </row>
    <row r="4390" spans="26:40" x14ac:dyDescent="0.25">
      <c r="Z4390" s="24"/>
      <c r="AM4390" s="77"/>
      <c r="AN4390" s="77"/>
    </row>
    <row r="4391" spans="26:40" x14ac:dyDescent="0.25">
      <c r="Z4391" s="24"/>
      <c r="AM4391" s="77"/>
      <c r="AN4391" s="77"/>
    </row>
    <row r="4392" spans="26:40" x14ac:dyDescent="0.25">
      <c r="Z4392" s="24"/>
      <c r="AM4392" s="77"/>
      <c r="AN4392" s="77"/>
    </row>
    <row r="4393" spans="26:40" x14ac:dyDescent="0.25">
      <c r="Z4393" s="24"/>
      <c r="AM4393" s="77"/>
      <c r="AN4393" s="77"/>
    </row>
    <row r="4394" spans="26:40" x14ac:dyDescent="0.25">
      <c r="Z4394" s="24"/>
      <c r="AM4394" s="77"/>
      <c r="AN4394" s="77"/>
    </row>
    <row r="4395" spans="26:40" x14ac:dyDescent="0.25">
      <c r="Z4395" s="24"/>
      <c r="AM4395" s="77"/>
      <c r="AN4395" s="77"/>
    </row>
    <row r="4396" spans="26:40" x14ac:dyDescent="0.25">
      <c r="Z4396" s="24"/>
      <c r="AM4396" s="77"/>
      <c r="AN4396" s="77"/>
    </row>
    <row r="4397" spans="26:40" x14ac:dyDescent="0.25">
      <c r="Z4397" s="24"/>
      <c r="AM4397" s="77"/>
      <c r="AN4397" s="77"/>
    </row>
    <row r="4398" spans="26:40" x14ac:dyDescent="0.25">
      <c r="Z4398" s="24"/>
      <c r="AM4398" s="77"/>
      <c r="AN4398" s="77"/>
    </row>
    <row r="4399" spans="26:40" x14ac:dyDescent="0.25">
      <c r="Z4399" s="24"/>
      <c r="AM4399" s="77"/>
      <c r="AN4399" s="77"/>
    </row>
    <row r="4400" spans="26:40" x14ac:dyDescent="0.25">
      <c r="Z4400" s="24"/>
      <c r="AM4400" s="77"/>
      <c r="AN4400" s="77"/>
    </row>
    <row r="4401" spans="26:40" x14ac:dyDescent="0.25">
      <c r="Z4401" s="24"/>
      <c r="AM4401" s="77"/>
      <c r="AN4401" s="77"/>
    </row>
    <row r="4402" spans="26:40" x14ac:dyDescent="0.25">
      <c r="Z4402" s="24"/>
      <c r="AM4402" s="77"/>
      <c r="AN4402" s="77"/>
    </row>
    <row r="4403" spans="26:40" x14ac:dyDescent="0.25">
      <c r="Z4403" s="24"/>
      <c r="AM4403" s="77"/>
      <c r="AN4403" s="77"/>
    </row>
    <row r="4404" spans="26:40" x14ac:dyDescent="0.25">
      <c r="Z4404" s="24"/>
      <c r="AM4404" s="77"/>
      <c r="AN4404" s="77"/>
    </row>
    <row r="4405" spans="26:40" x14ac:dyDescent="0.25">
      <c r="Z4405" s="24"/>
      <c r="AM4405" s="77"/>
      <c r="AN4405" s="77"/>
    </row>
    <row r="4406" spans="26:40" x14ac:dyDescent="0.25">
      <c r="Z4406" s="24"/>
      <c r="AM4406" s="77"/>
      <c r="AN4406" s="77"/>
    </row>
    <row r="4407" spans="26:40" x14ac:dyDescent="0.25">
      <c r="Z4407" s="24"/>
      <c r="AM4407" s="77"/>
      <c r="AN4407" s="77"/>
    </row>
    <row r="4408" spans="26:40" x14ac:dyDescent="0.25">
      <c r="Z4408" s="24"/>
      <c r="AM4408" s="77"/>
      <c r="AN4408" s="77"/>
    </row>
    <row r="4409" spans="26:40" x14ac:dyDescent="0.25">
      <c r="Z4409" s="24"/>
      <c r="AM4409" s="77"/>
      <c r="AN4409" s="77"/>
    </row>
    <row r="4410" spans="26:40" x14ac:dyDescent="0.25">
      <c r="Z4410" s="24"/>
      <c r="AM4410" s="77"/>
      <c r="AN4410" s="77"/>
    </row>
    <row r="4411" spans="26:40" x14ac:dyDescent="0.25">
      <c r="Z4411" s="24"/>
      <c r="AM4411" s="77"/>
      <c r="AN4411" s="77"/>
    </row>
    <row r="4412" spans="26:40" x14ac:dyDescent="0.25">
      <c r="Z4412" s="24"/>
      <c r="AM4412" s="77"/>
      <c r="AN4412" s="77"/>
    </row>
    <row r="4413" spans="26:40" x14ac:dyDescent="0.25">
      <c r="Z4413" s="24"/>
      <c r="AM4413" s="77"/>
      <c r="AN4413" s="77"/>
    </row>
    <row r="4414" spans="26:40" x14ac:dyDescent="0.25">
      <c r="Z4414" s="24"/>
      <c r="AM4414" s="77"/>
      <c r="AN4414" s="77"/>
    </row>
    <row r="4415" spans="26:40" x14ac:dyDescent="0.25">
      <c r="Z4415" s="24"/>
      <c r="AM4415" s="77"/>
      <c r="AN4415" s="77"/>
    </row>
    <row r="4416" spans="26:40" x14ac:dyDescent="0.25">
      <c r="Z4416" s="24"/>
      <c r="AM4416" s="77"/>
      <c r="AN4416" s="77"/>
    </row>
    <row r="4417" spans="26:40" x14ac:dyDescent="0.25">
      <c r="Z4417" s="24"/>
      <c r="AM4417" s="77"/>
      <c r="AN4417" s="77"/>
    </row>
    <row r="4418" spans="26:40" x14ac:dyDescent="0.25">
      <c r="Z4418" s="24"/>
      <c r="AM4418" s="77"/>
      <c r="AN4418" s="77"/>
    </row>
    <row r="4419" spans="26:40" x14ac:dyDescent="0.25">
      <c r="Z4419" s="24"/>
      <c r="AM4419" s="77"/>
      <c r="AN4419" s="77"/>
    </row>
    <row r="4420" spans="26:40" x14ac:dyDescent="0.25">
      <c r="Z4420" s="24"/>
      <c r="AM4420" s="77"/>
      <c r="AN4420" s="77"/>
    </row>
    <row r="4421" spans="26:40" x14ac:dyDescent="0.25">
      <c r="Z4421" s="24"/>
      <c r="AM4421" s="77"/>
      <c r="AN4421" s="77"/>
    </row>
    <row r="4422" spans="26:40" x14ac:dyDescent="0.25">
      <c r="Z4422" s="24"/>
      <c r="AM4422" s="77"/>
      <c r="AN4422" s="77"/>
    </row>
    <row r="4423" spans="26:40" x14ac:dyDescent="0.25">
      <c r="Z4423" s="24"/>
      <c r="AM4423" s="77"/>
      <c r="AN4423" s="77"/>
    </row>
    <row r="4424" spans="26:40" x14ac:dyDescent="0.25">
      <c r="Z4424" s="24"/>
      <c r="AM4424" s="77"/>
      <c r="AN4424" s="77"/>
    </row>
    <row r="4425" spans="26:40" x14ac:dyDescent="0.25">
      <c r="Z4425" s="24"/>
      <c r="AM4425" s="77"/>
      <c r="AN4425" s="77"/>
    </row>
    <row r="4426" spans="26:40" x14ac:dyDescent="0.25">
      <c r="Z4426" s="24"/>
      <c r="AM4426" s="77"/>
      <c r="AN4426" s="77"/>
    </row>
    <row r="4427" spans="26:40" x14ac:dyDescent="0.25">
      <c r="Z4427" s="24"/>
      <c r="AM4427" s="77"/>
      <c r="AN4427" s="77"/>
    </row>
    <row r="4428" spans="26:40" x14ac:dyDescent="0.25">
      <c r="Z4428" s="24"/>
      <c r="AM4428" s="77"/>
      <c r="AN4428" s="77"/>
    </row>
    <row r="4429" spans="26:40" x14ac:dyDescent="0.25">
      <c r="Z4429" s="24"/>
      <c r="AM4429" s="77"/>
      <c r="AN4429" s="77"/>
    </row>
    <row r="4430" spans="26:40" x14ac:dyDescent="0.25">
      <c r="Z4430" s="24"/>
      <c r="AM4430" s="77"/>
      <c r="AN4430" s="77"/>
    </row>
    <row r="4431" spans="26:40" x14ac:dyDescent="0.25">
      <c r="Z4431" s="24"/>
      <c r="AM4431" s="77"/>
      <c r="AN4431" s="77"/>
    </row>
    <row r="4432" spans="26:40" x14ac:dyDescent="0.25">
      <c r="Z4432" s="24"/>
      <c r="AM4432" s="77"/>
      <c r="AN4432" s="77"/>
    </row>
    <row r="4433" spans="26:40" x14ac:dyDescent="0.25">
      <c r="Z4433" s="24"/>
      <c r="AM4433" s="77"/>
      <c r="AN4433" s="77"/>
    </row>
    <row r="4434" spans="26:40" x14ac:dyDescent="0.25">
      <c r="Z4434" s="24"/>
      <c r="AM4434" s="77"/>
      <c r="AN4434" s="77"/>
    </row>
    <row r="4435" spans="26:40" x14ac:dyDescent="0.25">
      <c r="Z4435" s="24"/>
      <c r="AM4435" s="77"/>
      <c r="AN4435" s="77"/>
    </row>
    <row r="4436" spans="26:40" x14ac:dyDescent="0.25">
      <c r="Z4436" s="24"/>
      <c r="AM4436" s="77"/>
      <c r="AN4436" s="77"/>
    </row>
    <row r="4437" spans="26:40" x14ac:dyDescent="0.25">
      <c r="Z4437" s="24"/>
      <c r="AM4437" s="77"/>
      <c r="AN4437" s="77"/>
    </row>
    <row r="4438" spans="26:40" x14ac:dyDescent="0.25">
      <c r="Z4438" s="24"/>
      <c r="AM4438" s="77"/>
      <c r="AN4438" s="77"/>
    </row>
    <row r="4439" spans="26:40" x14ac:dyDescent="0.25">
      <c r="Z4439" s="24"/>
      <c r="AM4439" s="77"/>
      <c r="AN4439" s="77"/>
    </row>
    <row r="4440" spans="26:40" x14ac:dyDescent="0.25">
      <c r="Z4440" s="24"/>
      <c r="AM4440" s="77"/>
      <c r="AN4440" s="77"/>
    </row>
    <row r="4441" spans="26:40" x14ac:dyDescent="0.25">
      <c r="Z4441" s="24"/>
      <c r="AM4441" s="77"/>
      <c r="AN4441" s="77"/>
    </row>
    <row r="4442" spans="26:40" x14ac:dyDescent="0.25">
      <c r="Z4442" s="24"/>
      <c r="AM4442" s="77"/>
      <c r="AN4442" s="77"/>
    </row>
    <row r="4443" spans="26:40" x14ac:dyDescent="0.25">
      <c r="Z4443" s="24"/>
      <c r="AM4443" s="77"/>
      <c r="AN4443" s="77"/>
    </row>
    <row r="4444" spans="26:40" x14ac:dyDescent="0.25">
      <c r="Z4444" s="24"/>
      <c r="AM4444" s="77"/>
      <c r="AN4444" s="77"/>
    </row>
    <row r="4445" spans="26:40" x14ac:dyDescent="0.25">
      <c r="Z4445" s="24"/>
      <c r="AM4445" s="77"/>
      <c r="AN4445" s="77"/>
    </row>
    <row r="4446" spans="26:40" x14ac:dyDescent="0.25">
      <c r="Z4446" s="24"/>
      <c r="AM4446" s="77"/>
      <c r="AN4446" s="77"/>
    </row>
    <row r="4447" spans="26:40" x14ac:dyDescent="0.25">
      <c r="Z4447" s="24"/>
      <c r="AM4447" s="77"/>
      <c r="AN4447" s="77"/>
    </row>
    <row r="4448" spans="26:40" x14ac:dyDescent="0.25">
      <c r="Z4448" s="24"/>
      <c r="AM4448" s="77"/>
      <c r="AN4448" s="77"/>
    </row>
    <row r="4449" spans="26:40" x14ac:dyDescent="0.25">
      <c r="Z4449" s="24"/>
      <c r="AM4449" s="77"/>
      <c r="AN4449" s="77"/>
    </row>
    <row r="4450" spans="26:40" x14ac:dyDescent="0.25">
      <c r="Z4450" s="24"/>
      <c r="AM4450" s="77"/>
      <c r="AN4450" s="77"/>
    </row>
    <row r="4451" spans="26:40" x14ac:dyDescent="0.25">
      <c r="Z4451" s="24"/>
      <c r="AM4451" s="77"/>
      <c r="AN4451" s="77"/>
    </row>
    <row r="4452" spans="26:40" x14ac:dyDescent="0.25">
      <c r="Z4452" s="24"/>
      <c r="AM4452" s="77"/>
      <c r="AN4452" s="77"/>
    </row>
    <row r="4453" spans="26:40" x14ac:dyDescent="0.25">
      <c r="Z4453" s="24"/>
      <c r="AM4453" s="77"/>
      <c r="AN4453" s="77"/>
    </row>
    <row r="4454" spans="26:40" x14ac:dyDescent="0.25">
      <c r="Z4454" s="24"/>
      <c r="AM4454" s="77"/>
      <c r="AN4454" s="77"/>
    </row>
    <row r="4455" spans="26:40" x14ac:dyDescent="0.25">
      <c r="Z4455" s="24"/>
      <c r="AM4455" s="77"/>
      <c r="AN4455" s="77"/>
    </row>
    <row r="4456" spans="26:40" x14ac:dyDescent="0.25">
      <c r="Z4456" s="24"/>
      <c r="AM4456" s="77"/>
      <c r="AN4456" s="77"/>
    </row>
    <row r="4457" spans="26:40" x14ac:dyDescent="0.25">
      <c r="Z4457" s="24"/>
      <c r="AM4457" s="77"/>
      <c r="AN4457" s="77"/>
    </row>
    <row r="4458" spans="26:40" x14ac:dyDescent="0.25">
      <c r="Z4458" s="24"/>
      <c r="AM4458" s="77"/>
      <c r="AN4458" s="77"/>
    </row>
    <row r="4459" spans="26:40" x14ac:dyDescent="0.25">
      <c r="Z4459" s="24"/>
      <c r="AM4459" s="77"/>
      <c r="AN4459" s="77"/>
    </row>
    <row r="4460" spans="26:40" x14ac:dyDescent="0.25">
      <c r="Z4460" s="24"/>
      <c r="AM4460" s="77"/>
      <c r="AN4460" s="77"/>
    </row>
    <row r="4461" spans="26:40" x14ac:dyDescent="0.25">
      <c r="Z4461" s="24"/>
      <c r="AM4461" s="77"/>
      <c r="AN4461" s="77"/>
    </row>
    <row r="4462" spans="26:40" x14ac:dyDescent="0.25">
      <c r="Z4462" s="24"/>
      <c r="AM4462" s="77"/>
      <c r="AN4462" s="77"/>
    </row>
    <row r="4463" spans="26:40" x14ac:dyDescent="0.25">
      <c r="Z4463" s="24"/>
      <c r="AM4463" s="77"/>
      <c r="AN4463" s="77"/>
    </row>
    <row r="4464" spans="26:40" x14ac:dyDescent="0.25">
      <c r="Z4464" s="24"/>
      <c r="AM4464" s="77"/>
      <c r="AN4464" s="77"/>
    </row>
    <row r="4465" spans="26:40" x14ac:dyDescent="0.25">
      <c r="Z4465" s="24"/>
      <c r="AM4465" s="77"/>
      <c r="AN4465" s="77"/>
    </row>
    <row r="4466" spans="26:40" x14ac:dyDescent="0.25">
      <c r="Z4466" s="24"/>
      <c r="AM4466" s="77"/>
      <c r="AN4466" s="77"/>
    </row>
    <row r="4467" spans="26:40" x14ac:dyDescent="0.25">
      <c r="Z4467" s="24"/>
      <c r="AM4467" s="77"/>
      <c r="AN4467" s="77"/>
    </row>
    <row r="4468" spans="26:40" x14ac:dyDescent="0.25">
      <c r="Z4468" s="24"/>
      <c r="AM4468" s="77"/>
      <c r="AN4468" s="77"/>
    </row>
    <row r="4469" spans="26:40" x14ac:dyDescent="0.25">
      <c r="Z4469" s="24"/>
      <c r="AM4469" s="77"/>
      <c r="AN4469" s="77"/>
    </row>
    <row r="4470" spans="26:40" x14ac:dyDescent="0.25">
      <c r="Z4470" s="24"/>
      <c r="AM4470" s="77"/>
      <c r="AN4470" s="77"/>
    </row>
    <row r="4471" spans="26:40" x14ac:dyDescent="0.25">
      <c r="Z4471" s="24"/>
      <c r="AM4471" s="77"/>
      <c r="AN4471" s="77"/>
    </row>
    <row r="4472" spans="26:40" x14ac:dyDescent="0.25">
      <c r="Z4472" s="24"/>
      <c r="AM4472" s="77"/>
      <c r="AN4472" s="77"/>
    </row>
    <row r="4473" spans="26:40" x14ac:dyDescent="0.25">
      <c r="Z4473" s="24"/>
      <c r="AM4473" s="77"/>
      <c r="AN4473" s="77"/>
    </row>
    <row r="4474" spans="26:40" x14ac:dyDescent="0.25">
      <c r="Z4474" s="24"/>
      <c r="AM4474" s="77"/>
      <c r="AN4474" s="77"/>
    </row>
    <row r="4475" spans="26:40" x14ac:dyDescent="0.25">
      <c r="Z4475" s="24"/>
      <c r="AM4475" s="77"/>
      <c r="AN4475" s="77"/>
    </row>
    <row r="4476" spans="26:40" x14ac:dyDescent="0.25">
      <c r="Z4476" s="24"/>
      <c r="AM4476" s="77"/>
      <c r="AN4476" s="77"/>
    </row>
    <row r="4477" spans="26:40" x14ac:dyDescent="0.25">
      <c r="Z4477" s="24"/>
      <c r="AM4477" s="77"/>
      <c r="AN4477" s="77"/>
    </row>
    <row r="4478" spans="26:40" x14ac:dyDescent="0.25">
      <c r="Z4478" s="24"/>
      <c r="AM4478" s="77"/>
      <c r="AN4478" s="77"/>
    </row>
    <row r="4479" spans="26:40" x14ac:dyDescent="0.25">
      <c r="Z4479" s="24"/>
      <c r="AM4479" s="77"/>
      <c r="AN4479" s="77"/>
    </row>
    <row r="4480" spans="26:40" x14ac:dyDescent="0.25">
      <c r="Z4480" s="24"/>
      <c r="AM4480" s="77"/>
      <c r="AN4480" s="77"/>
    </row>
    <row r="4481" spans="26:40" x14ac:dyDescent="0.25">
      <c r="Z4481" s="24"/>
      <c r="AM4481" s="77"/>
      <c r="AN4481" s="77"/>
    </row>
    <row r="4482" spans="26:40" x14ac:dyDescent="0.25">
      <c r="Z4482" s="24"/>
      <c r="AM4482" s="77"/>
      <c r="AN4482" s="77"/>
    </row>
    <row r="4483" spans="26:40" x14ac:dyDescent="0.25">
      <c r="Z4483" s="24"/>
      <c r="AM4483" s="77"/>
      <c r="AN4483" s="77"/>
    </row>
    <row r="4484" spans="26:40" x14ac:dyDescent="0.25">
      <c r="Z4484" s="24"/>
      <c r="AM4484" s="77"/>
      <c r="AN4484" s="77"/>
    </row>
    <row r="4485" spans="26:40" x14ac:dyDescent="0.25">
      <c r="Z4485" s="24"/>
      <c r="AM4485" s="77"/>
      <c r="AN4485" s="77"/>
    </row>
    <row r="4486" spans="26:40" x14ac:dyDescent="0.25">
      <c r="Z4486" s="24"/>
      <c r="AM4486" s="77"/>
      <c r="AN4486" s="77"/>
    </row>
    <row r="4487" spans="26:40" x14ac:dyDescent="0.25">
      <c r="Z4487" s="24"/>
      <c r="AM4487" s="77"/>
      <c r="AN4487" s="77"/>
    </row>
    <row r="4488" spans="26:40" x14ac:dyDescent="0.25">
      <c r="Z4488" s="24"/>
      <c r="AM4488" s="77"/>
      <c r="AN4488" s="77"/>
    </row>
    <row r="4489" spans="26:40" x14ac:dyDescent="0.25">
      <c r="Z4489" s="24"/>
      <c r="AM4489" s="77"/>
      <c r="AN4489" s="77"/>
    </row>
    <row r="4490" spans="26:40" x14ac:dyDescent="0.25">
      <c r="Z4490" s="24"/>
      <c r="AM4490" s="77"/>
      <c r="AN4490" s="77"/>
    </row>
    <row r="4491" spans="26:40" x14ac:dyDescent="0.25">
      <c r="Z4491" s="24"/>
      <c r="AM4491" s="77"/>
      <c r="AN4491" s="77"/>
    </row>
    <row r="4492" spans="26:40" x14ac:dyDescent="0.25">
      <c r="Z4492" s="24"/>
      <c r="AM4492" s="77"/>
      <c r="AN4492" s="77"/>
    </row>
    <row r="4493" spans="26:40" x14ac:dyDescent="0.25">
      <c r="Z4493" s="24"/>
      <c r="AM4493" s="77"/>
      <c r="AN4493" s="77"/>
    </row>
    <row r="4494" spans="26:40" x14ac:dyDescent="0.25">
      <c r="Z4494" s="24"/>
      <c r="AM4494" s="77"/>
      <c r="AN4494" s="77"/>
    </row>
    <row r="4495" spans="26:40" x14ac:dyDescent="0.25">
      <c r="Z4495" s="24"/>
      <c r="AM4495" s="77"/>
      <c r="AN4495" s="77"/>
    </row>
    <row r="4496" spans="26:40" x14ac:dyDescent="0.25">
      <c r="Z4496" s="24"/>
      <c r="AM4496" s="77"/>
      <c r="AN4496" s="77"/>
    </row>
    <row r="4497" spans="26:40" x14ac:dyDescent="0.25">
      <c r="Z4497" s="24"/>
      <c r="AM4497" s="77"/>
      <c r="AN4497" s="77"/>
    </row>
    <row r="4498" spans="26:40" x14ac:dyDescent="0.25">
      <c r="Z4498" s="24"/>
      <c r="AM4498" s="77"/>
      <c r="AN4498" s="77"/>
    </row>
    <row r="4499" spans="26:40" x14ac:dyDescent="0.25">
      <c r="Z4499" s="24"/>
      <c r="AM4499" s="77"/>
      <c r="AN4499" s="77"/>
    </row>
    <row r="4500" spans="26:40" x14ac:dyDescent="0.25">
      <c r="Z4500" s="24"/>
      <c r="AM4500" s="77"/>
      <c r="AN4500" s="77"/>
    </row>
    <row r="4501" spans="26:40" x14ac:dyDescent="0.25">
      <c r="Z4501" s="24"/>
      <c r="AM4501" s="77"/>
      <c r="AN4501" s="77"/>
    </row>
    <row r="4502" spans="26:40" x14ac:dyDescent="0.25">
      <c r="Z4502" s="24"/>
      <c r="AM4502" s="77"/>
      <c r="AN4502" s="77"/>
    </row>
    <row r="4503" spans="26:40" x14ac:dyDescent="0.25">
      <c r="Z4503" s="24"/>
      <c r="AM4503" s="77"/>
      <c r="AN4503" s="77"/>
    </row>
    <row r="4504" spans="26:40" x14ac:dyDescent="0.25">
      <c r="Z4504" s="24"/>
      <c r="AM4504" s="77"/>
      <c r="AN4504" s="77"/>
    </row>
    <row r="4505" spans="26:40" x14ac:dyDescent="0.25">
      <c r="Z4505" s="24"/>
      <c r="AM4505" s="77"/>
      <c r="AN4505" s="77"/>
    </row>
    <row r="4506" spans="26:40" x14ac:dyDescent="0.25">
      <c r="Z4506" s="24"/>
      <c r="AM4506" s="77"/>
      <c r="AN4506" s="77"/>
    </row>
    <row r="4507" spans="26:40" x14ac:dyDescent="0.25">
      <c r="Z4507" s="24"/>
      <c r="AM4507" s="77"/>
      <c r="AN4507" s="77"/>
    </row>
    <row r="4508" spans="26:40" x14ac:dyDescent="0.25">
      <c r="Z4508" s="24"/>
      <c r="AM4508" s="77"/>
      <c r="AN4508" s="77"/>
    </row>
    <row r="4509" spans="26:40" x14ac:dyDescent="0.25">
      <c r="Z4509" s="24"/>
      <c r="AM4509" s="77"/>
      <c r="AN4509" s="77"/>
    </row>
    <row r="4510" spans="26:40" x14ac:dyDescent="0.25">
      <c r="Z4510" s="24"/>
      <c r="AM4510" s="77"/>
      <c r="AN4510" s="77"/>
    </row>
    <row r="4511" spans="26:40" x14ac:dyDescent="0.25">
      <c r="Z4511" s="24"/>
      <c r="AM4511" s="77"/>
      <c r="AN4511" s="77"/>
    </row>
    <row r="4512" spans="26:40" x14ac:dyDescent="0.25">
      <c r="Z4512" s="24"/>
      <c r="AM4512" s="77"/>
      <c r="AN4512" s="77"/>
    </row>
    <row r="4513" spans="26:40" x14ac:dyDescent="0.25">
      <c r="Z4513" s="24"/>
      <c r="AM4513" s="77"/>
      <c r="AN4513" s="77"/>
    </row>
    <row r="4514" spans="26:40" x14ac:dyDescent="0.25">
      <c r="Z4514" s="24"/>
      <c r="AM4514" s="77"/>
      <c r="AN4514" s="77"/>
    </row>
    <row r="4515" spans="26:40" x14ac:dyDescent="0.25">
      <c r="Z4515" s="24"/>
      <c r="AM4515" s="77"/>
      <c r="AN4515" s="77"/>
    </row>
    <row r="4516" spans="26:40" x14ac:dyDescent="0.25">
      <c r="Z4516" s="24"/>
      <c r="AM4516" s="77"/>
      <c r="AN4516" s="77"/>
    </row>
    <row r="4517" spans="26:40" x14ac:dyDescent="0.25">
      <c r="Z4517" s="24"/>
      <c r="AM4517" s="77"/>
      <c r="AN4517" s="77"/>
    </row>
    <row r="4518" spans="26:40" x14ac:dyDescent="0.25">
      <c r="Z4518" s="24"/>
      <c r="AM4518" s="77"/>
      <c r="AN4518" s="77"/>
    </row>
    <row r="4519" spans="26:40" x14ac:dyDescent="0.25">
      <c r="Z4519" s="24"/>
      <c r="AM4519" s="77"/>
      <c r="AN4519" s="77"/>
    </row>
    <row r="4520" spans="26:40" x14ac:dyDescent="0.25">
      <c r="Z4520" s="24"/>
      <c r="AM4520" s="77"/>
      <c r="AN4520" s="77"/>
    </row>
    <row r="4521" spans="26:40" x14ac:dyDescent="0.25">
      <c r="Z4521" s="24"/>
      <c r="AM4521" s="77"/>
      <c r="AN4521" s="77"/>
    </row>
    <row r="4522" spans="26:40" x14ac:dyDescent="0.25">
      <c r="Z4522" s="24"/>
      <c r="AM4522" s="77"/>
      <c r="AN4522" s="77"/>
    </row>
    <row r="4523" spans="26:40" x14ac:dyDescent="0.25">
      <c r="Z4523" s="24"/>
      <c r="AM4523" s="77"/>
      <c r="AN4523" s="77"/>
    </row>
    <row r="4524" spans="26:40" x14ac:dyDescent="0.25">
      <c r="Z4524" s="24"/>
      <c r="AM4524" s="77"/>
      <c r="AN4524" s="77"/>
    </row>
    <row r="4525" spans="26:40" x14ac:dyDescent="0.25">
      <c r="Z4525" s="24"/>
      <c r="AM4525" s="77"/>
      <c r="AN4525" s="77"/>
    </row>
    <row r="4526" spans="26:40" x14ac:dyDescent="0.25">
      <c r="Z4526" s="24"/>
      <c r="AM4526" s="77"/>
      <c r="AN4526" s="77"/>
    </row>
    <row r="4527" spans="26:40" x14ac:dyDescent="0.25">
      <c r="Z4527" s="24"/>
      <c r="AM4527" s="77"/>
      <c r="AN4527" s="77"/>
    </row>
    <row r="4528" spans="26:40" x14ac:dyDescent="0.25">
      <c r="Z4528" s="24"/>
      <c r="AM4528" s="77"/>
      <c r="AN4528" s="77"/>
    </row>
    <row r="4529" spans="26:40" x14ac:dyDescent="0.25">
      <c r="Z4529" s="24"/>
      <c r="AM4529" s="77"/>
      <c r="AN4529" s="77"/>
    </row>
    <row r="4530" spans="26:40" x14ac:dyDescent="0.25">
      <c r="Z4530" s="24"/>
      <c r="AM4530" s="77"/>
      <c r="AN4530" s="77"/>
    </row>
    <row r="4531" spans="26:40" x14ac:dyDescent="0.25">
      <c r="Z4531" s="24"/>
      <c r="AM4531" s="77"/>
      <c r="AN4531" s="77"/>
    </row>
    <row r="4532" spans="26:40" x14ac:dyDescent="0.25">
      <c r="Z4532" s="24"/>
      <c r="AM4532" s="77"/>
      <c r="AN4532" s="77"/>
    </row>
    <row r="4533" spans="26:40" x14ac:dyDescent="0.25">
      <c r="Z4533" s="24"/>
      <c r="AM4533" s="77"/>
      <c r="AN4533" s="77"/>
    </row>
    <row r="4534" spans="26:40" x14ac:dyDescent="0.25">
      <c r="Z4534" s="24"/>
      <c r="AM4534" s="77"/>
      <c r="AN4534" s="77"/>
    </row>
    <row r="4535" spans="26:40" x14ac:dyDescent="0.25">
      <c r="Z4535" s="24"/>
      <c r="AM4535" s="77"/>
      <c r="AN4535" s="77"/>
    </row>
    <row r="4536" spans="26:40" x14ac:dyDescent="0.25">
      <c r="Z4536" s="24"/>
      <c r="AM4536" s="77"/>
      <c r="AN4536" s="77"/>
    </row>
    <row r="4537" spans="26:40" x14ac:dyDescent="0.25">
      <c r="Z4537" s="24"/>
      <c r="AM4537" s="77"/>
      <c r="AN4537" s="77"/>
    </row>
    <row r="4538" spans="26:40" x14ac:dyDescent="0.25">
      <c r="Z4538" s="24"/>
      <c r="AM4538" s="77"/>
      <c r="AN4538" s="77"/>
    </row>
    <row r="4539" spans="26:40" x14ac:dyDescent="0.25">
      <c r="Z4539" s="24"/>
      <c r="AM4539" s="77"/>
      <c r="AN4539" s="77"/>
    </row>
    <row r="4540" spans="26:40" x14ac:dyDescent="0.25">
      <c r="Z4540" s="24"/>
      <c r="AM4540" s="77"/>
      <c r="AN4540" s="77"/>
    </row>
    <row r="4541" spans="26:40" x14ac:dyDescent="0.25">
      <c r="Z4541" s="24"/>
      <c r="AM4541" s="77"/>
      <c r="AN4541" s="77"/>
    </row>
    <row r="4542" spans="26:40" x14ac:dyDescent="0.25">
      <c r="Z4542" s="24"/>
      <c r="AM4542" s="77"/>
      <c r="AN4542" s="77"/>
    </row>
    <row r="4543" spans="26:40" x14ac:dyDescent="0.25">
      <c r="Z4543" s="24"/>
      <c r="AM4543" s="77"/>
      <c r="AN4543" s="77"/>
    </row>
    <row r="4544" spans="26:40" x14ac:dyDescent="0.25">
      <c r="Z4544" s="24"/>
      <c r="AM4544" s="77"/>
      <c r="AN4544" s="77"/>
    </row>
    <row r="4545" spans="26:40" x14ac:dyDescent="0.25">
      <c r="Z4545" s="24"/>
      <c r="AM4545" s="77"/>
      <c r="AN4545" s="77"/>
    </row>
    <row r="4546" spans="26:40" x14ac:dyDescent="0.25">
      <c r="Z4546" s="24"/>
      <c r="AM4546" s="77"/>
      <c r="AN4546" s="77"/>
    </row>
    <row r="4547" spans="26:40" x14ac:dyDescent="0.25">
      <c r="Z4547" s="24"/>
      <c r="AM4547" s="77"/>
      <c r="AN4547" s="77"/>
    </row>
    <row r="4548" spans="26:40" x14ac:dyDescent="0.25">
      <c r="Z4548" s="24"/>
      <c r="AM4548" s="77"/>
      <c r="AN4548" s="77"/>
    </row>
    <row r="4549" spans="26:40" x14ac:dyDescent="0.25">
      <c r="Z4549" s="24"/>
      <c r="AM4549" s="77"/>
      <c r="AN4549" s="77"/>
    </row>
    <row r="4550" spans="26:40" x14ac:dyDescent="0.25">
      <c r="Z4550" s="24"/>
      <c r="AM4550" s="77"/>
      <c r="AN4550" s="77"/>
    </row>
    <row r="4551" spans="26:40" x14ac:dyDescent="0.25">
      <c r="Z4551" s="24"/>
      <c r="AM4551" s="77"/>
      <c r="AN4551" s="77"/>
    </row>
    <row r="4552" spans="26:40" x14ac:dyDescent="0.25">
      <c r="Z4552" s="24"/>
      <c r="AM4552" s="77"/>
      <c r="AN4552" s="77"/>
    </row>
    <row r="4553" spans="26:40" x14ac:dyDescent="0.25">
      <c r="Z4553" s="24"/>
      <c r="AM4553" s="77"/>
      <c r="AN4553" s="77"/>
    </row>
    <row r="4554" spans="26:40" x14ac:dyDescent="0.25">
      <c r="Z4554" s="24"/>
      <c r="AM4554" s="77"/>
      <c r="AN4554" s="77"/>
    </row>
    <row r="4555" spans="26:40" x14ac:dyDescent="0.25">
      <c r="Z4555" s="24"/>
      <c r="AM4555" s="77"/>
      <c r="AN4555" s="77"/>
    </row>
    <row r="4556" spans="26:40" x14ac:dyDescent="0.25">
      <c r="Z4556" s="24"/>
      <c r="AM4556" s="77"/>
      <c r="AN4556" s="77"/>
    </row>
    <row r="4557" spans="26:40" x14ac:dyDescent="0.25">
      <c r="Z4557" s="24"/>
      <c r="AM4557" s="77"/>
      <c r="AN4557" s="77"/>
    </row>
    <row r="4558" spans="26:40" x14ac:dyDescent="0.25">
      <c r="Z4558" s="24"/>
      <c r="AM4558" s="77"/>
      <c r="AN4558" s="77"/>
    </row>
    <row r="4559" spans="26:40" x14ac:dyDescent="0.25">
      <c r="Z4559" s="24"/>
      <c r="AM4559" s="77"/>
      <c r="AN4559" s="77"/>
    </row>
    <row r="4560" spans="26:40" x14ac:dyDescent="0.25">
      <c r="Z4560" s="24"/>
      <c r="AM4560" s="77"/>
      <c r="AN4560" s="77"/>
    </row>
    <row r="4561" spans="26:40" x14ac:dyDescent="0.25">
      <c r="Z4561" s="24"/>
      <c r="AM4561" s="77"/>
      <c r="AN4561" s="77"/>
    </row>
    <row r="4562" spans="26:40" x14ac:dyDescent="0.25">
      <c r="Z4562" s="24"/>
      <c r="AM4562" s="77"/>
      <c r="AN4562" s="77"/>
    </row>
    <row r="4563" spans="26:40" x14ac:dyDescent="0.25">
      <c r="Z4563" s="24"/>
      <c r="AM4563" s="77"/>
      <c r="AN4563" s="77"/>
    </row>
    <row r="4564" spans="26:40" x14ac:dyDescent="0.25">
      <c r="Z4564" s="24"/>
      <c r="AM4564" s="77"/>
      <c r="AN4564" s="77"/>
    </row>
    <row r="4565" spans="26:40" x14ac:dyDescent="0.25">
      <c r="Z4565" s="24"/>
      <c r="AM4565" s="77"/>
      <c r="AN4565" s="77"/>
    </row>
    <row r="4566" spans="26:40" x14ac:dyDescent="0.25">
      <c r="Z4566" s="24"/>
      <c r="AM4566" s="77"/>
      <c r="AN4566" s="77"/>
    </row>
    <row r="4567" spans="26:40" x14ac:dyDescent="0.25">
      <c r="Z4567" s="24"/>
      <c r="AM4567" s="77"/>
      <c r="AN4567" s="77"/>
    </row>
    <row r="4568" spans="26:40" x14ac:dyDescent="0.25">
      <c r="Z4568" s="24"/>
      <c r="AM4568" s="77"/>
      <c r="AN4568" s="77"/>
    </row>
    <row r="4569" spans="26:40" x14ac:dyDescent="0.25">
      <c r="Z4569" s="24"/>
      <c r="AM4569" s="77"/>
      <c r="AN4569" s="77"/>
    </row>
    <row r="4570" spans="26:40" x14ac:dyDescent="0.25">
      <c r="Z4570" s="24"/>
      <c r="AM4570" s="77"/>
      <c r="AN4570" s="77"/>
    </row>
    <row r="4571" spans="26:40" x14ac:dyDescent="0.25">
      <c r="Z4571" s="24"/>
      <c r="AM4571" s="77"/>
      <c r="AN4571" s="77"/>
    </row>
    <row r="4572" spans="26:40" x14ac:dyDescent="0.25">
      <c r="Z4572" s="24"/>
      <c r="AM4572" s="77"/>
      <c r="AN4572" s="77"/>
    </row>
    <row r="4573" spans="26:40" x14ac:dyDescent="0.25">
      <c r="Z4573" s="24"/>
      <c r="AM4573" s="77"/>
      <c r="AN4573" s="77"/>
    </row>
    <row r="4574" spans="26:40" x14ac:dyDescent="0.25">
      <c r="Z4574" s="24"/>
      <c r="AM4574" s="77"/>
      <c r="AN4574" s="77"/>
    </row>
    <row r="4575" spans="26:40" x14ac:dyDescent="0.25">
      <c r="Z4575" s="24"/>
      <c r="AM4575" s="77"/>
      <c r="AN4575" s="77"/>
    </row>
    <row r="4576" spans="26:40" x14ac:dyDescent="0.25">
      <c r="Z4576" s="24"/>
      <c r="AM4576" s="77"/>
      <c r="AN4576" s="77"/>
    </row>
    <row r="4577" spans="26:40" x14ac:dyDescent="0.25">
      <c r="Z4577" s="24"/>
      <c r="AM4577" s="77"/>
      <c r="AN4577" s="77"/>
    </row>
    <row r="4578" spans="26:40" x14ac:dyDescent="0.25">
      <c r="Z4578" s="24"/>
      <c r="AM4578" s="77"/>
      <c r="AN4578" s="77"/>
    </row>
    <row r="4579" spans="26:40" x14ac:dyDescent="0.25">
      <c r="Z4579" s="24"/>
      <c r="AM4579" s="77"/>
      <c r="AN4579" s="77"/>
    </row>
    <row r="4580" spans="26:40" x14ac:dyDescent="0.25">
      <c r="Z4580" s="24"/>
      <c r="AM4580" s="77"/>
      <c r="AN4580" s="77"/>
    </row>
    <row r="4581" spans="26:40" x14ac:dyDescent="0.25">
      <c r="Z4581" s="24"/>
      <c r="AM4581" s="77"/>
      <c r="AN4581" s="77"/>
    </row>
    <row r="4582" spans="26:40" x14ac:dyDescent="0.25">
      <c r="Z4582" s="24"/>
      <c r="AM4582" s="77"/>
      <c r="AN4582" s="77"/>
    </row>
    <row r="4583" spans="26:40" x14ac:dyDescent="0.25">
      <c r="Z4583" s="24"/>
      <c r="AM4583" s="77"/>
      <c r="AN4583" s="77"/>
    </row>
    <row r="4584" spans="26:40" x14ac:dyDescent="0.25">
      <c r="Z4584" s="24"/>
      <c r="AM4584" s="77"/>
      <c r="AN4584" s="77"/>
    </row>
    <row r="4585" spans="26:40" x14ac:dyDescent="0.25">
      <c r="Z4585" s="24"/>
      <c r="AM4585" s="77"/>
      <c r="AN4585" s="77"/>
    </row>
    <row r="4586" spans="26:40" x14ac:dyDescent="0.25">
      <c r="Z4586" s="24"/>
      <c r="AM4586" s="77"/>
      <c r="AN4586" s="77"/>
    </row>
    <row r="4587" spans="26:40" x14ac:dyDescent="0.25">
      <c r="Z4587" s="24"/>
      <c r="AM4587" s="77"/>
      <c r="AN4587" s="77"/>
    </row>
    <row r="4588" spans="26:40" x14ac:dyDescent="0.25">
      <c r="Z4588" s="24"/>
      <c r="AM4588" s="77"/>
      <c r="AN4588" s="77"/>
    </row>
    <row r="4589" spans="26:40" x14ac:dyDescent="0.25">
      <c r="Z4589" s="24"/>
      <c r="AM4589" s="77"/>
      <c r="AN4589" s="77"/>
    </row>
    <row r="4590" spans="26:40" x14ac:dyDescent="0.25">
      <c r="Z4590" s="24"/>
      <c r="AM4590" s="77"/>
      <c r="AN4590" s="77"/>
    </row>
    <row r="4591" spans="26:40" x14ac:dyDescent="0.25">
      <c r="Z4591" s="24"/>
      <c r="AM4591" s="77"/>
      <c r="AN4591" s="77"/>
    </row>
    <row r="4592" spans="26:40" x14ac:dyDescent="0.25">
      <c r="Z4592" s="24"/>
      <c r="AM4592" s="77"/>
      <c r="AN4592" s="77"/>
    </row>
    <row r="4593" spans="26:40" x14ac:dyDescent="0.25">
      <c r="Z4593" s="24"/>
      <c r="AM4593" s="77"/>
      <c r="AN4593" s="77"/>
    </row>
    <row r="4594" spans="26:40" x14ac:dyDescent="0.25">
      <c r="Z4594" s="24"/>
      <c r="AM4594" s="77"/>
      <c r="AN4594" s="77"/>
    </row>
    <row r="4595" spans="26:40" x14ac:dyDescent="0.25">
      <c r="Z4595" s="24"/>
      <c r="AM4595" s="77"/>
      <c r="AN4595" s="77"/>
    </row>
    <row r="4596" spans="26:40" x14ac:dyDescent="0.25">
      <c r="Z4596" s="24"/>
      <c r="AM4596" s="77"/>
      <c r="AN4596" s="77"/>
    </row>
    <row r="4597" spans="26:40" x14ac:dyDescent="0.25">
      <c r="Z4597" s="24"/>
      <c r="AM4597" s="77"/>
      <c r="AN4597" s="77"/>
    </row>
    <row r="4598" spans="26:40" x14ac:dyDescent="0.25">
      <c r="Z4598" s="24"/>
      <c r="AM4598" s="77"/>
      <c r="AN4598" s="77"/>
    </row>
    <row r="4599" spans="26:40" x14ac:dyDescent="0.25">
      <c r="Z4599" s="24"/>
      <c r="AM4599" s="77"/>
      <c r="AN4599" s="77"/>
    </row>
    <row r="4600" spans="26:40" x14ac:dyDescent="0.25">
      <c r="Z4600" s="24"/>
      <c r="AM4600" s="77"/>
      <c r="AN4600" s="77"/>
    </row>
    <row r="4601" spans="26:40" x14ac:dyDescent="0.25">
      <c r="Z4601" s="24"/>
      <c r="AM4601" s="77"/>
      <c r="AN4601" s="77"/>
    </row>
    <row r="4602" spans="26:40" x14ac:dyDescent="0.25">
      <c r="Z4602" s="24"/>
      <c r="AM4602" s="77"/>
      <c r="AN4602" s="77"/>
    </row>
    <row r="4603" spans="26:40" x14ac:dyDescent="0.25">
      <c r="Z4603" s="24"/>
      <c r="AM4603" s="77"/>
      <c r="AN4603" s="77"/>
    </row>
    <row r="4604" spans="26:40" x14ac:dyDescent="0.25">
      <c r="Z4604" s="24"/>
      <c r="AM4604" s="77"/>
      <c r="AN4604" s="77"/>
    </row>
    <row r="4605" spans="26:40" x14ac:dyDescent="0.25">
      <c r="Z4605" s="24"/>
      <c r="AM4605" s="77"/>
      <c r="AN4605" s="77"/>
    </row>
    <row r="4606" spans="26:40" x14ac:dyDescent="0.25">
      <c r="Z4606" s="24"/>
      <c r="AM4606" s="77"/>
      <c r="AN4606" s="77"/>
    </row>
    <row r="4607" spans="26:40" x14ac:dyDescent="0.25">
      <c r="Z4607" s="24"/>
      <c r="AM4607" s="77"/>
      <c r="AN4607" s="77"/>
    </row>
    <row r="4608" spans="26:40" x14ac:dyDescent="0.25">
      <c r="Z4608" s="24"/>
      <c r="AM4608" s="77"/>
      <c r="AN4608" s="77"/>
    </row>
    <row r="4609" spans="26:40" x14ac:dyDescent="0.25">
      <c r="Z4609" s="24"/>
      <c r="AM4609" s="77"/>
      <c r="AN4609" s="77"/>
    </row>
    <row r="4610" spans="26:40" x14ac:dyDescent="0.25">
      <c r="Z4610" s="24"/>
      <c r="AM4610" s="77"/>
      <c r="AN4610" s="77"/>
    </row>
    <row r="4611" spans="26:40" x14ac:dyDescent="0.25">
      <c r="Z4611" s="24"/>
      <c r="AM4611" s="77"/>
      <c r="AN4611" s="77"/>
    </row>
    <row r="4612" spans="26:40" x14ac:dyDescent="0.25">
      <c r="Z4612" s="24"/>
      <c r="AM4612" s="77"/>
      <c r="AN4612" s="77"/>
    </row>
    <row r="4613" spans="26:40" x14ac:dyDescent="0.25">
      <c r="Z4613" s="24"/>
      <c r="AM4613" s="77"/>
      <c r="AN4613" s="77"/>
    </row>
    <row r="4614" spans="26:40" x14ac:dyDescent="0.25">
      <c r="Z4614" s="24"/>
      <c r="AM4614" s="77"/>
      <c r="AN4614" s="77"/>
    </row>
    <row r="4615" spans="26:40" x14ac:dyDescent="0.25">
      <c r="Z4615" s="24"/>
      <c r="AM4615" s="77"/>
      <c r="AN4615" s="77"/>
    </row>
    <row r="4616" spans="26:40" x14ac:dyDescent="0.25">
      <c r="Z4616" s="24"/>
      <c r="AM4616" s="77"/>
      <c r="AN4616" s="77"/>
    </row>
    <row r="4617" spans="26:40" x14ac:dyDescent="0.25">
      <c r="Z4617" s="24"/>
      <c r="AM4617" s="77"/>
      <c r="AN4617" s="77"/>
    </row>
    <row r="4618" spans="26:40" x14ac:dyDescent="0.25">
      <c r="Z4618" s="24"/>
      <c r="AM4618" s="77"/>
      <c r="AN4618" s="77"/>
    </row>
    <row r="4619" spans="26:40" x14ac:dyDescent="0.25">
      <c r="Z4619" s="24"/>
      <c r="AM4619" s="77"/>
      <c r="AN4619" s="77"/>
    </row>
    <row r="4620" spans="26:40" x14ac:dyDescent="0.25">
      <c r="Z4620" s="24"/>
      <c r="AM4620" s="77"/>
      <c r="AN4620" s="77"/>
    </row>
    <row r="4621" spans="26:40" x14ac:dyDescent="0.25">
      <c r="Z4621" s="24"/>
      <c r="AM4621" s="77"/>
      <c r="AN4621" s="77"/>
    </row>
    <row r="4622" spans="26:40" x14ac:dyDescent="0.25">
      <c r="Z4622" s="24"/>
      <c r="AM4622" s="77"/>
      <c r="AN4622" s="77"/>
    </row>
    <row r="4623" spans="26:40" x14ac:dyDescent="0.25">
      <c r="Z4623" s="24"/>
      <c r="AM4623" s="77"/>
      <c r="AN4623" s="77"/>
    </row>
    <row r="4624" spans="26:40" x14ac:dyDescent="0.25">
      <c r="Z4624" s="24"/>
      <c r="AM4624" s="77"/>
      <c r="AN4624" s="77"/>
    </row>
    <row r="4625" spans="26:40" x14ac:dyDescent="0.25">
      <c r="Z4625" s="24"/>
      <c r="AM4625" s="77"/>
      <c r="AN4625" s="77"/>
    </row>
    <row r="4626" spans="26:40" x14ac:dyDescent="0.25">
      <c r="Z4626" s="24"/>
      <c r="AM4626" s="77"/>
      <c r="AN4626" s="77"/>
    </row>
    <row r="4627" spans="26:40" x14ac:dyDescent="0.25">
      <c r="Z4627" s="24"/>
      <c r="AM4627" s="77"/>
      <c r="AN4627" s="77"/>
    </row>
    <row r="4628" spans="26:40" x14ac:dyDescent="0.25">
      <c r="Z4628" s="24"/>
      <c r="AM4628" s="77"/>
      <c r="AN4628" s="77"/>
    </row>
    <row r="4629" spans="26:40" x14ac:dyDescent="0.25">
      <c r="Z4629" s="24"/>
      <c r="AM4629" s="77"/>
      <c r="AN4629" s="77"/>
    </row>
    <row r="4630" spans="26:40" x14ac:dyDescent="0.25">
      <c r="Z4630" s="24"/>
      <c r="AM4630" s="77"/>
      <c r="AN4630" s="77"/>
    </row>
    <row r="4631" spans="26:40" x14ac:dyDescent="0.25">
      <c r="Z4631" s="24"/>
      <c r="AM4631" s="77"/>
      <c r="AN4631" s="77"/>
    </row>
    <row r="4632" spans="26:40" x14ac:dyDescent="0.25">
      <c r="Z4632" s="24"/>
      <c r="AM4632" s="77"/>
      <c r="AN4632" s="77"/>
    </row>
    <row r="4633" spans="26:40" x14ac:dyDescent="0.25">
      <c r="Z4633" s="24"/>
      <c r="AM4633" s="77"/>
      <c r="AN4633" s="77"/>
    </row>
    <row r="4634" spans="26:40" x14ac:dyDescent="0.25">
      <c r="Z4634" s="24"/>
      <c r="AM4634" s="77"/>
      <c r="AN4634" s="77"/>
    </row>
    <row r="4635" spans="26:40" x14ac:dyDescent="0.25">
      <c r="Z4635" s="24"/>
      <c r="AM4635" s="77"/>
      <c r="AN4635" s="77"/>
    </row>
    <row r="4636" spans="26:40" x14ac:dyDescent="0.25">
      <c r="Z4636" s="24"/>
      <c r="AM4636" s="77"/>
      <c r="AN4636" s="77"/>
    </row>
    <row r="4637" spans="26:40" x14ac:dyDescent="0.25">
      <c r="Z4637" s="24"/>
      <c r="AM4637" s="77"/>
      <c r="AN4637" s="77"/>
    </row>
    <row r="4638" spans="26:40" x14ac:dyDescent="0.25">
      <c r="Z4638" s="24"/>
      <c r="AM4638" s="77"/>
      <c r="AN4638" s="77"/>
    </row>
    <row r="4639" spans="26:40" x14ac:dyDescent="0.25">
      <c r="Z4639" s="24"/>
      <c r="AM4639" s="77"/>
      <c r="AN4639" s="77"/>
    </row>
    <row r="4640" spans="26:40" x14ac:dyDescent="0.25">
      <c r="Z4640" s="24"/>
      <c r="AM4640" s="77"/>
      <c r="AN4640" s="77"/>
    </row>
    <row r="4641" spans="26:40" x14ac:dyDescent="0.25">
      <c r="Z4641" s="24"/>
      <c r="AM4641" s="77"/>
      <c r="AN4641" s="77"/>
    </row>
    <row r="4642" spans="26:40" x14ac:dyDescent="0.25">
      <c r="Z4642" s="24"/>
      <c r="AM4642" s="77"/>
      <c r="AN4642" s="77"/>
    </row>
    <row r="4643" spans="26:40" x14ac:dyDescent="0.25">
      <c r="Z4643" s="24"/>
      <c r="AM4643" s="77"/>
      <c r="AN4643" s="77"/>
    </row>
    <row r="4644" spans="26:40" x14ac:dyDescent="0.25">
      <c r="Z4644" s="24"/>
      <c r="AM4644" s="77"/>
      <c r="AN4644" s="77"/>
    </row>
    <row r="4645" spans="26:40" x14ac:dyDescent="0.25">
      <c r="Z4645" s="24"/>
      <c r="AM4645" s="77"/>
      <c r="AN4645" s="77"/>
    </row>
    <row r="4646" spans="26:40" x14ac:dyDescent="0.25">
      <c r="Z4646" s="24"/>
      <c r="AM4646" s="77"/>
      <c r="AN4646" s="77"/>
    </row>
    <row r="4647" spans="26:40" x14ac:dyDescent="0.25">
      <c r="Z4647" s="24"/>
      <c r="AM4647" s="77"/>
      <c r="AN4647" s="77"/>
    </row>
    <row r="4648" spans="26:40" x14ac:dyDescent="0.25">
      <c r="Z4648" s="24"/>
      <c r="AM4648" s="77"/>
      <c r="AN4648" s="77"/>
    </row>
    <row r="4649" spans="26:40" x14ac:dyDescent="0.25">
      <c r="Z4649" s="24"/>
      <c r="AM4649" s="77"/>
      <c r="AN4649" s="77"/>
    </row>
    <row r="4650" spans="26:40" x14ac:dyDescent="0.25">
      <c r="Z4650" s="24"/>
      <c r="AM4650" s="77"/>
      <c r="AN4650" s="77"/>
    </row>
    <row r="4651" spans="26:40" x14ac:dyDescent="0.25">
      <c r="Z4651" s="24"/>
      <c r="AM4651" s="77"/>
      <c r="AN4651" s="77"/>
    </row>
    <row r="4652" spans="26:40" x14ac:dyDescent="0.25">
      <c r="Z4652" s="24"/>
      <c r="AM4652" s="77"/>
      <c r="AN4652" s="77"/>
    </row>
    <row r="4653" spans="26:40" x14ac:dyDescent="0.25">
      <c r="Z4653" s="24"/>
      <c r="AM4653" s="77"/>
      <c r="AN4653" s="77"/>
    </row>
    <row r="4654" spans="26:40" x14ac:dyDescent="0.25">
      <c r="Z4654" s="24"/>
      <c r="AM4654" s="77"/>
      <c r="AN4654" s="77"/>
    </row>
    <row r="4655" spans="26:40" x14ac:dyDescent="0.25">
      <c r="Z4655" s="24"/>
      <c r="AM4655" s="77"/>
      <c r="AN4655" s="77"/>
    </row>
    <row r="4656" spans="26:40" x14ac:dyDescent="0.25">
      <c r="Z4656" s="24"/>
      <c r="AM4656" s="77"/>
      <c r="AN4656" s="77"/>
    </row>
    <row r="4657" spans="26:40" x14ac:dyDescent="0.25">
      <c r="Z4657" s="24"/>
      <c r="AM4657" s="77"/>
      <c r="AN4657" s="77"/>
    </row>
    <row r="4658" spans="26:40" x14ac:dyDescent="0.25">
      <c r="Z4658" s="24"/>
      <c r="AM4658" s="77"/>
      <c r="AN4658" s="77"/>
    </row>
    <row r="4659" spans="26:40" x14ac:dyDescent="0.25">
      <c r="Z4659" s="24"/>
      <c r="AM4659" s="77"/>
      <c r="AN4659" s="77"/>
    </row>
    <row r="4660" spans="26:40" x14ac:dyDescent="0.25">
      <c r="Z4660" s="24"/>
      <c r="AM4660" s="77"/>
      <c r="AN4660" s="77"/>
    </row>
    <row r="4661" spans="26:40" x14ac:dyDescent="0.25">
      <c r="Z4661" s="24"/>
      <c r="AM4661" s="77"/>
      <c r="AN4661" s="77"/>
    </row>
    <row r="4662" spans="26:40" x14ac:dyDescent="0.25">
      <c r="Z4662" s="24"/>
      <c r="AM4662" s="77"/>
      <c r="AN4662" s="77"/>
    </row>
    <row r="4663" spans="26:40" x14ac:dyDescent="0.25">
      <c r="Z4663" s="24"/>
      <c r="AM4663" s="77"/>
      <c r="AN4663" s="77"/>
    </row>
    <row r="4664" spans="26:40" x14ac:dyDescent="0.25">
      <c r="Z4664" s="24"/>
      <c r="AM4664" s="77"/>
      <c r="AN4664" s="77"/>
    </row>
    <row r="4665" spans="26:40" x14ac:dyDescent="0.25">
      <c r="Z4665" s="24"/>
      <c r="AM4665" s="77"/>
      <c r="AN4665" s="77"/>
    </row>
    <row r="4666" spans="26:40" x14ac:dyDescent="0.25">
      <c r="Z4666" s="24"/>
      <c r="AM4666" s="77"/>
      <c r="AN4666" s="77"/>
    </row>
    <row r="4667" spans="26:40" x14ac:dyDescent="0.25">
      <c r="Z4667" s="24"/>
      <c r="AM4667" s="77"/>
      <c r="AN4667" s="77"/>
    </row>
    <row r="4668" spans="26:40" x14ac:dyDescent="0.25">
      <c r="Z4668" s="24"/>
      <c r="AM4668" s="77"/>
      <c r="AN4668" s="77"/>
    </row>
    <row r="4669" spans="26:40" x14ac:dyDescent="0.25">
      <c r="Z4669" s="24"/>
      <c r="AM4669" s="77"/>
      <c r="AN4669" s="77"/>
    </row>
    <row r="4670" spans="26:40" x14ac:dyDescent="0.25">
      <c r="Z4670" s="24"/>
      <c r="AM4670" s="77"/>
      <c r="AN4670" s="77"/>
    </row>
    <row r="4671" spans="26:40" x14ac:dyDescent="0.25">
      <c r="Z4671" s="24"/>
      <c r="AM4671" s="77"/>
      <c r="AN4671" s="77"/>
    </row>
    <row r="4672" spans="26:40" x14ac:dyDescent="0.25">
      <c r="Z4672" s="24"/>
      <c r="AM4672" s="77"/>
      <c r="AN4672" s="77"/>
    </row>
    <row r="4673" spans="26:40" x14ac:dyDescent="0.25">
      <c r="Z4673" s="24"/>
      <c r="AM4673" s="77"/>
      <c r="AN4673" s="77"/>
    </row>
    <row r="4674" spans="26:40" x14ac:dyDescent="0.25">
      <c r="Z4674" s="24"/>
      <c r="AM4674" s="77"/>
      <c r="AN4674" s="77"/>
    </row>
    <row r="4675" spans="26:40" x14ac:dyDescent="0.25">
      <c r="Z4675" s="24"/>
      <c r="AM4675" s="77"/>
      <c r="AN4675" s="77"/>
    </row>
    <row r="4676" spans="26:40" x14ac:dyDescent="0.25">
      <c r="Z4676" s="24"/>
      <c r="AM4676" s="77"/>
      <c r="AN4676" s="77"/>
    </row>
    <row r="4677" spans="26:40" x14ac:dyDescent="0.25">
      <c r="Z4677" s="24"/>
      <c r="AM4677" s="77"/>
      <c r="AN4677" s="77"/>
    </row>
    <row r="4678" spans="26:40" x14ac:dyDescent="0.25">
      <c r="Z4678" s="24"/>
      <c r="AM4678" s="77"/>
      <c r="AN4678" s="77"/>
    </row>
    <row r="4679" spans="26:40" x14ac:dyDescent="0.25">
      <c r="Z4679" s="24"/>
      <c r="AM4679" s="77"/>
      <c r="AN4679" s="77"/>
    </row>
    <row r="4680" spans="26:40" x14ac:dyDescent="0.25">
      <c r="Z4680" s="24"/>
      <c r="AM4680" s="77"/>
      <c r="AN4680" s="77"/>
    </row>
    <row r="4681" spans="26:40" x14ac:dyDescent="0.25">
      <c r="Z4681" s="24"/>
      <c r="AM4681" s="77"/>
      <c r="AN4681" s="77"/>
    </row>
    <row r="4682" spans="26:40" x14ac:dyDescent="0.25">
      <c r="Z4682" s="24"/>
      <c r="AM4682" s="77"/>
      <c r="AN4682" s="77"/>
    </row>
    <row r="4683" spans="26:40" x14ac:dyDescent="0.25">
      <c r="Z4683" s="24"/>
      <c r="AM4683" s="77"/>
      <c r="AN4683" s="77"/>
    </row>
    <row r="4684" spans="26:40" x14ac:dyDescent="0.25">
      <c r="Z4684" s="24"/>
      <c r="AM4684" s="77"/>
      <c r="AN4684" s="77"/>
    </row>
    <row r="4685" spans="26:40" x14ac:dyDescent="0.25">
      <c r="Z4685" s="24"/>
      <c r="AM4685" s="77"/>
      <c r="AN4685" s="77"/>
    </row>
    <row r="4686" spans="26:40" x14ac:dyDescent="0.25">
      <c r="Z4686" s="24"/>
      <c r="AM4686" s="77"/>
      <c r="AN4686" s="77"/>
    </row>
    <row r="4687" spans="26:40" x14ac:dyDescent="0.25">
      <c r="Z4687" s="24"/>
      <c r="AM4687" s="77"/>
      <c r="AN4687" s="77"/>
    </row>
    <row r="4688" spans="26:40" x14ac:dyDescent="0.25">
      <c r="Z4688" s="24"/>
      <c r="AM4688" s="77"/>
      <c r="AN4688" s="77"/>
    </row>
    <row r="4689" spans="26:40" x14ac:dyDescent="0.25">
      <c r="Z4689" s="24"/>
      <c r="AM4689" s="77"/>
      <c r="AN4689" s="77"/>
    </row>
    <row r="4690" spans="26:40" x14ac:dyDescent="0.25">
      <c r="Z4690" s="24"/>
      <c r="AM4690" s="77"/>
      <c r="AN4690" s="77"/>
    </row>
    <row r="4691" spans="26:40" x14ac:dyDescent="0.25">
      <c r="Z4691" s="24"/>
      <c r="AM4691" s="77"/>
      <c r="AN4691" s="77"/>
    </row>
    <row r="4692" spans="26:40" x14ac:dyDescent="0.25">
      <c r="Z4692" s="24"/>
      <c r="AM4692" s="77"/>
      <c r="AN4692" s="77"/>
    </row>
    <row r="4693" spans="26:40" x14ac:dyDescent="0.25">
      <c r="Z4693" s="24"/>
      <c r="AM4693" s="77"/>
      <c r="AN4693" s="77"/>
    </row>
    <row r="4694" spans="26:40" x14ac:dyDescent="0.25">
      <c r="Z4694" s="24"/>
      <c r="AM4694" s="77"/>
      <c r="AN4694" s="77"/>
    </row>
    <row r="4695" spans="26:40" x14ac:dyDescent="0.25">
      <c r="Z4695" s="24"/>
      <c r="AM4695" s="77"/>
      <c r="AN4695" s="77"/>
    </row>
    <row r="4696" spans="26:40" x14ac:dyDescent="0.25">
      <c r="Z4696" s="24"/>
      <c r="AM4696" s="77"/>
      <c r="AN4696" s="77"/>
    </row>
    <row r="4697" spans="26:40" x14ac:dyDescent="0.25">
      <c r="Z4697" s="24"/>
      <c r="AM4697" s="77"/>
      <c r="AN4697" s="77"/>
    </row>
    <row r="4698" spans="26:40" x14ac:dyDescent="0.25">
      <c r="Z4698" s="24"/>
      <c r="AM4698" s="77"/>
      <c r="AN4698" s="77"/>
    </row>
    <row r="4699" spans="26:40" x14ac:dyDescent="0.25">
      <c r="Z4699" s="24"/>
      <c r="AM4699" s="77"/>
      <c r="AN4699" s="77"/>
    </row>
    <row r="4700" spans="26:40" x14ac:dyDescent="0.25">
      <c r="Z4700" s="24"/>
      <c r="AM4700" s="77"/>
      <c r="AN4700" s="77"/>
    </row>
    <row r="4701" spans="26:40" x14ac:dyDescent="0.25">
      <c r="Z4701" s="24"/>
      <c r="AM4701" s="77"/>
      <c r="AN4701" s="77"/>
    </row>
    <row r="4702" spans="26:40" x14ac:dyDescent="0.25">
      <c r="Z4702" s="24"/>
      <c r="AM4702" s="77"/>
      <c r="AN4702" s="77"/>
    </row>
    <row r="4703" spans="26:40" x14ac:dyDescent="0.25">
      <c r="Z4703" s="24"/>
      <c r="AM4703" s="77"/>
      <c r="AN4703" s="77"/>
    </row>
    <row r="4704" spans="26:40" x14ac:dyDescent="0.25">
      <c r="Z4704" s="24"/>
      <c r="AM4704" s="77"/>
      <c r="AN4704" s="77"/>
    </row>
    <row r="4705" spans="26:40" x14ac:dyDescent="0.25">
      <c r="Z4705" s="24"/>
      <c r="AM4705" s="77"/>
      <c r="AN4705" s="77"/>
    </row>
    <row r="4706" spans="26:40" x14ac:dyDescent="0.25">
      <c r="Z4706" s="24"/>
      <c r="AM4706" s="77"/>
      <c r="AN4706" s="77"/>
    </row>
    <row r="4707" spans="26:40" x14ac:dyDescent="0.25">
      <c r="Z4707" s="24"/>
      <c r="AM4707" s="77"/>
      <c r="AN4707" s="77"/>
    </row>
    <row r="4708" spans="26:40" x14ac:dyDescent="0.25">
      <c r="Z4708" s="24"/>
      <c r="AM4708" s="77"/>
      <c r="AN4708" s="77"/>
    </row>
    <row r="4709" spans="26:40" x14ac:dyDescent="0.25">
      <c r="Z4709" s="24"/>
      <c r="AM4709" s="77"/>
      <c r="AN4709" s="77"/>
    </row>
    <row r="4710" spans="26:40" x14ac:dyDescent="0.25">
      <c r="Z4710" s="24"/>
      <c r="AM4710" s="77"/>
      <c r="AN4710" s="77"/>
    </row>
    <row r="4711" spans="26:40" x14ac:dyDescent="0.25">
      <c r="Z4711" s="24"/>
      <c r="AM4711" s="77"/>
      <c r="AN4711" s="77"/>
    </row>
    <row r="4712" spans="26:40" x14ac:dyDescent="0.25">
      <c r="Z4712" s="24"/>
      <c r="AM4712" s="77"/>
      <c r="AN4712" s="77"/>
    </row>
    <row r="4713" spans="26:40" x14ac:dyDescent="0.25">
      <c r="Z4713" s="24"/>
      <c r="AM4713" s="77"/>
      <c r="AN4713" s="77"/>
    </row>
    <row r="4714" spans="26:40" x14ac:dyDescent="0.25">
      <c r="Z4714" s="24"/>
      <c r="AM4714" s="77"/>
      <c r="AN4714" s="77"/>
    </row>
    <row r="4715" spans="26:40" x14ac:dyDescent="0.25">
      <c r="Z4715" s="24"/>
      <c r="AM4715" s="77"/>
      <c r="AN4715" s="77"/>
    </row>
    <row r="4716" spans="26:40" x14ac:dyDescent="0.25">
      <c r="Z4716" s="24"/>
      <c r="AM4716" s="77"/>
      <c r="AN4716" s="77"/>
    </row>
    <row r="4717" spans="26:40" x14ac:dyDescent="0.25">
      <c r="Z4717" s="24"/>
      <c r="AM4717" s="77"/>
      <c r="AN4717" s="77"/>
    </row>
    <row r="4718" spans="26:40" x14ac:dyDescent="0.25">
      <c r="Z4718" s="24"/>
      <c r="AM4718" s="77"/>
      <c r="AN4718" s="77"/>
    </row>
    <row r="4719" spans="26:40" x14ac:dyDescent="0.25">
      <c r="Z4719" s="24"/>
      <c r="AM4719" s="77"/>
      <c r="AN4719" s="77"/>
    </row>
    <row r="4720" spans="26:40" x14ac:dyDescent="0.25">
      <c r="Z4720" s="24"/>
      <c r="AM4720" s="77"/>
      <c r="AN4720" s="77"/>
    </row>
    <row r="4721" spans="26:40" x14ac:dyDescent="0.25">
      <c r="Z4721" s="24"/>
      <c r="AM4721" s="77"/>
      <c r="AN4721" s="77"/>
    </row>
    <row r="4722" spans="26:40" x14ac:dyDescent="0.25">
      <c r="Z4722" s="24"/>
      <c r="AM4722" s="77"/>
      <c r="AN4722" s="77"/>
    </row>
    <row r="4723" spans="26:40" x14ac:dyDescent="0.25">
      <c r="Z4723" s="24"/>
      <c r="AM4723" s="77"/>
      <c r="AN4723" s="77"/>
    </row>
    <row r="4724" spans="26:40" x14ac:dyDescent="0.25">
      <c r="Z4724" s="24"/>
      <c r="AM4724" s="77"/>
      <c r="AN4724" s="77"/>
    </row>
    <row r="4725" spans="26:40" x14ac:dyDescent="0.25">
      <c r="Z4725" s="24"/>
      <c r="AM4725" s="77"/>
      <c r="AN4725" s="77"/>
    </row>
    <row r="4726" spans="26:40" x14ac:dyDescent="0.25">
      <c r="Z4726" s="24"/>
      <c r="AM4726" s="77"/>
      <c r="AN4726" s="77"/>
    </row>
    <row r="4727" spans="26:40" x14ac:dyDescent="0.25">
      <c r="Z4727" s="24"/>
      <c r="AM4727" s="77"/>
      <c r="AN4727" s="77"/>
    </row>
    <row r="4728" spans="26:40" x14ac:dyDescent="0.25">
      <c r="Z4728" s="24"/>
      <c r="AM4728" s="77"/>
      <c r="AN4728" s="77"/>
    </row>
    <row r="4729" spans="26:40" x14ac:dyDescent="0.25">
      <c r="Z4729" s="24"/>
      <c r="AM4729" s="77"/>
      <c r="AN4729" s="77"/>
    </row>
    <row r="4730" spans="26:40" x14ac:dyDescent="0.25">
      <c r="Z4730" s="24"/>
      <c r="AM4730" s="77"/>
      <c r="AN4730" s="77"/>
    </row>
    <row r="4731" spans="26:40" x14ac:dyDescent="0.25">
      <c r="Z4731" s="24"/>
      <c r="AM4731" s="77"/>
      <c r="AN4731" s="77"/>
    </row>
    <row r="4732" spans="26:40" x14ac:dyDescent="0.25">
      <c r="Z4732" s="24"/>
      <c r="AM4732" s="77"/>
      <c r="AN4732" s="77"/>
    </row>
    <row r="4733" spans="26:40" x14ac:dyDescent="0.25">
      <c r="Z4733" s="24"/>
      <c r="AM4733" s="77"/>
      <c r="AN4733" s="77"/>
    </row>
    <row r="4734" spans="26:40" x14ac:dyDescent="0.25">
      <c r="Z4734" s="24"/>
      <c r="AM4734" s="77"/>
      <c r="AN4734" s="77"/>
    </row>
    <row r="4735" spans="26:40" x14ac:dyDescent="0.25">
      <c r="Z4735" s="24"/>
      <c r="AM4735" s="77"/>
      <c r="AN4735" s="77"/>
    </row>
    <row r="4736" spans="26:40" x14ac:dyDescent="0.25">
      <c r="Z4736" s="24"/>
      <c r="AM4736" s="77"/>
      <c r="AN4736" s="77"/>
    </row>
    <row r="4737" spans="26:40" x14ac:dyDescent="0.25">
      <c r="Z4737" s="24"/>
      <c r="AM4737" s="77"/>
      <c r="AN4737" s="77"/>
    </row>
    <row r="4738" spans="26:40" x14ac:dyDescent="0.25">
      <c r="Z4738" s="24"/>
      <c r="AM4738" s="77"/>
      <c r="AN4738" s="77"/>
    </row>
    <row r="4739" spans="26:40" x14ac:dyDescent="0.25">
      <c r="Z4739" s="24"/>
      <c r="AM4739" s="77"/>
      <c r="AN4739" s="77"/>
    </row>
    <row r="4740" spans="26:40" x14ac:dyDescent="0.25">
      <c r="Z4740" s="24"/>
      <c r="AM4740" s="77"/>
      <c r="AN4740" s="77"/>
    </row>
    <row r="4741" spans="26:40" x14ac:dyDescent="0.25">
      <c r="Z4741" s="24"/>
      <c r="AM4741" s="77"/>
      <c r="AN4741" s="77"/>
    </row>
    <row r="4742" spans="26:40" x14ac:dyDescent="0.25">
      <c r="Z4742" s="24"/>
      <c r="AM4742" s="77"/>
      <c r="AN4742" s="77"/>
    </row>
    <row r="4743" spans="26:40" x14ac:dyDescent="0.25">
      <c r="Z4743" s="24"/>
      <c r="AM4743" s="77"/>
      <c r="AN4743" s="77"/>
    </row>
    <row r="4744" spans="26:40" x14ac:dyDescent="0.25">
      <c r="Z4744" s="24"/>
      <c r="AM4744" s="77"/>
      <c r="AN4744" s="77"/>
    </row>
    <row r="4745" spans="26:40" x14ac:dyDescent="0.25">
      <c r="Z4745" s="24"/>
      <c r="AM4745" s="77"/>
      <c r="AN4745" s="77"/>
    </row>
    <row r="4746" spans="26:40" x14ac:dyDescent="0.25">
      <c r="Z4746" s="24"/>
      <c r="AM4746" s="77"/>
      <c r="AN4746" s="77"/>
    </row>
    <row r="4747" spans="26:40" x14ac:dyDescent="0.25">
      <c r="Z4747" s="24"/>
      <c r="AM4747" s="77"/>
      <c r="AN4747" s="77"/>
    </row>
    <row r="4748" spans="26:40" x14ac:dyDescent="0.25">
      <c r="Z4748" s="24"/>
      <c r="AM4748" s="77"/>
      <c r="AN4748" s="77"/>
    </row>
    <row r="4749" spans="26:40" x14ac:dyDescent="0.25">
      <c r="Z4749" s="24"/>
      <c r="AM4749" s="77"/>
      <c r="AN4749" s="77"/>
    </row>
    <row r="4750" spans="26:40" x14ac:dyDescent="0.25">
      <c r="Z4750" s="24"/>
      <c r="AM4750" s="77"/>
      <c r="AN4750" s="77"/>
    </row>
    <row r="4751" spans="26:40" x14ac:dyDescent="0.25">
      <c r="Z4751" s="24"/>
      <c r="AM4751" s="77"/>
      <c r="AN4751" s="77"/>
    </row>
    <row r="4752" spans="26:40" x14ac:dyDescent="0.25">
      <c r="Z4752" s="24"/>
      <c r="AM4752" s="77"/>
      <c r="AN4752" s="77"/>
    </row>
    <row r="4753" spans="26:40" x14ac:dyDescent="0.25">
      <c r="Z4753" s="24"/>
      <c r="AM4753" s="77"/>
      <c r="AN4753" s="77"/>
    </row>
    <row r="4754" spans="26:40" x14ac:dyDescent="0.25">
      <c r="Z4754" s="24"/>
      <c r="AM4754" s="77"/>
      <c r="AN4754" s="77"/>
    </row>
    <row r="4755" spans="26:40" x14ac:dyDescent="0.25">
      <c r="Z4755" s="24"/>
      <c r="AM4755" s="77"/>
      <c r="AN4755" s="77"/>
    </row>
    <row r="4756" spans="26:40" x14ac:dyDescent="0.25">
      <c r="Z4756" s="24"/>
      <c r="AM4756" s="77"/>
      <c r="AN4756" s="77"/>
    </row>
    <row r="4757" spans="26:40" x14ac:dyDescent="0.25">
      <c r="Z4757" s="24"/>
      <c r="AM4757" s="77"/>
      <c r="AN4757" s="77"/>
    </row>
    <row r="4758" spans="26:40" x14ac:dyDescent="0.25">
      <c r="Z4758" s="24"/>
      <c r="AM4758" s="77"/>
      <c r="AN4758" s="77"/>
    </row>
    <row r="4759" spans="26:40" x14ac:dyDescent="0.25">
      <c r="Z4759" s="24"/>
      <c r="AM4759" s="77"/>
      <c r="AN4759" s="77"/>
    </row>
    <row r="4760" spans="26:40" x14ac:dyDescent="0.25">
      <c r="Z4760" s="24"/>
      <c r="AM4760" s="77"/>
      <c r="AN4760" s="77"/>
    </row>
    <row r="4761" spans="26:40" x14ac:dyDescent="0.25">
      <c r="Z4761" s="24"/>
      <c r="AM4761" s="77"/>
      <c r="AN4761" s="77"/>
    </row>
    <row r="4762" spans="26:40" x14ac:dyDescent="0.25">
      <c r="Z4762" s="24"/>
      <c r="AM4762" s="77"/>
      <c r="AN4762" s="77"/>
    </row>
    <row r="4763" spans="26:40" x14ac:dyDescent="0.25">
      <c r="Z4763" s="24"/>
      <c r="AM4763" s="77"/>
      <c r="AN4763" s="77"/>
    </row>
    <row r="4764" spans="26:40" x14ac:dyDescent="0.25">
      <c r="Z4764" s="24"/>
      <c r="AM4764" s="77"/>
      <c r="AN4764" s="77"/>
    </row>
    <row r="4765" spans="26:40" x14ac:dyDescent="0.25">
      <c r="Z4765" s="24"/>
      <c r="AM4765" s="77"/>
      <c r="AN4765" s="77"/>
    </row>
    <row r="4766" spans="26:40" x14ac:dyDescent="0.25">
      <c r="Z4766" s="24"/>
      <c r="AM4766" s="77"/>
      <c r="AN4766" s="77"/>
    </row>
    <row r="4767" spans="26:40" x14ac:dyDescent="0.25">
      <c r="Z4767" s="24"/>
      <c r="AM4767" s="77"/>
      <c r="AN4767" s="77"/>
    </row>
    <row r="4768" spans="26:40" x14ac:dyDescent="0.25">
      <c r="Z4768" s="24"/>
      <c r="AM4768" s="77"/>
      <c r="AN4768" s="77"/>
    </row>
    <row r="4769" spans="26:40" x14ac:dyDescent="0.25">
      <c r="Z4769" s="24"/>
      <c r="AM4769" s="77"/>
      <c r="AN4769" s="77"/>
    </row>
    <row r="4770" spans="26:40" x14ac:dyDescent="0.25">
      <c r="Z4770" s="24"/>
      <c r="AM4770" s="77"/>
      <c r="AN4770" s="77"/>
    </row>
    <row r="4771" spans="26:40" x14ac:dyDescent="0.25">
      <c r="Z4771" s="24"/>
      <c r="AM4771" s="77"/>
      <c r="AN4771" s="77"/>
    </row>
    <row r="4772" spans="26:40" x14ac:dyDescent="0.25">
      <c r="Z4772" s="24"/>
      <c r="AM4772" s="77"/>
      <c r="AN4772" s="77"/>
    </row>
    <row r="4773" spans="26:40" x14ac:dyDescent="0.25">
      <c r="Z4773" s="24"/>
      <c r="AM4773" s="77"/>
      <c r="AN4773" s="77"/>
    </row>
    <row r="4774" spans="26:40" x14ac:dyDescent="0.25">
      <c r="Z4774" s="24"/>
      <c r="AM4774" s="77"/>
      <c r="AN4774" s="77"/>
    </row>
    <row r="4775" spans="26:40" x14ac:dyDescent="0.25">
      <c r="Z4775" s="24"/>
      <c r="AM4775" s="77"/>
      <c r="AN4775" s="77"/>
    </row>
    <row r="4776" spans="26:40" x14ac:dyDescent="0.25">
      <c r="Z4776" s="24"/>
      <c r="AM4776" s="77"/>
      <c r="AN4776" s="77"/>
    </row>
    <row r="4777" spans="26:40" x14ac:dyDescent="0.25">
      <c r="Z4777" s="24"/>
      <c r="AM4777" s="77"/>
      <c r="AN4777" s="77"/>
    </row>
    <row r="4778" spans="26:40" x14ac:dyDescent="0.25">
      <c r="Z4778" s="24"/>
      <c r="AM4778" s="77"/>
      <c r="AN4778" s="77"/>
    </row>
    <row r="4779" spans="26:40" x14ac:dyDescent="0.25">
      <c r="Z4779" s="24"/>
      <c r="AM4779" s="77"/>
      <c r="AN4779" s="77"/>
    </row>
    <row r="4780" spans="26:40" x14ac:dyDescent="0.25">
      <c r="Z4780" s="24"/>
      <c r="AM4780" s="77"/>
      <c r="AN4780" s="77"/>
    </row>
    <row r="4781" spans="26:40" x14ac:dyDescent="0.25">
      <c r="Z4781" s="24"/>
      <c r="AM4781" s="77"/>
      <c r="AN4781" s="77"/>
    </row>
    <row r="4782" spans="26:40" x14ac:dyDescent="0.25">
      <c r="Z4782" s="24"/>
      <c r="AM4782" s="77"/>
      <c r="AN4782" s="77"/>
    </row>
    <row r="4783" spans="26:40" x14ac:dyDescent="0.25">
      <c r="Z4783" s="24"/>
      <c r="AM4783" s="77"/>
      <c r="AN4783" s="77"/>
    </row>
    <row r="4784" spans="26:40" x14ac:dyDescent="0.25">
      <c r="Z4784" s="24"/>
      <c r="AM4784" s="77"/>
      <c r="AN4784" s="77"/>
    </row>
    <row r="4785" spans="26:40" x14ac:dyDescent="0.25">
      <c r="Z4785" s="24"/>
      <c r="AM4785" s="77"/>
      <c r="AN4785" s="77"/>
    </row>
    <row r="4786" spans="26:40" x14ac:dyDescent="0.25">
      <c r="Z4786" s="24"/>
      <c r="AM4786" s="77"/>
      <c r="AN4786" s="77"/>
    </row>
    <row r="4787" spans="26:40" x14ac:dyDescent="0.25">
      <c r="Z4787" s="24"/>
      <c r="AM4787" s="77"/>
      <c r="AN4787" s="77"/>
    </row>
    <row r="4788" spans="26:40" x14ac:dyDescent="0.25">
      <c r="Z4788" s="24"/>
      <c r="AM4788" s="77"/>
      <c r="AN4788" s="77"/>
    </row>
    <row r="4789" spans="26:40" x14ac:dyDescent="0.25">
      <c r="Z4789" s="24"/>
      <c r="AM4789" s="77"/>
      <c r="AN4789" s="77"/>
    </row>
    <row r="4790" spans="26:40" x14ac:dyDescent="0.25">
      <c r="Z4790" s="24"/>
      <c r="AM4790" s="77"/>
      <c r="AN4790" s="77"/>
    </row>
    <row r="4791" spans="26:40" x14ac:dyDescent="0.25">
      <c r="Z4791" s="24"/>
      <c r="AM4791" s="77"/>
      <c r="AN4791" s="77"/>
    </row>
    <row r="4792" spans="26:40" x14ac:dyDescent="0.25">
      <c r="Z4792" s="24"/>
      <c r="AM4792" s="77"/>
      <c r="AN4792" s="77"/>
    </row>
    <row r="4793" spans="26:40" x14ac:dyDescent="0.25">
      <c r="Z4793" s="24"/>
      <c r="AM4793" s="77"/>
      <c r="AN4793" s="77"/>
    </row>
    <row r="4794" spans="26:40" x14ac:dyDescent="0.25">
      <c r="Z4794" s="24"/>
      <c r="AM4794" s="77"/>
      <c r="AN4794" s="77"/>
    </row>
    <row r="4795" spans="26:40" x14ac:dyDescent="0.25">
      <c r="Z4795" s="24"/>
      <c r="AM4795" s="77"/>
      <c r="AN4795" s="77"/>
    </row>
    <row r="4796" spans="26:40" x14ac:dyDescent="0.25">
      <c r="Z4796" s="24"/>
      <c r="AM4796" s="77"/>
      <c r="AN4796" s="77"/>
    </row>
    <row r="4797" spans="26:40" x14ac:dyDescent="0.25">
      <c r="Z4797" s="24"/>
      <c r="AM4797" s="77"/>
      <c r="AN4797" s="77"/>
    </row>
    <row r="4798" spans="26:40" x14ac:dyDescent="0.25">
      <c r="Z4798" s="24"/>
      <c r="AM4798" s="77"/>
      <c r="AN4798" s="77"/>
    </row>
    <row r="4799" spans="26:40" x14ac:dyDescent="0.25">
      <c r="Z4799" s="24"/>
      <c r="AM4799" s="77"/>
      <c r="AN4799" s="77"/>
    </row>
    <row r="4800" spans="26:40" x14ac:dyDescent="0.25">
      <c r="Z4800" s="24"/>
      <c r="AM4800" s="77"/>
      <c r="AN4800" s="77"/>
    </row>
    <row r="4801" spans="26:40" x14ac:dyDescent="0.25">
      <c r="Z4801" s="24"/>
      <c r="AM4801" s="77"/>
      <c r="AN4801" s="77"/>
    </row>
    <row r="4802" spans="26:40" x14ac:dyDescent="0.25">
      <c r="Z4802" s="24"/>
      <c r="AM4802" s="77"/>
      <c r="AN4802" s="77"/>
    </row>
    <row r="4803" spans="26:40" x14ac:dyDescent="0.25">
      <c r="Z4803" s="24"/>
      <c r="AM4803" s="77"/>
      <c r="AN4803" s="77"/>
    </row>
    <row r="4804" spans="26:40" x14ac:dyDescent="0.25">
      <c r="Z4804" s="24"/>
      <c r="AM4804" s="77"/>
      <c r="AN4804" s="77"/>
    </row>
    <row r="4805" spans="26:40" x14ac:dyDescent="0.25">
      <c r="Z4805" s="24"/>
      <c r="AM4805" s="77"/>
      <c r="AN4805" s="77"/>
    </row>
    <row r="4806" spans="26:40" x14ac:dyDescent="0.25">
      <c r="Z4806" s="24"/>
      <c r="AM4806" s="77"/>
      <c r="AN4806" s="77"/>
    </row>
    <row r="4807" spans="26:40" x14ac:dyDescent="0.25">
      <c r="Z4807" s="24"/>
      <c r="AM4807" s="77"/>
      <c r="AN4807" s="77"/>
    </row>
    <row r="4808" spans="26:40" x14ac:dyDescent="0.25">
      <c r="Z4808" s="24"/>
      <c r="AM4808" s="77"/>
      <c r="AN4808" s="77"/>
    </row>
    <row r="4809" spans="26:40" x14ac:dyDescent="0.25">
      <c r="Z4809" s="24"/>
      <c r="AM4809" s="77"/>
      <c r="AN4809" s="77"/>
    </row>
    <row r="4810" spans="26:40" x14ac:dyDescent="0.25">
      <c r="Z4810" s="24"/>
      <c r="AM4810" s="77"/>
      <c r="AN4810" s="77"/>
    </row>
    <row r="4811" spans="26:40" x14ac:dyDescent="0.25">
      <c r="Z4811" s="24"/>
      <c r="AM4811" s="77"/>
      <c r="AN4811" s="77"/>
    </row>
    <row r="4812" spans="26:40" x14ac:dyDescent="0.25">
      <c r="Z4812" s="24"/>
      <c r="AM4812" s="77"/>
      <c r="AN4812" s="77"/>
    </row>
    <row r="4813" spans="26:40" x14ac:dyDescent="0.25">
      <c r="Z4813" s="24"/>
      <c r="AM4813" s="77"/>
      <c r="AN4813" s="77"/>
    </row>
    <row r="4814" spans="26:40" x14ac:dyDescent="0.25">
      <c r="Z4814" s="24"/>
      <c r="AM4814" s="77"/>
      <c r="AN4814" s="77"/>
    </row>
    <row r="4815" spans="26:40" x14ac:dyDescent="0.25">
      <c r="Z4815" s="24"/>
      <c r="AM4815" s="77"/>
      <c r="AN4815" s="77"/>
    </row>
    <row r="4816" spans="26:40" x14ac:dyDescent="0.25">
      <c r="Z4816" s="24"/>
      <c r="AM4816" s="77"/>
      <c r="AN4816" s="77"/>
    </row>
    <row r="4817" spans="26:40" x14ac:dyDescent="0.25">
      <c r="Z4817" s="24"/>
      <c r="AM4817" s="77"/>
      <c r="AN4817" s="77"/>
    </row>
    <row r="4818" spans="26:40" x14ac:dyDescent="0.25">
      <c r="Z4818" s="24"/>
      <c r="AM4818" s="77"/>
      <c r="AN4818" s="77"/>
    </row>
    <row r="4819" spans="26:40" x14ac:dyDescent="0.25">
      <c r="Z4819" s="24"/>
      <c r="AM4819" s="77"/>
      <c r="AN4819" s="77"/>
    </row>
    <row r="4820" spans="26:40" x14ac:dyDescent="0.25">
      <c r="Z4820" s="24"/>
      <c r="AM4820" s="77"/>
      <c r="AN4820" s="77"/>
    </row>
    <row r="4821" spans="26:40" x14ac:dyDescent="0.25">
      <c r="Z4821" s="24"/>
      <c r="AM4821" s="77"/>
      <c r="AN4821" s="77"/>
    </row>
    <row r="4822" spans="26:40" x14ac:dyDescent="0.25">
      <c r="Z4822" s="24"/>
      <c r="AM4822" s="77"/>
      <c r="AN4822" s="77"/>
    </row>
    <row r="4823" spans="26:40" x14ac:dyDescent="0.25">
      <c r="Z4823" s="24"/>
      <c r="AM4823" s="77"/>
      <c r="AN4823" s="77"/>
    </row>
    <row r="4824" spans="26:40" x14ac:dyDescent="0.25">
      <c r="Z4824" s="24"/>
      <c r="AM4824" s="77"/>
      <c r="AN4824" s="77"/>
    </row>
    <row r="4825" spans="26:40" x14ac:dyDescent="0.25">
      <c r="Z4825" s="24"/>
      <c r="AM4825" s="77"/>
      <c r="AN4825" s="77"/>
    </row>
    <row r="4826" spans="26:40" x14ac:dyDescent="0.25">
      <c r="Z4826" s="24"/>
      <c r="AM4826" s="77"/>
      <c r="AN4826" s="77"/>
    </row>
    <row r="4827" spans="26:40" x14ac:dyDescent="0.25">
      <c r="Z4827" s="24"/>
      <c r="AM4827" s="77"/>
      <c r="AN4827" s="77"/>
    </row>
    <row r="4828" spans="26:40" x14ac:dyDescent="0.25">
      <c r="Z4828" s="24"/>
      <c r="AM4828" s="77"/>
      <c r="AN4828" s="77"/>
    </row>
    <row r="4829" spans="26:40" x14ac:dyDescent="0.25">
      <c r="Z4829" s="24"/>
      <c r="AM4829" s="77"/>
      <c r="AN4829" s="77"/>
    </row>
    <row r="4830" spans="26:40" x14ac:dyDescent="0.25">
      <c r="Z4830" s="24"/>
      <c r="AM4830" s="77"/>
      <c r="AN4830" s="77"/>
    </row>
    <row r="4831" spans="26:40" x14ac:dyDescent="0.25">
      <c r="Z4831" s="24"/>
      <c r="AM4831" s="77"/>
      <c r="AN4831" s="77"/>
    </row>
    <row r="4832" spans="26:40" x14ac:dyDescent="0.25">
      <c r="Z4832" s="24"/>
      <c r="AM4832" s="77"/>
      <c r="AN4832" s="77"/>
    </row>
    <row r="4833" spans="26:40" x14ac:dyDescent="0.25">
      <c r="Z4833" s="24"/>
      <c r="AM4833" s="77"/>
      <c r="AN4833" s="77"/>
    </row>
    <row r="4834" spans="26:40" x14ac:dyDescent="0.25">
      <c r="Z4834" s="24"/>
      <c r="AM4834" s="77"/>
      <c r="AN4834" s="77"/>
    </row>
    <row r="4835" spans="26:40" x14ac:dyDescent="0.25">
      <c r="Z4835" s="24"/>
      <c r="AM4835" s="77"/>
      <c r="AN4835" s="77"/>
    </row>
    <row r="4836" spans="26:40" x14ac:dyDescent="0.25">
      <c r="Z4836" s="24"/>
      <c r="AM4836" s="77"/>
      <c r="AN4836" s="77"/>
    </row>
    <row r="4837" spans="26:40" x14ac:dyDescent="0.25">
      <c r="Z4837" s="24"/>
      <c r="AM4837" s="77"/>
      <c r="AN4837" s="77"/>
    </row>
    <row r="4838" spans="26:40" x14ac:dyDescent="0.25">
      <c r="Z4838" s="24"/>
      <c r="AM4838" s="77"/>
      <c r="AN4838" s="77"/>
    </row>
    <row r="4839" spans="26:40" x14ac:dyDescent="0.25">
      <c r="Z4839" s="24"/>
      <c r="AM4839" s="77"/>
      <c r="AN4839" s="77"/>
    </row>
    <row r="4840" spans="26:40" x14ac:dyDescent="0.25">
      <c r="Z4840" s="24"/>
      <c r="AM4840" s="77"/>
      <c r="AN4840" s="77"/>
    </row>
    <row r="4841" spans="26:40" x14ac:dyDescent="0.25">
      <c r="Z4841" s="24"/>
      <c r="AM4841" s="77"/>
      <c r="AN4841" s="77"/>
    </row>
    <row r="4842" spans="26:40" x14ac:dyDescent="0.25">
      <c r="Z4842" s="24"/>
      <c r="AM4842" s="77"/>
      <c r="AN4842" s="77"/>
    </row>
    <row r="4843" spans="26:40" x14ac:dyDescent="0.25">
      <c r="Z4843" s="24"/>
      <c r="AM4843" s="77"/>
      <c r="AN4843" s="77"/>
    </row>
    <row r="4844" spans="26:40" x14ac:dyDescent="0.25">
      <c r="Z4844" s="24"/>
      <c r="AM4844" s="77"/>
      <c r="AN4844" s="77"/>
    </row>
    <row r="4845" spans="26:40" x14ac:dyDescent="0.25">
      <c r="Z4845" s="24"/>
      <c r="AM4845" s="77"/>
      <c r="AN4845" s="77"/>
    </row>
    <row r="4846" spans="26:40" x14ac:dyDescent="0.25">
      <c r="Z4846" s="24"/>
      <c r="AM4846" s="77"/>
      <c r="AN4846" s="77"/>
    </row>
    <row r="4847" spans="26:40" x14ac:dyDescent="0.25">
      <c r="Z4847" s="24"/>
      <c r="AM4847" s="77"/>
      <c r="AN4847" s="77"/>
    </row>
    <row r="4848" spans="26:40" x14ac:dyDescent="0.25">
      <c r="Z4848" s="24"/>
      <c r="AM4848" s="77"/>
      <c r="AN4848" s="77"/>
    </row>
    <row r="4849" spans="26:40" x14ac:dyDescent="0.25">
      <c r="Z4849" s="24"/>
      <c r="AM4849" s="77"/>
      <c r="AN4849" s="77"/>
    </row>
    <row r="4850" spans="26:40" x14ac:dyDescent="0.25">
      <c r="Z4850" s="24"/>
      <c r="AM4850" s="77"/>
      <c r="AN4850" s="77"/>
    </row>
    <row r="4851" spans="26:40" x14ac:dyDescent="0.25">
      <c r="Z4851" s="24"/>
      <c r="AM4851" s="77"/>
      <c r="AN4851" s="77"/>
    </row>
    <row r="4852" spans="26:40" x14ac:dyDescent="0.25">
      <c r="Z4852" s="24"/>
      <c r="AM4852" s="77"/>
      <c r="AN4852" s="77"/>
    </row>
    <row r="4853" spans="26:40" x14ac:dyDescent="0.25">
      <c r="Z4853" s="24"/>
      <c r="AM4853" s="77"/>
      <c r="AN4853" s="77"/>
    </row>
    <row r="4854" spans="26:40" x14ac:dyDescent="0.25">
      <c r="Z4854" s="24"/>
      <c r="AM4854" s="77"/>
      <c r="AN4854" s="77"/>
    </row>
    <row r="4855" spans="26:40" x14ac:dyDescent="0.25">
      <c r="Z4855" s="24"/>
      <c r="AM4855" s="77"/>
      <c r="AN4855" s="77"/>
    </row>
    <row r="4856" spans="26:40" x14ac:dyDescent="0.25">
      <c r="Z4856" s="24"/>
      <c r="AM4856" s="77"/>
      <c r="AN4856" s="77"/>
    </row>
    <row r="4857" spans="26:40" x14ac:dyDescent="0.25">
      <c r="Z4857" s="24"/>
      <c r="AM4857" s="77"/>
      <c r="AN4857" s="77"/>
    </row>
    <row r="4858" spans="26:40" x14ac:dyDescent="0.25">
      <c r="Z4858" s="24"/>
      <c r="AM4858" s="77"/>
      <c r="AN4858" s="77"/>
    </row>
    <row r="4859" spans="26:40" x14ac:dyDescent="0.25">
      <c r="Z4859" s="24"/>
      <c r="AM4859" s="77"/>
      <c r="AN4859" s="77"/>
    </row>
    <row r="4860" spans="26:40" x14ac:dyDescent="0.25">
      <c r="Z4860" s="24"/>
      <c r="AM4860" s="77"/>
      <c r="AN4860" s="77"/>
    </row>
    <row r="4861" spans="26:40" x14ac:dyDescent="0.25">
      <c r="Z4861" s="24"/>
      <c r="AM4861" s="77"/>
      <c r="AN4861" s="77"/>
    </row>
    <row r="4862" spans="26:40" x14ac:dyDescent="0.25">
      <c r="Z4862" s="24"/>
      <c r="AM4862" s="77"/>
      <c r="AN4862" s="77"/>
    </row>
    <row r="4863" spans="26:40" x14ac:dyDescent="0.25">
      <c r="Z4863" s="24"/>
      <c r="AM4863" s="77"/>
      <c r="AN4863" s="77"/>
    </row>
    <row r="4864" spans="26:40" x14ac:dyDescent="0.25">
      <c r="Z4864" s="24"/>
      <c r="AM4864" s="77"/>
      <c r="AN4864" s="77"/>
    </row>
    <row r="4865" spans="26:40" x14ac:dyDescent="0.25">
      <c r="Z4865" s="24"/>
      <c r="AM4865" s="77"/>
      <c r="AN4865" s="77"/>
    </row>
    <row r="4866" spans="26:40" x14ac:dyDescent="0.25">
      <c r="Z4866" s="24"/>
      <c r="AM4866" s="77"/>
      <c r="AN4866" s="77"/>
    </row>
    <row r="4867" spans="26:40" x14ac:dyDescent="0.25">
      <c r="Z4867" s="24"/>
      <c r="AM4867" s="77"/>
      <c r="AN4867" s="77"/>
    </row>
    <row r="4868" spans="26:40" x14ac:dyDescent="0.25">
      <c r="Z4868" s="24"/>
      <c r="AM4868" s="77"/>
      <c r="AN4868" s="77"/>
    </row>
    <row r="4869" spans="26:40" x14ac:dyDescent="0.25">
      <c r="Z4869" s="24"/>
      <c r="AM4869" s="77"/>
      <c r="AN4869" s="77"/>
    </row>
    <row r="4870" spans="26:40" x14ac:dyDescent="0.25">
      <c r="Z4870" s="24"/>
      <c r="AM4870" s="77"/>
      <c r="AN4870" s="77"/>
    </row>
    <row r="4871" spans="26:40" x14ac:dyDescent="0.25">
      <c r="Z4871" s="24"/>
      <c r="AM4871" s="77"/>
      <c r="AN4871" s="77"/>
    </row>
    <row r="4872" spans="26:40" x14ac:dyDescent="0.25">
      <c r="Z4872" s="24"/>
      <c r="AM4872" s="77"/>
      <c r="AN4872" s="77"/>
    </row>
    <row r="4873" spans="26:40" x14ac:dyDescent="0.25">
      <c r="Z4873" s="24"/>
      <c r="AM4873" s="77"/>
      <c r="AN4873" s="77"/>
    </row>
    <row r="4874" spans="26:40" x14ac:dyDescent="0.25">
      <c r="Z4874" s="24"/>
      <c r="AM4874" s="77"/>
      <c r="AN4874" s="77"/>
    </row>
    <row r="4875" spans="26:40" x14ac:dyDescent="0.25">
      <c r="Z4875" s="24"/>
      <c r="AM4875" s="77"/>
      <c r="AN4875" s="77"/>
    </row>
    <row r="4876" spans="26:40" x14ac:dyDescent="0.25">
      <c r="Z4876" s="24"/>
      <c r="AM4876" s="77"/>
      <c r="AN4876" s="77"/>
    </row>
    <row r="4877" spans="26:40" x14ac:dyDescent="0.25">
      <c r="Z4877" s="24"/>
      <c r="AM4877" s="77"/>
      <c r="AN4877" s="77"/>
    </row>
    <row r="4878" spans="26:40" x14ac:dyDescent="0.25">
      <c r="Z4878" s="24"/>
      <c r="AM4878" s="77"/>
      <c r="AN4878" s="77"/>
    </row>
    <row r="4879" spans="26:40" x14ac:dyDescent="0.25">
      <c r="Z4879" s="24"/>
      <c r="AM4879" s="77"/>
      <c r="AN4879" s="77"/>
    </row>
    <row r="4880" spans="26:40" x14ac:dyDescent="0.25">
      <c r="Z4880" s="24"/>
      <c r="AM4880" s="77"/>
      <c r="AN4880" s="77"/>
    </row>
    <row r="4881" spans="26:40" x14ac:dyDescent="0.25">
      <c r="Z4881" s="24"/>
      <c r="AM4881" s="77"/>
      <c r="AN4881" s="77"/>
    </row>
    <row r="4882" spans="26:40" x14ac:dyDescent="0.25">
      <c r="Z4882" s="24"/>
      <c r="AM4882" s="77"/>
      <c r="AN4882" s="77"/>
    </row>
    <row r="4883" spans="26:40" x14ac:dyDescent="0.25">
      <c r="Z4883" s="24"/>
      <c r="AM4883" s="77"/>
      <c r="AN4883" s="77"/>
    </row>
    <row r="4884" spans="26:40" x14ac:dyDescent="0.25">
      <c r="Z4884" s="24"/>
      <c r="AM4884" s="77"/>
      <c r="AN4884" s="77"/>
    </row>
    <row r="4885" spans="26:40" x14ac:dyDescent="0.25">
      <c r="Z4885" s="24"/>
      <c r="AM4885" s="77"/>
      <c r="AN4885" s="77"/>
    </row>
    <row r="4886" spans="26:40" x14ac:dyDescent="0.25">
      <c r="Z4886" s="24"/>
      <c r="AM4886" s="77"/>
      <c r="AN4886" s="77"/>
    </row>
    <row r="4887" spans="26:40" x14ac:dyDescent="0.25">
      <c r="Z4887" s="24"/>
      <c r="AM4887" s="77"/>
      <c r="AN4887" s="77"/>
    </row>
    <row r="4888" spans="26:40" x14ac:dyDescent="0.25">
      <c r="Z4888" s="24"/>
      <c r="AM4888" s="77"/>
      <c r="AN4888" s="77"/>
    </row>
    <row r="4889" spans="26:40" x14ac:dyDescent="0.25">
      <c r="Z4889" s="24"/>
      <c r="AM4889" s="77"/>
      <c r="AN4889" s="77"/>
    </row>
    <row r="4890" spans="26:40" x14ac:dyDescent="0.25">
      <c r="Z4890" s="24"/>
      <c r="AM4890" s="77"/>
      <c r="AN4890" s="77"/>
    </row>
    <row r="4891" spans="26:40" x14ac:dyDescent="0.25">
      <c r="Z4891" s="24"/>
      <c r="AM4891" s="77"/>
      <c r="AN4891" s="77"/>
    </row>
    <row r="4892" spans="26:40" x14ac:dyDescent="0.25">
      <c r="Z4892" s="24"/>
      <c r="AM4892" s="77"/>
      <c r="AN4892" s="77"/>
    </row>
    <row r="4893" spans="26:40" x14ac:dyDescent="0.25">
      <c r="Z4893" s="24"/>
      <c r="AM4893" s="77"/>
      <c r="AN4893" s="77"/>
    </row>
    <row r="4894" spans="26:40" x14ac:dyDescent="0.25">
      <c r="Z4894" s="24"/>
      <c r="AM4894" s="77"/>
      <c r="AN4894" s="77"/>
    </row>
    <row r="4895" spans="26:40" x14ac:dyDescent="0.25">
      <c r="Z4895" s="24"/>
      <c r="AM4895" s="77"/>
      <c r="AN4895" s="77"/>
    </row>
    <row r="4896" spans="26:40" x14ac:dyDescent="0.25">
      <c r="Z4896" s="24"/>
      <c r="AM4896" s="77"/>
      <c r="AN4896" s="77"/>
    </row>
    <row r="4897" spans="26:40" x14ac:dyDescent="0.25">
      <c r="Z4897" s="24"/>
      <c r="AM4897" s="77"/>
      <c r="AN4897" s="77"/>
    </row>
    <row r="4898" spans="26:40" x14ac:dyDescent="0.25">
      <c r="Z4898" s="24"/>
      <c r="AM4898" s="77"/>
      <c r="AN4898" s="77"/>
    </row>
    <row r="4899" spans="26:40" x14ac:dyDescent="0.25">
      <c r="Z4899" s="24"/>
      <c r="AM4899" s="77"/>
      <c r="AN4899" s="77"/>
    </row>
    <row r="4900" spans="26:40" x14ac:dyDescent="0.25">
      <c r="Z4900" s="24"/>
      <c r="AM4900" s="77"/>
      <c r="AN4900" s="77"/>
    </row>
    <row r="4901" spans="26:40" x14ac:dyDescent="0.25">
      <c r="Z4901" s="24"/>
      <c r="AM4901" s="77"/>
      <c r="AN4901" s="77"/>
    </row>
    <row r="4902" spans="26:40" x14ac:dyDescent="0.25">
      <c r="Z4902" s="24"/>
      <c r="AM4902" s="77"/>
      <c r="AN4902" s="77"/>
    </row>
    <row r="4903" spans="26:40" x14ac:dyDescent="0.25">
      <c r="Z4903" s="24"/>
      <c r="AM4903" s="77"/>
      <c r="AN4903" s="77"/>
    </row>
    <row r="4904" spans="26:40" x14ac:dyDescent="0.25">
      <c r="Z4904" s="24"/>
      <c r="AM4904" s="77"/>
      <c r="AN4904" s="77"/>
    </row>
    <row r="4905" spans="26:40" x14ac:dyDescent="0.25">
      <c r="Z4905" s="24"/>
      <c r="AM4905" s="77"/>
      <c r="AN4905" s="77"/>
    </row>
    <row r="4906" spans="26:40" x14ac:dyDescent="0.25">
      <c r="Z4906" s="24"/>
      <c r="AM4906" s="77"/>
      <c r="AN4906" s="77"/>
    </row>
    <row r="4907" spans="26:40" x14ac:dyDescent="0.25">
      <c r="Z4907" s="24"/>
      <c r="AM4907" s="77"/>
      <c r="AN4907" s="77"/>
    </row>
    <row r="4908" spans="26:40" x14ac:dyDescent="0.25">
      <c r="Z4908" s="24"/>
      <c r="AM4908" s="77"/>
      <c r="AN4908" s="77"/>
    </row>
    <row r="4909" spans="26:40" x14ac:dyDescent="0.25">
      <c r="Z4909" s="24"/>
      <c r="AM4909" s="77"/>
      <c r="AN4909" s="77"/>
    </row>
    <row r="4910" spans="26:40" x14ac:dyDescent="0.25">
      <c r="Z4910" s="24"/>
      <c r="AM4910" s="77"/>
      <c r="AN4910" s="77"/>
    </row>
    <row r="4911" spans="26:40" x14ac:dyDescent="0.25">
      <c r="Z4911" s="24"/>
      <c r="AM4911" s="77"/>
      <c r="AN4911" s="77"/>
    </row>
    <row r="4912" spans="26:40" x14ac:dyDescent="0.25">
      <c r="Z4912" s="24"/>
      <c r="AM4912" s="77"/>
      <c r="AN4912" s="77"/>
    </row>
    <row r="4913" spans="26:40" x14ac:dyDescent="0.25">
      <c r="Z4913" s="24"/>
      <c r="AM4913" s="77"/>
      <c r="AN4913" s="77"/>
    </row>
    <row r="4914" spans="26:40" x14ac:dyDescent="0.25">
      <c r="Z4914" s="24"/>
      <c r="AM4914" s="77"/>
      <c r="AN4914" s="77"/>
    </row>
    <row r="4915" spans="26:40" x14ac:dyDescent="0.25">
      <c r="Z4915" s="24"/>
      <c r="AM4915" s="77"/>
      <c r="AN4915" s="77"/>
    </row>
    <row r="4916" spans="26:40" x14ac:dyDescent="0.25">
      <c r="Z4916" s="24"/>
      <c r="AM4916" s="77"/>
      <c r="AN4916" s="77"/>
    </row>
    <row r="4917" spans="26:40" x14ac:dyDescent="0.25">
      <c r="Z4917" s="24"/>
      <c r="AM4917" s="77"/>
      <c r="AN4917" s="77"/>
    </row>
    <row r="4918" spans="26:40" x14ac:dyDescent="0.25">
      <c r="Z4918" s="24"/>
      <c r="AM4918" s="77"/>
      <c r="AN4918" s="77"/>
    </row>
    <row r="4919" spans="26:40" x14ac:dyDescent="0.25">
      <c r="Z4919" s="24"/>
      <c r="AM4919" s="77"/>
      <c r="AN4919" s="77"/>
    </row>
    <row r="4920" spans="26:40" x14ac:dyDescent="0.25">
      <c r="Z4920" s="24"/>
      <c r="AM4920" s="77"/>
      <c r="AN4920" s="77"/>
    </row>
    <row r="4921" spans="26:40" x14ac:dyDescent="0.25">
      <c r="Z4921" s="24"/>
      <c r="AM4921" s="77"/>
      <c r="AN4921" s="77"/>
    </row>
    <row r="4922" spans="26:40" x14ac:dyDescent="0.25">
      <c r="Z4922" s="24"/>
      <c r="AM4922" s="77"/>
      <c r="AN4922" s="77"/>
    </row>
    <row r="4923" spans="26:40" x14ac:dyDescent="0.25">
      <c r="Z4923" s="24"/>
      <c r="AM4923" s="77"/>
      <c r="AN4923" s="77"/>
    </row>
    <row r="4924" spans="26:40" x14ac:dyDescent="0.25">
      <c r="Z4924" s="24"/>
      <c r="AM4924" s="77"/>
      <c r="AN4924" s="77"/>
    </row>
    <row r="4925" spans="26:40" x14ac:dyDescent="0.25">
      <c r="Z4925" s="24"/>
      <c r="AM4925" s="77"/>
      <c r="AN4925" s="77"/>
    </row>
    <row r="4926" spans="26:40" x14ac:dyDescent="0.25">
      <c r="Z4926" s="24"/>
      <c r="AM4926" s="77"/>
      <c r="AN4926" s="77"/>
    </row>
    <row r="4927" spans="26:40" x14ac:dyDescent="0.25">
      <c r="Z4927" s="24"/>
      <c r="AM4927" s="77"/>
      <c r="AN4927" s="77"/>
    </row>
    <row r="4928" spans="26:40" x14ac:dyDescent="0.25">
      <c r="Z4928" s="24"/>
      <c r="AM4928" s="77"/>
      <c r="AN4928" s="77"/>
    </row>
    <row r="4929" spans="26:40" x14ac:dyDescent="0.25">
      <c r="Z4929" s="24"/>
      <c r="AM4929" s="77"/>
      <c r="AN4929" s="77"/>
    </row>
    <row r="4930" spans="26:40" x14ac:dyDescent="0.25">
      <c r="Z4930" s="24"/>
      <c r="AM4930" s="77"/>
      <c r="AN4930" s="77"/>
    </row>
    <row r="4931" spans="26:40" x14ac:dyDescent="0.25">
      <c r="Z4931" s="24"/>
      <c r="AM4931" s="77"/>
      <c r="AN4931" s="77"/>
    </row>
    <row r="4932" spans="26:40" x14ac:dyDescent="0.25">
      <c r="Z4932" s="24"/>
      <c r="AM4932" s="77"/>
      <c r="AN4932" s="77"/>
    </row>
    <row r="4933" spans="26:40" x14ac:dyDescent="0.25">
      <c r="Z4933" s="24"/>
      <c r="AM4933" s="77"/>
      <c r="AN4933" s="77"/>
    </row>
    <row r="4934" spans="26:40" x14ac:dyDescent="0.25">
      <c r="Z4934" s="24"/>
      <c r="AM4934" s="77"/>
      <c r="AN4934" s="77"/>
    </row>
    <row r="4935" spans="26:40" x14ac:dyDescent="0.25">
      <c r="Z4935" s="24"/>
      <c r="AM4935" s="77"/>
      <c r="AN4935" s="77"/>
    </row>
    <row r="4936" spans="26:40" x14ac:dyDescent="0.25">
      <c r="Z4936" s="24"/>
      <c r="AM4936" s="77"/>
      <c r="AN4936" s="77"/>
    </row>
    <row r="4937" spans="26:40" x14ac:dyDescent="0.25">
      <c r="Z4937" s="24"/>
      <c r="AM4937" s="77"/>
      <c r="AN4937" s="77"/>
    </row>
    <row r="4938" spans="26:40" x14ac:dyDescent="0.25">
      <c r="Z4938" s="24"/>
      <c r="AM4938" s="77"/>
      <c r="AN4938" s="77"/>
    </row>
    <row r="4939" spans="26:40" x14ac:dyDescent="0.25">
      <c r="Z4939" s="24"/>
      <c r="AM4939" s="77"/>
      <c r="AN4939" s="77"/>
    </row>
    <row r="4940" spans="26:40" x14ac:dyDescent="0.25">
      <c r="Z4940" s="24"/>
      <c r="AM4940" s="77"/>
      <c r="AN4940" s="77"/>
    </row>
    <row r="4941" spans="26:40" x14ac:dyDescent="0.25">
      <c r="Z4941" s="24"/>
      <c r="AM4941" s="77"/>
      <c r="AN4941" s="77"/>
    </row>
    <row r="4942" spans="26:40" x14ac:dyDescent="0.25">
      <c r="Z4942" s="24"/>
      <c r="AM4942" s="77"/>
      <c r="AN4942" s="77"/>
    </row>
    <row r="4943" spans="26:40" x14ac:dyDescent="0.25">
      <c r="Z4943" s="24"/>
      <c r="AM4943" s="77"/>
      <c r="AN4943" s="77"/>
    </row>
    <row r="4944" spans="26:40" x14ac:dyDescent="0.25">
      <c r="Z4944" s="24"/>
      <c r="AM4944" s="77"/>
      <c r="AN4944" s="77"/>
    </row>
    <row r="4945" spans="26:40" x14ac:dyDescent="0.25">
      <c r="Z4945" s="24"/>
      <c r="AM4945" s="77"/>
      <c r="AN4945" s="77"/>
    </row>
    <row r="4946" spans="26:40" x14ac:dyDescent="0.25">
      <c r="Z4946" s="24"/>
      <c r="AM4946" s="77"/>
      <c r="AN4946" s="77"/>
    </row>
    <row r="4947" spans="26:40" x14ac:dyDescent="0.25">
      <c r="Z4947" s="24"/>
      <c r="AM4947" s="77"/>
      <c r="AN4947" s="77"/>
    </row>
    <row r="4948" spans="26:40" x14ac:dyDescent="0.25">
      <c r="Z4948" s="24"/>
      <c r="AM4948" s="77"/>
      <c r="AN4948" s="77"/>
    </row>
    <row r="4949" spans="26:40" x14ac:dyDescent="0.25">
      <c r="Z4949" s="24"/>
      <c r="AM4949" s="77"/>
      <c r="AN4949" s="77"/>
    </row>
    <row r="4950" spans="26:40" x14ac:dyDescent="0.25">
      <c r="Z4950" s="24"/>
      <c r="AM4950" s="77"/>
      <c r="AN4950" s="77"/>
    </row>
    <row r="4951" spans="26:40" x14ac:dyDescent="0.25">
      <c r="Z4951" s="24"/>
      <c r="AM4951" s="77"/>
      <c r="AN4951" s="77"/>
    </row>
    <row r="4952" spans="26:40" x14ac:dyDescent="0.25">
      <c r="Z4952" s="24"/>
      <c r="AM4952" s="77"/>
      <c r="AN4952" s="77"/>
    </row>
    <row r="4953" spans="26:40" x14ac:dyDescent="0.25">
      <c r="Z4953" s="24"/>
      <c r="AM4953" s="77"/>
      <c r="AN4953" s="77"/>
    </row>
    <row r="4954" spans="26:40" x14ac:dyDescent="0.25">
      <c r="Z4954" s="24"/>
      <c r="AM4954" s="77"/>
      <c r="AN4954" s="77"/>
    </row>
    <row r="4955" spans="26:40" x14ac:dyDescent="0.25">
      <c r="Z4955" s="24"/>
      <c r="AM4955" s="77"/>
      <c r="AN4955" s="77"/>
    </row>
    <row r="4956" spans="26:40" x14ac:dyDescent="0.25">
      <c r="Z4956" s="24"/>
      <c r="AM4956" s="77"/>
      <c r="AN4956" s="77"/>
    </row>
    <row r="4957" spans="26:40" x14ac:dyDescent="0.25">
      <c r="Z4957" s="24"/>
      <c r="AM4957" s="77"/>
      <c r="AN4957" s="77"/>
    </row>
    <row r="4958" spans="26:40" x14ac:dyDescent="0.25">
      <c r="Z4958" s="24"/>
      <c r="AM4958" s="77"/>
      <c r="AN4958" s="77"/>
    </row>
    <row r="4959" spans="26:40" x14ac:dyDescent="0.25">
      <c r="Z4959" s="24"/>
      <c r="AM4959" s="77"/>
      <c r="AN4959" s="77"/>
    </row>
    <row r="4960" spans="26:40" x14ac:dyDescent="0.25">
      <c r="Z4960" s="24"/>
      <c r="AM4960" s="77"/>
      <c r="AN4960" s="77"/>
    </row>
    <row r="4961" spans="26:40" x14ac:dyDescent="0.25">
      <c r="Z4961" s="24"/>
      <c r="AM4961" s="77"/>
      <c r="AN4961" s="77"/>
    </row>
    <row r="4962" spans="26:40" x14ac:dyDescent="0.25">
      <c r="Z4962" s="24"/>
      <c r="AM4962" s="77"/>
      <c r="AN4962" s="77"/>
    </row>
    <row r="4963" spans="26:40" x14ac:dyDescent="0.25">
      <c r="Z4963" s="24"/>
      <c r="AM4963" s="77"/>
      <c r="AN4963" s="77"/>
    </row>
    <row r="4964" spans="26:40" x14ac:dyDescent="0.25">
      <c r="Z4964" s="24"/>
      <c r="AM4964" s="77"/>
      <c r="AN4964" s="77"/>
    </row>
    <row r="4965" spans="26:40" x14ac:dyDescent="0.25">
      <c r="Z4965" s="24"/>
      <c r="AM4965" s="77"/>
      <c r="AN4965" s="77"/>
    </row>
    <row r="4966" spans="26:40" x14ac:dyDescent="0.25">
      <c r="Z4966" s="24"/>
      <c r="AM4966" s="77"/>
      <c r="AN4966" s="77"/>
    </row>
    <row r="4967" spans="26:40" x14ac:dyDescent="0.25">
      <c r="Z4967" s="24"/>
      <c r="AM4967" s="77"/>
      <c r="AN4967" s="77"/>
    </row>
    <row r="4968" spans="26:40" x14ac:dyDescent="0.25">
      <c r="Z4968" s="24"/>
      <c r="AM4968" s="77"/>
      <c r="AN4968" s="77"/>
    </row>
    <row r="4969" spans="26:40" x14ac:dyDescent="0.25">
      <c r="Z4969" s="24"/>
      <c r="AM4969" s="77"/>
      <c r="AN4969" s="77"/>
    </row>
    <row r="4970" spans="26:40" x14ac:dyDescent="0.25">
      <c r="Z4970" s="24"/>
      <c r="AM4970" s="77"/>
      <c r="AN4970" s="77"/>
    </row>
    <row r="4971" spans="26:40" x14ac:dyDescent="0.25">
      <c r="Z4971" s="24"/>
      <c r="AM4971" s="77"/>
      <c r="AN4971" s="77"/>
    </row>
    <row r="4972" spans="26:40" x14ac:dyDescent="0.25">
      <c r="Z4972" s="24"/>
      <c r="AM4972" s="77"/>
      <c r="AN4972" s="77"/>
    </row>
    <row r="4973" spans="26:40" x14ac:dyDescent="0.25">
      <c r="Z4973" s="24"/>
      <c r="AM4973" s="77"/>
      <c r="AN4973" s="77"/>
    </row>
    <row r="4974" spans="26:40" x14ac:dyDescent="0.25">
      <c r="Z4974" s="24"/>
      <c r="AM4974" s="77"/>
      <c r="AN4974" s="77"/>
    </row>
    <row r="4975" spans="26:40" x14ac:dyDescent="0.25">
      <c r="Z4975" s="24"/>
      <c r="AM4975" s="77"/>
      <c r="AN4975" s="77"/>
    </row>
    <row r="4976" spans="26:40" x14ac:dyDescent="0.25">
      <c r="Z4976" s="24"/>
      <c r="AM4976" s="77"/>
      <c r="AN4976" s="77"/>
    </row>
    <row r="4977" spans="26:40" x14ac:dyDescent="0.25">
      <c r="Z4977" s="24"/>
      <c r="AM4977" s="77"/>
      <c r="AN4977" s="77"/>
    </row>
    <row r="4978" spans="26:40" x14ac:dyDescent="0.25">
      <c r="Z4978" s="24"/>
      <c r="AM4978" s="77"/>
      <c r="AN4978" s="77"/>
    </row>
    <row r="4979" spans="26:40" x14ac:dyDescent="0.25">
      <c r="Z4979" s="24"/>
      <c r="AM4979" s="77"/>
      <c r="AN4979" s="77"/>
    </row>
    <row r="4980" spans="26:40" x14ac:dyDescent="0.25">
      <c r="Z4980" s="24"/>
      <c r="AM4980" s="77"/>
      <c r="AN4980" s="77"/>
    </row>
    <row r="4981" spans="26:40" x14ac:dyDescent="0.25">
      <c r="Z4981" s="24"/>
      <c r="AM4981" s="77"/>
      <c r="AN4981" s="77"/>
    </row>
    <row r="4982" spans="26:40" x14ac:dyDescent="0.25">
      <c r="Z4982" s="24"/>
      <c r="AM4982" s="77"/>
      <c r="AN4982" s="77"/>
    </row>
    <row r="4983" spans="26:40" x14ac:dyDescent="0.25">
      <c r="Z4983" s="24"/>
      <c r="AM4983" s="77"/>
      <c r="AN4983" s="77"/>
    </row>
    <row r="4984" spans="26:40" x14ac:dyDescent="0.25">
      <c r="Z4984" s="24"/>
      <c r="AM4984" s="77"/>
      <c r="AN4984" s="77"/>
    </row>
    <row r="4985" spans="26:40" x14ac:dyDescent="0.25">
      <c r="Z4985" s="24"/>
      <c r="AM4985" s="77"/>
      <c r="AN4985" s="77"/>
    </row>
    <row r="4986" spans="26:40" x14ac:dyDescent="0.25">
      <c r="Z4986" s="24"/>
      <c r="AM4986" s="77"/>
      <c r="AN4986" s="77"/>
    </row>
    <row r="4987" spans="26:40" x14ac:dyDescent="0.25">
      <c r="Z4987" s="24"/>
      <c r="AM4987" s="77"/>
      <c r="AN4987" s="77"/>
    </row>
    <row r="4988" spans="26:40" x14ac:dyDescent="0.25">
      <c r="Z4988" s="24"/>
      <c r="AM4988" s="77"/>
      <c r="AN4988" s="77"/>
    </row>
    <row r="4989" spans="26:40" x14ac:dyDescent="0.25">
      <c r="Z4989" s="24"/>
      <c r="AM4989" s="77"/>
      <c r="AN4989" s="77"/>
    </row>
    <row r="4990" spans="26:40" x14ac:dyDescent="0.25">
      <c r="Z4990" s="24"/>
      <c r="AM4990" s="77"/>
      <c r="AN4990" s="77"/>
    </row>
    <row r="4991" spans="26:40" x14ac:dyDescent="0.25">
      <c r="Z4991" s="24"/>
      <c r="AM4991" s="77"/>
      <c r="AN4991" s="77"/>
    </row>
    <row r="4992" spans="26:40" x14ac:dyDescent="0.25">
      <c r="Z4992" s="24"/>
      <c r="AM4992" s="77"/>
      <c r="AN4992" s="77"/>
    </row>
    <row r="4993" spans="26:40" x14ac:dyDescent="0.25">
      <c r="Z4993" s="24"/>
      <c r="AM4993" s="77"/>
      <c r="AN4993" s="77"/>
    </row>
    <row r="4994" spans="26:40" x14ac:dyDescent="0.25">
      <c r="Z4994" s="24"/>
      <c r="AM4994" s="77"/>
      <c r="AN4994" s="77"/>
    </row>
    <row r="4995" spans="26:40" x14ac:dyDescent="0.25">
      <c r="Z4995" s="24"/>
      <c r="AM4995" s="77"/>
      <c r="AN4995" s="77"/>
    </row>
    <row r="4996" spans="26:40" x14ac:dyDescent="0.25">
      <c r="Z4996" s="24"/>
      <c r="AM4996" s="77"/>
      <c r="AN4996" s="77"/>
    </row>
    <row r="4997" spans="26:40" x14ac:dyDescent="0.25">
      <c r="Z4997" s="24"/>
      <c r="AM4997" s="77"/>
      <c r="AN4997" s="77"/>
    </row>
    <row r="4998" spans="26:40" x14ac:dyDescent="0.25">
      <c r="Z4998" s="24"/>
      <c r="AM4998" s="77"/>
      <c r="AN4998" s="77"/>
    </row>
    <row r="4999" spans="26:40" x14ac:dyDescent="0.25">
      <c r="Z4999" s="24"/>
      <c r="AM4999" s="77"/>
      <c r="AN4999" s="77"/>
    </row>
    <row r="5000" spans="26:40" x14ac:dyDescent="0.25">
      <c r="Z5000" s="24"/>
      <c r="AM5000" s="77"/>
      <c r="AN5000" s="77"/>
    </row>
    <row r="5001" spans="26:40" x14ac:dyDescent="0.25">
      <c r="Z5001" s="24"/>
      <c r="AM5001" s="77"/>
      <c r="AN5001" s="77"/>
    </row>
    <row r="5002" spans="26:40" x14ac:dyDescent="0.25">
      <c r="Z5002" s="24"/>
      <c r="AM5002" s="77"/>
      <c r="AN5002" s="77"/>
    </row>
    <row r="5003" spans="26:40" x14ac:dyDescent="0.25">
      <c r="Z5003" s="24"/>
      <c r="AM5003" s="77"/>
      <c r="AN5003" s="77"/>
    </row>
    <row r="5004" spans="26:40" x14ac:dyDescent="0.25">
      <c r="Z5004" s="24"/>
      <c r="AM5004" s="77"/>
      <c r="AN5004" s="77"/>
    </row>
    <row r="5005" spans="26:40" x14ac:dyDescent="0.25">
      <c r="Z5005" s="24"/>
      <c r="AM5005" s="77"/>
      <c r="AN5005" s="77"/>
    </row>
    <row r="5006" spans="26:40" x14ac:dyDescent="0.25">
      <c r="Z5006" s="24"/>
      <c r="AM5006" s="77"/>
      <c r="AN5006" s="77"/>
    </row>
    <row r="5007" spans="26:40" x14ac:dyDescent="0.25">
      <c r="Z5007" s="24"/>
      <c r="AM5007" s="77"/>
      <c r="AN5007" s="77"/>
    </row>
    <row r="5008" spans="26:40" x14ac:dyDescent="0.25">
      <c r="Z5008" s="24"/>
      <c r="AM5008" s="77"/>
      <c r="AN5008" s="77"/>
    </row>
    <row r="5009" spans="26:40" x14ac:dyDescent="0.25">
      <c r="Z5009" s="24"/>
      <c r="AM5009" s="77"/>
      <c r="AN5009" s="77"/>
    </row>
    <row r="5010" spans="26:40" x14ac:dyDescent="0.25">
      <c r="Z5010" s="24"/>
      <c r="AM5010" s="77"/>
      <c r="AN5010" s="77"/>
    </row>
    <row r="5011" spans="26:40" x14ac:dyDescent="0.25">
      <c r="Z5011" s="24"/>
      <c r="AM5011" s="77"/>
      <c r="AN5011" s="77"/>
    </row>
    <row r="5012" spans="26:40" x14ac:dyDescent="0.25">
      <c r="Z5012" s="24"/>
      <c r="AM5012" s="77"/>
      <c r="AN5012" s="77"/>
    </row>
    <row r="5013" spans="26:40" x14ac:dyDescent="0.25">
      <c r="Z5013" s="24"/>
      <c r="AM5013" s="77"/>
      <c r="AN5013" s="77"/>
    </row>
    <row r="5014" spans="26:40" x14ac:dyDescent="0.25">
      <c r="Z5014" s="24"/>
      <c r="AM5014" s="77"/>
      <c r="AN5014" s="77"/>
    </row>
    <row r="5015" spans="26:40" x14ac:dyDescent="0.25">
      <c r="Z5015" s="24"/>
      <c r="AM5015" s="77"/>
      <c r="AN5015" s="77"/>
    </row>
    <row r="5016" spans="26:40" x14ac:dyDescent="0.25">
      <c r="Z5016" s="24"/>
      <c r="AM5016" s="77"/>
      <c r="AN5016" s="77"/>
    </row>
    <row r="5017" spans="26:40" x14ac:dyDescent="0.25">
      <c r="Z5017" s="24"/>
      <c r="AM5017" s="77"/>
      <c r="AN5017" s="77"/>
    </row>
    <row r="5018" spans="26:40" x14ac:dyDescent="0.25">
      <c r="Z5018" s="24"/>
      <c r="AM5018" s="77"/>
      <c r="AN5018" s="77"/>
    </row>
    <row r="5019" spans="26:40" x14ac:dyDescent="0.25">
      <c r="Z5019" s="24"/>
      <c r="AM5019" s="77"/>
      <c r="AN5019" s="77"/>
    </row>
    <row r="5020" spans="26:40" x14ac:dyDescent="0.25">
      <c r="Z5020" s="24"/>
      <c r="AM5020" s="77"/>
      <c r="AN5020" s="77"/>
    </row>
    <row r="5021" spans="26:40" x14ac:dyDescent="0.25">
      <c r="Z5021" s="24"/>
      <c r="AM5021" s="77"/>
      <c r="AN5021" s="77"/>
    </row>
    <row r="5022" spans="26:40" x14ac:dyDescent="0.25">
      <c r="Z5022" s="24"/>
      <c r="AM5022" s="77"/>
      <c r="AN5022" s="77"/>
    </row>
    <row r="5023" spans="26:40" x14ac:dyDescent="0.25">
      <c r="Z5023" s="24"/>
      <c r="AM5023" s="77"/>
      <c r="AN5023" s="77"/>
    </row>
    <row r="5024" spans="26:40" x14ac:dyDescent="0.25">
      <c r="Z5024" s="24"/>
      <c r="AM5024" s="77"/>
      <c r="AN5024" s="77"/>
    </row>
    <row r="5025" spans="26:40" x14ac:dyDescent="0.25">
      <c r="Z5025" s="24"/>
      <c r="AM5025" s="77"/>
      <c r="AN5025" s="77"/>
    </row>
    <row r="5026" spans="26:40" x14ac:dyDescent="0.25">
      <c r="Z5026" s="24"/>
      <c r="AM5026" s="77"/>
      <c r="AN5026" s="77"/>
    </row>
    <row r="5027" spans="26:40" x14ac:dyDescent="0.25">
      <c r="Z5027" s="24"/>
      <c r="AM5027" s="77"/>
      <c r="AN5027" s="77"/>
    </row>
    <row r="5028" spans="26:40" x14ac:dyDescent="0.25">
      <c r="Z5028" s="24"/>
      <c r="AM5028" s="77"/>
      <c r="AN5028" s="77"/>
    </row>
    <row r="5029" spans="26:40" x14ac:dyDescent="0.25">
      <c r="Z5029" s="24"/>
      <c r="AM5029" s="77"/>
      <c r="AN5029" s="77"/>
    </row>
    <row r="5030" spans="26:40" x14ac:dyDescent="0.25">
      <c r="Z5030" s="24"/>
      <c r="AM5030" s="77"/>
      <c r="AN5030" s="77"/>
    </row>
    <row r="5031" spans="26:40" x14ac:dyDescent="0.25">
      <c r="Z5031" s="24"/>
      <c r="AM5031" s="77"/>
      <c r="AN5031" s="77"/>
    </row>
    <row r="5032" spans="26:40" x14ac:dyDescent="0.25">
      <c r="Z5032" s="24"/>
      <c r="AM5032" s="77"/>
      <c r="AN5032" s="77"/>
    </row>
    <row r="5033" spans="26:40" x14ac:dyDescent="0.25">
      <c r="Z5033" s="24"/>
      <c r="AM5033" s="77"/>
      <c r="AN5033" s="77"/>
    </row>
    <row r="5034" spans="26:40" x14ac:dyDescent="0.25">
      <c r="Z5034" s="24"/>
      <c r="AM5034" s="77"/>
      <c r="AN5034" s="77"/>
    </row>
    <row r="5035" spans="26:40" x14ac:dyDescent="0.25">
      <c r="Z5035" s="24"/>
      <c r="AM5035" s="77"/>
      <c r="AN5035" s="77"/>
    </row>
    <row r="5036" spans="26:40" x14ac:dyDescent="0.25">
      <c r="Z5036" s="24"/>
      <c r="AM5036" s="77"/>
      <c r="AN5036" s="77"/>
    </row>
    <row r="5037" spans="26:40" x14ac:dyDescent="0.25">
      <c r="Z5037" s="24"/>
      <c r="AM5037" s="77"/>
      <c r="AN5037" s="77"/>
    </row>
    <row r="5038" spans="26:40" x14ac:dyDescent="0.25">
      <c r="Z5038" s="24"/>
      <c r="AM5038" s="77"/>
      <c r="AN5038" s="77"/>
    </row>
    <row r="5039" spans="26:40" x14ac:dyDescent="0.25">
      <c r="Z5039" s="24"/>
      <c r="AM5039" s="77"/>
      <c r="AN5039" s="77"/>
    </row>
    <row r="5040" spans="26:40" x14ac:dyDescent="0.25">
      <c r="Z5040" s="24"/>
      <c r="AM5040" s="77"/>
      <c r="AN5040" s="77"/>
    </row>
    <row r="5041" spans="26:40" x14ac:dyDescent="0.25">
      <c r="Z5041" s="24"/>
      <c r="AM5041" s="77"/>
      <c r="AN5041" s="77"/>
    </row>
    <row r="5042" spans="26:40" x14ac:dyDescent="0.25">
      <c r="Z5042" s="24"/>
      <c r="AM5042" s="77"/>
      <c r="AN5042" s="77"/>
    </row>
    <row r="5043" spans="26:40" x14ac:dyDescent="0.25">
      <c r="Z5043" s="24"/>
      <c r="AM5043" s="77"/>
      <c r="AN5043" s="77"/>
    </row>
    <row r="5044" spans="26:40" x14ac:dyDescent="0.25">
      <c r="Z5044" s="24"/>
      <c r="AM5044" s="77"/>
      <c r="AN5044" s="77"/>
    </row>
    <row r="5045" spans="26:40" x14ac:dyDescent="0.25">
      <c r="Z5045" s="24"/>
      <c r="AM5045" s="77"/>
      <c r="AN5045" s="77"/>
    </row>
    <row r="5046" spans="26:40" x14ac:dyDescent="0.25">
      <c r="Z5046" s="24"/>
      <c r="AM5046" s="77"/>
      <c r="AN5046" s="77"/>
    </row>
    <row r="5047" spans="26:40" x14ac:dyDescent="0.25">
      <c r="Z5047" s="24"/>
      <c r="AM5047" s="77"/>
      <c r="AN5047" s="77"/>
    </row>
    <row r="5048" spans="26:40" x14ac:dyDescent="0.25">
      <c r="Z5048" s="24"/>
      <c r="AM5048" s="77"/>
      <c r="AN5048" s="77"/>
    </row>
    <row r="5049" spans="26:40" x14ac:dyDescent="0.25">
      <c r="Z5049" s="24"/>
      <c r="AM5049" s="77"/>
      <c r="AN5049" s="77"/>
    </row>
    <row r="5050" spans="26:40" x14ac:dyDescent="0.25">
      <c r="Z5050" s="24"/>
      <c r="AM5050" s="77"/>
      <c r="AN5050" s="77"/>
    </row>
    <row r="5051" spans="26:40" x14ac:dyDescent="0.25">
      <c r="Z5051" s="24"/>
      <c r="AM5051" s="77"/>
      <c r="AN5051" s="77"/>
    </row>
    <row r="5052" spans="26:40" x14ac:dyDescent="0.25">
      <c r="Z5052" s="24"/>
      <c r="AM5052" s="77"/>
      <c r="AN5052" s="77"/>
    </row>
    <row r="5053" spans="26:40" x14ac:dyDescent="0.25">
      <c r="Z5053" s="24"/>
      <c r="AM5053" s="77"/>
      <c r="AN5053" s="77"/>
    </row>
    <row r="5054" spans="26:40" x14ac:dyDescent="0.25">
      <c r="Z5054" s="24"/>
      <c r="AM5054" s="77"/>
      <c r="AN5054" s="77"/>
    </row>
    <row r="5055" spans="26:40" x14ac:dyDescent="0.25">
      <c r="Z5055" s="24"/>
      <c r="AM5055" s="77"/>
      <c r="AN5055" s="77"/>
    </row>
    <row r="5056" spans="26:40" x14ac:dyDescent="0.25">
      <c r="Z5056" s="24"/>
      <c r="AM5056" s="77"/>
      <c r="AN5056" s="77"/>
    </row>
    <row r="5057" spans="26:40" x14ac:dyDescent="0.25">
      <c r="Z5057" s="24"/>
      <c r="AM5057" s="77"/>
      <c r="AN5057" s="77"/>
    </row>
    <row r="5058" spans="26:40" x14ac:dyDescent="0.25">
      <c r="Z5058" s="24"/>
      <c r="AM5058" s="77"/>
      <c r="AN5058" s="77"/>
    </row>
    <row r="5059" spans="26:40" x14ac:dyDescent="0.25">
      <c r="Z5059" s="24"/>
      <c r="AM5059" s="77"/>
      <c r="AN5059" s="77"/>
    </row>
    <row r="5060" spans="26:40" x14ac:dyDescent="0.25">
      <c r="Z5060" s="24"/>
      <c r="AM5060" s="77"/>
      <c r="AN5060" s="77"/>
    </row>
    <row r="5061" spans="26:40" x14ac:dyDescent="0.25">
      <c r="Z5061" s="24"/>
      <c r="AM5061" s="77"/>
      <c r="AN5061" s="77"/>
    </row>
    <row r="5062" spans="26:40" x14ac:dyDescent="0.25">
      <c r="Z5062" s="24"/>
      <c r="AM5062" s="77"/>
      <c r="AN5062" s="77"/>
    </row>
    <row r="5063" spans="26:40" x14ac:dyDescent="0.25">
      <c r="Z5063" s="24"/>
      <c r="AM5063" s="77"/>
      <c r="AN5063" s="77"/>
    </row>
    <row r="5064" spans="26:40" x14ac:dyDescent="0.25">
      <c r="Z5064" s="24"/>
      <c r="AM5064" s="77"/>
      <c r="AN5064" s="77"/>
    </row>
    <row r="5065" spans="26:40" x14ac:dyDescent="0.25">
      <c r="Z5065" s="24"/>
      <c r="AM5065" s="77"/>
      <c r="AN5065" s="77"/>
    </row>
    <row r="5066" spans="26:40" x14ac:dyDescent="0.25">
      <c r="Z5066" s="24"/>
      <c r="AM5066" s="77"/>
      <c r="AN5066" s="77"/>
    </row>
    <row r="5067" spans="26:40" x14ac:dyDescent="0.25">
      <c r="Z5067" s="24"/>
      <c r="AM5067" s="77"/>
      <c r="AN5067" s="77"/>
    </row>
    <row r="5068" spans="26:40" x14ac:dyDescent="0.25">
      <c r="Z5068" s="24"/>
      <c r="AM5068" s="77"/>
      <c r="AN5068" s="77"/>
    </row>
    <row r="5069" spans="26:40" x14ac:dyDescent="0.25">
      <c r="Z5069" s="24"/>
      <c r="AM5069" s="77"/>
      <c r="AN5069" s="77"/>
    </row>
    <row r="5070" spans="26:40" x14ac:dyDescent="0.25">
      <c r="Z5070" s="24"/>
      <c r="AM5070" s="77"/>
      <c r="AN5070" s="77"/>
    </row>
    <row r="5071" spans="26:40" x14ac:dyDescent="0.25">
      <c r="Z5071" s="24"/>
      <c r="AM5071" s="77"/>
      <c r="AN5071" s="77"/>
    </row>
    <row r="5072" spans="26:40" x14ac:dyDescent="0.25">
      <c r="Z5072" s="24"/>
      <c r="AM5072" s="77"/>
      <c r="AN5072" s="77"/>
    </row>
    <row r="5073" spans="26:40" x14ac:dyDescent="0.25">
      <c r="Z5073" s="24"/>
      <c r="AM5073" s="77"/>
      <c r="AN5073" s="77"/>
    </row>
    <row r="5074" spans="26:40" x14ac:dyDescent="0.25">
      <c r="Z5074" s="24"/>
      <c r="AM5074" s="77"/>
      <c r="AN5074" s="77"/>
    </row>
    <row r="5075" spans="26:40" x14ac:dyDescent="0.25">
      <c r="Z5075" s="24"/>
      <c r="AM5075" s="77"/>
      <c r="AN5075" s="77"/>
    </row>
    <row r="5076" spans="26:40" x14ac:dyDescent="0.25">
      <c r="Z5076" s="24"/>
      <c r="AM5076" s="77"/>
      <c r="AN5076" s="77"/>
    </row>
    <row r="5077" spans="26:40" x14ac:dyDescent="0.25">
      <c r="Z5077" s="24"/>
      <c r="AM5077" s="77"/>
      <c r="AN5077" s="77"/>
    </row>
    <row r="5078" spans="26:40" x14ac:dyDescent="0.25">
      <c r="Z5078" s="24"/>
      <c r="AM5078" s="77"/>
      <c r="AN5078" s="77"/>
    </row>
    <row r="5079" spans="26:40" x14ac:dyDescent="0.25">
      <c r="Z5079" s="24"/>
      <c r="AM5079" s="77"/>
      <c r="AN5079" s="77"/>
    </row>
    <row r="5080" spans="26:40" x14ac:dyDescent="0.25">
      <c r="Z5080" s="24"/>
      <c r="AM5080" s="77"/>
      <c r="AN5080" s="77"/>
    </row>
    <row r="5081" spans="26:40" x14ac:dyDescent="0.25">
      <c r="Z5081" s="24"/>
      <c r="AM5081" s="77"/>
      <c r="AN5081" s="77"/>
    </row>
    <row r="5082" spans="26:40" x14ac:dyDescent="0.25">
      <c r="Z5082" s="24"/>
      <c r="AM5082" s="77"/>
      <c r="AN5082" s="77"/>
    </row>
    <row r="5083" spans="26:40" x14ac:dyDescent="0.25">
      <c r="Z5083" s="24"/>
      <c r="AM5083" s="77"/>
      <c r="AN5083" s="77"/>
    </row>
    <row r="5084" spans="26:40" x14ac:dyDescent="0.25">
      <c r="Z5084" s="24"/>
      <c r="AM5084" s="77"/>
      <c r="AN5084" s="77"/>
    </row>
    <row r="5085" spans="26:40" x14ac:dyDescent="0.25">
      <c r="Z5085" s="24"/>
      <c r="AM5085" s="77"/>
      <c r="AN5085" s="77"/>
    </row>
    <row r="5086" spans="26:40" x14ac:dyDescent="0.25">
      <c r="Z5086" s="24"/>
      <c r="AM5086" s="77"/>
      <c r="AN5086" s="77"/>
    </row>
    <row r="5087" spans="26:40" x14ac:dyDescent="0.25">
      <c r="Z5087" s="24"/>
      <c r="AM5087" s="77"/>
      <c r="AN5087" s="77"/>
    </row>
    <row r="5088" spans="26:40" x14ac:dyDescent="0.25">
      <c r="Z5088" s="24"/>
      <c r="AM5088" s="77"/>
      <c r="AN5088" s="77"/>
    </row>
    <row r="5089" spans="26:40" x14ac:dyDescent="0.25">
      <c r="Z5089" s="24"/>
      <c r="AM5089" s="77"/>
      <c r="AN5089" s="77"/>
    </row>
    <row r="5090" spans="26:40" x14ac:dyDescent="0.25">
      <c r="Z5090" s="24"/>
      <c r="AM5090" s="77"/>
      <c r="AN5090" s="77"/>
    </row>
    <row r="5091" spans="26:40" x14ac:dyDescent="0.25">
      <c r="Z5091" s="24"/>
      <c r="AM5091" s="77"/>
      <c r="AN5091" s="77"/>
    </row>
    <row r="5092" spans="26:40" x14ac:dyDescent="0.25">
      <c r="Z5092" s="24"/>
      <c r="AM5092" s="77"/>
      <c r="AN5092" s="77"/>
    </row>
    <row r="5093" spans="26:40" x14ac:dyDescent="0.25">
      <c r="Z5093" s="24"/>
      <c r="AM5093" s="77"/>
      <c r="AN5093" s="77"/>
    </row>
    <row r="5094" spans="26:40" x14ac:dyDescent="0.25">
      <c r="Z5094" s="24"/>
      <c r="AM5094" s="77"/>
      <c r="AN5094" s="77"/>
    </row>
    <row r="5095" spans="26:40" x14ac:dyDescent="0.25">
      <c r="Z5095" s="24"/>
      <c r="AM5095" s="77"/>
      <c r="AN5095" s="77"/>
    </row>
    <row r="5096" spans="26:40" x14ac:dyDescent="0.25">
      <c r="Z5096" s="24"/>
      <c r="AM5096" s="77"/>
      <c r="AN5096" s="77"/>
    </row>
    <row r="5097" spans="26:40" x14ac:dyDescent="0.25">
      <c r="Z5097" s="24"/>
      <c r="AM5097" s="77"/>
      <c r="AN5097" s="77"/>
    </row>
    <row r="5098" spans="26:40" x14ac:dyDescent="0.25">
      <c r="Z5098" s="24"/>
      <c r="AM5098" s="77"/>
      <c r="AN5098" s="77"/>
    </row>
    <row r="5099" spans="26:40" x14ac:dyDescent="0.25">
      <c r="Z5099" s="24"/>
      <c r="AM5099" s="77"/>
      <c r="AN5099" s="77"/>
    </row>
    <row r="5100" spans="26:40" x14ac:dyDescent="0.25">
      <c r="Z5100" s="24"/>
      <c r="AM5100" s="77"/>
      <c r="AN5100" s="77"/>
    </row>
    <row r="5101" spans="26:40" x14ac:dyDescent="0.25">
      <c r="Z5101" s="24"/>
      <c r="AM5101" s="77"/>
      <c r="AN5101" s="77"/>
    </row>
    <row r="5102" spans="26:40" x14ac:dyDescent="0.25">
      <c r="Z5102" s="24"/>
      <c r="AM5102" s="77"/>
      <c r="AN5102" s="77"/>
    </row>
    <row r="5103" spans="26:40" x14ac:dyDescent="0.25">
      <c r="Z5103" s="24"/>
      <c r="AM5103" s="77"/>
      <c r="AN5103" s="77"/>
    </row>
    <row r="5104" spans="26:40" x14ac:dyDescent="0.25">
      <c r="Z5104" s="24"/>
      <c r="AM5104" s="77"/>
      <c r="AN5104" s="77"/>
    </row>
    <row r="5105" spans="26:40" x14ac:dyDescent="0.25">
      <c r="Z5105" s="24"/>
      <c r="AM5105" s="77"/>
      <c r="AN5105" s="77"/>
    </row>
    <row r="5106" spans="26:40" x14ac:dyDescent="0.25">
      <c r="Z5106" s="24"/>
      <c r="AM5106" s="77"/>
      <c r="AN5106" s="77"/>
    </row>
    <row r="5107" spans="26:40" x14ac:dyDescent="0.25">
      <c r="Z5107" s="24"/>
      <c r="AM5107" s="77"/>
      <c r="AN5107" s="77"/>
    </row>
    <row r="5108" spans="26:40" x14ac:dyDescent="0.25">
      <c r="Z5108" s="24"/>
      <c r="AM5108" s="77"/>
      <c r="AN5108" s="77"/>
    </row>
    <row r="5109" spans="26:40" x14ac:dyDescent="0.25">
      <c r="Z5109" s="24"/>
      <c r="AM5109" s="77"/>
      <c r="AN5109" s="77"/>
    </row>
    <row r="5110" spans="26:40" x14ac:dyDescent="0.25">
      <c r="Z5110" s="24"/>
      <c r="AM5110" s="77"/>
      <c r="AN5110" s="77"/>
    </row>
    <row r="5111" spans="26:40" x14ac:dyDescent="0.25">
      <c r="Z5111" s="24"/>
      <c r="AM5111" s="77"/>
      <c r="AN5111" s="77"/>
    </row>
    <row r="5112" spans="26:40" x14ac:dyDescent="0.25">
      <c r="Z5112" s="24"/>
      <c r="AM5112" s="77"/>
      <c r="AN5112" s="77"/>
    </row>
    <row r="5113" spans="26:40" x14ac:dyDescent="0.25">
      <c r="Z5113" s="24"/>
      <c r="AM5113" s="77"/>
      <c r="AN5113" s="77"/>
    </row>
    <row r="5114" spans="26:40" x14ac:dyDescent="0.25">
      <c r="Z5114" s="24"/>
      <c r="AM5114" s="77"/>
      <c r="AN5114" s="77"/>
    </row>
    <row r="5115" spans="26:40" x14ac:dyDescent="0.25">
      <c r="Z5115" s="24"/>
      <c r="AM5115" s="77"/>
      <c r="AN5115" s="77"/>
    </row>
    <row r="5116" spans="26:40" x14ac:dyDescent="0.25">
      <c r="Z5116" s="24"/>
      <c r="AM5116" s="77"/>
      <c r="AN5116" s="77"/>
    </row>
    <row r="5117" spans="26:40" x14ac:dyDescent="0.25">
      <c r="Z5117" s="24"/>
      <c r="AM5117" s="77"/>
      <c r="AN5117" s="77"/>
    </row>
    <row r="5118" spans="26:40" x14ac:dyDescent="0.25">
      <c r="Z5118" s="24"/>
      <c r="AM5118" s="77"/>
      <c r="AN5118" s="77"/>
    </row>
    <row r="5119" spans="26:40" x14ac:dyDescent="0.25">
      <c r="Z5119" s="24"/>
      <c r="AM5119" s="77"/>
      <c r="AN5119" s="77"/>
    </row>
    <row r="5120" spans="26:40" x14ac:dyDescent="0.25">
      <c r="Z5120" s="24"/>
      <c r="AM5120" s="77"/>
      <c r="AN5120" s="77"/>
    </row>
    <row r="5121" spans="26:40" x14ac:dyDescent="0.25">
      <c r="Z5121" s="24"/>
      <c r="AM5121" s="77"/>
      <c r="AN5121" s="77"/>
    </row>
    <row r="5122" spans="26:40" x14ac:dyDescent="0.25">
      <c r="Z5122" s="24"/>
      <c r="AM5122" s="77"/>
      <c r="AN5122" s="77"/>
    </row>
    <row r="5123" spans="26:40" x14ac:dyDescent="0.25">
      <c r="Z5123" s="24"/>
      <c r="AM5123" s="77"/>
      <c r="AN5123" s="77"/>
    </row>
    <row r="5124" spans="26:40" x14ac:dyDescent="0.25">
      <c r="Z5124" s="24"/>
      <c r="AM5124" s="77"/>
      <c r="AN5124" s="77"/>
    </row>
    <row r="5125" spans="26:40" x14ac:dyDescent="0.25">
      <c r="Z5125" s="24"/>
      <c r="AM5125" s="77"/>
      <c r="AN5125" s="77"/>
    </row>
    <row r="5126" spans="26:40" x14ac:dyDescent="0.25">
      <c r="Z5126" s="24"/>
      <c r="AM5126" s="77"/>
      <c r="AN5126" s="77"/>
    </row>
    <row r="5127" spans="26:40" x14ac:dyDescent="0.25">
      <c r="Z5127" s="24"/>
      <c r="AM5127" s="77"/>
      <c r="AN5127" s="77"/>
    </row>
    <row r="5128" spans="26:40" x14ac:dyDescent="0.25">
      <c r="Z5128" s="24"/>
      <c r="AM5128" s="77"/>
      <c r="AN5128" s="77"/>
    </row>
    <row r="5129" spans="26:40" x14ac:dyDescent="0.25">
      <c r="Z5129" s="24"/>
      <c r="AM5129" s="77"/>
      <c r="AN5129" s="77"/>
    </row>
    <row r="5130" spans="26:40" x14ac:dyDescent="0.25">
      <c r="Z5130" s="24"/>
      <c r="AM5130" s="77"/>
      <c r="AN5130" s="77"/>
    </row>
    <row r="5131" spans="26:40" x14ac:dyDescent="0.25">
      <c r="Z5131" s="24"/>
      <c r="AM5131" s="77"/>
      <c r="AN5131" s="77"/>
    </row>
    <row r="5132" spans="26:40" x14ac:dyDescent="0.25">
      <c r="Z5132" s="24"/>
      <c r="AM5132" s="77"/>
      <c r="AN5132" s="77"/>
    </row>
    <row r="5133" spans="26:40" x14ac:dyDescent="0.25">
      <c r="Z5133" s="24"/>
      <c r="AM5133" s="77"/>
      <c r="AN5133" s="77"/>
    </row>
    <row r="5134" spans="26:40" x14ac:dyDescent="0.25">
      <c r="Z5134" s="24"/>
      <c r="AM5134" s="77"/>
      <c r="AN5134" s="77"/>
    </row>
    <row r="5135" spans="26:40" x14ac:dyDescent="0.25">
      <c r="Z5135" s="24"/>
      <c r="AM5135" s="77"/>
      <c r="AN5135" s="77"/>
    </row>
    <row r="5136" spans="26:40" x14ac:dyDescent="0.25">
      <c r="Z5136" s="24"/>
      <c r="AM5136" s="77"/>
      <c r="AN5136" s="77"/>
    </row>
    <row r="5137" spans="26:40" x14ac:dyDescent="0.25">
      <c r="Z5137" s="24"/>
      <c r="AM5137" s="77"/>
      <c r="AN5137" s="77"/>
    </row>
    <row r="5138" spans="26:40" x14ac:dyDescent="0.25">
      <c r="Z5138" s="24"/>
      <c r="AM5138" s="77"/>
      <c r="AN5138" s="77"/>
    </row>
    <row r="5139" spans="26:40" x14ac:dyDescent="0.25">
      <c r="Z5139" s="24"/>
      <c r="AM5139" s="77"/>
      <c r="AN5139" s="77"/>
    </row>
    <row r="5140" spans="26:40" x14ac:dyDescent="0.25">
      <c r="Z5140" s="24"/>
      <c r="AM5140" s="77"/>
      <c r="AN5140" s="77"/>
    </row>
    <row r="5141" spans="26:40" x14ac:dyDescent="0.25">
      <c r="Z5141" s="24"/>
      <c r="AM5141" s="77"/>
      <c r="AN5141" s="77"/>
    </row>
    <row r="5142" spans="26:40" x14ac:dyDescent="0.25">
      <c r="Z5142" s="24"/>
      <c r="AM5142" s="77"/>
      <c r="AN5142" s="77"/>
    </row>
    <row r="5143" spans="26:40" x14ac:dyDescent="0.25">
      <c r="Z5143" s="24"/>
      <c r="AM5143" s="77"/>
      <c r="AN5143" s="77"/>
    </row>
    <row r="5144" spans="26:40" x14ac:dyDescent="0.25">
      <c r="Z5144" s="24"/>
      <c r="AM5144" s="77"/>
      <c r="AN5144" s="77"/>
    </row>
    <row r="5145" spans="26:40" x14ac:dyDescent="0.25">
      <c r="Z5145" s="24"/>
      <c r="AM5145" s="77"/>
      <c r="AN5145" s="77"/>
    </row>
    <row r="5146" spans="26:40" x14ac:dyDescent="0.25">
      <c r="Z5146" s="24"/>
      <c r="AM5146" s="77"/>
      <c r="AN5146" s="77"/>
    </row>
    <row r="5147" spans="26:40" x14ac:dyDescent="0.25">
      <c r="Z5147" s="24"/>
      <c r="AM5147" s="77"/>
      <c r="AN5147" s="77"/>
    </row>
    <row r="5148" spans="26:40" x14ac:dyDescent="0.25">
      <c r="Z5148" s="24"/>
      <c r="AM5148" s="77"/>
      <c r="AN5148" s="77"/>
    </row>
    <row r="5149" spans="26:40" x14ac:dyDescent="0.25">
      <c r="Z5149" s="24"/>
      <c r="AM5149" s="77"/>
      <c r="AN5149" s="77"/>
    </row>
    <row r="5150" spans="26:40" x14ac:dyDescent="0.25">
      <c r="Z5150" s="24"/>
      <c r="AM5150" s="77"/>
      <c r="AN5150" s="77"/>
    </row>
    <row r="5151" spans="26:40" x14ac:dyDescent="0.25">
      <c r="Z5151" s="24"/>
      <c r="AM5151" s="77"/>
      <c r="AN5151" s="77"/>
    </row>
    <row r="5152" spans="26:40" x14ac:dyDescent="0.25">
      <c r="Z5152" s="24"/>
      <c r="AM5152" s="77"/>
      <c r="AN5152" s="77"/>
    </row>
    <row r="5153" spans="26:40" x14ac:dyDescent="0.25">
      <c r="Z5153" s="24"/>
      <c r="AM5153" s="77"/>
      <c r="AN5153" s="77"/>
    </row>
    <row r="5154" spans="26:40" x14ac:dyDescent="0.25">
      <c r="Z5154" s="24"/>
      <c r="AM5154" s="77"/>
      <c r="AN5154" s="77"/>
    </row>
    <row r="5155" spans="26:40" x14ac:dyDescent="0.25">
      <c r="Z5155" s="24"/>
      <c r="AM5155" s="77"/>
      <c r="AN5155" s="77"/>
    </row>
    <row r="5156" spans="26:40" x14ac:dyDescent="0.25">
      <c r="Z5156" s="24"/>
      <c r="AM5156" s="77"/>
      <c r="AN5156" s="77"/>
    </row>
    <row r="5157" spans="26:40" x14ac:dyDescent="0.25">
      <c r="Z5157" s="24"/>
      <c r="AM5157" s="77"/>
      <c r="AN5157" s="77"/>
    </row>
    <row r="5158" spans="26:40" x14ac:dyDescent="0.25">
      <c r="Z5158" s="24"/>
      <c r="AM5158" s="77"/>
      <c r="AN5158" s="77"/>
    </row>
    <row r="5159" spans="26:40" x14ac:dyDescent="0.25">
      <c r="Z5159" s="24"/>
      <c r="AM5159" s="77"/>
      <c r="AN5159" s="77"/>
    </row>
    <row r="5160" spans="26:40" x14ac:dyDescent="0.25">
      <c r="Z5160" s="24"/>
      <c r="AM5160" s="77"/>
      <c r="AN5160" s="77"/>
    </row>
    <row r="5161" spans="26:40" x14ac:dyDescent="0.25">
      <c r="Z5161" s="24"/>
      <c r="AM5161" s="77"/>
      <c r="AN5161" s="77"/>
    </row>
    <row r="5162" spans="26:40" x14ac:dyDescent="0.25">
      <c r="Z5162" s="24"/>
      <c r="AM5162" s="77"/>
      <c r="AN5162" s="77"/>
    </row>
    <row r="5163" spans="26:40" x14ac:dyDescent="0.25">
      <c r="Z5163" s="24"/>
      <c r="AM5163" s="77"/>
      <c r="AN5163" s="77"/>
    </row>
    <row r="5164" spans="26:40" x14ac:dyDescent="0.25">
      <c r="Z5164" s="24"/>
      <c r="AM5164" s="77"/>
      <c r="AN5164" s="77"/>
    </row>
    <row r="5165" spans="26:40" x14ac:dyDescent="0.25">
      <c r="Z5165" s="24"/>
      <c r="AM5165" s="77"/>
      <c r="AN5165" s="77"/>
    </row>
    <row r="5166" spans="26:40" x14ac:dyDescent="0.25">
      <c r="Z5166" s="24"/>
      <c r="AM5166" s="77"/>
      <c r="AN5166" s="77"/>
    </row>
    <row r="5167" spans="26:40" x14ac:dyDescent="0.25">
      <c r="Z5167" s="24"/>
      <c r="AM5167" s="77"/>
      <c r="AN5167" s="77"/>
    </row>
    <row r="5168" spans="26:40" x14ac:dyDescent="0.25">
      <c r="Z5168" s="24"/>
      <c r="AM5168" s="77"/>
      <c r="AN5168" s="77"/>
    </row>
    <row r="5169" spans="26:40" x14ac:dyDescent="0.25">
      <c r="Z5169" s="24"/>
      <c r="AM5169" s="77"/>
      <c r="AN5169" s="77"/>
    </row>
    <row r="5170" spans="26:40" x14ac:dyDescent="0.25">
      <c r="Z5170" s="24"/>
      <c r="AM5170" s="77"/>
      <c r="AN5170" s="77"/>
    </row>
    <row r="5171" spans="26:40" x14ac:dyDescent="0.25">
      <c r="Z5171" s="24"/>
      <c r="AM5171" s="77"/>
      <c r="AN5171" s="77"/>
    </row>
    <row r="5172" spans="26:40" x14ac:dyDescent="0.25">
      <c r="Z5172" s="24"/>
      <c r="AM5172" s="77"/>
      <c r="AN5172" s="77"/>
    </row>
    <row r="5173" spans="26:40" x14ac:dyDescent="0.25">
      <c r="Z5173" s="24"/>
      <c r="AM5173" s="77"/>
      <c r="AN5173" s="77"/>
    </row>
    <row r="5174" spans="26:40" x14ac:dyDescent="0.25">
      <c r="Z5174" s="24"/>
      <c r="AM5174" s="77"/>
      <c r="AN5174" s="77"/>
    </row>
    <row r="5175" spans="26:40" x14ac:dyDescent="0.25">
      <c r="Z5175" s="24"/>
      <c r="AM5175" s="77"/>
      <c r="AN5175" s="77"/>
    </row>
    <row r="5176" spans="26:40" x14ac:dyDescent="0.25">
      <c r="Z5176" s="24"/>
      <c r="AM5176" s="77"/>
      <c r="AN5176" s="77"/>
    </row>
    <row r="5177" spans="26:40" x14ac:dyDescent="0.25">
      <c r="Z5177" s="24"/>
      <c r="AM5177" s="77"/>
      <c r="AN5177" s="77"/>
    </row>
    <row r="5178" spans="26:40" x14ac:dyDescent="0.25">
      <c r="Z5178" s="24"/>
      <c r="AM5178" s="77"/>
      <c r="AN5178" s="77"/>
    </row>
    <row r="5179" spans="26:40" x14ac:dyDescent="0.25">
      <c r="Z5179" s="24"/>
      <c r="AM5179" s="77"/>
      <c r="AN5179" s="77"/>
    </row>
    <row r="5180" spans="26:40" x14ac:dyDescent="0.25">
      <c r="Z5180" s="24"/>
      <c r="AM5180" s="77"/>
      <c r="AN5180" s="77"/>
    </row>
    <row r="5181" spans="26:40" x14ac:dyDescent="0.25">
      <c r="Z5181" s="24"/>
      <c r="AM5181" s="77"/>
      <c r="AN5181" s="77"/>
    </row>
    <row r="5182" spans="26:40" x14ac:dyDescent="0.25">
      <c r="Z5182" s="24"/>
      <c r="AM5182" s="77"/>
      <c r="AN5182" s="77"/>
    </row>
    <row r="5183" spans="26:40" x14ac:dyDescent="0.25">
      <c r="Z5183" s="24"/>
      <c r="AM5183" s="77"/>
      <c r="AN5183" s="77"/>
    </row>
    <row r="5184" spans="26:40" x14ac:dyDescent="0.25">
      <c r="Z5184" s="24"/>
      <c r="AM5184" s="77"/>
      <c r="AN5184" s="77"/>
    </row>
    <row r="5185" spans="26:40" x14ac:dyDescent="0.25">
      <c r="Z5185" s="24"/>
      <c r="AM5185" s="77"/>
      <c r="AN5185" s="77"/>
    </row>
    <row r="5186" spans="26:40" x14ac:dyDescent="0.25">
      <c r="Z5186" s="24"/>
      <c r="AM5186" s="77"/>
      <c r="AN5186" s="77"/>
    </row>
    <row r="5187" spans="26:40" x14ac:dyDescent="0.25">
      <c r="Z5187" s="24"/>
      <c r="AM5187" s="77"/>
      <c r="AN5187" s="77"/>
    </row>
    <row r="5188" spans="26:40" x14ac:dyDescent="0.25">
      <c r="Z5188" s="24"/>
      <c r="AM5188" s="77"/>
      <c r="AN5188" s="77"/>
    </row>
    <row r="5189" spans="26:40" x14ac:dyDescent="0.25">
      <c r="Z5189" s="24"/>
      <c r="AM5189" s="77"/>
      <c r="AN5189" s="77"/>
    </row>
    <row r="5190" spans="26:40" x14ac:dyDescent="0.25">
      <c r="Z5190" s="24"/>
      <c r="AM5190" s="77"/>
      <c r="AN5190" s="77"/>
    </row>
    <row r="5191" spans="26:40" x14ac:dyDescent="0.25">
      <c r="Z5191" s="24"/>
      <c r="AM5191" s="77"/>
      <c r="AN5191" s="77"/>
    </row>
    <row r="5192" spans="26:40" x14ac:dyDescent="0.25">
      <c r="Z5192" s="24"/>
      <c r="AM5192" s="77"/>
      <c r="AN5192" s="77"/>
    </row>
    <row r="5193" spans="26:40" x14ac:dyDescent="0.25">
      <c r="Z5193" s="24"/>
      <c r="AM5193" s="77"/>
      <c r="AN5193" s="77"/>
    </row>
    <row r="5194" spans="26:40" x14ac:dyDescent="0.25">
      <c r="Z5194" s="24"/>
      <c r="AM5194" s="77"/>
      <c r="AN5194" s="77"/>
    </row>
    <row r="5195" spans="26:40" x14ac:dyDescent="0.25">
      <c r="Z5195" s="24"/>
      <c r="AM5195" s="77"/>
      <c r="AN5195" s="77"/>
    </row>
    <row r="5196" spans="26:40" x14ac:dyDescent="0.25">
      <c r="Z5196" s="24"/>
      <c r="AM5196" s="77"/>
      <c r="AN5196" s="77"/>
    </row>
    <row r="5197" spans="26:40" x14ac:dyDescent="0.25">
      <c r="Z5197" s="24"/>
      <c r="AM5197" s="77"/>
      <c r="AN5197" s="77"/>
    </row>
    <row r="5198" spans="26:40" x14ac:dyDescent="0.25">
      <c r="Z5198" s="24"/>
      <c r="AM5198" s="77"/>
      <c r="AN5198" s="77"/>
    </row>
    <row r="5199" spans="26:40" x14ac:dyDescent="0.25">
      <c r="Z5199" s="24"/>
      <c r="AM5199" s="77"/>
      <c r="AN5199" s="77"/>
    </row>
    <row r="5200" spans="26:40" x14ac:dyDescent="0.25">
      <c r="Z5200" s="24"/>
      <c r="AM5200" s="77"/>
      <c r="AN5200" s="77"/>
    </row>
    <row r="5201" spans="26:40" x14ac:dyDescent="0.25">
      <c r="Z5201" s="24"/>
      <c r="AM5201" s="77"/>
      <c r="AN5201" s="77"/>
    </row>
    <row r="5202" spans="26:40" x14ac:dyDescent="0.25">
      <c r="Z5202" s="24"/>
      <c r="AM5202" s="77"/>
      <c r="AN5202" s="77"/>
    </row>
    <row r="5203" spans="26:40" x14ac:dyDescent="0.25">
      <c r="Z5203" s="24"/>
      <c r="AM5203" s="77"/>
      <c r="AN5203" s="77"/>
    </row>
    <row r="5204" spans="26:40" x14ac:dyDescent="0.25">
      <c r="Z5204" s="24"/>
      <c r="AM5204" s="77"/>
      <c r="AN5204" s="77"/>
    </row>
    <row r="5205" spans="26:40" x14ac:dyDescent="0.25">
      <c r="Z5205" s="24"/>
      <c r="AM5205" s="77"/>
      <c r="AN5205" s="77"/>
    </row>
    <row r="5206" spans="26:40" x14ac:dyDescent="0.25">
      <c r="Z5206" s="24"/>
      <c r="AM5206" s="77"/>
      <c r="AN5206" s="77"/>
    </row>
    <row r="5207" spans="26:40" x14ac:dyDescent="0.25">
      <c r="Z5207" s="24"/>
      <c r="AM5207" s="77"/>
      <c r="AN5207" s="77"/>
    </row>
    <row r="5208" spans="26:40" x14ac:dyDescent="0.25">
      <c r="Z5208" s="24"/>
      <c r="AM5208" s="77"/>
      <c r="AN5208" s="77"/>
    </row>
    <row r="5209" spans="26:40" x14ac:dyDescent="0.25">
      <c r="Z5209" s="24"/>
      <c r="AM5209" s="77"/>
      <c r="AN5209" s="77"/>
    </row>
    <row r="5210" spans="26:40" x14ac:dyDescent="0.25">
      <c r="Z5210" s="24"/>
      <c r="AM5210" s="77"/>
      <c r="AN5210" s="77"/>
    </row>
    <row r="5211" spans="26:40" x14ac:dyDescent="0.25">
      <c r="Z5211" s="24"/>
      <c r="AM5211" s="77"/>
      <c r="AN5211" s="77"/>
    </row>
    <row r="5212" spans="26:40" x14ac:dyDescent="0.25">
      <c r="Z5212" s="24"/>
      <c r="AM5212" s="77"/>
      <c r="AN5212" s="77"/>
    </row>
    <row r="5213" spans="26:40" x14ac:dyDescent="0.25">
      <c r="Z5213" s="24"/>
      <c r="AM5213" s="77"/>
      <c r="AN5213" s="77"/>
    </row>
    <row r="5214" spans="26:40" x14ac:dyDescent="0.25">
      <c r="Z5214" s="24"/>
      <c r="AM5214" s="77"/>
      <c r="AN5214" s="77"/>
    </row>
    <row r="5215" spans="26:40" x14ac:dyDescent="0.25">
      <c r="Z5215" s="24"/>
      <c r="AM5215" s="77"/>
      <c r="AN5215" s="77"/>
    </row>
    <row r="5216" spans="26:40" x14ac:dyDescent="0.25">
      <c r="Z5216" s="24"/>
      <c r="AM5216" s="77"/>
      <c r="AN5216" s="77"/>
    </row>
    <row r="5217" spans="26:40" x14ac:dyDescent="0.25">
      <c r="Z5217" s="24"/>
      <c r="AM5217" s="77"/>
      <c r="AN5217" s="77"/>
    </row>
    <row r="5218" spans="26:40" x14ac:dyDescent="0.25">
      <c r="Z5218" s="24"/>
      <c r="AM5218" s="77"/>
      <c r="AN5218" s="77"/>
    </row>
    <row r="5219" spans="26:40" x14ac:dyDescent="0.25">
      <c r="Z5219" s="24"/>
      <c r="AM5219" s="77"/>
      <c r="AN5219" s="77"/>
    </row>
    <row r="5220" spans="26:40" x14ac:dyDescent="0.25">
      <c r="Z5220" s="24"/>
      <c r="AM5220" s="77"/>
      <c r="AN5220" s="77"/>
    </row>
    <row r="5221" spans="26:40" x14ac:dyDescent="0.25">
      <c r="Z5221" s="24"/>
      <c r="AM5221" s="77"/>
      <c r="AN5221" s="77"/>
    </row>
    <row r="5222" spans="26:40" x14ac:dyDescent="0.25">
      <c r="Z5222" s="24"/>
      <c r="AM5222" s="77"/>
      <c r="AN5222" s="77"/>
    </row>
    <row r="5223" spans="26:40" x14ac:dyDescent="0.25">
      <c r="Z5223" s="24"/>
      <c r="AM5223" s="77"/>
      <c r="AN5223" s="77"/>
    </row>
    <row r="5224" spans="26:40" x14ac:dyDescent="0.25">
      <c r="Z5224" s="24"/>
      <c r="AM5224" s="77"/>
      <c r="AN5224" s="77"/>
    </row>
    <row r="5225" spans="26:40" x14ac:dyDescent="0.25">
      <c r="Z5225" s="24"/>
      <c r="AM5225" s="77"/>
      <c r="AN5225" s="77"/>
    </row>
    <row r="5226" spans="26:40" x14ac:dyDescent="0.25">
      <c r="Z5226" s="24"/>
      <c r="AM5226" s="77"/>
      <c r="AN5226" s="77"/>
    </row>
    <row r="5227" spans="26:40" x14ac:dyDescent="0.25">
      <c r="Z5227" s="24"/>
      <c r="AM5227" s="77"/>
      <c r="AN5227" s="77"/>
    </row>
    <row r="5228" spans="26:40" x14ac:dyDescent="0.25">
      <c r="Z5228" s="24"/>
      <c r="AM5228" s="77"/>
      <c r="AN5228" s="77"/>
    </row>
    <row r="5229" spans="26:40" x14ac:dyDescent="0.25">
      <c r="Z5229" s="24"/>
      <c r="AM5229" s="77"/>
      <c r="AN5229" s="77"/>
    </row>
    <row r="5230" spans="26:40" x14ac:dyDescent="0.25">
      <c r="Z5230" s="24"/>
      <c r="AM5230" s="77"/>
      <c r="AN5230" s="77"/>
    </row>
    <row r="5231" spans="26:40" x14ac:dyDescent="0.25">
      <c r="Z5231" s="24"/>
      <c r="AM5231" s="77"/>
      <c r="AN5231" s="77"/>
    </row>
    <row r="5232" spans="26:40" x14ac:dyDescent="0.25">
      <c r="Z5232" s="24"/>
      <c r="AM5232" s="77"/>
      <c r="AN5232" s="77"/>
    </row>
    <row r="5233" spans="26:40" x14ac:dyDescent="0.25">
      <c r="Z5233" s="24"/>
      <c r="AM5233" s="77"/>
      <c r="AN5233" s="77"/>
    </row>
    <row r="5234" spans="26:40" x14ac:dyDescent="0.25">
      <c r="Z5234" s="24"/>
      <c r="AM5234" s="77"/>
      <c r="AN5234" s="77"/>
    </row>
    <row r="5235" spans="26:40" x14ac:dyDescent="0.25">
      <c r="Z5235" s="24"/>
      <c r="AM5235" s="77"/>
      <c r="AN5235" s="77"/>
    </row>
    <row r="5236" spans="26:40" x14ac:dyDescent="0.25">
      <c r="Z5236" s="24"/>
      <c r="AM5236" s="77"/>
      <c r="AN5236" s="77"/>
    </row>
    <row r="5237" spans="26:40" x14ac:dyDescent="0.25">
      <c r="Z5237" s="24"/>
      <c r="AM5237" s="77"/>
      <c r="AN5237" s="77"/>
    </row>
    <row r="5238" spans="26:40" x14ac:dyDescent="0.25">
      <c r="Z5238" s="24"/>
      <c r="AM5238" s="77"/>
      <c r="AN5238" s="77"/>
    </row>
    <row r="5239" spans="26:40" x14ac:dyDescent="0.25">
      <c r="Z5239" s="24"/>
      <c r="AM5239" s="77"/>
      <c r="AN5239" s="77"/>
    </row>
    <row r="5240" spans="26:40" x14ac:dyDescent="0.25">
      <c r="Z5240" s="24"/>
      <c r="AM5240" s="77"/>
      <c r="AN5240" s="77"/>
    </row>
    <row r="5241" spans="26:40" x14ac:dyDescent="0.25">
      <c r="Z5241" s="24"/>
      <c r="AM5241" s="77"/>
      <c r="AN5241" s="77"/>
    </row>
    <row r="5242" spans="26:40" x14ac:dyDescent="0.25">
      <c r="Z5242" s="24"/>
      <c r="AM5242" s="77"/>
      <c r="AN5242" s="77"/>
    </row>
    <row r="5243" spans="26:40" x14ac:dyDescent="0.25">
      <c r="Z5243" s="24"/>
      <c r="AM5243" s="77"/>
      <c r="AN5243" s="77"/>
    </row>
    <row r="5244" spans="26:40" x14ac:dyDescent="0.25">
      <c r="Z5244" s="24"/>
      <c r="AM5244" s="77"/>
      <c r="AN5244" s="77"/>
    </row>
    <row r="5245" spans="26:40" x14ac:dyDescent="0.25">
      <c r="Z5245" s="24"/>
      <c r="AM5245" s="77"/>
      <c r="AN5245" s="77"/>
    </row>
    <row r="5246" spans="26:40" x14ac:dyDescent="0.25">
      <c r="Z5246" s="24"/>
      <c r="AM5246" s="77"/>
      <c r="AN5246" s="77"/>
    </row>
    <row r="5247" spans="26:40" x14ac:dyDescent="0.25">
      <c r="Z5247" s="24"/>
      <c r="AM5247" s="77"/>
      <c r="AN5247" s="77"/>
    </row>
    <row r="5248" spans="26:40" x14ac:dyDescent="0.25">
      <c r="Z5248" s="24"/>
      <c r="AM5248" s="77"/>
      <c r="AN5248" s="77"/>
    </row>
    <row r="5249" spans="26:40" x14ac:dyDescent="0.25">
      <c r="Z5249" s="24"/>
      <c r="AM5249" s="77"/>
      <c r="AN5249" s="77"/>
    </row>
    <row r="5250" spans="26:40" x14ac:dyDescent="0.25">
      <c r="Z5250" s="24"/>
      <c r="AM5250" s="77"/>
      <c r="AN5250" s="77"/>
    </row>
    <row r="5251" spans="26:40" x14ac:dyDescent="0.25">
      <c r="Z5251" s="24"/>
      <c r="AM5251" s="77"/>
      <c r="AN5251" s="77"/>
    </row>
    <row r="5252" spans="26:40" x14ac:dyDescent="0.25">
      <c r="Z5252" s="24"/>
      <c r="AM5252" s="77"/>
      <c r="AN5252" s="77"/>
    </row>
    <row r="5253" spans="26:40" x14ac:dyDescent="0.25">
      <c r="Z5253" s="24"/>
      <c r="AM5253" s="77"/>
      <c r="AN5253" s="77"/>
    </row>
    <row r="5254" spans="26:40" x14ac:dyDescent="0.25">
      <c r="Z5254" s="24"/>
      <c r="AM5254" s="77"/>
      <c r="AN5254" s="77"/>
    </row>
    <row r="5255" spans="26:40" x14ac:dyDescent="0.25">
      <c r="Z5255" s="24"/>
      <c r="AM5255" s="77"/>
      <c r="AN5255" s="77"/>
    </row>
    <row r="5256" spans="26:40" x14ac:dyDescent="0.25">
      <c r="Z5256" s="24"/>
      <c r="AM5256" s="77"/>
      <c r="AN5256" s="77"/>
    </row>
    <row r="5257" spans="26:40" x14ac:dyDescent="0.25">
      <c r="Z5257" s="24"/>
      <c r="AM5257" s="77"/>
      <c r="AN5257" s="77"/>
    </row>
    <row r="5258" spans="26:40" x14ac:dyDescent="0.25">
      <c r="Z5258" s="24"/>
      <c r="AM5258" s="77"/>
      <c r="AN5258" s="77"/>
    </row>
    <row r="5259" spans="26:40" x14ac:dyDescent="0.25">
      <c r="Z5259" s="24"/>
      <c r="AM5259" s="77"/>
      <c r="AN5259" s="77"/>
    </row>
    <row r="5260" spans="26:40" x14ac:dyDescent="0.25">
      <c r="Z5260" s="24"/>
      <c r="AM5260" s="77"/>
      <c r="AN5260" s="77"/>
    </row>
    <row r="5261" spans="26:40" x14ac:dyDescent="0.25">
      <c r="Z5261" s="24"/>
      <c r="AM5261" s="77"/>
      <c r="AN5261" s="77"/>
    </row>
    <row r="5262" spans="26:40" x14ac:dyDescent="0.25">
      <c r="Z5262" s="24"/>
      <c r="AM5262" s="77"/>
      <c r="AN5262" s="77"/>
    </row>
    <row r="5263" spans="26:40" x14ac:dyDescent="0.25">
      <c r="Z5263" s="24"/>
      <c r="AM5263" s="77"/>
      <c r="AN5263" s="77"/>
    </row>
    <row r="5264" spans="26:40" x14ac:dyDescent="0.25">
      <c r="Z5264" s="24"/>
      <c r="AM5264" s="77"/>
      <c r="AN5264" s="77"/>
    </row>
    <row r="5265" spans="26:40" x14ac:dyDescent="0.25">
      <c r="Z5265" s="24"/>
      <c r="AM5265" s="77"/>
      <c r="AN5265" s="77"/>
    </row>
    <row r="5266" spans="26:40" x14ac:dyDescent="0.25">
      <c r="Z5266" s="24"/>
      <c r="AM5266" s="77"/>
      <c r="AN5266" s="77"/>
    </row>
    <row r="5267" spans="26:40" x14ac:dyDescent="0.25">
      <c r="Z5267" s="24"/>
      <c r="AM5267" s="77"/>
      <c r="AN5267" s="77"/>
    </row>
    <row r="5268" spans="26:40" x14ac:dyDescent="0.25">
      <c r="Z5268" s="24"/>
      <c r="AM5268" s="77"/>
      <c r="AN5268" s="77"/>
    </row>
    <row r="5269" spans="26:40" x14ac:dyDescent="0.25">
      <c r="Z5269" s="24"/>
      <c r="AM5269" s="77"/>
      <c r="AN5269" s="77"/>
    </row>
    <row r="5270" spans="26:40" x14ac:dyDescent="0.25">
      <c r="Z5270" s="24"/>
      <c r="AM5270" s="77"/>
      <c r="AN5270" s="77"/>
    </row>
    <row r="5271" spans="26:40" x14ac:dyDescent="0.25">
      <c r="Z5271" s="24"/>
      <c r="AM5271" s="77"/>
      <c r="AN5271" s="77"/>
    </row>
    <row r="5272" spans="26:40" x14ac:dyDescent="0.25">
      <c r="Z5272" s="24"/>
      <c r="AM5272" s="77"/>
      <c r="AN5272" s="77"/>
    </row>
    <row r="5273" spans="26:40" x14ac:dyDescent="0.25">
      <c r="Z5273" s="24"/>
      <c r="AM5273" s="77"/>
      <c r="AN5273" s="77"/>
    </row>
    <row r="5274" spans="26:40" x14ac:dyDescent="0.25">
      <c r="Z5274" s="24"/>
      <c r="AM5274" s="77"/>
      <c r="AN5274" s="77"/>
    </row>
    <row r="5275" spans="26:40" x14ac:dyDescent="0.25">
      <c r="Z5275" s="24"/>
      <c r="AM5275" s="77"/>
      <c r="AN5275" s="77"/>
    </row>
    <row r="5276" spans="26:40" x14ac:dyDescent="0.25">
      <c r="Z5276" s="24"/>
      <c r="AM5276" s="77"/>
      <c r="AN5276" s="77"/>
    </row>
    <row r="5277" spans="26:40" x14ac:dyDescent="0.25">
      <c r="Z5277" s="24"/>
      <c r="AM5277" s="77"/>
      <c r="AN5277" s="77"/>
    </row>
    <row r="5278" spans="26:40" x14ac:dyDescent="0.25">
      <c r="Z5278" s="24"/>
      <c r="AM5278" s="77"/>
      <c r="AN5278" s="77"/>
    </row>
    <row r="5279" spans="26:40" x14ac:dyDescent="0.25">
      <c r="Z5279" s="24"/>
      <c r="AM5279" s="77"/>
      <c r="AN5279" s="77"/>
    </row>
    <row r="5280" spans="26:40" x14ac:dyDescent="0.25">
      <c r="Z5280" s="24"/>
      <c r="AM5280" s="77"/>
      <c r="AN5280" s="77"/>
    </row>
    <row r="5281" spans="26:40" x14ac:dyDescent="0.25">
      <c r="Z5281" s="24"/>
      <c r="AM5281" s="77"/>
      <c r="AN5281" s="77"/>
    </row>
    <row r="5282" spans="26:40" x14ac:dyDescent="0.25">
      <c r="Z5282" s="24"/>
      <c r="AM5282" s="77"/>
      <c r="AN5282" s="77"/>
    </row>
    <row r="5283" spans="26:40" x14ac:dyDescent="0.25">
      <c r="Z5283" s="24"/>
      <c r="AM5283" s="77"/>
      <c r="AN5283" s="77"/>
    </row>
    <row r="5284" spans="26:40" x14ac:dyDescent="0.25">
      <c r="Z5284" s="24"/>
      <c r="AM5284" s="77"/>
      <c r="AN5284" s="77"/>
    </row>
    <row r="5285" spans="26:40" x14ac:dyDescent="0.25">
      <c r="Z5285" s="24"/>
      <c r="AM5285" s="77"/>
      <c r="AN5285" s="77"/>
    </row>
    <row r="5286" spans="26:40" x14ac:dyDescent="0.25">
      <c r="Z5286" s="24"/>
      <c r="AM5286" s="77"/>
      <c r="AN5286" s="77"/>
    </row>
    <row r="5287" spans="26:40" x14ac:dyDescent="0.25">
      <c r="Z5287" s="24"/>
      <c r="AM5287" s="77"/>
      <c r="AN5287" s="77"/>
    </row>
    <row r="5288" spans="26:40" x14ac:dyDescent="0.25">
      <c r="Z5288" s="24"/>
      <c r="AM5288" s="77"/>
      <c r="AN5288" s="77"/>
    </row>
    <row r="5289" spans="26:40" x14ac:dyDescent="0.25">
      <c r="Z5289" s="24"/>
      <c r="AM5289" s="77"/>
      <c r="AN5289" s="77"/>
    </row>
    <row r="5290" spans="26:40" x14ac:dyDescent="0.25">
      <c r="Z5290" s="24"/>
      <c r="AM5290" s="77"/>
      <c r="AN5290" s="77"/>
    </row>
    <row r="5291" spans="26:40" x14ac:dyDescent="0.25">
      <c r="Z5291" s="24"/>
      <c r="AM5291" s="77"/>
      <c r="AN5291" s="77"/>
    </row>
    <row r="5292" spans="26:40" x14ac:dyDescent="0.25">
      <c r="Z5292" s="24"/>
      <c r="AM5292" s="77"/>
      <c r="AN5292" s="77"/>
    </row>
    <row r="5293" spans="26:40" x14ac:dyDescent="0.25">
      <c r="Z5293" s="24"/>
      <c r="AM5293" s="77"/>
      <c r="AN5293" s="77"/>
    </row>
    <row r="5294" spans="26:40" x14ac:dyDescent="0.25">
      <c r="Z5294" s="24"/>
      <c r="AM5294" s="77"/>
      <c r="AN5294" s="77"/>
    </row>
    <row r="5295" spans="26:40" x14ac:dyDescent="0.25">
      <c r="Z5295" s="24"/>
      <c r="AM5295" s="77"/>
      <c r="AN5295" s="77"/>
    </row>
    <row r="5296" spans="26:40" x14ac:dyDescent="0.25">
      <c r="Z5296" s="24"/>
      <c r="AM5296" s="77"/>
      <c r="AN5296" s="77"/>
    </row>
    <row r="5297" spans="26:40" x14ac:dyDescent="0.25">
      <c r="Z5297" s="24"/>
      <c r="AM5297" s="77"/>
      <c r="AN5297" s="77"/>
    </row>
    <row r="5298" spans="26:40" x14ac:dyDescent="0.25">
      <c r="Z5298" s="24"/>
      <c r="AM5298" s="77"/>
      <c r="AN5298" s="77"/>
    </row>
    <row r="5299" spans="26:40" x14ac:dyDescent="0.25">
      <c r="Z5299" s="24"/>
      <c r="AM5299" s="77"/>
      <c r="AN5299" s="77"/>
    </row>
    <row r="5300" spans="26:40" x14ac:dyDescent="0.25">
      <c r="Z5300" s="24"/>
      <c r="AM5300" s="77"/>
      <c r="AN5300" s="77"/>
    </row>
    <row r="5301" spans="26:40" x14ac:dyDescent="0.25">
      <c r="Z5301" s="24"/>
      <c r="AM5301" s="77"/>
      <c r="AN5301" s="77"/>
    </row>
    <row r="5302" spans="26:40" x14ac:dyDescent="0.25">
      <c r="Z5302" s="24"/>
      <c r="AM5302" s="77"/>
      <c r="AN5302" s="77"/>
    </row>
    <row r="5303" spans="26:40" x14ac:dyDescent="0.25">
      <c r="Z5303" s="24"/>
      <c r="AM5303" s="77"/>
      <c r="AN5303" s="77"/>
    </row>
    <row r="5304" spans="26:40" x14ac:dyDescent="0.25">
      <c r="Z5304" s="24"/>
      <c r="AM5304" s="77"/>
      <c r="AN5304" s="77"/>
    </row>
    <row r="5305" spans="26:40" x14ac:dyDescent="0.25">
      <c r="Z5305" s="24"/>
      <c r="AM5305" s="77"/>
      <c r="AN5305" s="77"/>
    </row>
    <row r="5306" spans="26:40" x14ac:dyDescent="0.25">
      <c r="Z5306" s="24"/>
      <c r="AM5306" s="77"/>
      <c r="AN5306" s="77"/>
    </row>
    <row r="5307" spans="26:40" x14ac:dyDescent="0.25">
      <c r="Z5307" s="24"/>
      <c r="AM5307" s="77"/>
      <c r="AN5307" s="77"/>
    </row>
    <row r="5308" spans="26:40" x14ac:dyDescent="0.25">
      <c r="Z5308" s="24"/>
      <c r="AM5308" s="77"/>
      <c r="AN5308" s="77"/>
    </row>
    <row r="5309" spans="26:40" x14ac:dyDescent="0.25">
      <c r="Z5309" s="24"/>
      <c r="AM5309" s="77"/>
      <c r="AN5309" s="77"/>
    </row>
    <row r="5310" spans="26:40" x14ac:dyDescent="0.25">
      <c r="Z5310" s="24"/>
      <c r="AM5310" s="77"/>
      <c r="AN5310" s="77"/>
    </row>
    <row r="5311" spans="26:40" x14ac:dyDescent="0.25">
      <c r="Z5311" s="24"/>
      <c r="AM5311" s="77"/>
      <c r="AN5311" s="77"/>
    </row>
    <row r="5312" spans="26:40" x14ac:dyDescent="0.25">
      <c r="Z5312" s="24"/>
      <c r="AM5312" s="77"/>
      <c r="AN5312" s="77"/>
    </row>
    <row r="5313" spans="26:40" x14ac:dyDescent="0.25">
      <c r="Z5313" s="24"/>
      <c r="AM5313" s="77"/>
      <c r="AN5313" s="77"/>
    </row>
    <row r="5314" spans="26:40" x14ac:dyDescent="0.25">
      <c r="Z5314" s="24"/>
      <c r="AM5314" s="77"/>
      <c r="AN5314" s="77"/>
    </row>
    <row r="5315" spans="26:40" x14ac:dyDescent="0.25">
      <c r="Z5315" s="24"/>
      <c r="AM5315" s="77"/>
      <c r="AN5315" s="77"/>
    </row>
    <row r="5316" spans="26:40" x14ac:dyDescent="0.25">
      <c r="Z5316" s="24"/>
      <c r="AM5316" s="77"/>
      <c r="AN5316" s="77"/>
    </row>
    <row r="5317" spans="26:40" x14ac:dyDescent="0.25">
      <c r="Z5317" s="24"/>
      <c r="AM5317" s="77"/>
      <c r="AN5317" s="77"/>
    </row>
    <row r="5318" spans="26:40" x14ac:dyDescent="0.25">
      <c r="Z5318" s="24"/>
      <c r="AM5318" s="77"/>
      <c r="AN5318" s="77"/>
    </row>
    <row r="5319" spans="26:40" x14ac:dyDescent="0.25">
      <c r="Z5319" s="24"/>
      <c r="AM5319" s="77"/>
      <c r="AN5319" s="77"/>
    </row>
    <row r="5320" spans="26:40" x14ac:dyDescent="0.25">
      <c r="Z5320" s="24"/>
      <c r="AM5320" s="77"/>
      <c r="AN5320" s="77"/>
    </row>
    <row r="5321" spans="26:40" x14ac:dyDescent="0.25">
      <c r="Z5321" s="24"/>
      <c r="AM5321" s="77"/>
      <c r="AN5321" s="77"/>
    </row>
    <row r="5322" spans="26:40" x14ac:dyDescent="0.25">
      <c r="Z5322" s="24"/>
      <c r="AM5322" s="77"/>
      <c r="AN5322" s="77"/>
    </row>
    <row r="5323" spans="26:40" x14ac:dyDescent="0.25">
      <c r="Z5323" s="24"/>
      <c r="AM5323" s="77"/>
      <c r="AN5323" s="77"/>
    </row>
    <row r="5324" spans="26:40" x14ac:dyDescent="0.25">
      <c r="Z5324" s="24"/>
      <c r="AM5324" s="77"/>
      <c r="AN5324" s="77"/>
    </row>
    <row r="5325" spans="26:40" x14ac:dyDescent="0.25">
      <c r="Z5325" s="24"/>
      <c r="AM5325" s="77"/>
      <c r="AN5325" s="77"/>
    </row>
    <row r="5326" spans="26:40" x14ac:dyDescent="0.25">
      <c r="Z5326" s="24"/>
      <c r="AM5326" s="77"/>
      <c r="AN5326" s="77"/>
    </row>
    <row r="5327" spans="26:40" x14ac:dyDescent="0.25">
      <c r="Z5327" s="24"/>
      <c r="AM5327" s="77"/>
      <c r="AN5327" s="77"/>
    </row>
    <row r="5328" spans="26:40" x14ac:dyDescent="0.25">
      <c r="Z5328" s="24"/>
      <c r="AM5328" s="77"/>
      <c r="AN5328" s="77"/>
    </row>
    <row r="5329" spans="26:40" x14ac:dyDescent="0.25">
      <c r="Z5329" s="24"/>
      <c r="AM5329" s="77"/>
      <c r="AN5329" s="77"/>
    </row>
    <row r="5330" spans="26:40" x14ac:dyDescent="0.25">
      <c r="Z5330" s="24"/>
      <c r="AM5330" s="77"/>
      <c r="AN5330" s="77"/>
    </row>
    <row r="5331" spans="26:40" x14ac:dyDescent="0.25">
      <c r="Z5331" s="24"/>
      <c r="AM5331" s="77"/>
      <c r="AN5331" s="77"/>
    </row>
    <row r="5332" spans="26:40" x14ac:dyDescent="0.25">
      <c r="Z5332" s="24"/>
      <c r="AM5332" s="77"/>
      <c r="AN5332" s="77"/>
    </row>
    <row r="5333" spans="26:40" x14ac:dyDescent="0.25">
      <c r="Z5333" s="24"/>
      <c r="AM5333" s="77"/>
      <c r="AN5333" s="77"/>
    </row>
    <row r="5334" spans="26:40" x14ac:dyDescent="0.25">
      <c r="Z5334" s="24"/>
      <c r="AM5334" s="77"/>
      <c r="AN5334" s="77"/>
    </row>
    <row r="5335" spans="26:40" x14ac:dyDescent="0.25">
      <c r="Z5335" s="24"/>
      <c r="AM5335" s="77"/>
      <c r="AN5335" s="77"/>
    </row>
    <row r="5336" spans="26:40" x14ac:dyDescent="0.25">
      <c r="Z5336" s="24"/>
      <c r="AM5336" s="77"/>
      <c r="AN5336" s="77"/>
    </row>
    <row r="5337" spans="26:40" x14ac:dyDescent="0.25">
      <c r="Z5337" s="24"/>
      <c r="AM5337" s="77"/>
      <c r="AN5337" s="77"/>
    </row>
    <row r="5338" spans="26:40" x14ac:dyDescent="0.25">
      <c r="Z5338" s="24"/>
      <c r="AM5338" s="77"/>
      <c r="AN5338" s="77"/>
    </row>
    <row r="5339" spans="26:40" x14ac:dyDescent="0.25">
      <c r="Z5339" s="24"/>
      <c r="AM5339" s="77"/>
      <c r="AN5339" s="77"/>
    </row>
    <row r="5340" spans="26:40" x14ac:dyDescent="0.25">
      <c r="Z5340" s="24"/>
      <c r="AM5340" s="77"/>
      <c r="AN5340" s="77"/>
    </row>
    <row r="5341" spans="26:40" x14ac:dyDescent="0.25">
      <c r="Z5341" s="24"/>
      <c r="AM5341" s="77"/>
      <c r="AN5341" s="77"/>
    </row>
    <row r="5342" spans="26:40" x14ac:dyDescent="0.25">
      <c r="Z5342" s="24"/>
      <c r="AM5342" s="77"/>
      <c r="AN5342" s="77"/>
    </row>
    <row r="5343" spans="26:40" x14ac:dyDescent="0.25">
      <c r="Z5343" s="24"/>
      <c r="AM5343" s="77"/>
      <c r="AN5343" s="77"/>
    </row>
    <row r="5344" spans="26:40" x14ac:dyDescent="0.25">
      <c r="Z5344" s="24"/>
      <c r="AM5344" s="77"/>
      <c r="AN5344" s="77"/>
    </row>
    <row r="5345" spans="26:40" x14ac:dyDescent="0.25">
      <c r="Z5345" s="24"/>
      <c r="AM5345" s="77"/>
      <c r="AN5345" s="77"/>
    </row>
    <row r="5346" spans="26:40" x14ac:dyDescent="0.25">
      <c r="Z5346" s="24"/>
      <c r="AM5346" s="77"/>
      <c r="AN5346" s="77"/>
    </row>
    <row r="5347" spans="26:40" x14ac:dyDescent="0.25">
      <c r="Z5347" s="24"/>
      <c r="AM5347" s="77"/>
      <c r="AN5347" s="77"/>
    </row>
    <row r="5348" spans="26:40" x14ac:dyDescent="0.25">
      <c r="Z5348" s="24"/>
      <c r="AM5348" s="77"/>
      <c r="AN5348" s="77"/>
    </row>
    <row r="5349" spans="26:40" x14ac:dyDescent="0.25">
      <c r="Z5349" s="24"/>
      <c r="AM5349" s="77"/>
      <c r="AN5349" s="77"/>
    </row>
    <row r="5350" spans="26:40" x14ac:dyDescent="0.25">
      <c r="Z5350" s="24"/>
      <c r="AM5350" s="77"/>
      <c r="AN5350" s="77"/>
    </row>
    <row r="5351" spans="26:40" x14ac:dyDescent="0.25">
      <c r="Z5351" s="24"/>
      <c r="AM5351" s="77"/>
      <c r="AN5351" s="77"/>
    </row>
    <row r="5352" spans="26:40" x14ac:dyDescent="0.25">
      <c r="Z5352" s="24"/>
      <c r="AM5352" s="77"/>
      <c r="AN5352" s="77"/>
    </row>
    <row r="5353" spans="26:40" x14ac:dyDescent="0.25">
      <c r="Z5353" s="24"/>
      <c r="AM5353" s="77"/>
      <c r="AN5353" s="77"/>
    </row>
    <row r="5354" spans="26:40" x14ac:dyDescent="0.25">
      <c r="Z5354" s="24"/>
      <c r="AM5354" s="77"/>
      <c r="AN5354" s="77"/>
    </row>
    <row r="5355" spans="26:40" x14ac:dyDescent="0.25">
      <c r="Z5355" s="24"/>
      <c r="AM5355" s="77"/>
      <c r="AN5355" s="77"/>
    </row>
    <row r="5356" spans="26:40" x14ac:dyDescent="0.25">
      <c r="Z5356" s="24"/>
      <c r="AM5356" s="77"/>
      <c r="AN5356" s="77"/>
    </row>
    <row r="5357" spans="26:40" x14ac:dyDescent="0.25">
      <c r="Z5357" s="24"/>
      <c r="AM5357" s="77"/>
      <c r="AN5357" s="77"/>
    </row>
    <row r="5358" spans="26:40" x14ac:dyDescent="0.25">
      <c r="Z5358" s="24"/>
      <c r="AM5358" s="77"/>
      <c r="AN5358" s="77"/>
    </row>
    <row r="5359" spans="26:40" x14ac:dyDescent="0.25">
      <c r="Z5359" s="24"/>
      <c r="AM5359" s="77"/>
      <c r="AN5359" s="77"/>
    </row>
    <row r="5360" spans="26:40" x14ac:dyDescent="0.25">
      <c r="Z5360" s="24"/>
      <c r="AM5360" s="77"/>
      <c r="AN5360" s="77"/>
    </row>
    <row r="5361" spans="26:40" x14ac:dyDescent="0.25">
      <c r="Z5361" s="24"/>
      <c r="AM5361" s="77"/>
      <c r="AN5361" s="77"/>
    </row>
    <row r="5362" spans="26:40" x14ac:dyDescent="0.25">
      <c r="Z5362" s="24"/>
      <c r="AM5362" s="77"/>
      <c r="AN5362" s="77"/>
    </row>
    <row r="5363" spans="26:40" x14ac:dyDescent="0.25">
      <c r="Z5363" s="24"/>
      <c r="AM5363" s="77"/>
      <c r="AN5363" s="77"/>
    </row>
    <row r="5364" spans="26:40" x14ac:dyDescent="0.25">
      <c r="Z5364" s="24"/>
      <c r="AM5364" s="77"/>
      <c r="AN5364" s="77"/>
    </row>
    <row r="5365" spans="26:40" x14ac:dyDescent="0.25">
      <c r="Z5365" s="24"/>
      <c r="AM5365" s="77"/>
      <c r="AN5365" s="77"/>
    </row>
    <row r="5366" spans="26:40" x14ac:dyDescent="0.25">
      <c r="Z5366" s="24"/>
      <c r="AM5366" s="77"/>
      <c r="AN5366" s="77"/>
    </row>
    <row r="5367" spans="26:40" x14ac:dyDescent="0.25">
      <c r="Z5367" s="24"/>
      <c r="AM5367" s="77"/>
      <c r="AN5367" s="77"/>
    </row>
    <row r="5368" spans="26:40" x14ac:dyDescent="0.25">
      <c r="Z5368" s="24"/>
      <c r="AM5368" s="77"/>
      <c r="AN5368" s="77"/>
    </row>
    <row r="5369" spans="26:40" x14ac:dyDescent="0.25">
      <c r="Z5369" s="24"/>
      <c r="AM5369" s="77"/>
      <c r="AN5369" s="77"/>
    </row>
    <row r="5370" spans="26:40" x14ac:dyDescent="0.25">
      <c r="Z5370" s="24"/>
      <c r="AM5370" s="77"/>
      <c r="AN5370" s="77"/>
    </row>
    <row r="5371" spans="26:40" x14ac:dyDescent="0.25">
      <c r="Z5371" s="24"/>
      <c r="AM5371" s="77"/>
      <c r="AN5371" s="77"/>
    </row>
    <row r="5372" spans="26:40" x14ac:dyDescent="0.25">
      <c r="Z5372" s="24"/>
      <c r="AM5372" s="77"/>
      <c r="AN5372" s="77"/>
    </row>
    <row r="5373" spans="26:40" x14ac:dyDescent="0.25">
      <c r="Z5373" s="24"/>
      <c r="AM5373" s="77"/>
      <c r="AN5373" s="77"/>
    </row>
    <row r="5374" spans="26:40" x14ac:dyDescent="0.25">
      <c r="Z5374" s="24"/>
      <c r="AM5374" s="77"/>
      <c r="AN5374" s="77"/>
    </row>
    <row r="5375" spans="26:40" x14ac:dyDescent="0.25">
      <c r="Z5375" s="24"/>
      <c r="AM5375" s="77"/>
      <c r="AN5375" s="77"/>
    </row>
    <row r="5376" spans="26:40" x14ac:dyDescent="0.25">
      <c r="Z5376" s="24"/>
      <c r="AM5376" s="77"/>
      <c r="AN5376" s="77"/>
    </row>
    <row r="5377" spans="26:40" x14ac:dyDescent="0.25">
      <c r="Z5377" s="24"/>
      <c r="AM5377" s="77"/>
      <c r="AN5377" s="77"/>
    </row>
    <row r="5378" spans="26:40" x14ac:dyDescent="0.25">
      <c r="Z5378" s="24"/>
      <c r="AM5378" s="77"/>
      <c r="AN5378" s="77"/>
    </row>
    <row r="5379" spans="26:40" x14ac:dyDescent="0.25">
      <c r="Z5379" s="24"/>
      <c r="AM5379" s="77"/>
      <c r="AN5379" s="77"/>
    </row>
    <row r="5380" spans="26:40" x14ac:dyDescent="0.25">
      <c r="Z5380" s="24"/>
      <c r="AM5380" s="77"/>
      <c r="AN5380" s="77"/>
    </row>
    <row r="5381" spans="26:40" x14ac:dyDescent="0.25">
      <c r="Z5381" s="24"/>
      <c r="AM5381" s="77"/>
      <c r="AN5381" s="77"/>
    </row>
    <row r="5382" spans="26:40" x14ac:dyDescent="0.25">
      <c r="Z5382" s="24"/>
      <c r="AM5382" s="77"/>
      <c r="AN5382" s="77"/>
    </row>
    <row r="5383" spans="26:40" x14ac:dyDescent="0.25">
      <c r="Z5383" s="24"/>
      <c r="AM5383" s="77"/>
      <c r="AN5383" s="77"/>
    </row>
    <row r="5384" spans="26:40" x14ac:dyDescent="0.25">
      <c r="Z5384" s="24"/>
      <c r="AM5384" s="77"/>
      <c r="AN5384" s="77"/>
    </row>
    <row r="5385" spans="26:40" x14ac:dyDescent="0.25">
      <c r="Z5385" s="24"/>
      <c r="AM5385" s="77"/>
      <c r="AN5385" s="77"/>
    </row>
    <row r="5386" spans="26:40" x14ac:dyDescent="0.25">
      <c r="Z5386" s="24"/>
      <c r="AM5386" s="77"/>
      <c r="AN5386" s="77"/>
    </row>
    <row r="5387" spans="26:40" x14ac:dyDescent="0.25">
      <c r="Z5387" s="24"/>
      <c r="AM5387" s="77"/>
      <c r="AN5387" s="77"/>
    </row>
    <row r="5388" spans="26:40" x14ac:dyDescent="0.25">
      <c r="Z5388" s="24"/>
      <c r="AM5388" s="77"/>
      <c r="AN5388" s="77"/>
    </row>
    <row r="5389" spans="26:40" x14ac:dyDescent="0.25">
      <c r="Z5389" s="24"/>
      <c r="AM5389" s="77"/>
      <c r="AN5389" s="77"/>
    </row>
    <row r="5390" spans="26:40" x14ac:dyDescent="0.25">
      <c r="Z5390" s="24"/>
      <c r="AM5390" s="77"/>
      <c r="AN5390" s="77"/>
    </row>
    <row r="5391" spans="26:40" x14ac:dyDescent="0.25">
      <c r="Z5391" s="24"/>
      <c r="AM5391" s="77"/>
      <c r="AN5391" s="77"/>
    </row>
    <row r="5392" spans="26:40" x14ac:dyDescent="0.25">
      <c r="Z5392" s="24"/>
      <c r="AM5392" s="77"/>
      <c r="AN5392" s="77"/>
    </row>
    <row r="5393" spans="26:40" x14ac:dyDescent="0.25">
      <c r="Z5393" s="24"/>
      <c r="AM5393" s="77"/>
      <c r="AN5393" s="77"/>
    </row>
    <row r="5394" spans="26:40" x14ac:dyDescent="0.25">
      <c r="Z5394" s="24"/>
      <c r="AM5394" s="77"/>
      <c r="AN5394" s="77"/>
    </row>
    <row r="5395" spans="26:40" x14ac:dyDescent="0.25">
      <c r="Z5395" s="24"/>
      <c r="AM5395" s="77"/>
      <c r="AN5395" s="77"/>
    </row>
    <row r="5396" spans="26:40" x14ac:dyDescent="0.25">
      <c r="Z5396" s="24"/>
      <c r="AM5396" s="77"/>
      <c r="AN5396" s="77"/>
    </row>
    <row r="5397" spans="26:40" x14ac:dyDescent="0.25">
      <c r="Z5397" s="24"/>
      <c r="AM5397" s="77"/>
      <c r="AN5397" s="77"/>
    </row>
    <row r="5398" spans="26:40" x14ac:dyDescent="0.25">
      <c r="Z5398" s="24"/>
      <c r="AM5398" s="77"/>
      <c r="AN5398" s="77"/>
    </row>
    <row r="5399" spans="26:40" x14ac:dyDescent="0.25">
      <c r="Z5399" s="24"/>
      <c r="AM5399" s="77"/>
      <c r="AN5399" s="77"/>
    </row>
    <row r="5400" spans="26:40" x14ac:dyDescent="0.25">
      <c r="Z5400" s="24"/>
      <c r="AM5400" s="77"/>
      <c r="AN5400" s="77"/>
    </row>
    <row r="5401" spans="26:40" x14ac:dyDescent="0.25">
      <c r="Z5401" s="24"/>
      <c r="AM5401" s="77"/>
      <c r="AN5401" s="77"/>
    </row>
    <row r="5402" spans="26:40" x14ac:dyDescent="0.25">
      <c r="Z5402" s="24"/>
      <c r="AM5402" s="77"/>
      <c r="AN5402" s="77"/>
    </row>
    <row r="5403" spans="26:40" x14ac:dyDescent="0.25">
      <c r="Z5403" s="24"/>
      <c r="AM5403" s="77"/>
      <c r="AN5403" s="77"/>
    </row>
    <row r="5404" spans="26:40" x14ac:dyDescent="0.25">
      <c r="Z5404" s="24"/>
      <c r="AM5404" s="77"/>
      <c r="AN5404" s="77"/>
    </row>
    <row r="5405" spans="26:40" x14ac:dyDescent="0.25">
      <c r="Z5405" s="24"/>
      <c r="AM5405" s="77"/>
      <c r="AN5405" s="77"/>
    </row>
    <row r="5406" spans="26:40" x14ac:dyDescent="0.25">
      <c r="Z5406" s="24"/>
      <c r="AM5406" s="77"/>
      <c r="AN5406" s="77"/>
    </row>
    <row r="5407" spans="26:40" x14ac:dyDescent="0.25">
      <c r="Z5407" s="24"/>
      <c r="AM5407" s="77"/>
      <c r="AN5407" s="77"/>
    </row>
    <row r="5408" spans="26:40" x14ac:dyDescent="0.25">
      <c r="Z5408" s="24"/>
      <c r="AM5408" s="77"/>
      <c r="AN5408" s="77"/>
    </row>
    <row r="5409" spans="26:40" x14ac:dyDescent="0.25">
      <c r="Z5409" s="24"/>
      <c r="AM5409" s="77"/>
      <c r="AN5409" s="77"/>
    </row>
    <row r="5410" spans="26:40" x14ac:dyDescent="0.25">
      <c r="Z5410" s="24"/>
      <c r="AM5410" s="77"/>
      <c r="AN5410" s="77"/>
    </row>
    <row r="5411" spans="26:40" x14ac:dyDescent="0.25">
      <c r="Z5411" s="24"/>
      <c r="AM5411" s="77"/>
      <c r="AN5411" s="77"/>
    </row>
    <row r="5412" spans="26:40" x14ac:dyDescent="0.25">
      <c r="Z5412" s="24"/>
      <c r="AM5412" s="77"/>
      <c r="AN5412" s="77"/>
    </row>
    <row r="5413" spans="26:40" x14ac:dyDescent="0.25">
      <c r="Z5413" s="24"/>
      <c r="AM5413" s="77"/>
      <c r="AN5413" s="77"/>
    </row>
    <row r="5414" spans="26:40" x14ac:dyDescent="0.25">
      <c r="Z5414" s="24"/>
      <c r="AM5414" s="77"/>
      <c r="AN5414" s="77"/>
    </row>
    <row r="5415" spans="26:40" x14ac:dyDescent="0.25">
      <c r="Z5415" s="24"/>
      <c r="AM5415" s="77"/>
      <c r="AN5415" s="77"/>
    </row>
    <row r="5416" spans="26:40" x14ac:dyDescent="0.25">
      <c r="Z5416" s="24"/>
      <c r="AM5416" s="77"/>
      <c r="AN5416" s="77"/>
    </row>
    <row r="5417" spans="26:40" x14ac:dyDescent="0.25">
      <c r="Z5417" s="24"/>
      <c r="AM5417" s="77"/>
      <c r="AN5417" s="77"/>
    </row>
    <row r="5418" spans="26:40" x14ac:dyDescent="0.25">
      <c r="Z5418" s="24"/>
      <c r="AM5418" s="77"/>
      <c r="AN5418" s="77"/>
    </row>
    <row r="5419" spans="26:40" x14ac:dyDescent="0.25">
      <c r="Z5419" s="24"/>
      <c r="AM5419" s="77"/>
      <c r="AN5419" s="77"/>
    </row>
    <row r="5420" spans="26:40" x14ac:dyDescent="0.25">
      <c r="Z5420" s="24"/>
      <c r="AM5420" s="77"/>
      <c r="AN5420" s="77"/>
    </row>
    <row r="5421" spans="26:40" x14ac:dyDescent="0.25">
      <c r="Z5421" s="24"/>
      <c r="AM5421" s="77"/>
      <c r="AN5421" s="77"/>
    </row>
    <row r="5422" spans="26:40" x14ac:dyDescent="0.25">
      <c r="Z5422" s="24"/>
      <c r="AM5422" s="77"/>
      <c r="AN5422" s="77"/>
    </row>
    <row r="5423" spans="26:40" x14ac:dyDescent="0.25">
      <c r="Z5423" s="24"/>
      <c r="AM5423" s="77"/>
      <c r="AN5423" s="77"/>
    </row>
    <row r="5424" spans="26:40" x14ac:dyDescent="0.25">
      <c r="Z5424" s="24"/>
      <c r="AM5424" s="77"/>
      <c r="AN5424" s="77"/>
    </row>
    <row r="5425" spans="26:40" x14ac:dyDescent="0.25">
      <c r="Z5425" s="24"/>
      <c r="AM5425" s="77"/>
      <c r="AN5425" s="77"/>
    </row>
    <row r="5426" spans="26:40" x14ac:dyDescent="0.25">
      <c r="Z5426" s="24"/>
      <c r="AM5426" s="77"/>
      <c r="AN5426" s="77"/>
    </row>
    <row r="5427" spans="26:40" x14ac:dyDescent="0.25">
      <c r="Z5427" s="24"/>
      <c r="AM5427" s="77"/>
      <c r="AN5427" s="77"/>
    </row>
    <row r="5428" spans="26:40" x14ac:dyDescent="0.25">
      <c r="Z5428" s="24"/>
      <c r="AM5428" s="77"/>
      <c r="AN5428" s="77"/>
    </row>
    <row r="5429" spans="26:40" x14ac:dyDescent="0.25">
      <c r="Z5429" s="24"/>
      <c r="AM5429" s="77"/>
      <c r="AN5429" s="77"/>
    </row>
    <row r="5430" spans="26:40" x14ac:dyDescent="0.25">
      <c r="Z5430" s="24"/>
      <c r="AM5430" s="77"/>
      <c r="AN5430" s="77"/>
    </row>
    <row r="5431" spans="26:40" x14ac:dyDescent="0.25">
      <c r="Z5431" s="24"/>
      <c r="AM5431" s="77"/>
      <c r="AN5431" s="77"/>
    </row>
    <row r="5432" spans="26:40" x14ac:dyDescent="0.25">
      <c r="Z5432" s="24"/>
      <c r="AM5432" s="77"/>
      <c r="AN5432" s="77"/>
    </row>
    <row r="5433" spans="26:40" x14ac:dyDescent="0.25">
      <c r="Z5433" s="24"/>
      <c r="AM5433" s="77"/>
      <c r="AN5433" s="77"/>
    </row>
    <row r="5434" spans="26:40" x14ac:dyDescent="0.25">
      <c r="Z5434" s="24"/>
      <c r="AM5434" s="77"/>
      <c r="AN5434" s="77"/>
    </row>
    <row r="5435" spans="26:40" x14ac:dyDescent="0.25">
      <c r="Z5435" s="24"/>
      <c r="AM5435" s="77"/>
      <c r="AN5435" s="77"/>
    </row>
    <row r="5436" spans="26:40" x14ac:dyDescent="0.25">
      <c r="Z5436" s="24"/>
      <c r="AM5436" s="77"/>
      <c r="AN5436" s="77"/>
    </row>
    <row r="5437" spans="26:40" x14ac:dyDescent="0.25">
      <c r="Z5437" s="24"/>
      <c r="AM5437" s="77"/>
      <c r="AN5437" s="77"/>
    </row>
    <row r="5438" spans="26:40" x14ac:dyDescent="0.25">
      <c r="Z5438" s="24"/>
      <c r="AM5438" s="77"/>
      <c r="AN5438" s="77"/>
    </row>
    <row r="5439" spans="26:40" x14ac:dyDescent="0.25">
      <c r="Z5439" s="24"/>
      <c r="AM5439" s="77"/>
      <c r="AN5439" s="77"/>
    </row>
    <row r="5440" spans="26:40" x14ac:dyDescent="0.25">
      <c r="Z5440" s="24"/>
      <c r="AM5440" s="77"/>
      <c r="AN5440" s="77"/>
    </row>
    <row r="5441" spans="26:40" x14ac:dyDescent="0.25">
      <c r="Z5441" s="24"/>
      <c r="AM5441" s="77"/>
      <c r="AN5441" s="77"/>
    </row>
    <row r="5442" spans="26:40" x14ac:dyDescent="0.25">
      <c r="Z5442" s="24"/>
      <c r="AM5442" s="77"/>
      <c r="AN5442" s="77"/>
    </row>
    <row r="5443" spans="26:40" x14ac:dyDescent="0.25">
      <c r="Z5443" s="24"/>
      <c r="AM5443" s="77"/>
      <c r="AN5443" s="77"/>
    </row>
    <row r="5444" spans="26:40" x14ac:dyDescent="0.25">
      <c r="Z5444" s="24"/>
      <c r="AM5444" s="77"/>
      <c r="AN5444" s="77"/>
    </row>
    <row r="5445" spans="26:40" x14ac:dyDescent="0.25">
      <c r="Z5445" s="24"/>
      <c r="AM5445" s="77"/>
      <c r="AN5445" s="77"/>
    </row>
    <row r="5446" spans="26:40" x14ac:dyDescent="0.25">
      <c r="Z5446" s="24"/>
      <c r="AM5446" s="77"/>
      <c r="AN5446" s="77"/>
    </row>
    <row r="5447" spans="26:40" x14ac:dyDescent="0.25">
      <c r="Z5447" s="24"/>
      <c r="AM5447" s="77"/>
      <c r="AN5447" s="77"/>
    </row>
    <row r="5448" spans="26:40" x14ac:dyDescent="0.25">
      <c r="Z5448" s="24"/>
      <c r="AM5448" s="77"/>
      <c r="AN5448" s="77"/>
    </row>
    <row r="5449" spans="26:40" x14ac:dyDescent="0.25">
      <c r="Z5449" s="24"/>
      <c r="AM5449" s="77"/>
      <c r="AN5449" s="77"/>
    </row>
    <row r="5450" spans="26:40" x14ac:dyDescent="0.25">
      <c r="Z5450" s="24"/>
      <c r="AM5450" s="77"/>
      <c r="AN5450" s="77"/>
    </row>
    <row r="5451" spans="26:40" x14ac:dyDescent="0.25">
      <c r="Z5451" s="24"/>
      <c r="AM5451" s="77"/>
      <c r="AN5451" s="77"/>
    </row>
    <row r="5452" spans="26:40" x14ac:dyDescent="0.25">
      <c r="Z5452" s="24"/>
      <c r="AM5452" s="77"/>
      <c r="AN5452" s="77"/>
    </row>
    <row r="5453" spans="26:40" x14ac:dyDescent="0.25">
      <c r="Z5453" s="24"/>
      <c r="AM5453" s="77"/>
      <c r="AN5453" s="77"/>
    </row>
    <row r="5454" spans="26:40" x14ac:dyDescent="0.25">
      <c r="Z5454" s="24"/>
      <c r="AM5454" s="77"/>
      <c r="AN5454" s="77"/>
    </row>
    <row r="5455" spans="26:40" x14ac:dyDescent="0.25">
      <c r="Z5455" s="24"/>
      <c r="AM5455" s="77"/>
      <c r="AN5455" s="77"/>
    </row>
    <row r="5456" spans="26:40" x14ac:dyDescent="0.25">
      <c r="Z5456" s="24"/>
      <c r="AM5456" s="77"/>
      <c r="AN5456" s="77"/>
    </row>
    <row r="5457" spans="26:40" x14ac:dyDescent="0.25">
      <c r="Z5457" s="24"/>
      <c r="AM5457" s="77"/>
      <c r="AN5457" s="77"/>
    </row>
    <row r="5458" spans="26:40" x14ac:dyDescent="0.25">
      <c r="Z5458" s="24"/>
      <c r="AM5458" s="77"/>
      <c r="AN5458" s="77"/>
    </row>
    <row r="5459" spans="26:40" x14ac:dyDescent="0.25">
      <c r="Z5459" s="24"/>
      <c r="AM5459" s="77"/>
      <c r="AN5459" s="77"/>
    </row>
    <row r="5460" spans="26:40" x14ac:dyDescent="0.25">
      <c r="Z5460" s="24"/>
      <c r="AM5460" s="77"/>
      <c r="AN5460" s="77"/>
    </row>
    <row r="5461" spans="26:40" x14ac:dyDescent="0.25">
      <c r="Z5461" s="24"/>
      <c r="AM5461" s="77"/>
      <c r="AN5461" s="77"/>
    </row>
    <row r="5462" spans="26:40" x14ac:dyDescent="0.25">
      <c r="Z5462" s="24"/>
      <c r="AM5462" s="77"/>
      <c r="AN5462" s="77"/>
    </row>
    <row r="5463" spans="26:40" x14ac:dyDescent="0.25">
      <c r="Z5463" s="24"/>
      <c r="AM5463" s="77"/>
      <c r="AN5463" s="77"/>
    </row>
    <row r="5464" spans="26:40" x14ac:dyDescent="0.25">
      <c r="Z5464" s="24"/>
      <c r="AM5464" s="77"/>
      <c r="AN5464" s="77"/>
    </row>
    <row r="5465" spans="26:40" x14ac:dyDescent="0.25">
      <c r="Z5465" s="24"/>
      <c r="AM5465" s="77"/>
      <c r="AN5465" s="77"/>
    </row>
    <row r="5466" spans="26:40" x14ac:dyDescent="0.25">
      <c r="Z5466" s="24"/>
      <c r="AM5466" s="77"/>
      <c r="AN5466" s="77"/>
    </row>
    <row r="5467" spans="26:40" x14ac:dyDescent="0.25">
      <c r="Z5467" s="24"/>
      <c r="AM5467" s="77"/>
      <c r="AN5467" s="77"/>
    </row>
    <row r="5468" spans="26:40" x14ac:dyDescent="0.25">
      <c r="Z5468" s="24"/>
      <c r="AM5468" s="77"/>
      <c r="AN5468" s="77"/>
    </row>
    <row r="5469" spans="26:40" x14ac:dyDescent="0.25">
      <c r="Z5469" s="24"/>
      <c r="AM5469" s="77"/>
      <c r="AN5469" s="77"/>
    </row>
    <row r="5470" spans="26:40" x14ac:dyDescent="0.25">
      <c r="Z5470" s="24"/>
      <c r="AM5470" s="77"/>
      <c r="AN5470" s="77"/>
    </row>
    <row r="5471" spans="26:40" x14ac:dyDescent="0.25">
      <c r="Z5471" s="24"/>
      <c r="AM5471" s="77"/>
      <c r="AN5471" s="77"/>
    </row>
    <row r="5472" spans="26:40" x14ac:dyDescent="0.25">
      <c r="Z5472" s="24"/>
      <c r="AM5472" s="77"/>
      <c r="AN5472" s="77"/>
    </row>
    <row r="5473" spans="26:40" x14ac:dyDescent="0.25">
      <c r="Z5473" s="24"/>
      <c r="AM5473" s="77"/>
      <c r="AN5473" s="77"/>
    </row>
    <row r="5474" spans="26:40" x14ac:dyDescent="0.25">
      <c r="Z5474" s="24"/>
      <c r="AM5474" s="77"/>
      <c r="AN5474" s="77"/>
    </row>
    <row r="5475" spans="26:40" x14ac:dyDescent="0.25">
      <c r="Z5475" s="24"/>
      <c r="AM5475" s="77"/>
      <c r="AN5475" s="77"/>
    </row>
    <row r="5476" spans="26:40" x14ac:dyDescent="0.25">
      <c r="Z5476" s="24"/>
      <c r="AM5476" s="77"/>
      <c r="AN5476" s="77"/>
    </row>
    <row r="5477" spans="26:40" x14ac:dyDescent="0.25">
      <c r="Z5477" s="24"/>
      <c r="AM5477" s="77"/>
      <c r="AN5477" s="77"/>
    </row>
    <row r="5478" spans="26:40" x14ac:dyDescent="0.25">
      <c r="Z5478" s="24"/>
      <c r="AM5478" s="77"/>
      <c r="AN5478" s="77"/>
    </row>
    <row r="5479" spans="26:40" x14ac:dyDescent="0.25">
      <c r="Z5479" s="24"/>
      <c r="AM5479" s="77"/>
      <c r="AN5479" s="77"/>
    </row>
    <row r="5480" spans="26:40" x14ac:dyDescent="0.25">
      <c r="Z5480" s="24"/>
      <c r="AM5480" s="77"/>
      <c r="AN5480" s="77"/>
    </row>
    <row r="5481" spans="26:40" x14ac:dyDescent="0.25">
      <c r="Z5481" s="24"/>
      <c r="AM5481" s="77"/>
      <c r="AN5481" s="77"/>
    </row>
    <row r="5482" spans="26:40" x14ac:dyDescent="0.25">
      <c r="Z5482" s="24"/>
      <c r="AM5482" s="77"/>
      <c r="AN5482" s="77"/>
    </row>
    <row r="5483" spans="26:40" x14ac:dyDescent="0.25">
      <c r="Z5483" s="24"/>
      <c r="AM5483" s="77"/>
      <c r="AN5483" s="77"/>
    </row>
    <row r="5484" spans="26:40" x14ac:dyDescent="0.25">
      <c r="Z5484" s="24"/>
      <c r="AM5484" s="77"/>
      <c r="AN5484" s="77"/>
    </row>
    <row r="5485" spans="26:40" x14ac:dyDescent="0.25">
      <c r="Z5485" s="24"/>
      <c r="AM5485" s="77"/>
      <c r="AN5485" s="77"/>
    </row>
    <row r="5486" spans="26:40" x14ac:dyDescent="0.25">
      <c r="Z5486" s="24"/>
      <c r="AM5486" s="77"/>
      <c r="AN5486" s="77"/>
    </row>
    <row r="5487" spans="26:40" x14ac:dyDescent="0.25">
      <c r="Z5487" s="24"/>
      <c r="AM5487" s="77"/>
      <c r="AN5487" s="77"/>
    </row>
    <row r="5488" spans="26:40" x14ac:dyDescent="0.25">
      <c r="Z5488" s="24"/>
      <c r="AM5488" s="77"/>
      <c r="AN5488" s="77"/>
    </row>
    <row r="5489" spans="26:40" x14ac:dyDescent="0.25">
      <c r="Z5489" s="24"/>
      <c r="AM5489" s="77"/>
      <c r="AN5489" s="77"/>
    </row>
    <row r="5490" spans="26:40" x14ac:dyDescent="0.25">
      <c r="Z5490" s="24"/>
      <c r="AM5490" s="77"/>
      <c r="AN5490" s="77"/>
    </row>
    <row r="5491" spans="26:40" x14ac:dyDescent="0.25">
      <c r="Z5491" s="24"/>
      <c r="AM5491" s="77"/>
      <c r="AN5491" s="77"/>
    </row>
    <row r="5492" spans="26:40" x14ac:dyDescent="0.25">
      <c r="Z5492" s="24"/>
      <c r="AM5492" s="77"/>
      <c r="AN5492" s="77"/>
    </row>
    <row r="5493" spans="26:40" x14ac:dyDescent="0.25">
      <c r="Z5493" s="24"/>
      <c r="AM5493" s="77"/>
      <c r="AN5493" s="77"/>
    </row>
    <row r="5494" spans="26:40" x14ac:dyDescent="0.25">
      <c r="Z5494" s="24"/>
      <c r="AM5494" s="77"/>
      <c r="AN5494" s="77"/>
    </row>
    <row r="5495" spans="26:40" x14ac:dyDescent="0.25">
      <c r="Z5495" s="24"/>
      <c r="AM5495" s="77"/>
      <c r="AN5495" s="77"/>
    </row>
    <row r="5496" spans="26:40" x14ac:dyDescent="0.25">
      <c r="Z5496" s="24"/>
      <c r="AM5496" s="77"/>
      <c r="AN5496" s="77"/>
    </row>
    <row r="5497" spans="26:40" x14ac:dyDescent="0.25">
      <c r="Z5497" s="24"/>
      <c r="AM5497" s="77"/>
      <c r="AN5497" s="77"/>
    </row>
    <row r="5498" spans="26:40" x14ac:dyDescent="0.25">
      <c r="Z5498" s="24"/>
      <c r="AM5498" s="77"/>
      <c r="AN5498" s="77"/>
    </row>
    <row r="5499" spans="26:40" x14ac:dyDescent="0.25">
      <c r="Z5499" s="24"/>
      <c r="AM5499" s="77"/>
      <c r="AN5499" s="77"/>
    </row>
    <row r="5500" spans="26:40" x14ac:dyDescent="0.25">
      <c r="Z5500" s="24"/>
      <c r="AM5500" s="77"/>
      <c r="AN5500" s="77"/>
    </row>
    <row r="5501" spans="26:40" x14ac:dyDescent="0.25">
      <c r="Z5501" s="24"/>
      <c r="AM5501" s="77"/>
      <c r="AN5501" s="77"/>
    </row>
    <row r="5502" spans="26:40" x14ac:dyDescent="0.25">
      <c r="Z5502" s="24"/>
      <c r="AM5502" s="77"/>
      <c r="AN5502" s="77"/>
    </row>
    <row r="5503" spans="26:40" x14ac:dyDescent="0.25">
      <c r="Z5503" s="24"/>
      <c r="AM5503" s="77"/>
      <c r="AN5503" s="77"/>
    </row>
    <row r="5504" spans="26:40" x14ac:dyDescent="0.25">
      <c r="Z5504" s="24"/>
      <c r="AM5504" s="77"/>
      <c r="AN5504" s="77"/>
    </row>
    <row r="5505" spans="26:40" x14ac:dyDescent="0.25">
      <c r="Z5505" s="24"/>
      <c r="AM5505" s="77"/>
      <c r="AN5505" s="77"/>
    </row>
    <row r="5506" spans="26:40" x14ac:dyDescent="0.25">
      <c r="Z5506" s="24"/>
      <c r="AM5506" s="77"/>
      <c r="AN5506" s="77"/>
    </row>
    <row r="5507" spans="26:40" x14ac:dyDescent="0.25">
      <c r="Z5507" s="24"/>
      <c r="AM5507" s="77"/>
      <c r="AN5507" s="77"/>
    </row>
    <row r="5508" spans="26:40" x14ac:dyDescent="0.25">
      <c r="Z5508" s="24"/>
      <c r="AM5508" s="77"/>
      <c r="AN5508" s="77"/>
    </row>
    <row r="5509" spans="26:40" x14ac:dyDescent="0.25">
      <c r="Z5509" s="24"/>
      <c r="AM5509" s="77"/>
      <c r="AN5509" s="77"/>
    </row>
    <row r="5510" spans="26:40" x14ac:dyDescent="0.25">
      <c r="Z5510" s="24"/>
      <c r="AM5510" s="77"/>
      <c r="AN5510" s="77"/>
    </row>
    <row r="5511" spans="26:40" x14ac:dyDescent="0.25">
      <c r="Z5511" s="24"/>
      <c r="AM5511" s="77"/>
      <c r="AN5511" s="77"/>
    </row>
    <row r="5512" spans="26:40" x14ac:dyDescent="0.25">
      <c r="Z5512" s="24"/>
      <c r="AM5512" s="77"/>
      <c r="AN5512" s="77"/>
    </row>
    <row r="5513" spans="26:40" x14ac:dyDescent="0.25">
      <c r="Z5513" s="24"/>
      <c r="AM5513" s="77"/>
      <c r="AN5513" s="77"/>
    </row>
    <row r="5514" spans="26:40" x14ac:dyDescent="0.25">
      <c r="Z5514" s="24"/>
      <c r="AM5514" s="77"/>
      <c r="AN5514" s="77"/>
    </row>
    <row r="5515" spans="26:40" x14ac:dyDescent="0.25">
      <c r="Z5515" s="24"/>
      <c r="AM5515" s="77"/>
      <c r="AN5515" s="77"/>
    </row>
    <row r="5516" spans="26:40" x14ac:dyDescent="0.25">
      <c r="Z5516" s="24"/>
      <c r="AM5516" s="77"/>
      <c r="AN5516" s="77"/>
    </row>
    <row r="5517" spans="26:40" x14ac:dyDescent="0.25">
      <c r="Z5517" s="24"/>
      <c r="AM5517" s="77"/>
      <c r="AN5517" s="77"/>
    </row>
    <row r="5518" spans="26:40" x14ac:dyDescent="0.25">
      <c r="Z5518" s="24"/>
      <c r="AM5518" s="77"/>
      <c r="AN5518" s="77"/>
    </row>
    <row r="5519" spans="26:40" x14ac:dyDescent="0.25">
      <c r="Z5519" s="24"/>
      <c r="AM5519" s="77"/>
      <c r="AN5519" s="77"/>
    </row>
    <row r="5520" spans="26:40" x14ac:dyDescent="0.25">
      <c r="Z5520" s="24"/>
      <c r="AM5520" s="77"/>
      <c r="AN5520" s="77"/>
    </row>
    <row r="5521" spans="26:40" x14ac:dyDescent="0.25">
      <c r="Z5521" s="24"/>
      <c r="AM5521" s="77"/>
      <c r="AN5521" s="77"/>
    </row>
    <row r="5522" spans="26:40" x14ac:dyDescent="0.25">
      <c r="Z5522" s="24"/>
      <c r="AM5522" s="77"/>
      <c r="AN5522" s="77"/>
    </row>
    <row r="5523" spans="26:40" x14ac:dyDescent="0.25">
      <c r="Z5523" s="24"/>
      <c r="AM5523" s="77"/>
      <c r="AN5523" s="77"/>
    </row>
    <row r="5524" spans="26:40" x14ac:dyDescent="0.25">
      <c r="Z5524" s="24"/>
      <c r="AM5524" s="77"/>
      <c r="AN5524" s="77"/>
    </row>
    <row r="5525" spans="26:40" x14ac:dyDescent="0.25">
      <c r="Z5525" s="24"/>
      <c r="AM5525" s="77"/>
      <c r="AN5525" s="77"/>
    </row>
    <row r="5526" spans="26:40" x14ac:dyDescent="0.25">
      <c r="Z5526" s="24"/>
      <c r="AM5526" s="77"/>
      <c r="AN5526" s="77"/>
    </row>
    <row r="5527" spans="26:40" x14ac:dyDescent="0.25">
      <c r="Z5527" s="24"/>
      <c r="AM5527" s="77"/>
      <c r="AN5527" s="77"/>
    </row>
    <row r="5528" spans="26:40" x14ac:dyDescent="0.25">
      <c r="Z5528" s="24"/>
      <c r="AM5528" s="77"/>
      <c r="AN5528" s="77"/>
    </row>
    <row r="5529" spans="26:40" x14ac:dyDescent="0.25">
      <c r="Z5529" s="24"/>
      <c r="AM5529" s="77"/>
      <c r="AN5529" s="77"/>
    </row>
    <row r="5530" spans="26:40" x14ac:dyDescent="0.25">
      <c r="Z5530" s="24"/>
      <c r="AM5530" s="77"/>
      <c r="AN5530" s="77"/>
    </row>
    <row r="5531" spans="26:40" x14ac:dyDescent="0.25">
      <c r="Z5531" s="24"/>
      <c r="AM5531" s="77"/>
      <c r="AN5531" s="77"/>
    </row>
    <row r="5532" spans="26:40" x14ac:dyDescent="0.25">
      <c r="Z5532" s="24"/>
      <c r="AM5532" s="77"/>
      <c r="AN5532" s="77"/>
    </row>
    <row r="5533" spans="26:40" x14ac:dyDescent="0.25">
      <c r="Z5533" s="24"/>
      <c r="AM5533" s="77"/>
      <c r="AN5533" s="77"/>
    </row>
    <row r="5534" spans="26:40" x14ac:dyDescent="0.25">
      <c r="Z5534" s="24"/>
      <c r="AM5534" s="77"/>
      <c r="AN5534" s="77"/>
    </row>
    <row r="5535" spans="26:40" x14ac:dyDescent="0.25">
      <c r="Z5535" s="24"/>
      <c r="AM5535" s="77"/>
      <c r="AN5535" s="77"/>
    </row>
    <row r="5536" spans="26:40" x14ac:dyDescent="0.25">
      <c r="Z5536" s="24"/>
      <c r="AM5536" s="77"/>
      <c r="AN5536" s="77"/>
    </row>
    <row r="5537" spans="26:40" x14ac:dyDescent="0.25">
      <c r="Z5537" s="24"/>
      <c r="AM5537" s="77"/>
      <c r="AN5537" s="77"/>
    </row>
    <row r="5538" spans="26:40" x14ac:dyDescent="0.25">
      <c r="Z5538" s="24"/>
      <c r="AM5538" s="77"/>
      <c r="AN5538" s="77"/>
    </row>
    <row r="5539" spans="26:40" x14ac:dyDescent="0.25">
      <c r="Z5539" s="24"/>
      <c r="AM5539" s="77"/>
      <c r="AN5539" s="77"/>
    </row>
    <row r="5540" spans="26:40" x14ac:dyDescent="0.25">
      <c r="Z5540" s="24"/>
      <c r="AM5540" s="77"/>
      <c r="AN5540" s="77"/>
    </row>
    <row r="5541" spans="26:40" x14ac:dyDescent="0.25">
      <c r="Z5541" s="24"/>
      <c r="AM5541" s="77"/>
      <c r="AN5541" s="77"/>
    </row>
    <row r="5542" spans="26:40" x14ac:dyDescent="0.25">
      <c r="Z5542" s="24"/>
      <c r="AM5542" s="77"/>
      <c r="AN5542" s="77"/>
    </row>
    <row r="5543" spans="26:40" x14ac:dyDescent="0.25">
      <c r="Z5543" s="24"/>
      <c r="AM5543" s="77"/>
      <c r="AN5543" s="77"/>
    </row>
    <row r="5544" spans="26:40" x14ac:dyDescent="0.25">
      <c r="Z5544" s="24"/>
      <c r="AM5544" s="77"/>
      <c r="AN5544" s="77"/>
    </row>
    <row r="5545" spans="26:40" x14ac:dyDescent="0.25">
      <c r="Z5545" s="24"/>
      <c r="AM5545" s="77"/>
      <c r="AN5545" s="77"/>
    </row>
    <row r="5546" spans="26:40" x14ac:dyDescent="0.25">
      <c r="Z5546" s="24"/>
      <c r="AM5546" s="77"/>
      <c r="AN5546" s="77"/>
    </row>
    <row r="5547" spans="26:40" x14ac:dyDescent="0.25">
      <c r="Z5547" s="24"/>
      <c r="AM5547" s="77"/>
      <c r="AN5547" s="77"/>
    </row>
    <row r="5548" spans="26:40" x14ac:dyDescent="0.25">
      <c r="Z5548" s="24"/>
      <c r="AM5548" s="77"/>
      <c r="AN5548" s="77"/>
    </row>
    <row r="5549" spans="26:40" x14ac:dyDescent="0.25">
      <c r="Z5549" s="24"/>
      <c r="AM5549" s="77"/>
      <c r="AN5549" s="77"/>
    </row>
    <row r="5550" spans="26:40" x14ac:dyDescent="0.25">
      <c r="Z5550" s="24"/>
      <c r="AM5550" s="77"/>
      <c r="AN5550" s="77"/>
    </row>
    <row r="5551" spans="26:40" x14ac:dyDescent="0.25">
      <c r="Z5551" s="24"/>
      <c r="AM5551" s="77"/>
      <c r="AN5551" s="77"/>
    </row>
    <row r="5552" spans="26:40" x14ac:dyDescent="0.25">
      <c r="Z5552" s="24"/>
      <c r="AM5552" s="77"/>
      <c r="AN5552" s="77"/>
    </row>
    <row r="5553" spans="26:40" x14ac:dyDescent="0.25">
      <c r="Z5553" s="24"/>
      <c r="AM5553" s="77"/>
      <c r="AN5553" s="77"/>
    </row>
    <row r="5554" spans="26:40" x14ac:dyDescent="0.25">
      <c r="Z5554" s="24"/>
      <c r="AM5554" s="77"/>
      <c r="AN5554" s="77"/>
    </row>
    <row r="5555" spans="26:40" x14ac:dyDescent="0.25">
      <c r="Z5555" s="24"/>
      <c r="AM5555" s="77"/>
      <c r="AN5555" s="77"/>
    </row>
    <row r="5556" spans="26:40" x14ac:dyDescent="0.25">
      <c r="Z5556" s="24"/>
      <c r="AM5556" s="77"/>
      <c r="AN5556" s="77"/>
    </row>
    <row r="5557" spans="26:40" x14ac:dyDescent="0.25">
      <c r="Z5557" s="24"/>
      <c r="AM5557" s="77"/>
      <c r="AN5557" s="77"/>
    </row>
    <row r="5558" spans="26:40" x14ac:dyDescent="0.25">
      <c r="Z5558" s="24"/>
      <c r="AM5558" s="77"/>
      <c r="AN5558" s="77"/>
    </row>
    <row r="5559" spans="26:40" x14ac:dyDescent="0.25">
      <c r="Z5559" s="24"/>
      <c r="AM5559" s="77"/>
      <c r="AN5559" s="77"/>
    </row>
    <row r="5560" spans="26:40" x14ac:dyDescent="0.25">
      <c r="Z5560" s="24"/>
      <c r="AM5560" s="77"/>
      <c r="AN5560" s="77"/>
    </row>
    <row r="5561" spans="26:40" x14ac:dyDescent="0.25">
      <c r="Z5561" s="24"/>
      <c r="AM5561" s="77"/>
      <c r="AN5561" s="77"/>
    </row>
    <row r="5562" spans="26:40" x14ac:dyDescent="0.25">
      <c r="Z5562" s="24"/>
      <c r="AM5562" s="77"/>
      <c r="AN5562" s="77"/>
    </row>
    <row r="5563" spans="26:40" x14ac:dyDescent="0.25">
      <c r="Z5563" s="24"/>
      <c r="AM5563" s="77"/>
      <c r="AN5563" s="77"/>
    </row>
    <row r="5564" spans="26:40" x14ac:dyDescent="0.25">
      <c r="Z5564" s="24"/>
      <c r="AM5564" s="77"/>
      <c r="AN5564" s="77"/>
    </row>
    <row r="5565" spans="26:40" x14ac:dyDescent="0.25">
      <c r="Z5565" s="24"/>
      <c r="AM5565" s="77"/>
      <c r="AN5565" s="77"/>
    </row>
    <row r="5566" spans="26:40" x14ac:dyDescent="0.25">
      <c r="Z5566" s="24"/>
      <c r="AM5566" s="77"/>
      <c r="AN5566" s="77"/>
    </row>
    <row r="5567" spans="26:40" x14ac:dyDescent="0.25">
      <c r="Z5567" s="24"/>
      <c r="AM5567" s="77"/>
      <c r="AN5567" s="77"/>
    </row>
    <row r="5568" spans="26:40" x14ac:dyDescent="0.25">
      <c r="Z5568" s="24"/>
      <c r="AM5568" s="77"/>
      <c r="AN5568" s="77"/>
    </row>
    <row r="5569" spans="26:40" x14ac:dyDescent="0.25">
      <c r="Z5569" s="24"/>
      <c r="AM5569" s="77"/>
      <c r="AN5569" s="77"/>
    </row>
    <row r="5570" spans="26:40" x14ac:dyDescent="0.25">
      <c r="Z5570" s="24"/>
      <c r="AM5570" s="77"/>
      <c r="AN5570" s="77"/>
    </row>
    <row r="5571" spans="26:40" x14ac:dyDescent="0.25">
      <c r="Z5571" s="24"/>
      <c r="AM5571" s="77"/>
      <c r="AN5571" s="77"/>
    </row>
    <row r="5572" spans="26:40" x14ac:dyDescent="0.25">
      <c r="Z5572" s="24"/>
      <c r="AM5572" s="77"/>
      <c r="AN5572" s="77"/>
    </row>
    <row r="5573" spans="26:40" x14ac:dyDescent="0.25">
      <c r="Z5573" s="24"/>
      <c r="AM5573" s="77"/>
      <c r="AN5573" s="77"/>
    </row>
    <row r="5574" spans="26:40" x14ac:dyDescent="0.25">
      <c r="Z5574" s="24"/>
      <c r="AM5574" s="77"/>
      <c r="AN5574" s="77"/>
    </row>
    <row r="5575" spans="26:40" x14ac:dyDescent="0.25">
      <c r="Z5575" s="24"/>
      <c r="AM5575" s="77"/>
      <c r="AN5575" s="77"/>
    </row>
    <row r="5576" spans="26:40" x14ac:dyDescent="0.25">
      <c r="Z5576" s="24"/>
      <c r="AM5576" s="77"/>
      <c r="AN5576" s="77"/>
    </row>
    <row r="5577" spans="26:40" x14ac:dyDescent="0.25">
      <c r="Z5577" s="24"/>
      <c r="AM5577" s="77"/>
      <c r="AN5577" s="77"/>
    </row>
    <row r="5578" spans="26:40" x14ac:dyDescent="0.25">
      <c r="Z5578" s="24"/>
      <c r="AM5578" s="77"/>
      <c r="AN5578" s="77"/>
    </row>
    <row r="5579" spans="26:40" x14ac:dyDescent="0.25">
      <c r="Z5579" s="24"/>
      <c r="AM5579" s="77"/>
      <c r="AN5579" s="77"/>
    </row>
    <row r="5580" spans="26:40" x14ac:dyDescent="0.25">
      <c r="Z5580" s="24"/>
      <c r="AM5580" s="77"/>
      <c r="AN5580" s="77"/>
    </row>
    <row r="5581" spans="26:40" x14ac:dyDescent="0.25">
      <c r="Z5581" s="24"/>
      <c r="AM5581" s="77"/>
      <c r="AN5581" s="77"/>
    </row>
    <row r="5582" spans="26:40" x14ac:dyDescent="0.25">
      <c r="Z5582" s="24"/>
      <c r="AM5582" s="77"/>
      <c r="AN5582" s="77"/>
    </row>
    <row r="5583" spans="26:40" x14ac:dyDescent="0.25">
      <c r="Z5583" s="24"/>
      <c r="AM5583" s="77"/>
      <c r="AN5583" s="77"/>
    </row>
    <row r="5584" spans="26:40" x14ac:dyDescent="0.25">
      <c r="Z5584" s="24"/>
      <c r="AM5584" s="77"/>
      <c r="AN5584" s="77"/>
    </row>
    <row r="5585" spans="26:40" x14ac:dyDescent="0.25">
      <c r="Z5585" s="24"/>
      <c r="AM5585" s="77"/>
      <c r="AN5585" s="77"/>
    </row>
    <row r="5586" spans="26:40" x14ac:dyDescent="0.25">
      <c r="Z5586" s="24"/>
      <c r="AM5586" s="77"/>
      <c r="AN5586" s="77"/>
    </row>
    <row r="5587" spans="26:40" x14ac:dyDescent="0.25">
      <c r="Z5587" s="24"/>
      <c r="AM5587" s="77"/>
      <c r="AN5587" s="77"/>
    </row>
    <row r="5588" spans="26:40" x14ac:dyDescent="0.25">
      <c r="Z5588" s="24"/>
      <c r="AM5588" s="77"/>
      <c r="AN5588" s="77"/>
    </row>
    <row r="5589" spans="26:40" x14ac:dyDescent="0.25">
      <c r="Z5589" s="24"/>
      <c r="AM5589" s="77"/>
      <c r="AN5589" s="77"/>
    </row>
    <row r="5590" spans="26:40" x14ac:dyDescent="0.25">
      <c r="Z5590" s="24"/>
      <c r="AM5590" s="77"/>
      <c r="AN5590" s="77"/>
    </row>
    <row r="5591" spans="26:40" x14ac:dyDescent="0.25">
      <c r="Z5591" s="24"/>
      <c r="AM5591" s="77"/>
      <c r="AN5591" s="77"/>
    </row>
    <row r="5592" spans="26:40" x14ac:dyDescent="0.25">
      <c r="Z5592" s="24"/>
      <c r="AM5592" s="77"/>
      <c r="AN5592" s="77"/>
    </row>
    <row r="5593" spans="26:40" x14ac:dyDescent="0.25">
      <c r="Z5593" s="24"/>
      <c r="AM5593" s="77"/>
      <c r="AN5593" s="77"/>
    </row>
    <row r="5594" spans="26:40" x14ac:dyDescent="0.25">
      <c r="Z5594" s="24"/>
      <c r="AM5594" s="77"/>
      <c r="AN5594" s="77"/>
    </row>
    <row r="5595" spans="26:40" x14ac:dyDescent="0.25">
      <c r="Z5595" s="24"/>
      <c r="AM5595" s="77"/>
      <c r="AN5595" s="77"/>
    </row>
    <row r="5596" spans="26:40" x14ac:dyDescent="0.25">
      <c r="Z5596" s="24"/>
      <c r="AM5596" s="77"/>
      <c r="AN5596" s="77"/>
    </row>
    <row r="5597" spans="26:40" x14ac:dyDescent="0.25">
      <c r="Z5597" s="24"/>
      <c r="AM5597" s="77"/>
      <c r="AN5597" s="77"/>
    </row>
    <row r="5598" spans="26:40" x14ac:dyDescent="0.25">
      <c r="Z5598" s="24"/>
      <c r="AM5598" s="77"/>
      <c r="AN5598" s="77"/>
    </row>
    <row r="5599" spans="26:40" x14ac:dyDescent="0.25">
      <c r="Z5599" s="24"/>
      <c r="AM5599" s="77"/>
      <c r="AN5599" s="77"/>
    </row>
    <row r="5600" spans="26:40" x14ac:dyDescent="0.25">
      <c r="Z5600" s="24"/>
      <c r="AM5600" s="77"/>
      <c r="AN5600" s="77"/>
    </row>
    <row r="5601" spans="26:40" x14ac:dyDescent="0.25">
      <c r="Z5601" s="24"/>
      <c r="AM5601" s="77"/>
      <c r="AN5601" s="77"/>
    </row>
    <row r="5602" spans="26:40" x14ac:dyDescent="0.25">
      <c r="Z5602" s="24"/>
      <c r="AM5602" s="77"/>
      <c r="AN5602" s="77"/>
    </row>
    <row r="5603" spans="26:40" x14ac:dyDescent="0.25">
      <c r="Z5603" s="24"/>
      <c r="AM5603" s="77"/>
      <c r="AN5603" s="77"/>
    </row>
    <row r="5604" spans="26:40" x14ac:dyDescent="0.25">
      <c r="Z5604" s="24"/>
      <c r="AM5604" s="77"/>
      <c r="AN5604" s="77"/>
    </row>
    <row r="5605" spans="26:40" x14ac:dyDescent="0.25">
      <c r="Z5605" s="24"/>
      <c r="AM5605" s="77"/>
      <c r="AN5605" s="77"/>
    </row>
    <row r="5606" spans="26:40" x14ac:dyDescent="0.25">
      <c r="Z5606" s="24"/>
      <c r="AM5606" s="77"/>
      <c r="AN5606" s="77"/>
    </row>
    <row r="5607" spans="26:40" x14ac:dyDescent="0.25">
      <c r="Z5607" s="24"/>
      <c r="AM5607" s="77"/>
      <c r="AN5607" s="77"/>
    </row>
    <row r="5608" spans="26:40" x14ac:dyDescent="0.25">
      <c r="Z5608" s="24"/>
      <c r="AM5608" s="77"/>
      <c r="AN5608" s="77"/>
    </row>
    <row r="5609" spans="26:40" x14ac:dyDescent="0.25">
      <c r="Z5609" s="24"/>
      <c r="AM5609" s="77"/>
      <c r="AN5609" s="77"/>
    </row>
    <row r="5610" spans="26:40" x14ac:dyDescent="0.25">
      <c r="Z5610" s="24"/>
      <c r="AM5610" s="77"/>
      <c r="AN5610" s="77"/>
    </row>
    <row r="5611" spans="26:40" x14ac:dyDescent="0.25">
      <c r="Z5611" s="24"/>
      <c r="AM5611" s="77"/>
      <c r="AN5611" s="77"/>
    </row>
    <row r="5612" spans="26:40" x14ac:dyDescent="0.25">
      <c r="Z5612" s="24"/>
      <c r="AM5612" s="77"/>
      <c r="AN5612" s="77"/>
    </row>
    <row r="5613" spans="26:40" x14ac:dyDescent="0.25">
      <c r="Z5613" s="24"/>
      <c r="AM5613" s="77"/>
      <c r="AN5613" s="77"/>
    </row>
    <row r="5614" spans="26:40" x14ac:dyDescent="0.25">
      <c r="Z5614" s="24"/>
      <c r="AM5614" s="77"/>
      <c r="AN5614" s="77"/>
    </row>
    <row r="5615" spans="26:40" x14ac:dyDescent="0.25">
      <c r="Z5615" s="24"/>
      <c r="AM5615" s="77"/>
      <c r="AN5615" s="77"/>
    </row>
    <row r="5616" spans="26:40" x14ac:dyDescent="0.25">
      <c r="Z5616" s="24"/>
      <c r="AM5616" s="77"/>
      <c r="AN5616" s="77"/>
    </row>
    <row r="5617" spans="26:40" x14ac:dyDescent="0.25">
      <c r="Z5617" s="24"/>
      <c r="AM5617" s="77"/>
      <c r="AN5617" s="77"/>
    </row>
    <row r="5618" spans="26:40" x14ac:dyDescent="0.25">
      <c r="Z5618" s="24"/>
      <c r="AM5618" s="77"/>
      <c r="AN5618" s="77"/>
    </row>
    <row r="5619" spans="26:40" x14ac:dyDescent="0.25">
      <c r="Z5619" s="24"/>
      <c r="AM5619" s="77"/>
      <c r="AN5619" s="77"/>
    </row>
    <row r="5620" spans="26:40" x14ac:dyDescent="0.25">
      <c r="Z5620" s="24"/>
      <c r="AM5620" s="77"/>
      <c r="AN5620" s="77"/>
    </row>
    <row r="5621" spans="26:40" x14ac:dyDescent="0.25">
      <c r="Z5621" s="24"/>
      <c r="AM5621" s="77"/>
      <c r="AN5621" s="77"/>
    </row>
    <row r="5622" spans="26:40" x14ac:dyDescent="0.25">
      <c r="Z5622" s="24"/>
      <c r="AM5622" s="77"/>
      <c r="AN5622" s="77"/>
    </row>
    <row r="5623" spans="26:40" x14ac:dyDescent="0.25">
      <c r="Z5623" s="24"/>
      <c r="AM5623" s="77"/>
      <c r="AN5623" s="77"/>
    </row>
    <row r="5624" spans="26:40" x14ac:dyDescent="0.25">
      <c r="Z5624" s="24"/>
      <c r="AM5624" s="77"/>
      <c r="AN5624" s="77"/>
    </row>
    <row r="5625" spans="26:40" x14ac:dyDescent="0.25">
      <c r="Z5625" s="24"/>
      <c r="AM5625" s="77"/>
      <c r="AN5625" s="77"/>
    </row>
    <row r="5626" spans="26:40" x14ac:dyDescent="0.25">
      <c r="Z5626" s="24"/>
      <c r="AM5626" s="77"/>
      <c r="AN5626" s="77"/>
    </row>
    <row r="5627" spans="26:40" x14ac:dyDescent="0.25">
      <c r="Z5627" s="24"/>
      <c r="AM5627" s="77"/>
      <c r="AN5627" s="77"/>
    </row>
    <row r="5628" spans="26:40" x14ac:dyDescent="0.25">
      <c r="Z5628" s="24"/>
      <c r="AM5628" s="77"/>
      <c r="AN5628" s="77"/>
    </row>
    <row r="5629" spans="26:40" x14ac:dyDescent="0.25">
      <c r="Z5629" s="24"/>
      <c r="AM5629" s="77"/>
      <c r="AN5629" s="77"/>
    </row>
    <row r="5630" spans="26:40" x14ac:dyDescent="0.25">
      <c r="Z5630" s="24"/>
      <c r="AM5630" s="77"/>
      <c r="AN5630" s="77"/>
    </row>
    <row r="5631" spans="26:40" x14ac:dyDescent="0.25">
      <c r="Z5631" s="24"/>
      <c r="AM5631" s="77"/>
      <c r="AN5631" s="77"/>
    </row>
    <row r="5632" spans="26:40" x14ac:dyDescent="0.25">
      <c r="Z5632" s="24"/>
      <c r="AM5632" s="77"/>
      <c r="AN5632" s="77"/>
    </row>
    <row r="5633" spans="26:40" x14ac:dyDescent="0.25">
      <c r="Z5633" s="24"/>
      <c r="AM5633" s="77"/>
      <c r="AN5633" s="77"/>
    </row>
    <row r="5634" spans="26:40" x14ac:dyDescent="0.25">
      <c r="Z5634" s="24"/>
      <c r="AM5634" s="77"/>
      <c r="AN5634" s="77"/>
    </row>
    <row r="5635" spans="26:40" x14ac:dyDescent="0.25">
      <c r="Z5635" s="24"/>
      <c r="AM5635" s="77"/>
      <c r="AN5635" s="77"/>
    </row>
    <row r="5636" spans="26:40" x14ac:dyDescent="0.25">
      <c r="Z5636" s="24"/>
      <c r="AM5636" s="77"/>
      <c r="AN5636" s="77"/>
    </row>
    <row r="5637" spans="26:40" x14ac:dyDescent="0.25">
      <c r="Z5637" s="24"/>
      <c r="AM5637" s="77"/>
      <c r="AN5637" s="77"/>
    </row>
    <row r="5638" spans="26:40" x14ac:dyDescent="0.25">
      <c r="Z5638" s="24"/>
      <c r="AM5638" s="77"/>
      <c r="AN5638" s="77"/>
    </row>
    <row r="5639" spans="26:40" x14ac:dyDescent="0.25">
      <c r="Z5639" s="24"/>
      <c r="AM5639" s="77"/>
      <c r="AN5639" s="77"/>
    </row>
    <row r="5640" spans="26:40" x14ac:dyDescent="0.25">
      <c r="Z5640" s="24"/>
      <c r="AM5640" s="77"/>
      <c r="AN5640" s="77"/>
    </row>
    <row r="5641" spans="26:40" x14ac:dyDescent="0.25">
      <c r="Z5641" s="24"/>
      <c r="AM5641" s="77"/>
      <c r="AN5641" s="77"/>
    </row>
    <row r="5642" spans="26:40" x14ac:dyDescent="0.25">
      <c r="Z5642" s="24"/>
      <c r="AM5642" s="77"/>
      <c r="AN5642" s="77"/>
    </row>
    <row r="5643" spans="26:40" x14ac:dyDescent="0.25">
      <c r="Z5643" s="24"/>
      <c r="AM5643" s="77"/>
      <c r="AN5643" s="77"/>
    </row>
    <row r="5644" spans="26:40" x14ac:dyDescent="0.25">
      <c r="Z5644" s="24"/>
      <c r="AM5644" s="77"/>
      <c r="AN5644" s="77"/>
    </row>
    <row r="5645" spans="26:40" x14ac:dyDescent="0.25">
      <c r="Z5645" s="24"/>
      <c r="AM5645" s="77"/>
      <c r="AN5645" s="77"/>
    </row>
    <row r="5646" spans="26:40" x14ac:dyDescent="0.25">
      <c r="Z5646" s="24"/>
      <c r="AM5646" s="77"/>
      <c r="AN5646" s="77"/>
    </row>
    <row r="5647" spans="26:40" x14ac:dyDescent="0.25">
      <c r="Z5647" s="24"/>
      <c r="AM5647" s="77"/>
      <c r="AN5647" s="77"/>
    </row>
    <row r="5648" spans="26:40" x14ac:dyDescent="0.25">
      <c r="Z5648" s="24"/>
      <c r="AM5648" s="77"/>
      <c r="AN5648" s="77"/>
    </row>
    <row r="5649" spans="26:40" x14ac:dyDescent="0.25">
      <c r="Z5649" s="24"/>
      <c r="AM5649" s="77"/>
      <c r="AN5649" s="77"/>
    </row>
    <row r="5650" spans="26:40" x14ac:dyDescent="0.25">
      <c r="Z5650" s="24"/>
      <c r="AM5650" s="77"/>
      <c r="AN5650" s="77"/>
    </row>
    <row r="5651" spans="26:40" x14ac:dyDescent="0.25">
      <c r="Z5651" s="24"/>
      <c r="AM5651" s="77"/>
      <c r="AN5651" s="77"/>
    </row>
    <row r="5652" spans="26:40" x14ac:dyDescent="0.25">
      <c r="Z5652" s="24"/>
      <c r="AM5652" s="77"/>
      <c r="AN5652" s="77"/>
    </row>
    <row r="5653" spans="26:40" x14ac:dyDescent="0.25">
      <c r="Z5653" s="24"/>
      <c r="AM5653" s="77"/>
      <c r="AN5653" s="77"/>
    </row>
    <row r="5654" spans="26:40" x14ac:dyDescent="0.25">
      <c r="Z5654" s="24"/>
      <c r="AM5654" s="77"/>
      <c r="AN5654" s="77"/>
    </row>
    <row r="5655" spans="26:40" x14ac:dyDescent="0.25">
      <c r="Z5655" s="24"/>
      <c r="AM5655" s="77"/>
      <c r="AN5655" s="77"/>
    </row>
    <row r="5656" spans="26:40" x14ac:dyDescent="0.25">
      <c r="Z5656" s="24"/>
      <c r="AM5656" s="77"/>
      <c r="AN5656" s="77"/>
    </row>
    <row r="5657" spans="26:40" x14ac:dyDescent="0.25">
      <c r="Z5657" s="24"/>
      <c r="AM5657" s="77"/>
      <c r="AN5657" s="77"/>
    </row>
    <row r="5658" spans="26:40" x14ac:dyDescent="0.25">
      <c r="Z5658" s="24"/>
      <c r="AM5658" s="77"/>
      <c r="AN5658" s="77"/>
    </row>
    <row r="5659" spans="26:40" x14ac:dyDescent="0.25">
      <c r="Z5659" s="24"/>
      <c r="AM5659" s="77"/>
      <c r="AN5659" s="77"/>
    </row>
    <row r="5660" spans="26:40" x14ac:dyDescent="0.25">
      <c r="Z5660" s="24"/>
      <c r="AM5660" s="77"/>
      <c r="AN5660" s="77"/>
    </row>
    <row r="5661" spans="26:40" x14ac:dyDescent="0.25">
      <c r="Z5661" s="24"/>
      <c r="AM5661" s="77"/>
      <c r="AN5661" s="77"/>
    </row>
    <row r="5662" spans="26:40" x14ac:dyDescent="0.25">
      <c r="Z5662" s="24"/>
      <c r="AM5662" s="77"/>
      <c r="AN5662" s="77"/>
    </row>
    <row r="5663" spans="26:40" x14ac:dyDescent="0.25">
      <c r="Z5663" s="24"/>
      <c r="AM5663" s="77"/>
      <c r="AN5663" s="77"/>
    </row>
    <row r="5664" spans="26:40" x14ac:dyDescent="0.25">
      <c r="Z5664" s="24"/>
      <c r="AM5664" s="77"/>
      <c r="AN5664" s="77"/>
    </row>
    <row r="5665" spans="26:40" x14ac:dyDescent="0.25">
      <c r="Z5665" s="24"/>
      <c r="AM5665" s="77"/>
      <c r="AN5665" s="77"/>
    </row>
    <row r="5666" spans="26:40" x14ac:dyDescent="0.25">
      <c r="Z5666" s="24"/>
      <c r="AM5666" s="77"/>
      <c r="AN5666" s="77"/>
    </row>
    <row r="5667" spans="26:40" x14ac:dyDescent="0.25">
      <c r="Z5667" s="24"/>
      <c r="AM5667" s="77"/>
      <c r="AN5667" s="77"/>
    </row>
    <row r="5668" spans="26:40" x14ac:dyDescent="0.25">
      <c r="Z5668" s="24"/>
      <c r="AM5668" s="77"/>
      <c r="AN5668" s="77"/>
    </row>
    <row r="5669" spans="26:40" x14ac:dyDescent="0.25">
      <c r="Z5669" s="24"/>
      <c r="AM5669" s="77"/>
      <c r="AN5669" s="77"/>
    </row>
    <row r="5670" spans="26:40" x14ac:dyDescent="0.25">
      <c r="Z5670" s="24"/>
      <c r="AM5670" s="77"/>
      <c r="AN5670" s="77"/>
    </row>
    <row r="5671" spans="26:40" x14ac:dyDescent="0.25">
      <c r="Z5671" s="24"/>
      <c r="AM5671" s="77"/>
      <c r="AN5671" s="77"/>
    </row>
    <row r="5672" spans="26:40" x14ac:dyDescent="0.25">
      <c r="Z5672" s="24"/>
      <c r="AM5672" s="77"/>
      <c r="AN5672" s="77"/>
    </row>
    <row r="5673" spans="26:40" x14ac:dyDescent="0.25">
      <c r="Z5673" s="24"/>
      <c r="AM5673" s="77"/>
      <c r="AN5673" s="77"/>
    </row>
    <row r="5674" spans="26:40" x14ac:dyDescent="0.25">
      <c r="Z5674" s="24"/>
      <c r="AM5674" s="77"/>
      <c r="AN5674" s="77"/>
    </row>
    <row r="5675" spans="26:40" x14ac:dyDescent="0.25">
      <c r="Z5675" s="24"/>
      <c r="AM5675" s="77"/>
      <c r="AN5675" s="77"/>
    </row>
    <row r="5676" spans="26:40" x14ac:dyDescent="0.25">
      <c r="Z5676" s="24"/>
      <c r="AM5676" s="77"/>
      <c r="AN5676" s="77"/>
    </row>
    <row r="5677" spans="26:40" x14ac:dyDescent="0.25">
      <c r="Z5677" s="24"/>
      <c r="AM5677" s="77"/>
      <c r="AN5677" s="77"/>
    </row>
    <row r="5678" spans="26:40" x14ac:dyDescent="0.25">
      <c r="Z5678" s="24"/>
      <c r="AM5678" s="77"/>
      <c r="AN5678" s="77"/>
    </row>
    <row r="5679" spans="26:40" x14ac:dyDescent="0.25">
      <c r="Z5679" s="24"/>
      <c r="AM5679" s="77"/>
      <c r="AN5679" s="77"/>
    </row>
    <row r="5680" spans="26:40" x14ac:dyDescent="0.25">
      <c r="Z5680" s="24"/>
      <c r="AM5680" s="77"/>
      <c r="AN5680" s="77"/>
    </row>
    <row r="5681" spans="26:40" x14ac:dyDescent="0.25">
      <c r="Z5681" s="24"/>
      <c r="AM5681" s="77"/>
      <c r="AN5681" s="77"/>
    </row>
    <row r="5682" spans="26:40" x14ac:dyDescent="0.25">
      <c r="Z5682" s="24"/>
      <c r="AM5682" s="77"/>
      <c r="AN5682" s="77"/>
    </row>
    <row r="5683" spans="26:40" x14ac:dyDescent="0.25">
      <c r="Z5683" s="24"/>
      <c r="AM5683" s="77"/>
      <c r="AN5683" s="77"/>
    </row>
    <row r="5684" spans="26:40" x14ac:dyDescent="0.25">
      <c r="Z5684" s="24"/>
      <c r="AM5684" s="77"/>
      <c r="AN5684" s="77"/>
    </row>
    <row r="5685" spans="26:40" x14ac:dyDescent="0.25">
      <c r="Z5685" s="24"/>
      <c r="AM5685" s="77"/>
      <c r="AN5685" s="77"/>
    </row>
    <row r="5686" spans="26:40" x14ac:dyDescent="0.25">
      <c r="Z5686" s="24"/>
      <c r="AM5686" s="77"/>
      <c r="AN5686" s="77"/>
    </row>
    <row r="5687" spans="26:40" x14ac:dyDescent="0.25">
      <c r="Z5687" s="24"/>
      <c r="AM5687" s="77"/>
      <c r="AN5687" s="77"/>
    </row>
    <row r="5688" spans="26:40" x14ac:dyDescent="0.25">
      <c r="Z5688" s="24"/>
      <c r="AM5688" s="77"/>
      <c r="AN5688" s="77"/>
    </row>
    <row r="5689" spans="26:40" x14ac:dyDescent="0.25">
      <c r="Z5689" s="24"/>
      <c r="AM5689" s="77"/>
      <c r="AN5689" s="77"/>
    </row>
    <row r="5690" spans="26:40" x14ac:dyDescent="0.25">
      <c r="Z5690" s="24"/>
      <c r="AM5690" s="77"/>
      <c r="AN5690" s="77"/>
    </row>
    <row r="5691" spans="26:40" x14ac:dyDescent="0.25">
      <c r="Z5691" s="24"/>
      <c r="AM5691" s="77"/>
      <c r="AN5691" s="77"/>
    </row>
    <row r="5692" spans="26:40" x14ac:dyDescent="0.25">
      <c r="Z5692" s="24"/>
      <c r="AM5692" s="77"/>
      <c r="AN5692" s="77"/>
    </row>
    <row r="5693" spans="26:40" x14ac:dyDescent="0.25">
      <c r="Z5693" s="24"/>
      <c r="AM5693" s="77"/>
      <c r="AN5693" s="77"/>
    </row>
    <row r="5694" spans="26:40" x14ac:dyDescent="0.25">
      <c r="Z5694" s="24"/>
      <c r="AM5694" s="77"/>
      <c r="AN5694" s="77"/>
    </row>
    <row r="5695" spans="26:40" x14ac:dyDescent="0.25">
      <c r="Z5695" s="24"/>
      <c r="AM5695" s="77"/>
      <c r="AN5695" s="77"/>
    </row>
    <row r="5696" spans="26:40" x14ac:dyDescent="0.25">
      <c r="Z5696" s="24"/>
      <c r="AM5696" s="77"/>
      <c r="AN5696" s="77"/>
    </row>
    <row r="5697" spans="26:40" x14ac:dyDescent="0.25">
      <c r="Z5697" s="24"/>
      <c r="AM5697" s="77"/>
      <c r="AN5697" s="77"/>
    </row>
    <row r="5698" spans="26:40" x14ac:dyDescent="0.25">
      <c r="Z5698" s="24"/>
      <c r="AM5698" s="77"/>
      <c r="AN5698" s="77"/>
    </row>
    <row r="5699" spans="26:40" x14ac:dyDescent="0.25">
      <c r="Z5699" s="24"/>
      <c r="AM5699" s="77"/>
      <c r="AN5699" s="77"/>
    </row>
    <row r="5700" spans="26:40" x14ac:dyDescent="0.25">
      <c r="Z5700" s="24"/>
      <c r="AM5700" s="77"/>
      <c r="AN5700" s="77"/>
    </row>
    <row r="5701" spans="26:40" x14ac:dyDescent="0.25">
      <c r="Z5701" s="24"/>
      <c r="AM5701" s="77"/>
      <c r="AN5701" s="77"/>
    </row>
    <row r="5702" spans="26:40" x14ac:dyDescent="0.25">
      <c r="Z5702" s="24"/>
      <c r="AM5702" s="77"/>
      <c r="AN5702" s="77"/>
    </row>
    <row r="5703" spans="26:40" x14ac:dyDescent="0.25">
      <c r="Z5703" s="24"/>
      <c r="AM5703" s="77"/>
      <c r="AN5703" s="77"/>
    </row>
    <row r="5704" spans="26:40" x14ac:dyDescent="0.25">
      <c r="Z5704" s="24"/>
      <c r="AM5704" s="77"/>
      <c r="AN5704" s="77"/>
    </row>
    <row r="5705" spans="26:40" x14ac:dyDescent="0.25">
      <c r="Z5705" s="24"/>
      <c r="AM5705" s="77"/>
      <c r="AN5705" s="77"/>
    </row>
    <row r="5706" spans="26:40" x14ac:dyDescent="0.25">
      <c r="Z5706" s="24"/>
      <c r="AM5706" s="77"/>
      <c r="AN5706" s="77"/>
    </row>
    <row r="5707" spans="26:40" x14ac:dyDescent="0.25">
      <c r="Z5707" s="24"/>
      <c r="AM5707" s="77"/>
      <c r="AN5707" s="77"/>
    </row>
    <row r="5708" spans="26:40" x14ac:dyDescent="0.25">
      <c r="Z5708" s="24"/>
      <c r="AM5708" s="77"/>
      <c r="AN5708" s="77"/>
    </row>
    <row r="5709" spans="26:40" x14ac:dyDescent="0.25">
      <c r="Z5709" s="24"/>
      <c r="AM5709" s="77"/>
      <c r="AN5709" s="77"/>
    </row>
    <row r="5710" spans="26:40" x14ac:dyDescent="0.25">
      <c r="Z5710" s="24"/>
      <c r="AM5710" s="77"/>
      <c r="AN5710" s="77"/>
    </row>
    <row r="5711" spans="26:40" x14ac:dyDescent="0.25">
      <c r="Z5711" s="24"/>
      <c r="AM5711" s="77"/>
      <c r="AN5711" s="77"/>
    </row>
    <row r="5712" spans="26:40" x14ac:dyDescent="0.25">
      <c r="Z5712" s="24"/>
      <c r="AM5712" s="77"/>
      <c r="AN5712" s="77"/>
    </row>
    <row r="5713" spans="26:40" x14ac:dyDescent="0.25">
      <c r="Z5713" s="24"/>
      <c r="AM5713" s="77"/>
      <c r="AN5713" s="77"/>
    </row>
    <row r="5714" spans="26:40" x14ac:dyDescent="0.25">
      <c r="Z5714" s="24"/>
      <c r="AM5714" s="77"/>
      <c r="AN5714" s="77"/>
    </row>
    <row r="5715" spans="26:40" x14ac:dyDescent="0.25">
      <c r="Z5715" s="24"/>
      <c r="AM5715" s="77"/>
      <c r="AN5715" s="77"/>
    </row>
    <row r="5716" spans="26:40" x14ac:dyDescent="0.25">
      <c r="Z5716" s="24"/>
      <c r="AM5716" s="77"/>
      <c r="AN5716" s="77"/>
    </row>
    <row r="5717" spans="26:40" x14ac:dyDescent="0.25">
      <c r="Z5717" s="24"/>
      <c r="AM5717" s="77"/>
      <c r="AN5717" s="77"/>
    </row>
    <row r="5718" spans="26:40" x14ac:dyDescent="0.25">
      <c r="Z5718" s="24"/>
      <c r="AM5718" s="77"/>
      <c r="AN5718" s="77"/>
    </row>
    <row r="5719" spans="26:40" x14ac:dyDescent="0.25">
      <c r="Z5719" s="24"/>
      <c r="AM5719" s="77"/>
      <c r="AN5719" s="77"/>
    </row>
    <row r="5720" spans="26:40" x14ac:dyDescent="0.25">
      <c r="Z5720" s="24"/>
      <c r="AM5720" s="77"/>
      <c r="AN5720" s="77"/>
    </row>
    <row r="5721" spans="26:40" x14ac:dyDescent="0.25">
      <c r="Z5721" s="24"/>
      <c r="AM5721" s="77"/>
      <c r="AN5721" s="77"/>
    </row>
    <row r="5722" spans="26:40" x14ac:dyDescent="0.25">
      <c r="Z5722" s="24"/>
      <c r="AM5722" s="77"/>
      <c r="AN5722" s="77"/>
    </row>
    <row r="5723" spans="26:40" x14ac:dyDescent="0.25">
      <c r="Z5723" s="24"/>
      <c r="AM5723" s="77"/>
      <c r="AN5723" s="77"/>
    </row>
    <row r="5724" spans="26:40" x14ac:dyDescent="0.25">
      <c r="Z5724" s="24"/>
      <c r="AM5724" s="77"/>
      <c r="AN5724" s="77"/>
    </row>
    <row r="5725" spans="26:40" x14ac:dyDescent="0.25">
      <c r="Z5725" s="24"/>
      <c r="AM5725" s="77"/>
      <c r="AN5725" s="77"/>
    </row>
    <row r="5726" spans="26:40" x14ac:dyDescent="0.25">
      <c r="Z5726" s="24"/>
      <c r="AM5726" s="77"/>
      <c r="AN5726" s="77"/>
    </row>
    <row r="5727" spans="26:40" x14ac:dyDescent="0.25">
      <c r="Z5727" s="24"/>
      <c r="AM5727" s="77"/>
      <c r="AN5727" s="77"/>
    </row>
    <row r="5728" spans="26:40" x14ac:dyDescent="0.25">
      <c r="Z5728" s="24"/>
      <c r="AM5728" s="77"/>
      <c r="AN5728" s="77"/>
    </row>
    <row r="5729" spans="26:40" x14ac:dyDescent="0.25">
      <c r="Z5729" s="24"/>
      <c r="AM5729" s="77"/>
      <c r="AN5729" s="77"/>
    </row>
    <row r="5730" spans="26:40" x14ac:dyDescent="0.25">
      <c r="Z5730" s="24"/>
      <c r="AM5730" s="77"/>
      <c r="AN5730" s="77"/>
    </row>
    <row r="5731" spans="26:40" x14ac:dyDescent="0.25">
      <c r="Z5731" s="24"/>
      <c r="AM5731" s="77"/>
      <c r="AN5731" s="77"/>
    </row>
    <row r="5732" spans="26:40" x14ac:dyDescent="0.25">
      <c r="Z5732" s="24"/>
      <c r="AM5732" s="77"/>
      <c r="AN5732" s="77"/>
    </row>
    <row r="5733" spans="26:40" x14ac:dyDescent="0.25">
      <c r="Z5733" s="24"/>
      <c r="AM5733" s="77"/>
      <c r="AN5733" s="77"/>
    </row>
    <row r="5734" spans="26:40" x14ac:dyDescent="0.25">
      <c r="Z5734" s="24"/>
      <c r="AM5734" s="77"/>
      <c r="AN5734" s="77"/>
    </row>
    <row r="5735" spans="26:40" x14ac:dyDescent="0.25">
      <c r="Z5735" s="24"/>
      <c r="AM5735" s="77"/>
      <c r="AN5735" s="77"/>
    </row>
    <row r="5736" spans="26:40" x14ac:dyDescent="0.25">
      <c r="Z5736" s="24"/>
      <c r="AM5736" s="77"/>
      <c r="AN5736" s="77"/>
    </row>
    <row r="5737" spans="26:40" x14ac:dyDescent="0.25">
      <c r="Z5737" s="24"/>
      <c r="AM5737" s="77"/>
      <c r="AN5737" s="77"/>
    </row>
    <row r="5738" spans="26:40" x14ac:dyDescent="0.25">
      <c r="Z5738" s="24"/>
      <c r="AM5738" s="77"/>
      <c r="AN5738" s="77"/>
    </row>
    <row r="5739" spans="26:40" x14ac:dyDescent="0.25">
      <c r="Z5739" s="24"/>
      <c r="AM5739" s="77"/>
      <c r="AN5739" s="77"/>
    </row>
    <row r="5740" spans="26:40" x14ac:dyDescent="0.25">
      <c r="Z5740" s="24"/>
      <c r="AM5740" s="77"/>
      <c r="AN5740" s="77"/>
    </row>
    <row r="5741" spans="26:40" x14ac:dyDescent="0.25">
      <c r="Z5741" s="24"/>
      <c r="AM5741" s="77"/>
      <c r="AN5741" s="77"/>
    </row>
    <row r="5742" spans="26:40" x14ac:dyDescent="0.25">
      <c r="Z5742" s="24"/>
      <c r="AM5742" s="77"/>
      <c r="AN5742" s="77"/>
    </row>
    <row r="5743" spans="26:40" x14ac:dyDescent="0.25">
      <c r="Z5743" s="24"/>
      <c r="AM5743" s="77"/>
      <c r="AN5743" s="77"/>
    </row>
    <row r="5744" spans="26:40" x14ac:dyDescent="0.25">
      <c r="Z5744" s="24"/>
      <c r="AM5744" s="77"/>
      <c r="AN5744" s="77"/>
    </row>
    <row r="5745" spans="26:40" x14ac:dyDescent="0.25">
      <c r="Z5745" s="24"/>
      <c r="AM5745" s="77"/>
      <c r="AN5745" s="77"/>
    </row>
    <row r="5746" spans="26:40" x14ac:dyDescent="0.25">
      <c r="Z5746" s="24"/>
      <c r="AM5746" s="77"/>
      <c r="AN5746" s="77"/>
    </row>
    <row r="5747" spans="26:40" x14ac:dyDescent="0.25">
      <c r="Z5747" s="24"/>
      <c r="AM5747" s="77"/>
      <c r="AN5747" s="77"/>
    </row>
    <row r="5748" spans="26:40" x14ac:dyDescent="0.25">
      <c r="Z5748" s="24"/>
      <c r="AM5748" s="77"/>
      <c r="AN5748" s="77"/>
    </row>
    <row r="5749" spans="26:40" x14ac:dyDescent="0.25">
      <c r="Z5749" s="24"/>
      <c r="AM5749" s="77"/>
      <c r="AN5749" s="77"/>
    </row>
    <row r="5750" spans="26:40" x14ac:dyDescent="0.25">
      <c r="Z5750" s="24"/>
      <c r="AM5750" s="77"/>
      <c r="AN5750" s="77"/>
    </row>
    <row r="5751" spans="26:40" x14ac:dyDescent="0.25">
      <c r="Z5751" s="24"/>
      <c r="AM5751" s="77"/>
      <c r="AN5751" s="77"/>
    </row>
    <row r="5752" spans="26:40" x14ac:dyDescent="0.25">
      <c r="Z5752" s="24"/>
      <c r="AM5752" s="77"/>
      <c r="AN5752" s="77"/>
    </row>
    <row r="5753" spans="26:40" x14ac:dyDescent="0.25">
      <c r="Z5753" s="24"/>
      <c r="AM5753" s="77"/>
      <c r="AN5753" s="77"/>
    </row>
    <row r="5754" spans="26:40" x14ac:dyDescent="0.25">
      <c r="Z5754" s="24"/>
      <c r="AM5754" s="77"/>
      <c r="AN5754" s="77"/>
    </row>
    <row r="5755" spans="26:40" x14ac:dyDescent="0.25">
      <c r="Z5755" s="24"/>
      <c r="AM5755" s="77"/>
      <c r="AN5755" s="77"/>
    </row>
    <row r="5756" spans="26:40" x14ac:dyDescent="0.25">
      <c r="Z5756" s="24"/>
      <c r="AM5756" s="77"/>
      <c r="AN5756" s="77"/>
    </row>
    <row r="5757" spans="26:40" x14ac:dyDescent="0.25">
      <c r="Z5757" s="24"/>
      <c r="AM5757" s="77"/>
      <c r="AN5757" s="77"/>
    </row>
    <row r="5758" spans="26:40" x14ac:dyDescent="0.25">
      <c r="Z5758" s="24"/>
      <c r="AM5758" s="77"/>
      <c r="AN5758" s="77"/>
    </row>
    <row r="5759" spans="26:40" x14ac:dyDescent="0.25">
      <c r="Z5759" s="24"/>
      <c r="AM5759" s="77"/>
      <c r="AN5759" s="77"/>
    </row>
    <row r="5760" spans="26:40" x14ac:dyDescent="0.25">
      <c r="Z5760" s="24"/>
      <c r="AM5760" s="77"/>
      <c r="AN5760" s="77"/>
    </row>
    <row r="5761" spans="26:40" x14ac:dyDescent="0.25">
      <c r="Z5761" s="24"/>
      <c r="AM5761" s="77"/>
      <c r="AN5761" s="77"/>
    </row>
    <row r="5762" spans="26:40" x14ac:dyDescent="0.25">
      <c r="Z5762" s="24"/>
      <c r="AM5762" s="77"/>
      <c r="AN5762" s="77"/>
    </row>
    <row r="5763" spans="26:40" x14ac:dyDescent="0.25">
      <c r="Z5763" s="24"/>
      <c r="AM5763" s="77"/>
      <c r="AN5763" s="77"/>
    </row>
    <row r="5764" spans="26:40" x14ac:dyDescent="0.25">
      <c r="Z5764" s="24"/>
      <c r="AM5764" s="77"/>
      <c r="AN5764" s="77"/>
    </row>
    <row r="5765" spans="26:40" x14ac:dyDescent="0.25">
      <c r="Z5765" s="24"/>
      <c r="AM5765" s="77"/>
      <c r="AN5765" s="77"/>
    </row>
    <row r="5766" spans="26:40" x14ac:dyDescent="0.25">
      <c r="Z5766" s="24"/>
      <c r="AM5766" s="77"/>
      <c r="AN5766" s="77"/>
    </row>
    <row r="5767" spans="26:40" x14ac:dyDescent="0.25">
      <c r="Z5767" s="24"/>
      <c r="AM5767" s="77"/>
      <c r="AN5767" s="77"/>
    </row>
    <row r="5768" spans="26:40" x14ac:dyDescent="0.25">
      <c r="Z5768" s="24"/>
      <c r="AM5768" s="77"/>
      <c r="AN5768" s="77"/>
    </row>
    <row r="5769" spans="26:40" x14ac:dyDescent="0.25">
      <c r="Z5769" s="24"/>
      <c r="AM5769" s="77"/>
      <c r="AN5769" s="77"/>
    </row>
    <row r="5770" spans="26:40" x14ac:dyDescent="0.25">
      <c r="Z5770" s="24"/>
      <c r="AM5770" s="77"/>
      <c r="AN5770" s="77"/>
    </row>
    <row r="5771" spans="26:40" x14ac:dyDescent="0.25">
      <c r="Z5771" s="24"/>
      <c r="AM5771" s="77"/>
      <c r="AN5771" s="77"/>
    </row>
    <row r="5772" spans="26:40" x14ac:dyDescent="0.25">
      <c r="Z5772" s="24"/>
      <c r="AM5772" s="77"/>
      <c r="AN5772" s="77"/>
    </row>
    <row r="5773" spans="26:40" x14ac:dyDescent="0.25">
      <c r="Z5773" s="24"/>
      <c r="AM5773" s="77"/>
      <c r="AN5773" s="77"/>
    </row>
    <row r="5774" spans="26:40" x14ac:dyDescent="0.25">
      <c r="Z5774" s="24"/>
      <c r="AM5774" s="77"/>
      <c r="AN5774" s="77"/>
    </row>
    <row r="5775" spans="26:40" x14ac:dyDescent="0.25">
      <c r="Z5775" s="24"/>
      <c r="AM5775" s="77"/>
      <c r="AN5775" s="77"/>
    </row>
    <row r="5776" spans="26:40" x14ac:dyDescent="0.25">
      <c r="Z5776" s="24"/>
      <c r="AM5776" s="77"/>
      <c r="AN5776" s="77"/>
    </row>
    <row r="5777" spans="26:40" x14ac:dyDescent="0.25">
      <c r="Z5777" s="24"/>
      <c r="AM5777" s="77"/>
      <c r="AN5777" s="77"/>
    </row>
    <row r="5778" spans="26:40" x14ac:dyDescent="0.25">
      <c r="Z5778" s="24"/>
      <c r="AM5778" s="77"/>
      <c r="AN5778" s="77"/>
    </row>
    <row r="5779" spans="26:40" x14ac:dyDescent="0.25">
      <c r="Z5779" s="24"/>
      <c r="AM5779" s="77"/>
      <c r="AN5779" s="77"/>
    </row>
    <row r="5780" spans="26:40" x14ac:dyDescent="0.25">
      <c r="Z5780" s="24"/>
      <c r="AM5780" s="77"/>
      <c r="AN5780" s="77"/>
    </row>
    <row r="5781" spans="26:40" x14ac:dyDescent="0.25">
      <c r="Z5781" s="24"/>
      <c r="AM5781" s="77"/>
      <c r="AN5781" s="77"/>
    </row>
    <row r="5782" spans="26:40" x14ac:dyDescent="0.25">
      <c r="Z5782" s="24"/>
      <c r="AM5782" s="77"/>
      <c r="AN5782" s="77"/>
    </row>
    <row r="5783" spans="26:40" x14ac:dyDescent="0.25">
      <c r="Z5783" s="24"/>
      <c r="AM5783" s="77"/>
      <c r="AN5783" s="77"/>
    </row>
    <row r="5784" spans="26:40" x14ac:dyDescent="0.25">
      <c r="Z5784" s="24"/>
      <c r="AM5784" s="77"/>
      <c r="AN5784" s="77"/>
    </row>
    <row r="5785" spans="26:40" x14ac:dyDescent="0.25">
      <c r="Z5785" s="24"/>
      <c r="AM5785" s="77"/>
      <c r="AN5785" s="77"/>
    </row>
    <row r="5786" spans="26:40" x14ac:dyDescent="0.25">
      <c r="Z5786" s="24"/>
      <c r="AM5786" s="77"/>
      <c r="AN5786" s="77"/>
    </row>
    <row r="5787" spans="26:40" x14ac:dyDescent="0.25">
      <c r="Z5787" s="24"/>
      <c r="AM5787" s="77"/>
      <c r="AN5787" s="77"/>
    </row>
    <row r="5788" spans="26:40" x14ac:dyDescent="0.25">
      <c r="Z5788" s="24"/>
      <c r="AM5788" s="77"/>
      <c r="AN5788" s="77"/>
    </row>
    <row r="5789" spans="26:40" x14ac:dyDescent="0.25">
      <c r="Z5789" s="24"/>
      <c r="AM5789" s="77"/>
      <c r="AN5789" s="77"/>
    </row>
    <row r="5790" spans="26:40" x14ac:dyDescent="0.25">
      <c r="Z5790" s="24"/>
      <c r="AM5790" s="77"/>
      <c r="AN5790" s="77"/>
    </row>
    <row r="5791" spans="26:40" x14ac:dyDescent="0.25">
      <c r="Z5791" s="24"/>
      <c r="AM5791" s="77"/>
      <c r="AN5791" s="77"/>
    </row>
    <row r="5792" spans="26:40" x14ac:dyDescent="0.25">
      <c r="Z5792" s="24"/>
      <c r="AM5792" s="77"/>
      <c r="AN5792" s="77"/>
    </row>
    <row r="5793" spans="26:40" x14ac:dyDescent="0.25">
      <c r="Z5793" s="24"/>
      <c r="AM5793" s="77"/>
      <c r="AN5793" s="77"/>
    </row>
    <row r="5794" spans="26:40" x14ac:dyDescent="0.25">
      <c r="Z5794" s="24"/>
      <c r="AM5794" s="77"/>
      <c r="AN5794" s="77"/>
    </row>
    <row r="5795" spans="26:40" x14ac:dyDescent="0.25">
      <c r="Z5795" s="24"/>
      <c r="AM5795" s="77"/>
      <c r="AN5795" s="77"/>
    </row>
    <row r="5796" spans="26:40" x14ac:dyDescent="0.25">
      <c r="Z5796" s="24"/>
      <c r="AM5796" s="77"/>
      <c r="AN5796" s="77"/>
    </row>
    <row r="5797" spans="26:40" x14ac:dyDescent="0.25">
      <c r="Z5797" s="24"/>
      <c r="AM5797" s="77"/>
      <c r="AN5797" s="77"/>
    </row>
    <row r="5798" spans="26:40" x14ac:dyDescent="0.25">
      <c r="Z5798" s="24"/>
      <c r="AM5798" s="77"/>
      <c r="AN5798" s="77"/>
    </row>
    <row r="5799" spans="26:40" x14ac:dyDescent="0.25">
      <c r="Z5799" s="24"/>
      <c r="AM5799" s="77"/>
      <c r="AN5799" s="77"/>
    </row>
    <row r="5800" spans="26:40" x14ac:dyDescent="0.25">
      <c r="Z5800" s="24"/>
      <c r="AM5800" s="77"/>
      <c r="AN5800" s="77"/>
    </row>
    <row r="5801" spans="26:40" x14ac:dyDescent="0.25">
      <c r="Z5801" s="24"/>
      <c r="AM5801" s="77"/>
      <c r="AN5801" s="77"/>
    </row>
    <row r="5802" spans="26:40" x14ac:dyDescent="0.25">
      <c r="Z5802" s="24"/>
      <c r="AM5802" s="77"/>
      <c r="AN5802" s="77"/>
    </row>
    <row r="5803" spans="26:40" x14ac:dyDescent="0.25">
      <c r="Z5803" s="24"/>
      <c r="AM5803" s="77"/>
      <c r="AN5803" s="77"/>
    </row>
    <row r="5804" spans="26:40" x14ac:dyDescent="0.25">
      <c r="Z5804" s="24"/>
      <c r="AM5804" s="77"/>
      <c r="AN5804" s="77"/>
    </row>
    <row r="5805" spans="26:40" x14ac:dyDescent="0.25">
      <c r="Z5805" s="24"/>
      <c r="AM5805" s="77"/>
      <c r="AN5805" s="77"/>
    </row>
    <row r="5806" spans="26:40" x14ac:dyDescent="0.25">
      <c r="Z5806" s="24"/>
      <c r="AM5806" s="77"/>
      <c r="AN5806" s="77"/>
    </row>
    <row r="5807" spans="26:40" x14ac:dyDescent="0.25">
      <c r="Z5807" s="24"/>
      <c r="AM5807" s="77"/>
      <c r="AN5807" s="77"/>
    </row>
    <row r="5808" spans="26:40" x14ac:dyDescent="0.25">
      <c r="Z5808" s="24"/>
      <c r="AM5808" s="77"/>
      <c r="AN5808" s="77"/>
    </row>
    <row r="5809" spans="26:40" x14ac:dyDescent="0.25">
      <c r="Z5809" s="24"/>
      <c r="AM5809" s="77"/>
      <c r="AN5809" s="77"/>
    </row>
    <row r="5810" spans="26:40" x14ac:dyDescent="0.25">
      <c r="Z5810" s="24"/>
      <c r="AM5810" s="77"/>
      <c r="AN5810" s="77"/>
    </row>
    <row r="5811" spans="26:40" x14ac:dyDescent="0.25">
      <c r="Z5811" s="24"/>
      <c r="AM5811" s="77"/>
      <c r="AN5811" s="77"/>
    </row>
    <row r="5812" spans="26:40" x14ac:dyDescent="0.25">
      <c r="Z5812" s="24"/>
      <c r="AM5812" s="77"/>
      <c r="AN5812" s="77"/>
    </row>
    <row r="5813" spans="26:40" x14ac:dyDescent="0.25">
      <c r="Z5813" s="24"/>
      <c r="AM5813" s="77"/>
      <c r="AN5813" s="77"/>
    </row>
    <row r="5814" spans="26:40" x14ac:dyDescent="0.25">
      <c r="Z5814" s="24"/>
      <c r="AM5814" s="77"/>
      <c r="AN5814" s="77"/>
    </row>
    <row r="5815" spans="26:40" x14ac:dyDescent="0.25">
      <c r="Z5815" s="24"/>
      <c r="AM5815" s="77"/>
      <c r="AN5815" s="77"/>
    </row>
    <row r="5816" spans="26:40" x14ac:dyDescent="0.25">
      <c r="Z5816" s="24"/>
      <c r="AM5816" s="77"/>
      <c r="AN5816" s="77"/>
    </row>
    <row r="5817" spans="26:40" x14ac:dyDescent="0.25">
      <c r="Z5817" s="24"/>
      <c r="AM5817" s="77"/>
      <c r="AN5817" s="77"/>
    </row>
    <row r="5818" spans="26:40" x14ac:dyDescent="0.25">
      <c r="Z5818" s="24"/>
      <c r="AM5818" s="77"/>
      <c r="AN5818" s="77"/>
    </row>
    <row r="5819" spans="26:40" x14ac:dyDescent="0.25">
      <c r="Z5819" s="24"/>
      <c r="AM5819" s="77"/>
      <c r="AN5819" s="77"/>
    </row>
    <row r="5820" spans="26:40" x14ac:dyDescent="0.25">
      <c r="Z5820" s="24"/>
      <c r="AM5820" s="77"/>
      <c r="AN5820" s="77"/>
    </row>
    <row r="5821" spans="26:40" x14ac:dyDescent="0.25">
      <c r="Z5821" s="24"/>
      <c r="AM5821" s="77"/>
      <c r="AN5821" s="77"/>
    </row>
    <row r="5822" spans="26:40" x14ac:dyDescent="0.25">
      <c r="Z5822" s="24"/>
      <c r="AM5822" s="77"/>
      <c r="AN5822" s="77"/>
    </row>
    <row r="5823" spans="26:40" x14ac:dyDescent="0.25">
      <c r="Z5823" s="24"/>
      <c r="AM5823" s="77"/>
      <c r="AN5823" s="77"/>
    </row>
    <row r="5824" spans="26:40" x14ac:dyDescent="0.25">
      <c r="Z5824" s="24"/>
      <c r="AM5824" s="77"/>
      <c r="AN5824" s="77"/>
    </row>
    <row r="5825" spans="26:40" x14ac:dyDescent="0.25">
      <c r="Z5825" s="24"/>
      <c r="AM5825" s="77"/>
      <c r="AN5825" s="77"/>
    </row>
    <row r="5826" spans="26:40" x14ac:dyDescent="0.25">
      <c r="Z5826" s="24"/>
      <c r="AM5826" s="77"/>
      <c r="AN5826" s="77"/>
    </row>
    <row r="5827" spans="26:40" x14ac:dyDescent="0.25">
      <c r="Z5827" s="24"/>
      <c r="AM5827" s="77"/>
      <c r="AN5827" s="77"/>
    </row>
    <row r="5828" spans="26:40" x14ac:dyDescent="0.25">
      <c r="Z5828" s="24"/>
      <c r="AM5828" s="77"/>
      <c r="AN5828" s="77"/>
    </row>
    <row r="5829" spans="26:40" x14ac:dyDescent="0.25">
      <c r="Z5829" s="24"/>
      <c r="AM5829" s="77"/>
      <c r="AN5829" s="77"/>
    </row>
    <row r="5830" spans="26:40" x14ac:dyDescent="0.25">
      <c r="Z5830" s="24"/>
      <c r="AM5830" s="77"/>
      <c r="AN5830" s="77"/>
    </row>
    <row r="5831" spans="26:40" x14ac:dyDescent="0.25">
      <c r="Z5831" s="24"/>
      <c r="AM5831" s="77"/>
      <c r="AN5831" s="77"/>
    </row>
    <row r="5832" spans="26:40" x14ac:dyDescent="0.25">
      <c r="Z5832" s="24"/>
      <c r="AM5832" s="77"/>
      <c r="AN5832" s="77"/>
    </row>
    <row r="5833" spans="26:40" x14ac:dyDescent="0.25">
      <c r="Z5833" s="24"/>
      <c r="AM5833" s="77"/>
      <c r="AN5833" s="77"/>
    </row>
    <row r="5834" spans="26:40" x14ac:dyDescent="0.25">
      <c r="Z5834" s="24"/>
      <c r="AM5834" s="77"/>
      <c r="AN5834" s="77"/>
    </row>
    <row r="5835" spans="26:40" x14ac:dyDescent="0.25">
      <c r="Z5835" s="24"/>
      <c r="AM5835" s="77"/>
      <c r="AN5835" s="77"/>
    </row>
    <row r="5836" spans="26:40" x14ac:dyDescent="0.25">
      <c r="Z5836" s="24"/>
      <c r="AM5836" s="77"/>
      <c r="AN5836" s="77"/>
    </row>
    <row r="5837" spans="26:40" x14ac:dyDescent="0.25">
      <c r="Z5837" s="24"/>
      <c r="AM5837" s="77"/>
      <c r="AN5837" s="77"/>
    </row>
    <row r="5838" spans="26:40" x14ac:dyDescent="0.25">
      <c r="Z5838" s="24"/>
      <c r="AM5838" s="77"/>
      <c r="AN5838" s="77"/>
    </row>
    <row r="5839" spans="26:40" x14ac:dyDescent="0.25">
      <c r="Z5839" s="24"/>
      <c r="AM5839" s="77"/>
      <c r="AN5839" s="77"/>
    </row>
    <row r="5840" spans="26:40" x14ac:dyDescent="0.25">
      <c r="Z5840" s="24"/>
      <c r="AM5840" s="77"/>
      <c r="AN5840" s="77"/>
    </row>
    <row r="5841" spans="26:40" x14ac:dyDescent="0.25">
      <c r="Z5841" s="24"/>
      <c r="AM5841" s="77"/>
      <c r="AN5841" s="77"/>
    </row>
    <row r="5842" spans="26:40" x14ac:dyDescent="0.25">
      <c r="Z5842" s="24"/>
      <c r="AM5842" s="77"/>
      <c r="AN5842" s="77"/>
    </row>
    <row r="5843" spans="26:40" x14ac:dyDescent="0.25">
      <c r="Z5843" s="24"/>
      <c r="AM5843" s="77"/>
      <c r="AN5843" s="77"/>
    </row>
    <row r="5844" spans="26:40" x14ac:dyDescent="0.25">
      <c r="Z5844" s="24"/>
      <c r="AM5844" s="77"/>
      <c r="AN5844" s="77"/>
    </row>
    <row r="5845" spans="26:40" x14ac:dyDescent="0.25">
      <c r="Z5845" s="24"/>
      <c r="AM5845" s="77"/>
      <c r="AN5845" s="77"/>
    </row>
    <row r="5846" spans="26:40" x14ac:dyDescent="0.25">
      <c r="Z5846" s="24"/>
      <c r="AM5846" s="77"/>
      <c r="AN5846" s="77"/>
    </row>
    <row r="5847" spans="26:40" x14ac:dyDescent="0.25">
      <c r="Z5847" s="24"/>
      <c r="AM5847" s="77"/>
      <c r="AN5847" s="77"/>
    </row>
    <row r="5848" spans="26:40" x14ac:dyDescent="0.25">
      <c r="Z5848" s="24"/>
      <c r="AM5848" s="77"/>
      <c r="AN5848" s="77"/>
    </row>
    <row r="5849" spans="26:40" x14ac:dyDescent="0.25">
      <c r="Z5849" s="24"/>
      <c r="AM5849" s="77"/>
      <c r="AN5849" s="77"/>
    </row>
    <row r="5850" spans="26:40" x14ac:dyDescent="0.25">
      <c r="Z5850" s="24"/>
      <c r="AM5850" s="77"/>
      <c r="AN5850" s="77"/>
    </row>
    <row r="5851" spans="26:40" x14ac:dyDescent="0.25">
      <c r="Z5851" s="24"/>
      <c r="AM5851" s="77"/>
      <c r="AN5851" s="77"/>
    </row>
    <row r="5852" spans="26:40" x14ac:dyDescent="0.25">
      <c r="Z5852" s="24"/>
      <c r="AM5852" s="77"/>
      <c r="AN5852" s="77"/>
    </row>
    <row r="5853" spans="26:40" x14ac:dyDescent="0.25">
      <c r="Z5853" s="24"/>
      <c r="AM5853" s="77"/>
      <c r="AN5853" s="77"/>
    </row>
    <row r="5854" spans="26:40" x14ac:dyDescent="0.25">
      <c r="Z5854" s="24"/>
      <c r="AM5854" s="77"/>
      <c r="AN5854" s="77"/>
    </row>
    <row r="5855" spans="26:40" x14ac:dyDescent="0.25">
      <c r="Z5855" s="24"/>
      <c r="AM5855" s="77"/>
      <c r="AN5855" s="77"/>
    </row>
    <row r="5856" spans="26:40" x14ac:dyDescent="0.25">
      <c r="Z5856" s="24"/>
      <c r="AM5856" s="77"/>
      <c r="AN5856" s="77"/>
    </row>
    <row r="5857" spans="26:40" x14ac:dyDescent="0.25">
      <c r="Z5857" s="24"/>
      <c r="AM5857" s="77"/>
      <c r="AN5857" s="77"/>
    </row>
    <row r="5858" spans="26:40" x14ac:dyDescent="0.25">
      <c r="Z5858" s="24"/>
      <c r="AM5858" s="77"/>
      <c r="AN5858" s="77"/>
    </row>
    <row r="5859" spans="26:40" x14ac:dyDescent="0.25">
      <c r="Z5859" s="24"/>
      <c r="AM5859" s="77"/>
      <c r="AN5859" s="77"/>
    </row>
    <row r="5860" spans="26:40" x14ac:dyDescent="0.25">
      <c r="Z5860" s="24"/>
      <c r="AM5860" s="77"/>
      <c r="AN5860" s="77"/>
    </row>
    <row r="5861" spans="26:40" x14ac:dyDescent="0.25">
      <c r="Z5861" s="24"/>
      <c r="AM5861" s="77"/>
      <c r="AN5861" s="77"/>
    </row>
    <row r="5862" spans="26:40" x14ac:dyDescent="0.25">
      <c r="Z5862" s="24"/>
      <c r="AM5862" s="77"/>
      <c r="AN5862" s="77"/>
    </row>
    <row r="5863" spans="26:40" x14ac:dyDescent="0.25">
      <c r="Z5863" s="24"/>
      <c r="AM5863" s="77"/>
      <c r="AN5863" s="77"/>
    </row>
    <row r="5864" spans="26:40" x14ac:dyDescent="0.25">
      <c r="Z5864" s="24"/>
      <c r="AM5864" s="77"/>
      <c r="AN5864" s="77"/>
    </row>
    <row r="5865" spans="26:40" x14ac:dyDescent="0.25">
      <c r="Z5865" s="24"/>
      <c r="AM5865" s="77"/>
      <c r="AN5865" s="77"/>
    </row>
    <row r="5866" spans="26:40" x14ac:dyDescent="0.25">
      <c r="Z5866" s="24"/>
      <c r="AM5866" s="77"/>
      <c r="AN5866" s="77"/>
    </row>
    <row r="5867" spans="26:40" x14ac:dyDescent="0.25">
      <c r="Z5867" s="24"/>
      <c r="AM5867" s="77"/>
      <c r="AN5867" s="77"/>
    </row>
    <row r="5868" spans="26:40" x14ac:dyDescent="0.25">
      <c r="Z5868" s="24"/>
      <c r="AM5868" s="77"/>
      <c r="AN5868" s="77"/>
    </row>
    <row r="5869" spans="26:40" x14ac:dyDescent="0.25">
      <c r="Z5869" s="24"/>
      <c r="AM5869" s="77"/>
      <c r="AN5869" s="77"/>
    </row>
    <row r="5870" spans="26:40" x14ac:dyDescent="0.25">
      <c r="Z5870" s="24"/>
      <c r="AM5870" s="77"/>
      <c r="AN5870" s="77"/>
    </row>
    <row r="5871" spans="26:40" x14ac:dyDescent="0.25">
      <c r="Z5871" s="24"/>
      <c r="AM5871" s="77"/>
      <c r="AN5871" s="77"/>
    </row>
    <row r="5872" spans="26:40" x14ac:dyDescent="0.25">
      <c r="Z5872" s="24"/>
      <c r="AM5872" s="77"/>
      <c r="AN5872" s="77"/>
    </row>
    <row r="5873" spans="26:40" x14ac:dyDescent="0.25">
      <c r="Z5873" s="24"/>
      <c r="AM5873" s="77"/>
      <c r="AN5873" s="77"/>
    </row>
    <row r="5874" spans="26:40" x14ac:dyDescent="0.25">
      <c r="Z5874" s="24"/>
      <c r="AM5874" s="77"/>
      <c r="AN5874" s="77"/>
    </row>
    <row r="5875" spans="26:40" x14ac:dyDescent="0.25">
      <c r="Z5875" s="24"/>
      <c r="AM5875" s="77"/>
      <c r="AN5875" s="77"/>
    </row>
    <row r="5876" spans="26:40" x14ac:dyDescent="0.25">
      <c r="Z5876" s="24"/>
      <c r="AM5876" s="77"/>
      <c r="AN5876" s="77"/>
    </row>
    <row r="5877" spans="26:40" x14ac:dyDescent="0.25">
      <c r="Z5877" s="24"/>
      <c r="AM5877" s="77"/>
      <c r="AN5877" s="77"/>
    </row>
    <row r="5878" spans="26:40" x14ac:dyDescent="0.25">
      <c r="Z5878" s="24"/>
      <c r="AM5878" s="77"/>
      <c r="AN5878" s="77"/>
    </row>
    <row r="5879" spans="26:40" x14ac:dyDescent="0.25">
      <c r="Z5879" s="24"/>
      <c r="AM5879" s="77"/>
      <c r="AN5879" s="77"/>
    </row>
    <row r="5880" spans="26:40" x14ac:dyDescent="0.25">
      <c r="Z5880" s="24"/>
      <c r="AM5880" s="77"/>
      <c r="AN5880" s="77"/>
    </row>
    <row r="5881" spans="26:40" x14ac:dyDescent="0.25">
      <c r="Z5881" s="24"/>
      <c r="AM5881" s="77"/>
      <c r="AN5881" s="77"/>
    </row>
    <row r="5882" spans="26:40" x14ac:dyDescent="0.25">
      <c r="Z5882" s="24"/>
      <c r="AM5882" s="77"/>
      <c r="AN5882" s="77"/>
    </row>
    <row r="5883" spans="26:40" x14ac:dyDescent="0.25">
      <c r="Z5883" s="24"/>
      <c r="AM5883" s="77"/>
      <c r="AN5883" s="77"/>
    </row>
    <row r="5884" spans="26:40" x14ac:dyDescent="0.25">
      <c r="Z5884" s="24"/>
      <c r="AM5884" s="77"/>
      <c r="AN5884" s="77"/>
    </row>
    <row r="5885" spans="26:40" x14ac:dyDescent="0.25">
      <c r="Z5885" s="24"/>
      <c r="AM5885" s="77"/>
      <c r="AN5885" s="77"/>
    </row>
    <row r="5886" spans="26:40" x14ac:dyDescent="0.25">
      <c r="Z5886" s="24"/>
      <c r="AM5886" s="77"/>
      <c r="AN5886" s="77"/>
    </row>
    <row r="5887" spans="26:40" x14ac:dyDescent="0.25">
      <c r="Z5887" s="24"/>
      <c r="AM5887" s="77"/>
      <c r="AN5887" s="77"/>
    </row>
    <row r="5888" spans="26:40" x14ac:dyDescent="0.25">
      <c r="Z5888" s="24"/>
      <c r="AM5888" s="77"/>
      <c r="AN5888" s="77"/>
    </row>
    <row r="5889" spans="26:40" x14ac:dyDescent="0.25">
      <c r="Z5889" s="24"/>
      <c r="AM5889" s="77"/>
      <c r="AN5889" s="77"/>
    </row>
    <row r="5890" spans="26:40" x14ac:dyDescent="0.25">
      <c r="Z5890" s="24"/>
      <c r="AM5890" s="77"/>
      <c r="AN5890" s="77"/>
    </row>
    <row r="5891" spans="26:40" x14ac:dyDescent="0.25">
      <c r="Z5891" s="24"/>
      <c r="AM5891" s="77"/>
      <c r="AN5891" s="77"/>
    </row>
    <row r="5892" spans="26:40" x14ac:dyDescent="0.25">
      <c r="Z5892" s="24"/>
      <c r="AM5892" s="77"/>
      <c r="AN5892" s="77"/>
    </row>
    <row r="5893" spans="26:40" x14ac:dyDescent="0.25">
      <c r="Z5893" s="24"/>
      <c r="AM5893" s="77"/>
      <c r="AN5893" s="77"/>
    </row>
    <row r="5894" spans="26:40" x14ac:dyDescent="0.25">
      <c r="Z5894" s="24"/>
      <c r="AM5894" s="77"/>
      <c r="AN5894" s="77"/>
    </row>
    <row r="5895" spans="26:40" x14ac:dyDescent="0.25">
      <c r="Z5895" s="24"/>
      <c r="AM5895" s="77"/>
      <c r="AN5895" s="77"/>
    </row>
    <row r="5896" spans="26:40" x14ac:dyDescent="0.25">
      <c r="Z5896" s="24"/>
      <c r="AM5896" s="77"/>
      <c r="AN5896" s="77"/>
    </row>
    <row r="5897" spans="26:40" x14ac:dyDescent="0.25">
      <c r="Z5897" s="24"/>
      <c r="AM5897" s="77"/>
      <c r="AN5897" s="77"/>
    </row>
    <row r="5898" spans="26:40" x14ac:dyDescent="0.25">
      <c r="Z5898" s="24"/>
      <c r="AM5898" s="77"/>
      <c r="AN5898" s="77"/>
    </row>
    <row r="5899" spans="26:40" x14ac:dyDescent="0.25">
      <c r="Z5899" s="24"/>
      <c r="AM5899" s="77"/>
      <c r="AN5899" s="77"/>
    </row>
    <row r="5900" spans="26:40" x14ac:dyDescent="0.25">
      <c r="Z5900" s="24"/>
      <c r="AM5900" s="77"/>
      <c r="AN5900" s="77"/>
    </row>
    <row r="5901" spans="26:40" x14ac:dyDescent="0.25">
      <c r="Z5901" s="24"/>
      <c r="AM5901" s="77"/>
      <c r="AN5901" s="77"/>
    </row>
    <row r="5902" spans="26:40" x14ac:dyDescent="0.25">
      <c r="Z5902" s="24"/>
      <c r="AM5902" s="77"/>
      <c r="AN5902" s="77"/>
    </row>
    <row r="5903" spans="26:40" x14ac:dyDescent="0.25">
      <c r="Z5903" s="24"/>
      <c r="AM5903" s="77"/>
      <c r="AN5903" s="77"/>
    </row>
    <row r="5904" spans="26:40" x14ac:dyDescent="0.25">
      <c r="Z5904" s="24"/>
      <c r="AM5904" s="77"/>
      <c r="AN5904" s="77"/>
    </row>
    <row r="5905" spans="26:40" x14ac:dyDescent="0.25">
      <c r="Z5905" s="24"/>
      <c r="AM5905" s="77"/>
      <c r="AN5905" s="77"/>
    </row>
    <row r="5906" spans="26:40" x14ac:dyDescent="0.25">
      <c r="Z5906" s="24"/>
      <c r="AM5906" s="77"/>
      <c r="AN5906" s="77"/>
    </row>
    <row r="5907" spans="26:40" x14ac:dyDescent="0.25">
      <c r="Z5907" s="24"/>
      <c r="AM5907" s="77"/>
      <c r="AN5907" s="77"/>
    </row>
    <row r="5908" spans="26:40" x14ac:dyDescent="0.25">
      <c r="Z5908" s="24"/>
      <c r="AM5908" s="77"/>
      <c r="AN5908" s="77"/>
    </row>
    <row r="5909" spans="26:40" x14ac:dyDescent="0.25">
      <c r="Z5909" s="24"/>
      <c r="AM5909" s="77"/>
      <c r="AN5909" s="77"/>
    </row>
    <row r="5910" spans="26:40" x14ac:dyDescent="0.25">
      <c r="Z5910" s="24"/>
      <c r="AM5910" s="77"/>
      <c r="AN5910" s="77"/>
    </row>
    <row r="5911" spans="26:40" x14ac:dyDescent="0.25">
      <c r="Z5911" s="24"/>
      <c r="AM5911" s="77"/>
      <c r="AN5911" s="77"/>
    </row>
    <row r="5912" spans="26:40" x14ac:dyDescent="0.25">
      <c r="Z5912" s="24"/>
      <c r="AM5912" s="77"/>
      <c r="AN5912" s="77"/>
    </row>
    <row r="5913" spans="26:40" x14ac:dyDescent="0.25">
      <c r="Z5913" s="24"/>
      <c r="AM5913" s="77"/>
      <c r="AN5913" s="77"/>
    </row>
    <row r="5914" spans="26:40" x14ac:dyDescent="0.25">
      <c r="Z5914" s="24"/>
      <c r="AM5914" s="77"/>
      <c r="AN5914" s="77"/>
    </row>
    <row r="5915" spans="26:40" x14ac:dyDescent="0.25">
      <c r="Z5915" s="24"/>
      <c r="AM5915" s="77"/>
      <c r="AN5915" s="77"/>
    </row>
    <row r="5916" spans="26:40" x14ac:dyDescent="0.25">
      <c r="Z5916" s="24"/>
      <c r="AM5916" s="77"/>
      <c r="AN5916" s="77"/>
    </row>
    <row r="5917" spans="26:40" x14ac:dyDescent="0.25">
      <c r="Z5917" s="24"/>
      <c r="AM5917" s="77"/>
      <c r="AN5917" s="77"/>
    </row>
    <row r="5918" spans="26:40" x14ac:dyDescent="0.25">
      <c r="Z5918" s="24"/>
      <c r="AM5918" s="77"/>
      <c r="AN5918" s="77"/>
    </row>
    <row r="5919" spans="26:40" x14ac:dyDescent="0.25">
      <c r="Z5919" s="24"/>
      <c r="AM5919" s="77"/>
      <c r="AN5919" s="77"/>
    </row>
    <row r="5920" spans="26:40" x14ac:dyDescent="0.25">
      <c r="Z5920" s="24"/>
      <c r="AM5920" s="77"/>
      <c r="AN5920" s="77"/>
    </row>
    <row r="5921" spans="26:40" x14ac:dyDescent="0.25">
      <c r="Z5921" s="24"/>
      <c r="AM5921" s="77"/>
      <c r="AN5921" s="77"/>
    </row>
    <row r="5922" spans="26:40" x14ac:dyDescent="0.25">
      <c r="Z5922" s="24"/>
      <c r="AM5922" s="77"/>
      <c r="AN5922" s="77"/>
    </row>
    <row r="5923" spans="26:40" x14ac:dyDescent="0.25">
      <c r="Z5923" s="24"/>
      <c r="AM5923" s="77"/>
      <c r="AN5923" s="77"/>
    </row>
    <row r="5924" spans="26:40" x14ac:dyDescent="0.25">
      <c r="Z5924" s="24"/>
      <c r="AM5924" s="77"/>
      <c r="AN5924" s="77"/>
    </row>
    <row r="5925" spans="26:40" x14ac:dyDescent="0.25">
      <c r="Z5925" s="24"/>
      <c r="AM5925" s="77"/>
      <c r="AN5925" s="77"/>
    </row>
    <row r="5926" spans="26:40" x14ac:dyDescent="0.25">
      <c r="Z5926" s="24"/>
      <c r="AM5926" s="77"/>
      <c r="AN5926" s="77"/>
    </row>
    <row r="5927" spans="26:40" x14ac:dyDescent="0.25">
      <c r="Z5927" s="24"/>
      <c r="AM5927" s="77"/>
      <c r="AN5927" s="77"/>
    </row>
    <row r="5928" spans="26:40" x14ac:dyDescent="0.25">
      <c r="Z5928" s="24"/>
      <c r="AM5928" s="77"/>
      <c r="AN5928" s="77"/>
    </row>
    <row r="5929" spans="26:40" x14ac:dyDescent="0.25">
      <c r="Z5929" s="24"/>
      <c r="AM5929" s="77"/>
      <c r="AN5929" s="77"/>
    </row>
    <row r="5930" spans="26:40" x14ac:dyDescent="0.25">
      <c r="Z5930" s="24"/>
      <c r="AM5930" s="77"/>
      <c r="AN5930" s="77"/>
    </row>
    <row r="5931" spans="26:40" x14ac:dyDescent="0.25">
      <c r="Z5931" s="24"/>
      <c r="AM5931" s="77"/>
      <c r="AN5931" s="77"/>
    </row>
    <row r="5932" spans="26:40" x14ac:dyDescent="0.25">
      <c r="Z5932" s="24"/>
      <c r="AM5932" s="77"/>
      <c r="AN5932" s="77"/>
    </row>
    <row r="5933" spans="26:40" x14ac:dyDescent="0.25">
      <c r="Z5933" s="24"/>
      <c r="AM5933" s="77"/>
      <c r="AN5933" s="77"/>
    </row>
    <row r="5934" spans="26:40" x14ac:dyDescent="0.25">
      <c r="Z5934" s="24"/>
      <c r="AM5934" s="77"/>
      <c r="AN5934" s="77"/>
    </row>
    <row r="5935" spans="26:40" x14ac:dyDescent="0.25">
      <c r="Z5935" s="24"/>
      <c r="AM5935" s="77"/>
      <c r="AN5935" s="77"/>
    </row>
    <row r="5936" spans="26:40" x14ac:dyDescent="0.25">
      <c r="Z5936" s="24"/>
      <c r="AM5936" s="77"/>
      <c r="AN5936" s="77"/>
    </row>
    <row r="5937" spans="26:40" x14ac:dyDescent="0.25">
      <c r="Z5937" s="24"/>
      <c r="AM5937" s="77"/>
      <c r="AN5937" s="77"/>
    </row>
    <row r="5938" spans="26:40" x14ac:dyDescent="0.25">
      <c r="Z5938" s="24"/>
      <c r="AM5938" s="77"/>
      <c r="AN5938" s="77"/>
    </row>
    <row r="5939" spans="26:40" x14ac:dyDescent="0.25">
      <c r="Z5939" s="24"/>
      <c r="AM5939" s="77"/>
      <c r="AN5939" s="77"/>
    </row>
    <row r="5940" spans="26:40" x14ac:dyDescent="0.25">
      <c r="Z5940" s="24"/>
      <c r="AM5940" s="77"/>
      <c r="AN5940" s="77"/>
    </row>
    <row r="5941" spans="26:40" x14ac:dyDescent="0.25">
      <c r="Z5941" s="24"/>
      <c r="AM5941" s="77"/>
      <c r="AN5941" s="77"/>
    </row>
    <row r="5942" spans="26:40" x14ac:dyDescent="0.25">
      <c r="Z5942" s="24"/>
      <c r="AM5942" s="77"/>
      <c r="AN5942" s="77"/>
    </row>
    <row r="5943" spans="26:40" x14ac:dyDescent="0.25">
      <c r="Z5943" s="24"/>
      <c r="AM5943" s="77"/>
      <c r="AN5943" s="77"/>
    </row>
    <row r="5944" spans="26:40" x14ac:dyDescent="0.25">
      <c r="Z5944" s="24"/>
      <c r="AM5944" s="77"/>
      <c r="AN5944" s="77"/>
    </row>
    <row r="5945" spans="26:40" x14ac:dyDescent="0.25">
      <c r="Z5945" s="24"/>
      <c r="AM5945" s="77"/>
      <c r="AN5945" s="77"/>
    </row>
    <row r="5946" spans="26:40" x14ac:dyDescent="0.25">
      <c r="Z5946" s="24"/>
      <c r="AM5946" s="77"/>
      <c r="AN5946" s="77"/>
    </row>
    <row r="5947" spans="26:40" x14ac:dyDescent="0.25">
      <c r="Z5947" s="24"/>
      <c r="AM5947" s="77"/>
      <c r="AN5947" s="77"/>
    </row>
    <row r="5948" spans="26:40" x14ac:dyDescent="0.25">
      <c r="Z5948" s="24"/>
      <c r="AM5948" s="77"/>
      <c r="AN5948" s="77"/>
    </row>
    <row r="5949" spans="26:40" x14ac:dyDescent="0.25">
      <c r="Z5949" s="24"/>
      <c r="AM5949" s="77"/>
      <c r="AN5949" s="77"/>
    </row>
    <row r="5950" spans="26:40" x14ac:dyDescent="0.25">
      <c r="Z5950" s="24"/>
      <c r="AM5950" s="77"/>
      <c r="AN5950" s="77"/>
    </row>
    <row r="5951" spans="26:40" x14ac:dyDescent="0.25">
      <c r="Z5951" s="24"/>
      <c r="AM5951" s="77"/>
      <c r="AN5951" s="77"/>
    </row>
    <row r="5952" spans="26:40" x14ac:dyDescent="0.25">
      <c r="Z5952" s="24"/>
      <c r="AM5952" s="77"/>
      <c r="AN5952" s="77"/>
    </row>
    <row r="5953" spans="26:40" x14ac:dyDescent="0.25">
      <c r="Z5953" s="24"/>
      <c r="AM5953" s="77"/>
      <c r="AN5953" s="77"/>
    </row>
    <row r="5954" spans="26:40" x14ac:dyDescent="0.25">
      <c r="Z5954" s="24"/>
      <c r="AM5954" s="77"/>
      <c r="AN5954" s="77"/>
    </row>
    <row r="5955" spans="26:40" x14ac:dyDescent="0.25">
      <c r="Z5955" s="24"/>
      <c r="AM5955" s="77"/>
      <c r="AN5955" s="77"/>
    </row>
    <row r="5956" spans="26:40" x14ac:dyDescent="0.25">
      <c r="Z5956" s="24"/>
      <c r="AM5956" s="77"/>
      <c r="AN5956" s="77"/>
    </row>
    <row r="5957" spans="26:40" x14ac:dyDescent="0.25">
      <c r="Z5957" s="24"/>
      <c r="AM5957" s="77"/>
      <c r="AN5957" s="77"/>
    </row>
    <row r="5958" spans="26:40" x14ac:dyDescent="0.25">
      <c r="Z5958" s="24"/>
      <c r="AM5958" s="77"/>
      <c r="AN5958" s="77"/>
    </row>
    <row r="5959" spans="26:40" x14ac:dyDescent="0.25">
      <c r="Z5959" s="24"/>
      <c r="AM5959" s="77"/>
      <c r="AN5959" s="77"/>
    </row>
    <row r="5960" spans="26:40" x14ac:dyDescent="0.25">
      <c r="Z5960" s="24"/>
      <c r="AM5960" s="77"/>
      <c r="AN5960" s="77"/>
    </row>
    <row r="5961" spans="26:40" x14ac:dyDescent="0.25">
      <c r="Z5961" s="24"/>
      <c r="AM5961" s="77"/>
      <c r="AN5961" s="77"/>
    </row>
    <row r="5962" spans="26:40" x14ac:dyDescent="0.25">
      <c r="Z5962" s="24"/>
      <c r="AM5962" s="77"/>
      <c r="AN5962" s="77"/>
    </row>
    <row r="5963" spans="26:40" x14ac:dyDescent="0.25">
      <c r="Z5963" s="24"/>
      <c r="AM5963" s="77"/>
      <c r="AN5963" s="77"/>
    </row>
    <row r="5964" spans="26:40" x14ac:dyDescent="0.25">
      <c r="Z5964" s="24"/>
      <c r="AM5964" s="77"/>
      <c r="AN5964" s="77"/>
    </row>
    <row r="5965" spans="26:40" x14ac:dyDescent="0.25">
      <c r="Z5965" s="24"/>
      <c r="AM5965" s="77"/>
      <c r="AN5965" s="77"/>
    </row>
    <row r="5966" spans="26:40" x14ac:dyDescent="0.25">
      <c r="Z5966" s="24"/>
      <c r="AM5966" s="77"/>
      <c r="AN5966" s="77"/>
    </row>
    <row r="5967" spans="26:40" x14ac:dyDescent="0.25">
      <c r="Z5967" s="24"/>
      <c r="AM5967" s="77"/>
      <c r="AN5967" s="77"/>
    </row>
    <row r="5968" spans="26:40" x14ac:dyDescent="0.25">
      <c r="Z5968" s="24"/>
      <c r="AM5968" s="77"/>
      <c r="AN5968" s="77"/>
    </row>
    <row r="5969" spans="26:40" x14ac:dyDescent="0.25">
      <c r="Z5969" s="24"/>
      <c r="AM5969" s="77"/>
      <c r="AN5969" s="77"/>
    </row>
    <row r="5970" spans="26:40" x14ac:dyDescent="0.25">
      <c r="Z5970" s="24"/>
      <c r="AM5970" s="77"/>
      <c r="AN5970" s="77"/>
    </row>
    <row r="5971" spans="26:40" x14ac:dyDescent="0.25">
      <c r="Z5971" s="24"/>
      <c r="AM5971" s="77"/>
      <c r="AN5971" s="77"/>
    </row>
    <row r="5972" spans="26:40" x14ac:dyDescent="0.25">
      <c r="Z5972" s="24"/>
      <c r="AM5972" s="77"/>
      <c r="AN5972" s="77"/>
    </row>
    <row r="5973" spans="26:40" x14ac:dyDescent="0.25">
      <c r="Z5973" s="24"/>
      <c r="AM5973" s="77"/>
      <c r="AN5973" s="77"/>
    </row>
    <row r="5974" spans="26:40" x14ac:dyDescent="0.25">
      <c r="Z5974" s="24"/>
      <c r="AM5974" s="77"/>
      <c r="AN5974" s="77"/>
    </row>
    <row r="5975" spans="26:40" x14ac:dyDescent="0.25">
      <c r="Z5975" s="24"/>
      <c r="AM5975" s="77"/>
      <c r="AN5975" s="77"/>
    </row>
    <row r="5976" spans="26:40" x14ac:dyDescent="0.25">
      <c r="Z5976" s="24"/>
      <c r="AM5976" s="77"/>
      <c r="AN5976" s="77"/>
    </row>
    <row r="5977" spans="26:40" x14ac:dyDescent="0.25">
      <c r="Z5977" s="24"/>
      <c r="AM5977" s="77"/>
      <c r="AN5977" s="77"/>
    </row>
    <row r="5978" spans="26:40" x14ac:dyDescent="0.25">
      <c r="Z5978" s="24"/>
      <c r="AM5978" s="77"/>
      <c r="AN5978" s="77"/>
    </row>
    <row r="5979" spans="26:40" x14ac:dyDescent="0.25">
      <c r="Z5979" s="24"/>
      <c r="AM5979" s="77"/>
      <c r="AN5979" s="77"/>
    </row>
    <row r="5980" spans="26:40" x14ac:dyDescent="0.25">
      <c r="Z5980" s="24"/>
      <c r="AM5980" s="77"/>
      <c r="AN5980" s="77"/>
    </row>
    <row r="5981" spans="26:40" x14ac:dyDescent="0.25">
      <c r="Z5981" s="24"/>
      <c r="AM5981" s="77"/>
      <c r="AN5981" s="77"/>
    </row>
    <row r="5982" spans="26:40" x14ac:dyDescent="0.25">
      <c r="Z5982" s="24"/>
      <c r="AM5982" s="77"/>
      <c r="AN5982" s="77"/>
    </row>
    <row r="5983" spans="26:40" x14ac:dyDescent="0.25">
      <c r="Z5983" s="24"/>
      <c r="AM5983" s="77"/>
      <c r="AN5983" s="77"/>
    </row>
    <row r="5984" spans="26:40" x14ac:dyDescent="0.25">
      <c r="Z5984" s="24"/>
      <c r="AM5984" s="77"/>
      <c r="AN5984" s="77"/>
    </row>
    <row r="5985" spans="26:40" x14ac:dyDescent="0.25">
      <c r="Z5985" s="24"/>
      <c r="AM5985" s="77"/>
      <c r="AN5985" s="77"/>
    </row>
    <row r="5986" spans="26:40" x14ac:dyDescent="0.25">
      <c r="Z5986" s="24"/>
      <c r="AM5986" s="77"/>
      <c r="AN5986" s="77"/>
    </row>
    <row r="5987" spans="26:40" x14ac:dyDescent="0.25">
      <c r="Z5987" s="24"/>
      <c r="AM5987" s="77"/>
      <c r="AN5987" s="77"/>
    </row>
    <row r="5988" spans="26:40" x14ac:dyDescent="0.25">
      <c r="Z5988" s="24"/>
      <c r="AM5988" s="77"/>
      <c r="AN5988" s="77"/>
    </row>
    <row r="5989" spans="26:40" x14ac:dyDescent="0.25">
      <c r="Z5989" s="24"/>
      <c r="AM5989" s="77"/>
      <c r="AN5989" s="77"/>
    </row>
    <row r="5990" spans="26:40" x14ac:dyDescent="0.25">
      <c r="Z5990" s="24"/>
      <c r="AM5990" s="77"/>
      <c r="AN5990" s="77"/>
    </row>
    <row r="5991" spans="26:40" x14ac:dyDescent="0.25">
      <c r="Z5991" s="24"/>
      <c r="AM5991" s="77"/>
      <c r="AN5991" s="77"/>
    </row>
    <row r="5992" spans="26:40" x14ac:dyDescent="0.25">
      <c r="Z5992" s="24"/>
      <c r="AM5992" s="77"/>
      <c r="AN5992" s="77"/>
    </row>
    <row r="5993" spans="26:40" x14ac:dyDescent="0.25">
      <c r="Z5993" s="24"/>
      <c r="AM5993" s="77"/>
      <c r="AN5993" s="77"/>
    </row>
    <row r="5994" spans="26:40" x14ac:dyDescent="0.25">
      <c r="Z5994" s="24"/>
      <c r="AM5994" s="77"/>
      <c r="AN5994" s="77"/>
    </row>
    <row r="5995" spans="26:40" x14ac:dyDescent="0.25">
      <c r="Z5995" s="24"/>
      <c r="AM5995" s="77"/>
      <c r="AN5995" s="77"/>
    </row>
    <row r="5996" spans="26:40" x14ac:dyDescent="0.25">
      <c r="Z5996" s="24"/>
      <c r="AM5996" s="77"/>
      <c r="AN5996" s="77"/>
    </row>
    <row r="5997" spans="26:40" x14ac:dyDescent="0.25">
      <c r="Z5997" s="24"/>
      <c r="AM5997" s="77"/>
      <c r="AN5997" s="77"/>
    </row>
    <row r="5998" spans="26:40" x14ac:dyDescent="0.25">
      <c r="Z5998" s="24"/>
      <c r="AM5998" s="77"/>
      <c r="AN5998" s="77"/>
    </row>
    <row r="5999" spans="26:40" x14ac:dyDescent="0.25">
      <c r="Z5999" s="24"/>
      <c r="AM5999" s="77"/>
      <c r="AN5999" s="77"/>
    </row>
    <row r="6000" spans="26:40" x14ac:dyDescent="0.25">
      <c r="Z6000" s="24"/>
      <c r="AM6000" s="77"/>
      <c r="AN6000" s="77"/>
    </row>
    <row r="6001" spans="26:40" x14ac:dyDescent="0.25">
      <c r="Z6001" s="24"/>
      <c r="AM6001" s="77"/>
      <c r="AN6001" s="77"/>
    </row>
    <row r="6002" spans="26:40" x14ac:dyDescent="0.25">
      <c r="Z6002" s="24"/>
      <c r="AM6002" s="77"/>
      <c r="AN6002" s="77"/>
    </row>
    <row r="6003" spans="26:40" x14ac:dyDescent="0.25">
      <c r="Z6003" s="24"/>
      <c r="AM6003" s="77"/>
      <c r="AN6003" s="77"/>
    </row>
    <row r="6004" spans="26:40" x14ac:dyDescent="0.25">
      <c r="Z6004" s="24"/>
      <c r="AM6004" s="77"/>
      <c r="AN6004" s="77"/>
    </row>
    <row r="6005" spans="26:40" x14ac:dyDescent="0.25">
      <c r="Z6005" s="24"/>
      <c r="AM6005" s="77"/>
      <c r="AN6005" s="77"/>
    </row>
    <row r="6006" spans="26:40" x14ac:dyDescent="0.25">
      <c r="Z6006" s="24"/>
      <c r="AM6006" s="77"/>
      <c r="AN6006" s="77"/>
    </row>
    <row r="6007" spans="26:40" x14ac:dyDescent="0.25">
      <c r="Z6007" s="24"/>
      <c r="AM6007" s="77"/>
      <c r="AN6007" s="77"/>
    </row>
    <row r="6008" spans="26:40" x14ac:dyDescent="0.25">
      <c r="Z6008" s="24"/>
      <c r="AM6008" s="77"/>
      <c r="AN6008" s="77"/>
    </row>
    <row r="6009" spans="26:40" x14ac:dyDescent="0.25">
      <c r="Z6009" s="24"/>
      <c r="AM6009" s="77"/>
      <c r="AN6009" s="77"/>
    </row>
    <row r="6010" spans="26:40" x14ac:dyDescent="0.25">
      <c r="Z6010" s="24"/>
      <c r="AM6010" s="77"/>
      <c r="AN6010" s="77"/>
    </row>
    <row r="6011" spans="26:40" x14ac:dyDescent="0.25">
      <c r="Z6011" s="24"/>
      <c r="AM6011" s="77"/>
      <c r="AN6011" s="77"/>
    </row>
    <row r="6012" spans="26:40" x14ac:dyDescent="0.25">
      <c r="Z6012" s="24"/>
      <c r="AM6012" s="77"/>
      <c r="AN6012" s="77"/>
    </row>
    <row r="6013" spans="26:40" x14ac:dyDescent="0.25">
      <c r="Z6013" s="24"/>
      <c r="AM6013" s="77"/>
      <c r="AN6013" s="77"/>
    </row>
    <row r="6014" spans="26:40" x14ac:dyDescent="0.25">
      <c r="Z6014" s="24"/>
      <c r="AM6014" s="77"/>
      <c r="AN6014" s="77"/>
    </row>
    <row r="6015" spans="26:40" x14ac:dyDescent="0.25">
      <c r="Z6015" s="24"/>
      <c r="AM6015" s="77"/>
      <c r="AN6015" s="77"/>
    </row>
    <row r="6016" spans="26:40" x14ac:dyDescent="0.25">
      <c r="Z6016" s="24"/>
      <c r="AM6016" s="77"/>
      <c r="AN6016" s="77"/>
    </row>
    <row r="6017" spans="26:40" x14ac:dyDescent="0.25">
      <c r="Z6017" s="24"/>
      <c r="AM6017" s="77"/>
      <c r="AN6017" s="77"/>
    </row>
    <row r="6018" spans="26:40" x14ac:dyDescent="0.25">
      <c r="Z6018" s="24"/>
      <c r="AM6018" s="77"/>
      <c r="AN6018" s="77"/>
    </row>
    <row r="6019" spans="26:40" x14ac:dyDescent="0.25">
      <c r="Z6019" s="24"/>
      <c r="AM6019" s="77"/>
      <c r="AN6019" s="77"/>
    </row>
    <row r="6020" spans="26:40" x14ac:dyDescent="0.25">
      <c r="Z6020" s="24"/>
      <c r="AM6020" s="77"/>
      <c r="AN6020" s="77"/>
    </row>
    <row r="6021" spans="26:40" x14ac:dyDescent="0.25">
      <c r="Z6021" s="24"/>
      <c r="AM6021" s="77"/>
      <c r="AN6021" s="77"/>
    </row>
    <row r="6022" spans="26:40" x14ac:dyDescent="0.25">
      <c r="Z6022" s="24"/>
      <c r="AM6022" s="77"/>
      <c r="AN6022" s="77"/>
    </row>
    <row r="6023" spans="26:40" x14ac:dyDescent="0.25">
      <c r="Z6023" s="24"/>
      <c r="AM6023" s="77"/>
      <c r="AN6023" s="77"/>
    </row>
    <row r="6024" spans="26:40" x14ac:dyDescent="0.25">
      <c r="Z6024" s="24"/>
      <c r="AM6024" s="77"/>
      <c r="AN6024" s="77"/>
    </row>
    <row r="6025" spans="26:40" x14ac:dyDescent="0.25">
      <c r="Z6025" s="24"/>
      <c r="AM6025" s="77"/>
      <c r="AN6025" s="77"/>
    </row>
    <row r="6026" spans="26:40" x14ac:dyDescent="0.25">
      <c r="Z6026" s="24"/>
      <c r="AM6026" s="77"/>
      <c r="AN6026" s="77"/>
    </row>
    <row r="6027" spans="26:40" x14ac:dyDescent="0.25">
      <c r="Z6027" s="24"/>
      <c r="AM6027" s="77"/>
      <c r="AN6027" s="77"/>
    </row>
    <row r="6028" spans="26:40" x14ac:dyDescent="0.25">
      <c r="Z6028" s="24"/>
      <c r="AM6028" s="77"/>
      <c r="AN6028" s="77"/>
    </row>
    <row r="6029" spans="26:40" x14ac:dyDescent="0.25">
      <c r="Z6029" s="24"/>
      <c r="AM6029" s="77"/>
      <c r="AN6029" s="77"/>
    </row>
    <row r="6030" spans="26:40" x14ac:dyDescent="0.25">
      <c r="Z6030" s="24"/>
      <c r="AM6030" s="77"/>
      <c r="AN6030" s="77"/>
    </row>
    <row r="6031" spans="26:40" x14ac:dyDescent="0.25">
      <c r="Z6031" s="24"/>
      <c r="AM6031" s="77"/>
      <c r="AN6031" s="77"/>
    </row>
    <row r="6032" spans="26:40" x14ac:dyDescent="0.25">
      <c r="Z6032" s="24"/>
      <c r="AM6032" s="77"/>
      <c r="AN6032" s="77"/>
    </row>
    <row r="6033" spans="26:40" x14ac:dyDescent="0.25">
      <c r="Z6033" s="24"/>
      <c r="AM6033" s="77"/>
      <c r="AN6033" s="77"/>
    </row>
    <row r="6034" spans="26:40" x14ac:dyDescent="0.25">
      <c r="Z6034" s="24"/>
      <c r="AM6034" s="77"/>
      <c r="AN6034" s="77"/>
    </row>
    <row r="6035" spans="26:40" x14ac:dyDescent="0.25">
      <c r="Z6035" s="24"/>
      <c r="AM6035" s="77"/>
      <c r="AN6035" s="77"/>
    </row>
    <row r="6036" spans="26:40" x14ac:dyDescent="0.25">
      <c r="Z6036" s="24"/>
      <c r="AM6036" s="77"/>
      <c r="AN6036" s="77"/>
    </row>
    <row r="6037" spans="26:40" x14ac:dyDescent="0.25">
      <c r="Z6037" s="24"/>
      <c r="AM6037" s="77"/>
      <c r="AN6037" s="77"/>
    </row>
    <row r="6038" spans="26:40" x14ac:dyDescent="0.25">
      <c r="Z6038" s="24"/>
      <c r="AM6038" s="77"/>
      <c r="AN6038" s="77"/>
    </row>
    <row r="6039" spans="26:40" x14ac:dyDescent="0.25">
      <c r="Z6039" s="24"/>
      <c r="AM6039" s="77"/>
      <c r="AN6039" s="77"/>
    </row>
    <row r="6040" spans="26:40" x14ac:dyDescent="0.25">
      <c r="Z6040" s="24"/>
      <c r="AM6040" s="77"/>
      <c r="AN6040" s="77"/>
    </row>
    <row r="6041" spans="26:40" x14ac:dyDescent="0.25">
      <c r="Z6041" s="24"/>
      <c r="AM6041" s="77"/>
      <c r="AN6041" s="77"/>
    </row>
    <row r="6042" spans="26:40" x14ac:dyDescent="0.25">
      <c r="Z6042" s="24"/>
      <c r="AM6042" s="77"/>
      <c r="AN6042" s="77"/>
    </row>
    <row r="6043" spans="26:40" x14ac:dyDescent="0.25">
      <c r="Z6043" s="24"/>
      <c r="AM6043" s="77"/>
      <c r="AN6043" s="77"/>
    </row>
    <row r="6044" spans="26:40" x14ac:dyDescent="0.25">
      <c r="Z6044" s="24"/>
      <c r="AM6044" s="77"/>
      <c r="AN6044" s="77"/>
    </row>
    <row r="6045" spans="26:40" x14ac:dyDescent="0.25">
      <c r="Z6045" s="24"/>
      <c r="AM6045" s="77"/>
      <c r="AN6045" s="77"/>
    </row>
    <row r="6046" spans="26:40" x14ac:dyDescent="0.25">
      <c r="Z6046" s="24"/>
      <c r="AM6046" s="77"/>
      <c r="AN6046" s="77"/>
    </row>
    <row r="6047" spans="26:40" x14ac:dyDescent="0.25">
      <c r="Z6047" s="24"/>
      <c r="AM6047" s="77"/>
      <c r="AN6047" s="77"/>
    </row>
    <row r="6048" spans="26:40" x14ac:dyDescent="0.25">
      <c r="Z6048" s="24"/>
      <c r="AM6048" s="77"/>
      <c r="AN6048" s="77"/>
    </row>
    <row r="6049" spans="26:40" x14ac:dyDescent="0.25">
      <c r="Z6049" s="24"/>
      <c r="AM6049" s="77"/>
      <c r="AN6049" s="77"/>
    </row>
    <row r="6050" spans="26:40" x14ac:dyDescent="0.25">
      <c r="Z6050" s="24"/>
      <c r="AM6050" s="77"/>
      <c r="AN6050" s="77"/>
    </row>
    <row r="6051" spans="26:40" x14ac:dyDescent="0.25">
      <c r="Z6051" s="24"/>
      <c r="AM6051" s="77"/>
      <c r="AN6051" s="77"/>
    </row>
    <row r="6052" spans="26:40" x14ac:dyDescent="0.25">
      <c r="Z6052" s="24"/>
      <c r="AM6052" s="77"/>
      <c r="AN6052" s="77"/>
    </row>
    <row r="6053" spans="26:40" x14ac:dyDescent="0.25">
      <c r="Z6053" s="24"/>
      <c r="AM6053" s="77"/>
      <c r="AN6053" s="77"/>
    </row>
    <row r="6054" spans="26:40" x14ac:dyDescent="0.25">
      <c r="Z6054" s="24"/>
      <c r="AM6054" s="77"/>
      <c r="AN6054" s="77"/>
    </row>
    <row r="6055" spans="26:40" x14ac:dyDescent="0.25">
      <c r="Z6055" s="24"/>
      <c r="AM6055" s="77"/>
      <c r="AN6055" s="77"/>
    </row>
    <row r="6056" spans="26:40" x14ac:dyDescent="0.25">
      <c r="Z6056" s="24"/>
      <c r="AM6056" s="77"/>
      <c r="AN6056" s="77"/>
    </row>
    <row r="6057" spans="26:40" x14ac:dyDescent="0.25">
      <c r="Z6057" s="24"/>
      <c r="AM6057" s="77"/>
      <c r="AN6057" s="77"/>
    </row>
    <row r="6058" spans="26:40" x14ac:dyDescent="0.25">
      <c r="Z6058" s="24"/>
      <c r="AM6058" s="77"/>
      <c r="AN6058" s="77"/>
    </row>
    <row r="6059" spans="26:40" x14ac:dyDescent="0.25">
      <c r="Z6059" s="24"/>
      <c r="AM6059" s="77"/>
      <c r="AN6059" s="77"/>
    </row>
    <row r="6060" spans="26:40" x14ac:dyDescent="0.25">
      <c r="Z6060" s="24"/>
      <c r="AM6060" s="77"/>
      <c r="AN6060" s="77"/>
    </row>
    <row r="6061" spans="26:40" x14ac:dyDescent="0.25">
      <c r="Z6061" s="24"/>
      <c r="AM6061" s="77"/>
      <c r="AN6061" s="77"/>
    </row>
    <row r="6062" spans="26:40" x14ac:dyDescent="0.25">
      <c r="Z6062" s="24"/>
      <c r="AM6062" s="77"/>
      <c r="AN6062" s="77"/>
    </row>
    <row r="6063" spans="26:40" x14ac:dyDescent="0.25">
      <c r="Z6063" s="24"/>
      <c r="AM6063" s="77"/>
      <c r="AN6063" s="77"/>
    </row>
    <row r="6064" spans="26:40" x14ac:dyDescent="0.25">
      <c r="Z6064" s="24"/>
      <c r="AM6064" s="77"/>
      <c r="AN6064" s="77"/>
    </row>
    <row r="6065" spans="26:40" x14ac:dyDescent="0.25">
      <c r="Z6065" s="24"/>
      <c r="AM6065" s="77"/>
      <c r="AN6065" s="77"/>
    </row>
    <row r="6066" spans="26:40" x14ac:dyDescent="0.25">
      <c r="Z6066" s="24"/>
      <c r="AM6066" s="77"/>
      <c r="AN6066" s="77"/>
    </row>
    <row r="6067" spans="26:40" x14ac:dyDescent="0.25">
      <c r="Z6067" s="24"/>
      <c r="AM6067" s="77"/>
      <c r="AN6067" s="77"/>
    </row>
    <row r="6068" spans="26:40" x14ac:dyDescent="0.25">
      <c r="Z6068" s="24"/>
      <c r="AM6068" s="77"/>
      <c r="AN6068" s="77"/>
    </row>
    <row r="6069" spans="26:40" x14ac:dyDescent="0.25">
      <c r="Z6069" s="24"/>
      <c r="AM6069" s="77"/>
      <c r="AN6069" s="77"/>
    </row>
    <row r="6070" spans="26:40" x14ac:dyDescent="0.25">
      <c r="Z6070" s="24"/>
      <c r="AM6070" s="77"/>
      <c r="AN6070" s="77"/>
    </row>
    <row r="6071" spans="26:40" x14ac:dyDescent="0.25">
      <c r="Z6071" s="24"/>
      <c r="AM6071" s="77"/>
      <c r="AN6071" s="77"/>
    </row>
    <row r="6072" spans="26:40" x14ac:dyDescent="0.25">
      <c r="Z6072" s="24"/>
      <c r="AM6072" s="77"/>
      <c r="AN6072" s="77"/>
    </row>
    <row r="6073" spans="26:40" x14ac:dyDescent="0.25">
      <c r="Z6073" s="24"/>
      <c r="AM6073" s="77"/>
      <c r="AN6073" s="77"/>
    </row>
    <row r="6074" spans="26:40" x14ac:dyDescent="0.25">
      <c r="Z6074" s="24"/>
      <c r="AM6074" s="77"/>
      <c r="AN6074" s="77"/>
    </row>
    <row r="6075" spans="26:40" x14ac:dyDescent="0.25">
      <c r="Z6075" s="24"/>
      <c r="AM6075" s="77"/>
      <c r="AN6075" s="77"/>
    </row>
    <row r="6076" spans="26:40" x14ac:dyDescent="0.25">
      <c r="Z6076" s="24"/>
      <c r="AM6076" s="77"/>
      <c r="AN6076" s="77"/>
    </row>
    <row r="6077" spans="26:40" x14ac:dyDescent="0.25">
      <c r="Z6077" s="24"/>
      <c r="AM6077" s="77"/>
      <c r="AN6077" s="77"/>
    </row>
    <row r="6078" spans="26:40" x14ac:dyDescent="0.25">
      <c r="Z6078" s="24"/>
      <c r="AM6078" s="77"/>
      <c r="AN6078" s="77"/>
    </row>
    <row r="6079" spans="26:40" x14ac:dyDescent="0.25">
      <c r="Z6079" s="24"/>
      <c r="AM6079" s="77"/>
      <c r="AN6079" s="77"/>
    </row>
    <row r="6080" spans="26:40" x14ac:dyDescent="0.25">
      <c r="Z6080" s="24"/>
      <c r="AM6080" s="77"/>
      <c r="AN6080" s="77"/>
    </row>
    <row r="6081" spans="26:40" x14ac:dyDescent="0.25">
      <c r="Z6081" s="24"/>
      <c r="AM6081" s="77"/>
      <c r="AN6081" s="77"/>
    </row>
    <row r="6082" spans="26:40" x14ac:dyDescent="0.25">
      <c r="Z6082" s="24"/>
      <c r="AM6082" s="77"/>
      <c r="AN6082" s="77"/>
    </row>
    <row r="6083" spans="26:40" x14ac:dyDescent="0.25">
      <c r="Z6083" s="24"/>
      <c r="AM6083" s="77"/>
      <c r="AN6083" s="77"/>
    </row>
    <row r="6084" spans="26:40" x14ac:dyDescent="0.25">
      <c r="Z6084" s="24"/>
      <c r="AM6084" s="77"/>
      <c r="AN6084" s="77"/>
    </row>
    <row r="6085" spans="26:40" x14ac:dyDescent="0.25">
      <c r="Z6085" s="24"/>
      <c r="AM6085" s="77"/>
      <c r="AN6085" s="77"/>
    </row>
    <row r="6086" spans="26:40" x14ac:dyDescent="0.25">
      <c r="Z6086" s="24"/>
      <c r="AM6086" s="77"/>
      <c r="AN6086" s="77"/>
    </row>
    <row r="6087" spans="26:40" x14ac:dyDescent="0.25">
      <c r="Z6087" s="24"/>
      <c r="AM6087" s="77"/>
      <c r="AN6087" s="77"/>
    </row>
    <row r="6088" spans="26:40" x14ac:dyDescent="0.25">
      <c r="Z6088" s="24"/>
      <c r="AM6088" s="77"/>
      <c r="AN6088" s="77"/>
    </row>
    <row r="6089" spans="26:40" x14ac:dyDescent="0.25">
      <c r="Z6089" s="24"/>
      <c r="AM6089" s="77"/>
      <c r="AN6089" s="77"/>
    </row>
    <row r="6090" spans="26:40" x14ac:dyDescent="0.25">
      <c r="Z6090" s="24"/>
      <c r="AM6090" s="77"/>
      <c r="AN6090" s="77"/>
    </row>
    <row r="6091" spans="26:40" x14ac:dyDescent="0.25">
      <c r="Z6091" s="24"/>
      <c r="AM6091" s="77"/>
      <c r="AN6091" s="77"/>
    </row>
    <row r="6092" spans="26:40" x14ac:dyDescent="0.25">
      <c r="Z6092" s="24"/>
      <c r="AM6092" s="77"/>
      <c r="AN6092" s="77"/>
    </row>
    <row r="6093" spans="26:40" x14ac:dyDescent="0.25">
      <c r="Z6093" s="24"/>
      <c r="AM6093" s="77"/>
      <c r="AN6093" s="77"/>
    </row>
    <row r="6094" spans="26:40" x14ac:dyDescent="0.25">
      <c r="Z6094" s="24"/>
      <c r="AM6094" s="77"/>
      <c r="AN6094" s="77"/>
    </row>
    <row r="6095" spans="26:40" x14ac:dyDescent="0.25">
      <c r="Z6095" s="24"/>
      <c r="AM6095" s="77"/>
      <c r="AN6095" s="77"/>
    </row>
    <row r="6096" spans="26:40" x14ac:dyDescent="0.25">
      <c r="Z6096" s="24"/>
      <c r="AM6096" s="77"/>
      <c r="AN6096" s="77"/>
    </row>
    <row r="6097" spans="26:40" x14ac:dyDescent="0.25">
      <c r="Z6097" s="24"/>
      <c r="AM6097" s="77"/>
      <c r="AN6097" s="77"/>
    </row>
    <row r="6098" spans="26:40" x14ac:dyDescent="0.25">
      <c r="Z6098" s="24"/>
      <c r="AM6098" s="77"/>
      <c r="AN6098" s="77"/>
    </row>
    <row r="6099" spans="26:40" x14ac:dyDescent="0.25">
      <c r="Z6099" s="24"/>
      <c r="AM6099" s="77"/>
      <c r="AN6099" s="77"/>
    </row>
    <row r="6100" spans="26:40" x14ac:dyDescent="0.25">
      <c r="Z6100" s="24"/>
      <c r="AM6100" s="77"/>
      <c r="AN6100" s="77"/>
    </row>
    <row r="6101" spans="26:40" x14ac:dyDescent="0.25">
      <c r="Z6101" s="24"/>
      <c r="AM6101" s="77"/>
      <c r="AN6101" s="77"/>
    </row>
    <row r="6102" spans="26:40" x14ac:dyDescent="0.25">
      <c r="Z6102" s="24"/>
      <c r="AM6102" s="77"/>
      <c r="AN6102" s="77"/>
    </row>
    <row r="6103" spans="26:40" x14ac:dyDescent="0.25">
      <c r="Z6103" s="24"/>
      <c r="AM6103" s="77"/>
      <c r="AN6103" s="77"/>
    </row>
    <row r="6104" spans="26:40" x14ac:dyDescent="0.25">
      <c r="Z6104" s="24"/>
      <c r="AM6104" s="77"/>
      <c r="AN6104" s="77"/>
    </row>
    <row r="6105" spans="26:40" x14ac:dyDescent="0.25">
      <c r="Z6105" s="24"/>
      <c r="AM6105" s="77"/>
      <c r="AN6105" s="77"/>
    </row>
    <row r="6106" spans="26:40" x14ac:dyDescent="0.25">
      <c r="Z6106" s="24"/>
      <c r="AM6106" s="77"/>
      <c r="AN6106" s="77"/>
    </row>
    <row r="6107" spans="26:40" x14ac:dyDescent="0.25">
      <c r="Z6107" s="24"/>
      <c r="AM6107" s="77"/>
      <c r="AN6107" s="77"/>
    </row>
    <row r="6108" spans="26:40" x14ac:dyDescent="0.25">
      <c r="Z6108" s="24"/>
      <c r="AM6108" s="77"/>
      <c r="AN6108" s="77"/>
    </row>
    <row r="6109" spans="26:40" x14ac:dyDescent="0.25">
      <c r="Z6109" s="24"/>
      <c r="AM6109" s="77"/>
      <c r="AN6109" s="77"/>
    </row>
    <row r="6110" spans="26:40" x14ac:dyDescent="0.25">
      <c r="Z6110" s="24"/>
      <c r="AM6110" s="77"/>
      <c r="AN6110" s="77"/>
    </row>
    <row r="6111" spans="26:40" x14ac:dyDescent="0.25">
      <c r="Z6111" s="24"/>
      <c r="AM6111" s="77"/>
      <c r="AN6111" s="77"/>
    </row>
    <row r="6112" spans="26:40" x14ac:dyDescent="0.25">
      <c r="Z6112" s="24"/>
      <c r="AM6112" s="77"/>
      <c r="AN6112" s="77"/>
    </row>
    <row r="6113" spans="26:40" x14ac:dyDescent="0.25">
      <c r="Z6113" s="24"/>
      <c r="AM6113" s="77"/>
      <c r="AN6113" s="77"/>
    </row>
    <row r="6114" spans="26:40" x14ac:dyDescent="0.25">
      <c r="Z6114" s="24"/>
      <c r="AM6114" s="77"/>
      <c r="AN6114" s="77"/>
    </row>
    <row r="6115" spans="26:40" x14ac:dyDescent="0.25">
      <c r="Z6115" s="24"/>
      <c r="AM6115" s="77"/>
      <c r="AN6115" s="77"/>
    </row>
    <row r="6116" spans="26:40" x14ac:dyDescent="0.25">
      <c r="Z6116" s="24"/>
      <c r="AM6116" s="77"/>
      <c r="AN6116" s="77"/>
    </row>
    <row r="6117" spans="26:40" x14ac:dyDescent="0.25">
      <c r="Z6117" s="24"/>
      <c r="AM6117" s="77"/>
      <c r="AN6117" s="77"/>
    </row>
    <row r="6118" spans="26:40" x14ac:dyDescent="0.25">
      <c r="Z6118" s="24"/>
      <c r="AM6118" s="77"/>
      <c r="AN6118" s="77"/>
    </row>
    <row r="6119" spans="26:40" x14ac:dyDescent="0.25">
      <c r="Z6119" s="24"/>
      <c r="AM6119" s="77"/>
      <c r="AN6119" s="77"/>
    </row>
    <row r="6120" spans="26:40" x14ac:dyDescent="0.25">
      <c r="Z6120" s="24"/>
      <c r="AM6120" s="77"/>
      <c r="AN6120" s="77"/>
    </row>
    <row r="6121" spans="26:40" x14ac:dyDescent="0.25">
      <c r="Z6121" s="24"/>
      <c r="AM6121" s="77"/>
      <c r="AN6121" s="77"/>
    </row>
    <row r="6122" spans="26:40" x14ac:dyDescent="0.25">
      <c r="Z6122" s="24"/>
      <c r="AM6122" s="77"/>
      <c r="AN6122" s="77"/>
    </row>
    <row r="6123" spans="26:40" x14ac:dyDescent="0.25">
      <c r="Z6123" s="24"/>
      <c r="AM6123" s="77"/>
      <c r="AN6123" s="77"/>
    </row>
    <row r="6124" spans="26:40" x14ac:dyDescent="0.25">
      <c r="Z6124" s="24"/>
      <c r="AM6124" s="77"/>
      <c r="AN6124" s="77"/>
    </row>
    <row r="6125" spans="26:40" x14ac:dyDescent="0.25">
      <c r="Z6125" s="24"/>
      <c r="AM6125" s="77"/>
      <c r="AN6125" s="77"/>
    </row>
    <row r="6126" spans="26:40" x14ac:dyDescent="0.25">
      <c r="Z6126" s="24"/>
      <c r="AM6126" s="77"/>
      <c r="AN6126" s="77"/>
    </row>
    <row r="6127" spans="26:40" x14ac:dyDescent="0.25">
      <c r="Z6127" s="24"/>
      <c r="AM6127" s="77"/>
      <c r="AN6127" s="77"/>
    </row>
    <row r="6128" spans="26:40" x14ac:dyDescent="0.25">
      <c r="Z6128" s="24"/>
      <c r="AM6128" s="77"/>
      <c r="AN6128" s="77"/>
    </row>
    <row r="6129" spans="26:40" x14ac:dyDescent="0.25">
      <c r="Z6129" s="24"/>
      <c r="AM6129" s="77"/>
      <c r="AN6129" s="77"/>
    </row>
    <row r="6130" spans="26:40" x14ac:dyDescent="0.25">
      <c r="Z6130" s="24"/>
      <c r="AM6130" s="77"/>
      <c r="AN6130" s="77"/>
    </row>
    <row r="6131" spans="26:40" x14ac:dyDescent="0.25">
      <c r="Z6131" s="24"/>
      <c r="AM6131" s="77"/>
      <c r="AN6131" s="77"/>
    </row>
    <row r="6132" spans="26:40" x14ac:dyDescent="0.25">
      <c r="Z6132" s="24"/>
      <c r="AM6132" s="77"/>
      <c r="AN6132" s="77"/>
    </row>
    <row r="6133" spans="26:40" x14ac:dyDescent="0.25">
      <c r="Z6133" s="24"/>
      <c r="AM6133" s="77"/>
      <c r="AN6133" s="77"/>
    </row>
    <row r="6134" spans="26:40" x14ac:dyDescent="0.25">
      <c r="Z6134" s="24"/>
      <c r="AM6134" s="77"/>
      <c r="AN6134" s="77"/>
    </row>
    <row r="6135" spans="26:40" x14ac:dyDescent="0.25">
      <c r="Z6135" s="24"/>
      <c r="AM6135" s="77"/>
      <c r="AN6135" s="77"/>
    </row>
    <row r="6136" spans="26:40" x14ac:dyDescent="0.25">
      <c r="Z6136" s="24"/>
      <c r="AM6136" s="77"/>
      <c r="AN6136" s="77"/>
    </row>
    <row r="6137" spans="26:40" x14ac:dyDescent="0.25">
      <c r="Z6137" s="24"/>
      <c r="AM6137" s="77"/>
      <c r="AN6137" s="77"/>
    </row>
    <row r="6138" spans="26:40" x14ac:dyDescent="0.25">
      <c r="Z6138" s="24"/>
      <c r="AM6138" s="77"/>
      <c r="AN6138" s="77"/>
    </row>
    <row r="6139" spans="26:40" x14ac:dyDescent="0.25">
      <c r="Z6139" s="24"/>
      <c r="AM6139" s="77"/>
      <c r="AN6139" s="77"/>
    </row>
    <row r="6140" spans="26:40" x14ac:dyDescent="0.25">
      <c r="Z6140" s="24"/>
      <c r="AM6140" s="77"/>
      <c r="AN6140" s="77"/>
    </row>
    <row r="6141" spans="26:40" x14ac:dyDescent="0.25">
      <c r="Z6141" s="24"/>
      <c r="AM6141" s="77"/>
      <c r="AN6141" s="77"/>
    </row>
    <row r="6142" spans="26:40" x14ac:dyDescent="0.25">
      <c r="Z6142" s="24"/>
      <c r="AM6142" s="77"/>
      <c r="AN6142" s="77"/>
    </row>
    <row r="6143" spans="26:40" x14ac:dyDescent="0.25">
      <c r="Z6143" s="24"/>
      <c r="AM6143" s="77"/>
      <c r="AN6143" s="77"/>
    </row>
    <row r="6144" spans="26:40" x14ac:dyDescent="0.25">
      <c r="Z6144" s="24"/>
      <c r="AM6144" s="77"/>
      <c r="AN6144" s="77"/>
    </row>
    <row r="6145" spans="26:40" x14ac:dyDescent="0.25">
      <c r="Z6145" s="24"/>
      <c r="AM6145" s="77"/>
      <c r="AN6145" s="77"/>
    </row>
    <row r="6146" spans="26:40" x14ac:dyDescent="0.25">
      <c r="Z6146" s="24"/>
      <c r="AM6146" s="77"/>
      <c r="AN6146" s="77"/>
    </row>
    <row r="6147" spans="26:40" x14ac:dyDescent="0.25">
      <c r="Z6147" s="24"/>
      <c r="AM6147" s="77"/>
      <c r="AN6147" s="77"/>
    </row>
    <row r="6148" spans="26:40" x14ac:dyDescent="0.25">
      <c r="Z6148" s="24"/>
      <c r="AM6148" s="77"/>
      <c r="AN6148" s="77"/>
    </row>
    <row r="6149" spans="26:40" x14ac:dyDescent="0.25">
      <c r="Z6149" s="24"/>
      <c r="AM6149" s="77"/>
      <c r="AN6149" s="77"/>
    </row>
    <row r="6150" spans="26:40" x14ac:dyDescent="0.25">
      <c r="Z6150" s="24"/>
      <c r="AM6150" s="77"/>
      <c r="AN6150" s="77"/>
    </row>
    <row r="6151" spans="26:40" x14ac:dyDescent="0.25">
      <c r="Z6151" s="24"/>
      <c r="AM6151" s="77"/>
      <c r="AN6151" s="77"/>
    </row>
    <row r="6152" spans="26:40" x14ac:dyDescent="0.25">
      <c r="Z6152" s="24"/>
      <c r="AM6152" s="77"/>
      <c r="AN6152" s="77"/>
    </row>
    <row r="6153" spans="26:40" x14ac:dyDescent="0.25">
      <c r="Z6153" s="24"/>
      <c r="AM6153" s="77"/>
      <c r="AN6153" s="77"/>
    </row>
    <row r="6154" spans="26:40" x14ac:dyDescent="0.25">
      <c r="Z6154" s="24"/>
      <c r="AM6154" s="77"/>
      <c r="AN6154" s="77"/>
    </row>
    <row r="6155" spans="26:40" x14ac:dyDescent="0.25">
      <c r="Z6155" s="24"/>
      <c r="AM6155" s="77"/>
      <c r="AN6155" s="77"/>
    </row>
    <row r="6156" spans="26:40" x14ac:dyDescent="0.25">
      <c r="Z6156" s="24"/>
      <c r="AM6156" s="77"/>
      <c r="AN6156" s="77"/>
    </row>
    <row r="6157" spans="26:40" x14ac:dyDescent="0.25">
      <c r="Z6157" s="24"/>
      <c r="AM6157" s="77"/>
      <c r="AN6157" s="77"/>
    </row>
    <row r="6158" spans="26:40" x14ac:dyDescent="0.25">
      <c r="Z6158" s="24"/>
      <c r="AM6158" s="77"/>
      <c r="AN6158" s="77"/>
    </row>
    <row r="6159" spans="26:40" x14ac:dyDescent="0.25">
      <c r="Z6159" s="24"/>
      <c r="AM6159" s="77"/>
      <c r="AN6159" s="77"/>
    </row>
    <row r="6160" spans="26:40" x14ac:dyDescent="0.25">
      <c r="Z6160" s="24"/>
      <c r="AM6160" s="77"/>
      <c r="AN6160" s="77"/>
    </row>
    <row r="6161" spans="26:40" x14ac:dyDescent="0.25">
      <c r="Z6161" s="24"/>
      <c r="AM6161" s="77"/>
      <c r="AN6161" s="77"/>
    </row>
    <row r="6162" spans="26:40" x14ac:dyDescent="0.25">
      <c r="Z6162" s="24"/>
      <c r="AM6162" s="77"/>
      <c r="AN6162" s="77"/>
    </row>
    <row r="6163" spans="26:40" x14ac:dyDescent="0.25">
      <c r="Z6163" s="24"/>
      <c r="AM6163" s="77"/>
      <c r="AN6163" s="77"/>
    </row>
    <row r="6164" spans="26:40" x14ac:dyDescent="0.25">
      <c r="Z6164" s="24"/>
      <c r="AM6164" s="77"/>
      <c r="AN6164" s="77"/>
    </row>
    <row r="6165" spans="26:40" x14ac:dyDescent="0.25">
      <c r="Z6165" s="24"/>
      <c r="AM6165" s="77"/>
      <c r="AN6165" s="77"/>
    </row>
    <row r="6166" spans="26:40" x14ac:dyDescent="0.25">
      <c r="Z6166" s="24"/>
      <c r="AM6166" s="77"/>
      <c r="AN6166" s="77"/>
    </row>
    <row r="6167" spans="26:40" x14ac:dyDescent="0.25">
      <c r="Z6167" s="24"/>
      <c r="AM6167" s="77"/>
      <c r="AN6167" s="77"/>
    </row>
    <row r="6168" spans="26:40" x14ac:dyDescent="0.25">
      <c r="Z6168" s="24"/>
      <c r="AM6168" s="77"/>
      <c r="AN6168" s="77"/>
    </row>
    <row r="6169" spans="26:40" x14ac:dyDescent="0.25">
      <c r="Z6169" s="24"/>
      <c r="AM6169" s="77"/>
      <c r="AN6169" s="77"/>
    </row>
    <row r="6170" spans="26:40" x14ac:dyDescent="0.25">
      <c r="Z6170" s="24"/>
      <c r="AM6170" s="77"/>
      <c r="AN6170" s="77"/>
    </row>
    <row r="6171" spans="26:40" x14ac:dyDescent="0.25">
      <c r="Z6171" s="24"/>
      <c r="AM6171" s="77"/>
      <c r="AN6171" s="77"/>
    </row>
    <row r="6172" spans="26:40" x14ac:dyDescent="0.25">
      <c r="Z6172" s="24"/>
      <c r="AM6172" s="77"/>
      <c r="AN6172" s="77"/>
    </row>
    <row r="6173" spans="26:40" x14ac:dyDescent="0.25">
      <c r="Z6173" s="24"/>
      <c r="AM6173" s="77"/>
      <c r="AN6173" s="77"/>
    </row>
    <row r="6174" spans="26:40" x14ac:dyDescent="0.25">
      <c r="Z6174" s="24"/>
      <c r="AM6174" s="77"/>
      <c r="AN6174" s="77"/>
    </row>
    <row r="6175" spans="26:40" x14ac:dyDescent="0.25">
      <c r="Z6175" s="24"/>
      <c r="AM6175" s="77"/>
      <c r="AN6175" s="77"/>
    </row>
    <row r="6176" spans="26:40" x14ac:dyDescent="0.25">
      <c r="Z6176" s="24"/>
      <c r="AM6176" s="77"/>
      <c r="AN6176" s="77"/>
    </row>
    <row r="6177" spans="26:40" x14ac:dyDescent="0.25">
      <c r="Z6177" s="24"/>
      <c r="AM6177" s="77"/>
      <c r="AN6177" s="77"/>
    </row>
    <row r="6178" spans="26:40" x14ac:dyDescent="0.25">
      <c r="Z6178" s="24"/>
      <c r="AM6178" s="77"/>
      <c r="AN6178" s="77"/>
    </row>
    <row r="6179" spans="26:40" x14ac:dyDescent="0.25">
      <c r="Z6179" s="24"/>
      <c r="AM6179" s="77"/>
      <c r="AN6179" s="77"/>
    </row>
    <row r="6180" spans="26:40" x14ac:dyDescent="0.25">
      <c r="Z6180" s="24"/>
      <c r="AM6180" s="77"/>
      <c r="AN6180" s="77"/>
    </row>
    <row r="6181" spans="26:40" x14ac:dyDescent="0.25">
      <c r="Z6181" s="24"/>
      <c r="AM6181" s="77"/>
      <c r="AN6181" s="77"/>
    </row>
    <row r="6182" spans="26:40" x14ac:dyDescent="0.25">
      <c r="Z6182" s="24"/>
      <c r="AM6182" s="77"/>
      <c r="AN6182" s="77"/>
    </row>
    <row r="6183" spans="26:40" x14ac:dyDescent="0.25">
      <c r="Z6183" s="24"/>
      <c r="AM6183" s="77"/>
      <c r="AN6183" s="77"/>
    </row>
    <row r="6184" spans="26:40" x14ac:dyDescent="0.25">
      <c r="Z6184" s="24"/>
      <c r="AM6184" s="77"/>
      <c r="AN6184" s="77"/>
    </row>
    <row r="6185" spans="26:40" x14ac:dyDescent="0.25">
      <c r="Z6185" s="24"/>
      <c r="AM6185" s="77"/>
      <c r="AN6185" s="77"/>
    </row>
    <row r="6186" spans="26:40" x14ac:dyDescent="0.25">
      <c r="Z6186" s="24"/>
      <c r="AM6186" s="77"/>
      <c r="AN6186" s="77"/>
    </row>
    <row r="6187" spans="26:40" x14ac:dyDescent="0.25">
      <c r="Z6187" s="24"/>
      <c r="AM6187" s="77"/>
      <c r="AN6187" s="77"/>
    </row>
    <row r="6188" spans="26:40" x14ac:dyDescent="0.25">
      <c r="Z6188" s="24"/>
      <c r="AM6188" s="77"/>
      <c r="AN6188" s="77"/>
    </row>
    <row r="6189" spans="26:40" x14ac:dyDescent="0.25">
      <c r="Z6189" s="24"/>
      <c r="AM6189" s="77"/>
      <c r="AN6189" s="77"/>
    </row>
    <row r="6190" spans="26:40" x14ac:dyDescent="0.25">
      <c r="Z6190" s="24"/>
      <c r="AM6190" s="77"/>
      <c r="AN6190" s="77"/>
    </row>
    <row r="6191" spans="26:40" x14ac:dyDescent="0.25">
      <c r="Z6191" s="24"/>
      <c r="AM6191" s="77"/>
      <c r="AN6191" s="77"/>
    </row>
    <row r="6192" spans="26:40" x14ac:dyDescent="0.25">
      <c r="Z6192" s="24"/>
      <c r="AM6192" s="77"/>
      <c r="AN6192" s="77"/>
    </row>
    <row r="6193" spans="26:40" x14ac:dyDescent="0.25">
      <c r="Z6193" s="24"/>
      <c r="AM6193" s="77"/>
      <c r="AN6193" s="77"/>
    </row>
    <row r="6194" spans="26:40" x14ac:dyDescent="0.25">
      <c r="Z6194" s="24"/>
      <c r="AM6194" s="77"/>
      <c r="AN6194" s="77"/>
    </row>
    <row r="6195" spans="26:40" x14ac:dyDescent="0.25">
      <c r="Z6195" s="24"/>
      <c r="AM6195" s="77"/>
      <c r="AN6195" s="77"/>
    </row>
    <row r="6196" spans="26:40" x14ac:dyDescent="0.25">
      <c r="Z6196" s="24"/>
      <c r="AM6196" s="77"/>
      <c r="AN6196" s="77"/>
    </row>
    <row r="6197" spans="26:40" x14ac:dyDescent="0.25">
      <c r="Z6197" s="24"/>
      <c r="AM6197" s="77"/>
      <c r="AN6197" s="77"/>
    </row>
    <row r="6198" spans="26:40" x14ac:dyDescent="0.25">
      <c r="Z6198" s="24"/>
      <c r="AM6198" s="77"/>
      <c r="AN6198" s="77"/>
    </row>
    <row r="6199" spans="26:40" x14ac:dyDescent="0.25">
      <c r="Z6199" s="24"/>
      <c r="AM6199" s="77"/>
      <c r="AN6199" s="77"/>
    </row>
    <row r="6200" spans="26:40" x14ac:dyDescent="0.25">
      <c r="Z6200" s="24"/>
      <c r="AM6200" s="77"/>
      <c r="AN6200" s="77"/>
    </row>
    <row r="6201" spans="26:40" x14ac:dyDescent="0.25">
      <c r="Z6201" s="24"/>
      <c r="AM6201" s="77"/>
      <c r="AN6201" s="77"/>
    </row>
    <row r="6202" spans="26:40" x14ac:dyDescent="0.25">
      <c r="Z6202" s="24"/>
      <c r="AM6202" s="77"/>
      <c r="AN6202" s="77"/>
    </row>
    <row r="6203" spans="26:40" x14ac:dyDescent="0.25">
      <c r="Z6203" s="24"/>
      <c r="AM6203" s="77"/>
      <c r="AN6203" s="77"/>
    </row>
    <row r="6204" spans="26:40" x14ac:dyDescent="0.25">
      <c r="Z6204" s="24"/>
      <c r="AM6204" s="77"/>
      <c r="AN6204" s="77"/>
    </row>
    <row r="6205" spans="26:40" x14ac:dyDescent="0.25">
      <c r="Z6205" s="24"/>
      <c r="AM6205" s="77"/>
      <c r="AN6205" s="77"/>
    </row>
    <row r="6206" spans="26:40" x14ac:dyDescent="0.25">
      <c r="Z6206" s="24"/>
      <c r="AM6206" s="77"/>
      <c r="AN6206" s="77"/>
    </row>
    <row r="6207" spans="26:40" x14ac:dyDescent="0.25">
      <c r="Z6207" s="24"/>
      <c r="AM6207" s="77"/>
      <c r="AN6207" s="77"/>
    </row>
    <row r="6208" spans="26:40" x14ac:dyDescent="0.25">
      <c r="Z6208" s="24"/>
      <c r="AM6208" s="77"/>
      <c r="AN6208" s="77"/>
    </row>
    <row r="6209" spans="26:40" x14ac:dyDescent="0.25">
      <c r="Z6209" s="24"/>
      <c r="AM6209" s="77"/>
      <c r="AN6209" s="77"/>
    </row>
    <row r="6210" spans="26:40" x14ac:dyDescent="0.25">
      <c r="Z6210" s="24"/>
      <c r="AM6210" s="77"/>
      <c r="AN6210" s="77"/>
    </row>
    <row r="6211" spans="26:40" x14ac:dyDescent="0.25">
      <c r="Z6211" s="24"/>
      <c r="AM6211" s="77"/>
      <c r="AN6211" s="77"/>
    </row>
    <row r="6212" spans="26:40" x14ac:dyDescent="0.25">
      <c r="Z6212" s="24"/>
      <c r="AM6212" s="77"/>
      <c r="AN6212" s="77"/>
    </row>
    <row r="6213" spans="26:40" x14ac:dyDescent="0.25">
      <c r="Z6213" s="24"/>
      <c r="AM6213" s="77"/>
      <c r="AN6213" s="77"/>
    </row>
    <row r="6214" spans="26:40" x14ac:dyDescent="0.25">
      <c r="Z6214" s="24"/>
      <c r="AM6214" s="77"/>
      <c r="AN6214" s="77"/>
    </row>
    <row r="6215" spans="26:40" x14ac:dyDescent="0.25">
      <c r="Z6215" s="24"/>
      <c r="AM6215" s="77"/>
      <c r="AN6215" s="77"/>
    </row>
    <row r="6216" spans="26:40" x14ac:dyDescent="0.25">
      <c r="Z6216" s="24"/>
      <c r="AM6216" s="77"/>
      <c r="AN6216" s="77"/>
    </row>
    <row r="6217" spans="26:40" x14ac:dyDescent="0.25">
      <c r="Z6217" s="24"/>
      <c r="AM6217" s="77"/>
      <c r="AN6217" s="77"/>
    </row>
    <row r="6218" spans="26:40" x14ac:dyDescent="0.25">
      <c r="Z6218" s="24"/>
      <c r="AM6218" s="77"/>
      <c r="AN6218" s="77"/>
    </row>
    <row r="6219" spans="26:40" x14ac:dyDescent="0.25">
      <c r="Z6219" s="24"/>
      <c r="AM6219" s="77"/>
      <c r="AN6219" s="77"/>
    </row>
    <row r="6220" spans="26:40" x14ac:dyDescent="0.25">
      <c r="Z6220" s="24"/>
      <c r="AM6220" s="77"/>
      <c r="AN6220" s="77"/>
    </row>
    <row r="6221" spans="26:40" x14ac:dyDescent="0.25">
      <c r="Z6221" s="24"/>
      <c r="AM6221" s="77"/>
      <c r="AN6221" s="77"/>
    </row>
    <row r="6222" spans="26:40" x14ac:dyDescent="0.25">
      <c r="Z6222" s="24"/>
      <c r="AM6222" s="77"/>
      <c r="AN6222" s="77"/>
    </row>
    <row r="6223" spans="26:40" x14ac:dyDescent="0.25">
      <c r="Z6223" s="24"/>
      <c r="AM6223" s="77"/>
      <c r="AN6223" s="77"/>
    </row>
    <row r="6224" spans="26:40" x14ac:dyDescent="0.25">
      <c r="Z6224" s="24"/>
      <c r="AM6224" s="77"/>
      <c r="AN6224" s="77"/>
    </row>
    <row r="6225" spans="26:40" x14ac:dyDescent="0.25">
      <c r="Z6225" s="24"/>
      <c r="AM6225" s="77"/>
      <c r="AN6225" s="77"/>
    </row>
    <row r="6226" spans="26:40" x14ac:dyDescent="0.25">
      <c r="Z6226" s="24"/>
      <c r="AM6226" s="77"/>
      <c r="AN6226" s="77"/>
    </row>
    <row r="6227" spans="26:40" x14ac:dyDescent="0.25">
      <c r="Z6227" s="24"/>
      <c r="AM6227" s="77"/>
      <c r="AN6227" s="77"/>
    </row>
    <row r="6228" spans="26:40" x14ac:dyDescent="0.25">
      <c r="Z6228" s="24"/>
      <c r="AM6228" s="77"/>
      <c r="AN6228" s="77"/>
    </row>
    <row r="6229" spans="26:40" x14ac:dyDescent="0.25">
      <c r="Z6229" s="24"/>
      <c r="AM6229" s="77"/>
      <c r="AN6229" s="77"/>
    </row>
    <row r="6230" spans="26:40" x14ac:dyDescent="0.25">
      <c r="Z6230" s="24"/>
      <c r="AM6230" s="77"/>
      <c r="AN6230" s="77"/>
    </row>
    <row r="6231" spans="26:40" x14ac:dyDescent="0.25">
      <c r="Z6231" s="24"/>
      <c r="AM6231" s="77"/>
      <c r="AN6231" s="77"/>
    </row>
    <row r="6232" spans="26:40" x14ac:dyDescent="0.25">
      <c r="Z6232" s="24"/>
      <c r="AM6232" s="77"/>
      <c r="AN6232" s="77"/>
    </row>
    <row r="6233" spans="26:40" x14ac:dyDescent="0.25">
      <c r="Z6233" s="24"/>
      <c r="AM6233" s="77"/>
      <c r="AN6233" s="77"/>
    </row>
    <row r="6234" spans="26:40" x14ac:dyDescent="0.25">
      <c r="Z6234" s="24"/>
      <c r="AM6234" s="77"/>
      <c r="AN6234" s="77"/>
    </row>
    <row r="6235" spans="26:40" x14ac:dyDescent="0.25">
      <c r="Z6235" s="24"/>
      <c r="AM6235" s="77"/>
      <c r="AN6235" s="77"/>
    </row>
    <row r="6236" spans="26:40" x14ac:dyDescent="0.25">
      <c r="Z6236" s="24"/>
      <c r="AM6236" s="77"/>
      <c r="AN6236" s="77"/>
    </row>
    <row r="6237" spans="26:40" x14ac:dyDescent="0.25">
      <c r="Z6237" s="24"/>
      <c r="AM6237" s="77"/>
      <c r="AN6237" s="77"/>
    </row>
    <row r="6238" spans="26:40" x14ac:dyDescent="0.25">
      <c r="Z6238" s="24"/>
      <c r="AM6238" s="77"/>
      <c r="AN6238" s="77"/>
    </row>
    <row r="6239" spans="26:40" x14ac:dyDescent="0.25">
      <c r="Z6239" s="24"/>
      <c r="AM6239" s="77"/>
      <c r="AN6239" s="77"/>
    </row>
    <row r="6240" spans="26:40" x14ac:dyDescent="0.25">
      <c r="Z6240" s="24"/>
      <c r="AM6240" s="77"/>
      <c r="AN6240" s="77"/>
    </row>
    <row r="6241" spans="26:40" x14ac:dyDescent="0.25">
      <c r="Z6241" s="24"/>
      <c r="AM6241" s="77"/>
      <c r="AN6241" s="77"/>
    </row>
    <row r="6242" spans="26:40" x14ac:dyDescent="0.25">
      <c r="Z6242" s="24"/>
      <c r="AM6242" s="77"/>
      <c r="AN6242" s="77"/>
    </row>
    <row r="6243" spans="26:40" x14ac:dyDescent="0.25">
      <c r="Z6243" s="24"/>
      <c r="AM6243" s="77"/>
      <c r="AN6243" s="77"/>
    </row>
    <row r="6244" spans="26:40" x14ac:dyDescent="0.25">
      <c r="Z6244" s="24"/>
      <c r="AM6244" s="77"/>
      <c r="AN6244" s="77"/>
    </row>
    <row r="6245" spans="26:40" x14ac:dyDescent="0.25">
      <c r="Z6245" s="24"/>
      <c r="AM6245" s="77"/>
      <c r="AN6245" s="77"/>
    </row>
    <row r="6246" spans="26:40" x14ac:dyDescent="0.25">
      <c r="Z6246" s="24"/>
      <c r="AM6246" s="77"/>
      <c r="AN6246" s="77"/>
    </row>
    <row r="6247" spans="26:40" x14ac:dyDescent="0.25">
      <c r="Z6247" s="24"/>
      <c r="AM6247" s="77"/>
      <c r="AN6247" s="77"/>
    </row>
    <row r="6248" spans="26:40" x14ac:dyDescent="0.25">
      <c r="Z6248" s="24"/>
      <c r="AM6248" s="77"/>
      <c r="AN6248" s="77"/>
    </row>
    <row r="6249" spans="26:40" x14ac:dyDescent="0.25">
      <c r="Z6249" s="24"/>
      <c r="AM6249" s="77"/>
      <c r="AN6249" s="77"/>
    </row>
    <row r="6250" spans="26:40" x14ac:dyDescent="0.25">
      <c r="Z6250" s="24"/>
      <c r="AM6250" s="77"/>
      <c r="AN6250" s="77"/>
    </row>
    <row r="6251" spans="26:40" x14ac:dyDescent="0.25">
      <c r="Z6251" s="24"/>
      <c r="AM6251" s="77"/>
      <c r="AN6251" s="77"/>
    </row>
    <row r="6252" spans="26:40" x14ac:dyDescent="0.25">
      <c r="Z6252" s="24"/>
      <c r="AM6252" s="77"/>
      <c r="AN6252" s="77"/>
    </row>
    <row r="6253" spans="26:40" x14ac:dyDescent="0.25">
      <c r="Z6253" s="24"/>
      <c r="AM6253" s="77"/>
      <c r="AN6253" s="77"/>
    </row>
    <row r="6254" spans="26:40" x14ac:dyDescent="0.25">
      <c r="Z6254" s="24"/>
      <c r="AM6254" s="77"/>
      <c r="AN6254" s="77"/>
    </row>
    <row r="6255" spans="26:40" x14ac:dyDescent="0.25">
      <c r="Z6255" s="24"/>
      <c r="AM6255" s="77"/>
      <c r="AN6255" s="77"/>
    </row>
    <row r="6256" spans="26:40" x14ac:dyDescent="0.25">
      <c r="Z6256" s="24"/>
      <c r="AM6256" s="77"/>
      <c r="AN6256" s="77"/>
    </row>
    <row r="6257" spans="26:40" x14ac:dyDescent="0.25">
      <c r="Z6257" s="24"/>
      <c r="AM6257" s="77"/>
      <c r="AN6257" s="77"/>
    </row>
    <row r="6258" spans="26:40" x14ac:dyDescent="0.25">
      <c r="Z6258" s="24"/>
      <c r="AM6258" s="77"/>
      <c r="AN6258" s="77"/>
    </row>
    <row r="6259" spans="26:40" x14ac:dyDescent="0.25">
      <c r="Z6259" s="24"/>
      <c r="AM6259" s="77"/>
      <c r="AN6259" s="77"/>
    </row>
    <row r="6260" spans="26:40" x14ac:dyDescent="0.25">
      <c r="Z6260" s="24"/>
      <c r="AM6260" s="77"/>
      <c r="AN6260" s="77"/>
    </row>
    <row r="6261" spans="26:40" x14ac:dyDescent="0.25">
      <c r="Z6261" s="24"/>
      <c r="AM6261" s="77"/>
      <c r="AN6261" s="77"/>
    </row>
    <row r="6262" spans="26:40" x14ac:dyDescent="0.25">
      <c r="Z6262" s="24"/>
      <c r="AM6262" s="77"/>
      <c r="AN6262" s="77"/>
    </row>
    <row r="6263" spans="26:40" x14ac:dyDescent="0.25">
      <c r="Z6263" s="24"/>
      <c r="AM6263" s="77"/>
      <c r="AN6263" s="77"/>
    </row>
    <row r="6264" spans="26:40" x14ac:dyDescent="0.25">
      <c r="Z6264" s="24"/>
      <c r="AM6264" s="77"/>
      <c r="AN6264" s="77"/>
    </row>
    <row r="6265" spans="26:40" x14ac:dyDescent="0.25">
      <c r="Z6265" s="24"/>
      <c r="AM6265" s="77"/>
      <c r="AN6265" s="77"/>
    </row>
    <row r="6266" spans="26:40" x14ac:dyDescent="0.25">
      <c r="Z6266" s="24"/>
      <c r="AM6266" s="77"/>
      <c r="AN6266" s="77"/>
    </row>
    <row r="6267" spans="26:40" x14ac:dyDescent="0.25">
      <c r="Z6267" s="24"/>
      <c r="AM6267" s="77"/>
      <c r="AN6267" s="77"/>
    </row>
    <row r="6268" spans="26:40" x14ac:dyDescent="0.25">
      <c r="Z6268" s="24"/>
      <c r="AM6268" s="77"/>
      <c r="AN6268" s="77"/>
    </row>
    <row r="6269" spans="26:40" x14ac:dyDescent="0.25">
      <c r="Z6269" s="24"/>
      <c r="AM6269" s="77"/>
      <c r="AN6269" s="77"/>
    </row>
    <row r="6270" spans="26:40" x14ac:dyDescent="0.25">
      <c r="Z6270" s="24"/>
      <c r="AM6270" s="77"/>
      <c r="AN6270" s="77"/>
    </row>
    <row r="6271" spans="26:40" x14ac:dyDescent="0.25">
      <c r="Z6271" s="24"/>
      <c r="AM6271" s="77"/>
      <c r="AN6271" s="77"/>
    </row>
    <row r="6272" spans="26:40" x14ac:dyDescent="0.25">
      <c r="Z6272" s="24"/>
      <c r="AM6272" s="77"/>
      <c r="AN6272" s="77"/>
    </row>
    <row r="6273" spans="26:40" x14ac:dyDescent="0.25">
      <c r="Z6273" s="24"/>
      <c r="AM6273" s="77"/>
      <c r="AN6273" s="77"/>
    </row>
    <row r="6274" spans="26:40" x14ac:dyDescent="0.25">
      <c r="Z6274" s="24"/>
      <c r="AM6274" s="77"/>
      <c r="AN6274" s="77"/>
    </row>
    <row r="6275" spans="26:40" x14ac:dyDescent="0.25">
      <c r="Z6275" s="24"/>
      <c r="AM6275" s="77"/>
      <c r="AN6275" s="77"/>
    </row>
    <row r="6276" spans="26:40" x14ac:dyDescent="0.25">
      <c r="Z6276" s="24"/>
      <c r="AM6276" s="77"/>
      <c r="AN6276" s="77"/>
    </row>
    <row r="6277" spans="26:40" x14ac:dyDescent="0.25">
      <c r="Z6277" s="24"/>
      <c r="AM6277" s="77"/>
      <c r="AN6277" s="77"/>
    </row>
    <row r="6278" spans="26:40" x14ac:dyDescent="0.25">
      <c r="Z6278" s="24"/>
      <c r="AM6278" s="77"/>
      <c r="AN6278" s="77"/>
    </row>
    <row r="6279" spans="26:40" x14ac:dyDescent="0.25">
      <c r="Z6279" s="24"/>
      <c r="AM6279" s="77"/>
      <c r="AN6279" s="77"/>
    </row>
    <row r="6280" spans="26:40" x14ac:dyDescent="0.25">
      <c r="Z6280" s="24"/>
      <c r="AM6280" s="77"/>
      <c r="AN6280" s="77"/>
    </row>
    <row r="6281" spans="26:40" x14ac:dyDescent="0.25">
      <c r="Z6281" s="24"/>
      <c r="AM6281" s="77"/>
      <c r="AN6281" s="77"/>
    </row>
    <row r="6282" spans="26:40" x14ac:dyDescent="0.25">
      <c r="Z6282" s="24"/>
      <c r="AM6282" s="77"/>
      <c r="AN6282" s="77"/>
    </row>
    <row r="6283" spans="26:40" x14ac:dyDescent="0.25">
      <c r="Z6283" s="24"/>
      <c r="AM6283" s="77"/>
      <c r="AN6283" s="77"/>
    </row>
    <row r="6284" spans="26:40" x14ac:dyDescent="0.25">
      <c r="Z6284" s="24"/>
      <c r="AM6284" s="77"/>
      <c r="AN6284" s="77"/>
    </row>
    <row r="6285" spans="26:40" x14ac:dyDescent="0.25">
      <c r="Z6285" s="24"/>
      <c r="AM6285" s="77"/>
      <c r="AN6285" s="77"/>
    </row>
    <row r="6286" spans="26:40" x14ac:dyDescent="0.25">
      <c r="Z6286" s="24"/>
      <c r="AM6286" s="77"/>
      <c r="AN6286" s="77"/>
    </row>
    <row r="6287" spans="26:40" x14ac:dyDescent="0.25">
      <c r="Z6287" s="24"/>
      <c r="AM6287" s="77"/>
      <c r="AN6287" s="77"/>
    </row>
    <row r="6288" spans="26:40" x14ac:dyDescent="0.25">
      <c r="Z6288" s="24"/>
      <c r="AM6288" s="77"/>
      <c r="AN6288" s="77"/>
    </row>
    <row r="6289" spans="26:40" x14ac:dyDescent="0.25">
      <c r="Z6289" s="24"/>
      <c r="AM6289" s="77"/>
      <c r="AN6289" s="77"/>
    </row>
    <row r="6290" spans="26:40" x14ac:dyDescent="0.25">
      <c r="Z6290" s="24"/>
      <c r="AM6290" s="77"/>
      <c r="AN6290" s="77"/>
    </row>
    <row r="6291" spans="26:40" x14ac:dyDescent="0.25">
      <c r="Z6291" s="24"/>
      <c r="AM6291" s="77"/>
      <c r="AN6291" s="77"/>
    </row>
    <row r="6292" spans="26:40" x14ac:dyDescent="0.25">
      <c r="Z6292" s="24"/>
      <c r="AM6292" s="77"/>
      <c r="AN6292" s="77"/>
    </row>
    <row r="6293" spans="26:40" x14ac:dyDescent="0.25">
      <c r="Z6293" s="24"/>
      <c r="AM6293" s="77"/>
      <c r="AN6293" s="77"/>
    </row>
    <row r="6294" spans="26:40" x14ac:dyDescent="0.25">
      <c r="Z6294" s="24"/>
      <c r="AM6294" s="77"/>
      <c r="AN6294" s="77"/>
    </row>
    <row r="6295" spans="26:40" x14ac:dyDescent="0.25">
      <c r="Z6295" s="24"/>
      <c r="AM6295" s="77"/>
      <c r="AN6295" s="77"/>
    </row>
    <row r="6296" spans="26:40" x14ac:dyDescent="0.25">
      <c r="Z6296" s="24"/>
      <c r="AM6296" s="77"/>
      <c r="AN6296" s="77"/>
    </row>
    <row r="6297" spans="26:40" x14ac:dyDescent="0.25">
      <c r="Z6297" s="24"/>
      <c r="AM6297" s="77"/>
      <c r="AN6297" s="77"/>
    </row>
    <row r="6298" spans="26:40" x14ac:dyDescent="0.25">
      <c r="Z6298" s="24"/>
      <c r="AM6298" s="77"/>
      <c r="AN6298" s="77"/>
    </row>
    <row r="6299" spans="26:40" x14ac:dyDescent="0.25">
      <c r="Z6299" s="24"/>
      <c r="AM6299" s="77"/>
      <c r="AN6299" s="77"/>
    </row>
    <row r="6300" spans="26:40" x14ac:dyDescent="0.25">
      <c r="Z6300" s="24"/>
      <c r="AM6300" s="77"/>
      <c r="AN6300" s="77"/>
    </row>
    <row r="6301" spans="26:40" x14ac:dyDescent="0.25">
      <c r="Z6301" s="24"/>
      <c r="AM6301" s="77"/>
      <c r="AN6301" s="77"/>
    </row>
    <row r="6302" spans="26:40" x14ac:dyDescent="0.25">
      <c r="Z6302" s="24"/>
      <c r="AM6302" s="77"/>
      <c r="AN6302" s="77"/>
    </row>
    <row r="6303" spans="26:40" x14ac:dyDescent="0.25">
      <c r="Z6303" s="24"/>
      <c r="AM6303" s="77"/>
      <c r="AN6303" s="77"/>
    </row>
    <row r="6304" spans="26:40" x14ac:dyDescent="0.25">
      <c r="Z6304" s="24"/>
      <c r="AM6304" s="77"/>
      <c r="AN6304" s="77"/>
    </row>
    <row r="6305" spans="26:40" x14ac:dyDescent="0.25">
      <c r="Z6305" s="24"/>
      <c r="AM6305" s="77"/>
      <c r="AN6305" s="77"/>
    </row>
    <row r="6306" spans="26:40" x14ac:dyDescent="0.25">
      <c r="Z6306" s="24"/>
      <c r="AM6306" s="77"/>
      <c r="AN6306" s="77"/>
    </row>
    <row r="6307" spans="26:40" x14ac:dyDescent="0.25">
      <c r="Z6307" s="24"/>
      <c r="AM6307" s="77"/>
      <c r="AN6307" s="77"/>
    </row>
    <row r="6308" spans="26:40" x14ac:dyDescent="0.25">
      <c r="Z6308" s="24"/>
      <c r="AM6308" s="77"/>
      <c r="AN6308" s="77"/>
    </row>
    <row r="6309" spans="26:40" x14ac:dyDescent="0.25">
      <c r="Z6309" s="24"/>
      <c r="AM6309" s="77"/>
      <c r="AN6309" s="77"/>
    </row>
    <row r="6310" spans="26:40" x14ac:dyDescent="0.25">
      <c r="Z6310" s="24"/>
      <c r="AM6310" s="77"/>
      <c r="AN6310" s="77"/>
    </row>
    <row r="6311" spans="26:40" x14ac:dyDescent="0.25">
      <c r="Z6311" s="24"/>
      <c r="AM6311" s="77"/>
      <c r="AN6311" s="77"/>
    </row>
    <row r="6312" spans="26:40" x14ac:dyDescent="0.25">
      <c r="Z6312" s="24"/>
      <c r="AM6312" s="77"/>
      <c r="AN6312" s="77"/>
    </row>
    <row r="6313" spans="26:40" x14ac:dyDescent="0.25">
      <c r="Z6313" s="24"/>
      <c r="AM6313" s="77"/>
      <c r="AN6313" s="77"/>
    </row>
    <row r="6314" spans="26:40" x14ac:dyDescent="0.25">
      <c r="Z6314" s="24"/>
      <c r="AM6314" s="77"/>
      <c r="AN6314" s="77"/>
    </row>
    <row r="6315" spans="26:40" x14ac:dyDescent="0.25">
      <c r="Z6315" s="24"/>
      <c r="AM6315" s="77"/>
      <c r="AN6315" s="77"/>
    </row>
    <row r="6316" spans="26:40" x14ac:dyDescent="0.25">
      <c r="Z6316" s="24"/>
      <c r="AM6316" s="77"/>
      <c r="AN6316" s="77"/>
    </row>
    <row r="6317" spans="26:40" x14ac:dyDescent="0.25">
      <c r="Z6317" s="24"/>
      <c r="AM6317" s="77"/>
      <c r="AN6317" s="77"/>
    </row>
    <row r="6318" spans="26:40" x14ac:dyDescent="0.25">
      <c r="Z6318" s="24"/>
      <c r="AM6318" s="77"/>
      <c r="AN6318" s="77"/>
    </row>
    <row r="6319" spans="26:40" x14ac:dyDescent="0.25">
      <c r="Z6319" s="24"/>
      <c r="AM6319" s="77"/>
      <c r="AN6319" s="77"/>
    </row>
    <row r="6320" spans="26:40" x14ac:dyDescent="0.25">
      <c r="Z6320" s="24"/>
      <c r="AM6320" s="77"/>
      <c r="AN6320" s="77"/>
    </row>
    <row r="6321" spans="26:40" x14ac:dyDescent="0.25">
      <c r="Z6321" s="24"/>
      <c r="AM6321" s="77"/>
      <c r="AN6321" s="77"/>
    </row>
    <row r="6322" spans="26:40" x14ac:dyDescent="0.25">
      <c r="Z6322" s="24"/>
      <c r="AM6322" s="77"/>
      <c r="AN6322" s="77"/>
    </row>
    <row r="6323" spans="26:40" x14ac:dyDescent="0.25">
      <c r="Z6323" s="24"/>
      <c r="AM6323" s="77"/>
      <c r="AN6323" s="77"/>
    </row>
    <row r="6324" spans="26:40" x14ac:dyDescent="0.25">
      <c r="Z6324" s="24"/>
      <c r="AM6324" s="77"/>
      <c r="AN6324" s="77"/>
    </row>
    <row r="6325" spans="26:40" x14ac:dyDescent="0.25">
      <c r="Z6325" s="24"/>
      <c r="AM6325" s="77"/>
      <c r="AN6325" s="77"/>
    </row>
    <row r="6326" spans="26:40" x14ac:dyDescent="0.25">
      <c r="Z6326" s="24"/>
      <c r="AM6326" s="77"/>
      <c r="AN6326" s="77"/>
    </row>
    <row r="6327" spans="26:40" x14ac:dyDescent="0.25">
      <c r="Z6327" s="24"/>
      <c r="AM6327" s="77"/>
      <c r="AN6327" s="77"/>
    </row>
    <row r="6328" spans="26:40" x14ac:dyDescent="0.25">
      <c r="Z6328" s="24"/>
      <c r="AM6328" s="77"/>
      <c r="AN6328" s="77"/>
    </row>
    <row r="6329" spans="26:40" x14ac:dyDescent="0.25">
      <c r="Z6329" s="24"/>
      <c r="AM6329" s="77"/>
      <c r="AN6329" s="77"/>
    </row>
    <row r="6330" spans="26:40" x14ac:dyDescent="0.25">
      <c r="Z6330" s="24"/>
      <c r="AM6330" s="77"/>
      <c r="AN6330" s="77"/>
    </row>
    <row r="6331" spans="26:40" x14ac:dyDescent="0.25">
      <c r="Z6331" s="24"/>
      <c r="AM6331" s="77"/>
      <c r="AN6331" s="77"/>
    </row>
    <row r="6332" spans="26:40" x14ac:dyDescent="0.25">
      <c r="Z6332" s="24"/>
      <c r="AM6332" s="77"/>
      <c r="AN6332" s="77"/>
    </row>
    <row r="6333" spans="26:40" x14ac:dyDescent="0.25">
      <c r="Z6333" s="24"/>
      <c r="AM6333" s="77"/>
      <c r="AN6333" s="77"/>
    </row>
    <row r="6334" spans="26:40" x14ac:dyDescent="0.25">
      <c r="Z6334" s="24"/>
      <c r="AM6334" s="77"/>
      <c r="AN6334" s="77"/>
    </row>
    <row r="6335" spans="26:40" x14ac:dyDescent="0.25">
      <c r="Z6335" s="24"/>
      <c r="AM6335" s="77"/>
      <c r="AN6335" s="77"/>
    </row>
    <row r="6336" spans="26:40" x14ac:dyDescent="0.25">
      <c r="Z6336" s="24"/>
      <c r="AM6336" s="77"/>
      <c r="AN6336" s="77"/>
    </row>
    <row r="6337" spans="26:40" x14ac:dyDescent="0.25">
      <c r="Z6337" s="24"/>
      <c r="AM6337" s="77"/>
      <c r="AN6337" s="77"/>
    </row>
    <row r="6338" spans="26:40" x14ac:dyDescent="0.25">
      <c r="Z6338" s="24"/>
      <c r="AM6338" s="77"/>
      <c r="AN6338" s="77"/>
    </row>
    <row r="6339" spans="26:40" x14ac:dyDescent="0.25">
      <c r="Z6339" s="24"/>
      <c r="AM6339" s="77"/>
      <c r="AN6339" s="77"/>
    </row>
    <row r="6340" spans="26:40" x14ac:dyDescent="0.25">
      <c r="Z6340" s="24"/>
      <c r="AM6340" s="77"/>
      <c r="AN6340" s="77"/>
    </row>
    <row r="6341" spans="26:40" x14ac:dyDescent="0.25">
      <c r="Z6341" s="24"/>
      <c r="AM6341" s="77"/>
      <c r="AN6341" s="77"/>
    </row>
    <row r="6342" spans="26:40" x14ac:dyDescent="0.25">
      <c r="Z6342" s="24"/>
      <c r="AM6342" s="77"/>
      <c r="AN6342" s="77"/>
    </row>
    <row r="6343" spans="26:40" x14ac:dyDescent="0.25">
      <c r="Z6343" s="24"/>
      <c r="AM6343" s="77"/>
      <c r="AN6343" s="77"/>
    </row>
    <row r="6344" spans="26:40" x14ac:dyDescent="0.25">
      <c r="Z6344" s="24"/>
      <c r="AM6344" s="77"/>
      <c r="AN6344" s="77"/>
    </row>
    <row r="6345" spans="26:40" x14ac:dyDescent="0.25">
      <c r="Z6345" s="24"/>
      <c r="AM6345" s="77"/>
      <c r="AN6345" s="77"/>
    </row>
    <row r="6346" spans="26:40" x14ac:dyDescent="0.25">
      <c r="Z6346" s="24"/>
      <c r="AM6346" s="77"/>
      <c r="AN6346" s="77"/>
    </row>
    <row r="6347" spans="26:40" x14ac:dyDescent="0.25">
      <c r="Z6347" s="24"/>
      <c r="AM6347" s="77"/>
      <c r="AN6347" s="77"/>
    </row>
    <row r="6348" spans="26:40" x14ac:dyDescent="0.25">
      <c r="Z6348" s="24"/>
      <c r="AM6348" s="77"/>
      <c r="AN6348" s="77"/>
    </row>
    <row r="6349" spans="26:40" x14ac:dyDescent="0.25">
      <c r="Z6349" s="24"/>
      <c r="AM6349" s="77"/>
      <c r="AN6349" s="77"/>
    </row>
    <row r="6350" spans="26:40" x14ac:dyDescent="0.25">
      <c r="Z6350" s="24"/>
      <c r="AM6350" s="77"/>
      <c r="AN6350" s="77"/>
    </row>
    <row r="6351" spans="26:40" x14ac:dyDescent="0.25">
      <c r="Z6351" s="24"/>
      <c r="AM6351" s="77"/>
      <c r="AN6351" s="77"/>
    </row>
    <row r="6352" spans="26:40" x14ac:dyDescent="0.25">
      <c r="Z6352" s="24"/>
      <c r="AM6352" s="77"/>
      <c r="AN6352" s="77"/>
    </row>
    <row r="6353" spans="26:40" x14ac:dyDescent="0.25">
      <c r="Z6353" s="24"/>
      <c r="AM6353" s="77"/>
      <c r="AN6353" s="77"/>
    </row>
    <row r="6354" spans="26:40" x14ac:dyDescent="0.25">
      <c r="Z6354" s="24"/>
      <c r="AM6354" s="77"/>
      <c r="AN6354" s="77"/>
    </row>
    <row r="6355" spans="26:40" x14ac:dyDescent="0.25">
      <c r="Z6355" s="24"/>
      <c r="AM6355" s="77"/>
      <c r="AN6355" s="77"/>
    </row>
    <row r="6356" spans="26:40" x14ac:dyDescent="0.25">
      <c r="Z6356" s="24"/>
      <c r="AM6356" s="77"/>
      <c r="AN6356" s="77"/>
    </row>
    <row r="6357" spans="26:40" x14ac:dyDescent="0.25">
      <c r="Z6357" s="24"/>
      <c r="AM6357" s="77"/>
      <c r="AN6357" s="77"/>
    </row>
    <row r="6358" spans="26:40" x14ac:dyDescent="0.25">
      <c r="Z6358" s="24"/>
      <c r="AM6358" s="77"/>
      <c r="AN6358" s="77"/>
    </row>
    <row r="6359" spans="26:40" x14ac:dyDescent="0.25">
      <c r="Z6359" s="24"/>
      <c r="AM6359" s="77"/>
      <c r="AN6359" s="77"/>
    </row>
    <row r="6360" spans="26:40" x14ac:dyDescent="0.25">
      <c r="Z6360" s="24"/>
      <c r="AM6360" s="77"/>
      <c r="AN6360" s="77"/>
    </row>
    <row r="6361" spans="26:40" x14ac:dyDescent="0.25">
      <c r="Z6361" s="24"/>
      <c r="AM6361" s="77"/>
      <c r="AN6361" s="77"/>
    </row>
    <row r="6362" spans="26:40" x14ac:dyDescent="0.25">
      <c r="Z6362" s="24"/>
      <c r="AM6362" s="77"/>
      <c r="AN6362" s="77"/>
    </row>
    <row r="6363" spans="26:40" x14ac:dyDescent="0.25">
      <c r="Z6363" s="24"/>
      <c r="AM6363" s="77"/>
      <c r="AN6363" s="77"/>
    </row>
    <row r="6364" spans="26:40" x14ac:dyDescent="0.25">
      <c r="Z6364" s="24"/>
      <c r="AM6364" s="77"/>
      <c r="AN6364" s="77"/>
    </row>
    <row r="6365" spans="26:40" x14ac:dyDescent="0.25">
      <c r="Z6365" s="24"/>
      <c r="AM6365" s="77"/>
      <c r="AN6365" s="77"/>
    </row>
    <row r="6366" spans="26:40" x14ac:dyDescent="0.25">
      <c r="Z6366" s="24"/>
      <c r="AM6366" s="77"/>
      <c r="AN6366" s="77"/>
    </row>
    <row r="6367" spans="26:40" x14ac:dyDescent="0.25">
      <c r="Z6367" s="24"/>
      <c r="AM6367" s="77"/>
      <c r="AN6367" s="77"/>
    </row>
    <row r="6368" spans="26:40" x14ac:dyDescent="0.25">
      <c r="Z6368" s="24"/>
      <c r="AM6368" s="77"/>
      <c r="AN6368" s="77"/>
    </row>
    <row r="6369" spans="26:40" x14ac:dyDescent="0.25">
      <c r="Z6369" s="24"/>
      <c r="AM6369" s="77"/>
      <c r="AN6369" s="77"/>
    </row>
    <row r="6370" spans="26:40" x14ac:dyDescent="0.25">
      <c r="Z6370" s="24"/>
      <c r="AM6370" s="77"/>
      <c r="AN6370" s="77"/>
    </row>
    <row r="6371" spans="26:40" x14ac:dyDescent="0.25">
      <c r="Z6371" s="24"/>
      <c r="AM6371" s="77"/>
      <c r="AN6371" s="77"/>
    </row>
    <row r="6372" spans="26:40" x14ac:dyDescent="0.25">
      <c r="Z6372" s="24"/>
      <c r="AM6372" s="77"/>
      <c r="AN6372" s="77"/>
    </row>
    <row r="6373" spans="26:40" x14ac:dyDescent="0.25">
      <c r="Z6373" s="24"/>
      <c r="AM6373" s="77"/>
      <c r="AN6373" s="77"/>
    </row>
    <row r="6374" spans="26:40" x14ac:dyDescent="0.25">
      <c r="Z6374" s="24"/>
      <c r="AM6374" s="77"/>
      <c r="AN6374" s="77"/>
    </row>
    <row r="6375" spans="26:40" x14ac:dyDescent="0.25">
      <c r="Z6375" s="24"/>
      <c r="AM6375" s="77"/>
      <c r="AN6375" s="77"/>
    </row>
    <row r="6376" spans="26:40" x14ac:dyDescent="0.25">
      <c r="Z6376" s="24"/>
      <c r="AM6376" s="77"/>
      <c r="AN6376" s="77"/>
    </row>
    <row r="6377" spans="26:40" x14ac:dyDescent="0.25">
      <c r="Z6377" s="24"/>
      <c r="AM6377" s="77"/>
      <c r="AN6377" s="77"/>
    </row>
    <row r="6378" spans="26:40" x14ac:dyDescent="0.25">
      <c r="Z6378" s="24"/>
      <c r="AM6378" s="77"/>
      <c r="AN6378" s="77"/>
    </row>
    <row r="6379" spans="26:40" x14ac:dyDescent="0.25">
      <c r="Z6379" s="24"/>
      <c r="AM6379" s="77"/>
      <c r="AN6379" s="77"/>
    </row>
    <row r="6380" spans="26:40" x14ac:dyDescent="0.25">
      <c r="Z6380" s="24"/>
      <c r="AM6380" s="77"/>
      <c r="AN6380" s="77"/>
    </row>
    <row r="6381" spans="26:40" x14ac:dyDescent="0.25">
      <c r="Z6381" s="24"/>
      <c r="AM6381" s="77"/>
      <c r="AN6381" s="77"/>
    </row>
    <row r="6382" spans="26:40" x14ac:dyDescent="0.25">
      <c r="Z6382" s="24"/>
      <c r="AM6382" s="77"/>
      <c r="AN6382" s="77"/>
    </row>
    <row r="6383" spans="26:40" x14ac:dyDescent="0.25">
      <c r="Z6383" s="24"/>
      <c r="AM6383" s="77"/>
      <c r="AN6383" s="77"/>
    </row>
    <row r="6384" spans="26:40" x14ac:dyDescent="0.25">
      <c r="Z6384" s="24"/>
      <c r="AM6384" s="77"/>
      <c r="AN6384" s="77"/>
    </row>
    <row r="6385" spans="26:40" x14ac:dyDescent="0.25">
      <c r="Z6385" s="24"/>
      <c r="AM6385" s="77"/>
      <c r="AN6385" s="77"/>
    </row>
    <row r="6386" spans="26:40" x14ac:dyDescent="0.25">
      <c r="Z6386" s="24"/>
      <c r="AM6386" s="77"/>
      <c r="AN6386" s="77"/>
    </row>
    <row r="6387" spans="26:40" x14ac:dyDescent="0.25">
      <c r="Z6387" s="24"/>
      <c r="AM6387" s="77"/>
      <c r="AN6387" s="77"/>
    </row>
    <row r="6388" spans="26:40" x14ac:dyDescent="0.25">
      <c r="Z6388" s="24"/>
      <c r="AM6388" s="77"/>
      <c r="AN6388" s="77"/>
    </row>
    <row r="6389" spans="26:40" x14ac:dyDescent="0.25">
      <c r="Z6389" s="24"/>
      <c r="AM6389" s="77"/>
      <c r="AN6389" s="77"/>
    </row>
    <row r="6390" spans="26:40" x14ac:dyDescent="0.25">
      <c r="Z6390" s="24"/>
      <c r="AM6390" s="77"/>
      <c r="AN6390" s="77"/>
    </row>
    <row r="6391" spans="26:40" x14ac:dyDescent="0.25">
      <c r="Z6391" s="24"/>
      <c r="AM6391" s="77"/>
      <c r="AN6391" s="77"/>
    </row>
    <row r="6392" spans="26:40" x14ac:dyDescent="0.25">
      <c r="Z6392" s="24"/>
      <c r="AM6392" s="77"/>
      <c r="AN6392" s="77"/>
    </row>
    <row r="6393" spans="26:40" x14ac:dyDescent="0.25">
      <c r="Z6393" s="24"/>
      <c r="AM6393" s="77"/>
      <c r="AN6393" s="77"/>
    </row>
    <row r="6394" spans="26:40" x14ac:dyDescent="0.25">
      <c r="Z6394" s="24"/>
      <c r="AM6394" s="77"/>
      <c r="AN6394" s="77"/>
    </row>
    <row r="6395" spans="26:40" x14ac:dyDescent="0.25">
      <c r="Z6395" s="24"/>
      <c r="AM6395" s="77"/>
      <c r="AN6395" s="77"/>
    </row>
    <row r="6396" spans="26:40" x14ac:dyDescent="0.25">
      <c r="Z6396" s="24"/>
      <c r="AM6396" s="77"/>
      <c r="AN6396" s="77"/>
    </row>
    <row r="6397" spans="26:40" x14ac:dyDescent="0.25">
      <c r="Z6397" s="24"/>
      <c r="AM6397" s="77"/>
      <c r="AN6397" s="77"/>
    </row>
    <row r="6398" spans="26:40" x14ac:dyDescent="0.25">
      <c r="Z6398" s="24"/>
      <c r="AM6398" s="77"/>
      <c r="AN6398" s="77"/>
    </row>
    <row r="6399" spans="26:40" x14ac:dyDescent="0.25">
      <c r="Z6399" s="24"/>
      <c r="AM6399" s="77"/>
      <c r="AN6399" s="77"/>
    </row>
    <row r="6400" spans="26:40" x14ac:dyDescent="0.25">
      <c r="Z6400" s="24"/>
      <c r="AM6400" s="77"/>
      <c r="AN6400" s="77"/>
    </row>
    <row r="6401" spans="26:40" x14ac:dyDescent="0.25">
      <c r="Z6401" s="24"/>
      <c r="AM6401" s="77"/>
      <c r="AN6401" s="77"/>
    </row>
    <row r="6402" spans="26:40" x14ac:dyDescent="0.25">
      <c r="Z6402" s="24"/>
      <c r="AM6402" s="77"/>
      <c r="AN6402" s="77"/>
    </row>
    <row r="6403" spans="26:40" x14ac:dyDescent="0.25">
      <c r="Z6403" s="24"/>
      <c r="AM6403" s="77"/>
      <c r="AN6403" s="77"/>
    </row>
    <row r="6404" spans="26:40" x14ac:dyDescent="0.25">
      <c r="Z6404" s="24"/>
      <c r="AM6404" s="77"/>
      <c r="AN6404" s="77"/>
    </row>
    <row r="6405" spans="26:40" x14ac:dyDescent="0.25">
      <c r="Z6405" s="24"/>
      <c r="AM6405" s="77"/>
      <c r="AN6405" s="77"/>
    </row>
    <row r="6406" spans="26:40" x14ac:dyDescent="0.25">
      <c r="Z6406" s="24"/>
      <c r="AM6406" s="77"/>
      <c r="AN6406" s="77"/>
    </row>
    <row r="6407" spans="26:40" x14ac:dyDescent="0.25">
      <c r="Z6407" s="24"/>
      <c r="AM6407" s="77"/>
      <c r="AN6407" s="77"/>
    </row>
    <row r="6408" spans="26:40" x14ac:dyDescent="0.25">
      <c r="Z6408" s="24"/>
      <c r="AM6408" s="77"/>
      <c r="AN6408" s="77"/>
    </row>
    <row r="6409" spans="26:40" x14ac:dyDescent="0.25">
      <c r="Z6409" s="24"/>
      <c r="AM6409" s="77"/>
      <c r="AN6409" s="77"/>
    </row>
    <row r="6410" spans="26:40" x14ac:dyDescent="0.25">
      <c r="Z6410" s="24"/>
      <c r="AM6410" s="77"/>
      <c r="AN6410" s="77"/>
    </row>
    <row r="6411" spans="26:40" x14ac:dyDescent="0.25">
      <c r="Z6411" s="24"/>
      <c r="AM6411" s="77"/>
      <c r="AN6411" s="77"/>
    </row>
    <row r="6412" spans="26:40" x14ac:dyDescent="0.25">
      <c r="Z6412" s="24"/>
      <c r="AM6412" s="77"/>
      <c r="AN6412" s="77"/>
    </row>
    <row r="6413" spans="26:40" x14ac:dyDescent="0.25">
      <c r="Z6413" s="24"/>
      <c r="AM6413" s="77"/>
      <c r="AN6413" s="77"/>
    </row>
    <row r="6414" spans="26:40" x14ac:dyDescent="0.25">
      <c r="Z6414" s="24"/>
      <c r="AM6414" s="77"/>
      <c r="AN6414" s="77"/>
    </row>
    <row r="6415" spans="26:40" x14ac:dyDescent="0.25">
      <c r="Z6415" s="24"/>
      <c r="AM6415" s="77"/>
      <c r="AN6415" s="77"/>
    </row>
    <row r="6416" spans="26:40" x14ac:dyDescent="0.25">
      <c r="Z6416" s="24"/>
      <c r="AM6416" s="77"/>
      <c r="AN6416" s="77"/>
    </row>
    <row r="6417" spans="26:40" x14ac:dyDescent="0.25">
      <c r="Z6417" s="24"/>
      <c r="AM6417" s="77"/>
      <c r="AN6417" s="77"/>
    </row>
    <row r="6418" spans="26:40" x14ac:dyDescent="0.25">
      <c r="Z6418" s="24"/>
      <c r="AM6418" s="77"/>
      <c r="AN6418" s="77"/>
    </row>
    <row r="6419" spans="26:40" x14ac:dyDescent="0.25">
      <c r="Z6419" s="24"/>
      <c r="AM6419" s="77"/>
      <c r="AN6419" s="77"/>
    </row>
    <row r="6420" spans="26:40" x14ac:dyDescent="0.25">
      <c r="Z6420" s="24"/>
      <c r="AM6420" s="77"/>
      <c r="AN6420" s="77"/>
    </row>
    <row r="6421" spans="26:40" x14ac:dyDescent="0.25">
      <c r="Z6421" s="24"/>
      <c r="AM6421" s="77"/>
      <c r="AN6421" s="77"/>
    </row>
    <row r="6422" spans="26:40" x14ac:dyDescent="0.25">
      <c r="Z6422" s="24"/>
      <c r="AM6422" s="77"/>
      <c r="AN6422" s="77"/>
    </row>
    <row r="6423" spans="26:40" x14ac:dyDescent="0.25">
      <c r="Z6423" s="24"/>
      <c r="AM6423" s="77"/>
      <c r="AN6423" s="77"/>
    </row>
    <row r="6424" spans="26:40" x14ac:dyDescent="0.25">
      <c r="Z6424" s="24"/>
      <c r="AM6424" s="77"/>
      <c r="AN6424" s="77"/>
    </row>
    <row r="6425" spans="26:40" x14ac:dyDescent="0.25">
      <c r="Z6425" s="24"/>
      <c r="AM6425" s="77"/>
      <c r="AN6425" s="77"/>
    </row>
    <row r="6426" spans="26:40" x14ac:dyDescent="0.25">
      <c r="Z6426" s="24"/>
      <c r="AM6426" s="77"/>
      <c r="AN6426" s="77"/>
    </row>
    <row r="6427" spans="26:40" x14ac:dyDescent="0.25">
      <c r="Z6427" s="24"/>
      <c r="AM6427" s="77"/>
      <c r="AN6427" s="77"/>
    </row>
    <row r="6428" spans="26:40" x14ac:dyDescent="0.25">
      <c r="Z6428" s="24"/>
      <c r="AM6428" s="77"/>
      <c r="AN6428" s="77"/>
    </row>
    <row r="6429" spans="26:40" x14ac:dyDescent="0.25">
      <c r="Z6429" s="24"/>
      <c r="AM6429" s="77"/>
      <c r="AN6429" s="77"/>
    </row>
    <row r="6430" spans="26:40" x14ac:dyDescent="0.25">
      <c r="Z6430" s="24"/>
      <c r="AM6430" s="77"/>
      <c r="AN6430" s="77"/>
    </row>
    <row r="6431" spans="26:40" x14ac:dyDescent="0.25">
      <c r="Z6431" s="24"/>
      <c r="AM6431" s="77"/>
      <c r="AN6431" s="77"/>
    </row>
    <row r="6432" spans="26:40" x14ac:dyDescent="0.25">
      <c r="Z6432" s="24"/>
      <c r="AM6432" s="77"/>
      <c r="AN6432" s="77"/>
    </row>
    <row r="6433" spans="26:40" x14ac:dyDescent="0.25">
      <c r="Z6433" s="24"/>
      <c r="AM6433" s="77"/>
      <c r="AN6433" s="77"/>
    </row>
    <row r="6434" spans="26:40" x14ac:dyDescent="0.25">
      <c r="Z6434" s="24"/>
      <c r="AM6434" s="77"/>
      <c r="AN6434" s="77"/>
    </row>
    <row r="6435" spans="26:40" x14ac:dyDescent="0.25">
      <c r="Z6435" s="24"/>
      <c r="AM6435" s="77"/>
      <c r="AN6435" s="77"/>
    </row>
    <row r="6436" spans="26:40" x14ac:dyDescent="0.25">
      <c r="Z6436" s="24"/>
      <c r="AM6436" s="77"/>
      <c r="AN6436" s="77"/>
    </row>
    <row r="6437" spans="26:40" x14ac:dyDescent="0.25">
      <c r="Z6437" s="24"/>
      <c r="AM6437" s="77"/>
      <c r="AN6437" s="77"/>
    </row>
    <row r="6438" spans="26:40" x14ac:dyDescent="0.25">
      <c r="Z6438" s="24"/>
      <c r="AM6438" s="77"/>
      <c r="AN6438" s="77"/>
    </row>
    <row r="6439" spans="26:40" x14ac:dyDescent="0.25">
      <c r="Z6439" s="24"/>
      <c r="AM6439" s="77"/>
      <c r="AN6439" s="77"/>
    </row>
    <row r="6440" spans="26:40" x14ac:dyDescent="0.25">
      <c r="Z6440" s="24"/>
      <c r="AM6440" s="77"/>
      <c r="AN6440" s="77"/>
    </row>
    <row r="6441" spans="26:40" x14ac:dyDescent="0.25">
      <c r="Z6441" s="24"/>
      <c r="AM6441" s="77"/>
      <c r="AN6441" s="77"/>
    </row>
    <row r="6442" spans="26:40" x14ac:dyDescent="0.25">
      <c r="Z6442" s="24"/>
      <c r="AM6442" s="77"/>
      <c r="AN6442" s="77"/>
    </row>
    <row r="6443" spans="26:40" x14ac:dyDescent="0.25">
      <c r="Z6443" s="24"/>
      <c r="AM6443" s="77"/>
      <c r="AN6443" s="77"/>
    </row>
    <row r="6444" spans="26:40" x14ac:dyDescent="0.25">
      <c r="Z6444" s="24"/>
      <c r="AM6444" s="77"/>
      <c r="AN6444" s="77"/>
    </row>
    <row r="6445" spans="26:40" x14ac:dyDescent="0.25">
      <c r="Z6445" s="24"/>
      <c r="AM6445" s="77"/>
      <c r="AN6445" s="77"/>
    </row>
    <row r="6446" spans="26:40" x14ac:dyDescent="0.25">
      <c r="Z6446" s="24"/>
      <c r="AM6446" s="77"/>
      <c r="AN6446" s="77"/>
    </row>
    <row r="6447" spans="26:40" x14ac:dyDescent="0.25">
      <c r="Z6447" s="24"/>
      <c r="AM6447" s="77"/>
      <c r="AN6447" s="77"/>
    </row>
    <row r="6448" spans="26:40" x14ac:dyDescent="0.25">
      <c r="Z6448" s="24"/>
      <c r="AM6448" s="77"/>
      <c r="AN6448" s="77"/>
    </row>
    <row r="6449" spans="26:40" x14ac:dyDescent="0.25">
      <c r="Z6449" s="24"/>
      <c r="AM6449" s="77"/>
      <c r="AN6449" s="77"/>
    </row>
    <row r="6450" spans="26:40" x14ac:dyDescent="0.25">
      <c r="Z6450" s="24"/>
      <c r="AM6450" s="77"/>
      <c r="AN6450" s="77"/>
    </row>
    <row r="6451" spans="26:40" x14ac:dyDescent="0.25">
      <c r="Z6451" s="24"/>
      <c r="AM6451" s="77"/>
      <c r="AN6451" s="77"/>
    </row>
    <row r="6452" spans="26:40" x14ac:dyDescent="0.25">
      <c r="Z6452" s="24"/>
      <c r="AM6452" s="77"/>
      <c r="AN6452" s="77"/>
    </row>
    <row r="6453" spans="26:40" x14ac:dyDescent="0.25">
      <c r="Z6453" s="24"/>
      <c r="AM6453" s="77"/>
      <c r="AN6453" s="77"/>
    </row>
    <row r="6454" spans="26:40" x14ac:dyDescent="0.25">
      <c r="Z6454" s="24"/>
      <c r="AM6454" s="77"/>
      <c r="AN6454" s="77"/>
    </row>
    <row r="6455" spans="26:40" x14ac:dyDescent="0.25">
      <c r="Z6455" s="24"/>
      <c r="AM6455" s="77"/>
      <c r="AN6455" s="77"/>
    </row>
    <row r="6456" spans="26:40" x14ac:dyDescent="0.25">
      <c r="Z6456" s="24"/>
      <c r="AM6456" s="77"/>
      <c r="AN6456" s="77"/>
    </row>
    <row r="6457" spans="26:40" x14ac:dyDescent="0.25">
      <c r="Z6457" s="24"/>
      <c r="AM6457" s="77"/>
      <c r="AN6457" s="77"/>
    </row>
    <row r="6458" spans="26:40" x14ac:dyDescent="0.25">
      <c r="Z6458" s="24"/>
      <c r="AM6458" s="77"/>
      <c r="AN6458" s="77"/>
    </row>
    <row r="6459" spans="26:40" x14ac:dyDescent="0.25">
      <c r="Z6459" s="24"/>
      <c r="AM6459" s="77"/>
      <c r="AN6459" s="77"/>
    </row>
    <row r="6460" spans="26:40" x14ac:dyDescent="0.25">
      <c r="Z6460" s="24"/>
      <c r="AM6460" s="77"/>
      <c r="AN6460" s="77"/>
    </row>
    <row r="6461" spans="26:40" x14ac:dyDescent="0.25">
      <c r="Z6461" s="24"/>
      <c r="AM6461" s="77"/>
      <c r="AN6461" s="77"/>
    </row>
    <row r="6462" spans="26:40" x14ac:dyDescent="0.25">
      <c r="Z6462" s="24"/>
      <c r="AM6462" s="77"/>
      <c r="AN6462" s="77"/>
    </row>
    <row r="6463" spans="26:40" x14ac:dyDescent="0.25">
      <c r="Z6463" s="24"/>
      <c r="AM6463" s="77"/>
      <c r="AN6463" s="77"/>
    </row>
    <row r="6464" spans="26:40" x14ac:dyDescent="0.25">
      <c r="Z6464" s="24"/>
      <c r="AM6464" s="77"/>
      <c r="AN6464" s="77"/>
    </row>
    <row r="6465" spans="26:40" x14ac:dyDescent="0.25">
      <c r="Z6465" s="24"/>
      <c r="AM6465" s="77"/>
      <c r="AN6465" s="77"/>
    </row>
    <row r="6466" spans="26:40" x14ac:dyDescent="0.25">
      <c r="Z6466" s="24"/>
      <c r="AM6466" s="77"/>
      <c r="AN6466" s="77"/>
    </row>
    <row r="6467" spans="26:40" x14ac:dyDescent="0.25">
      <c r="Z6467" s="24"/>
      <c r="AM6467" s="77"/>
      <c r="AN6467" s="77"/>
    </row>
    <row r="6468" spans="26:40" x14ac:dyDescent="0.25">
      <c r="Z6468" s="24"/>
      <c r="AM6468" s="77"/>
      <c r="AN6468" s="77"/>
    </row>
    <row r="6469" spans="26:40" x14ac:dyDescent="0.25">
      <c r="Z6469" s="24"/>
      <c r="AM6469" s="77"/>
      <c r="AN6469" s="77"/>
    </row>
    <row r="6470" spans="26:40" x14ac:dyDescent="0.25">
      <c r="Z6470" s="24"/>
      <c r="AM6470" s="77"/>
      <c r="AN6470" s="77"/>
    </row>
    <row r="6471" spans="26:40" x14ac:dyDescent="0.25">
      <c r="Z6471" s="24"/>
      <c r="AM6471" s="77"/>
      <c r="AN6471" s="77"/>
    </row>
    <row r="6472" spans="26:40" x14ac:dyDescent="0.25">
      <c r="Z6472" s="24"/>
      <c r="AM6472" s="77"/>
      <c r="AN6472" s="77"/>
    </row>
    <row r="6473" spans="26:40" x14ac:dyDescent="0.25">
      <c r="Z6473" s="24"/>
      <c r="AM6473" s="77"/>
      <c r="AN6473" s="77"/>
    </row>
    <row r="6474" spans="26:40" x14ac:dyDescent="0.25">
      <c r="Z6474" s="24"/>
      <c r="AM6474" s="77"/>
      <c r="AN6474" s="77"/>
    </row>
    <row r="6475" spans="26:40" x14ac:dyDescent="0.25">
      <c r="Z6475" s="24"/>
      <c r="AM6475" s="77"/>
      <c r="AN6475" s="77"/>
    </row>
    <row r="6476" spans="26:40" x14ac:dyDescent="0.25">
      <c r="Z6476" s="24"/>
      <c r="AM6476" s="77"/>
      <c r="AN6476" s="77"/>
    </row>
    <row r="6477" spans="26:40" x14ac:dyDescent="0.25">
      <c r="Z6477" s="24"/>
      <c r="AM6477" s="77"/>
      <c r="AN6477" s="77"/>
    </row>
    <row r="6478" spans="26:40" x14ac:dyDescent="0.25">
      <c r="Z6478" s="24"/>
      <c r="AM6478" s="77"/>
      <c r="AN6478" s="77"/>
    </row>
    <row r="6479" spans="26:40" x14ac:dyDescent="0.25">
      <c r="Z6479" s="24"/>
      <c r="AM6479" s="77"/>
      <c r="AN6479" s="77"/>
    </row>
    <row r="6480" spans="26:40" x14ac:dyDescent="0.25">
      <c r="Z6480" s="24"/>
      <c r="AM6480" s="77"/>
      <c r="AN6480" s="77"/>
    </row>
    <row r="6481" spans="26:40" x14ac:dyDescent="0.25">
      <c r="Z6481" s="24"/>
      <c r="AM6481" s="77"/>
      <c r="AN6481" s="77"/>
    </row>
    <row r="6482" spans="26:40" x14ac:dyDescent="0.25">
      <c r="Z6482" s="24"/>
      <c r="AM6482" s="77"/>
      <c r="AN6482" s="77"/>
    </row>
    <row r="6483" spans="26:40" x14ac:dyDescent="0.25">
      <c r="Z6483" s="24"/>
      <c r="AM6483" s="77"/>
      <c r="AN6483" s="77"/>
    </row>
    <row r="6484" spans="26:40" x14ac:dyDescent="0.25">
      <c r="Z6484" s="24"/>
      <c r="AM6484" s="77"/>
      <c r="AN6484" s="77"/>
    </row>
    <row r="6485" spans="26:40" x14ac:dyDescent="0.25">
      <c r="Z6485" s="24"/>
      <c r="AM6485" s="77"/>
      <c r="AN6485" s="77"/>
    </row>
    <row r="6486" spans="26:40" x14ac:dyDescent="0.25">
      <c r="Z6486" s="24"/>
      <c r="AM6486" s="77"/>
      <c r="AN6486" s="77"/>
    </row>
    <row r="6487" spans="26:40" x14ac:dyDescent="0.25">
      <c r="Z6487" s="24"/>
      <c r="AM6487" s="77"/>
      <c r="AN6487" s="77"/>
    </row>
    <row r="6488" spans="26:40" x14ac:dyDescent="0.25">
      <c r="Z6488" s="24"/>
      <c r="AM6488" s="77"/>
      <c r="AN6488" s="77"/>
    </row>
    <row r="6489" spans="26:40" x14ac:dyDescent="0.25">
      <c r="Z6489" s="24"/>
      <c r="AM6489" s="77"/>
      <c r="AN6489" s="77"/>
    </row>
    <row r="6490" spans="26:40" x14ac:dyDescent="0.25">
      <c r="Z6490" s="24"/>
      <c r="AM6490" s="77"/>
      <c r="AN6490" s="77"/>
    </row>
    <row r="6491" spans="26:40" x14ac:dyDescent="0.25">
      <c r="Z6491" s="24"/>
      <c r="AM6491" s="77"/>
      <c r="AN6491" s="77"/>
    </row>
    <row r="6492" spans="26:40" x14ac:dyDescent="0.25">
      <c r="Z6492" s="24"/>
      <c r="AM6492" s="77"/>
      <c r="AN6492" s="77"/>
    </row>
    <row r="6493" spans="26:40" x14ac:dyDescent="0.25">
      <c r="Z6493" s="24"/>
      <c r="AM6493" s="77"/>
      <c r="AN6493" s="77"/>
    </row>
    <row r="6494" spans="26:40" x14ac:dyDescent="0.25">
      <c r="Z6494" s="24"/>
      <c r="AM6494" s="77"/>
      <c r="AN6494" s="77"/>
    </row>
    <row r="6495" spans="26:40" x14ac:dyDescent="0.25">
      <c r="Z6495" s="24"/>
      <c r="AM6495" s="77"/>
      <c r="AN6495" s="77"/>
    </row>
    <row r="6496" spans="26:40" x14ac:dyDescent="0.25">
      <c r="Z6496" s="24"/>
      <c r="AM6496" s="77"/>
      <c r="AN6496" s="77"/>
    </row>
    <row r="6497" spans="26:40" x14ac:dyDescent="0.25">
      <c r="Z6497" s="24"/>
      <c r="AM6497" s="77"/>
      <c r="AN6497" s="77"/>
    </row>
    <row r="6498" spans="26:40" x14ac:dyDescent="0.25">
      <c r="Z6498" s="24"/>
      <c r="AM6498" s="77"/>
      <c r="AN6498" s="77"/>
    </row>
    <row r="6499" spans="26:40" x14ac:dyDescent="0.25">
      <c r="Z6499" s="24"/>
      <c r="AM6499" s="77"/>
      <c r="AN6499" s="77"/>
    </row>
    <row r="6500" spans="26:40" x14ac:dyDescent="0.25">
      <c r="Z6500" s="24"/>
      <c r="AM6500" s="77"/>
      <c r="AN6500" s="77"/>
    </row>
    <row r="6501" spans="26:40" x14ac:dyDescent="0.25">
      <c r="Z6501" s="24"/>
      <c r="AM6501" s="77"/>
      <c r="AN6501" s="77"/>
    </row>
    <row r="6502" spans="26:40" x14ac:dyDescent="0.25">
      <c r="Z6502" s="24"/>
      <c r="AM6502" s="77"/>
      <c r="AN6502" s="77"/>
    </row>
    <row r="6503" spans="26:40" x14ac:dyDescent="0.25">
      <c r="Z6503" s="24"/>
      <c r="AM6503" s="77"/>
      <c r="AN6503" s="77"/>
    </row>
    <row r="6504" spans="26:40" x14ac:dyDescent="0.25">
      <c r="Z6504" s="24"/>
      <c r="AM6504" s="77"/>
      <c r="AN6504" s="77"/>
    </row>
    <row r="6505" spans="26:40" x14ac:dyDescent="0.25">
      <c r="Z6505" s="24"/>
      <c r="AM6505" s="77"/>
      <c r="AN6505" s="77"/>
    </row>
    <row r="6506" spans="26:40" x14ac:dyDescent="0.25">
      <c r="Z6506" s="24"/>
      <c r="AM6506" s="77"/>
      <c r="AN6506" s="77"/>
    </row>
    <row r="6507" spans="26:40" x14ac:dyDescent="0.25">
      <c r="Z6507" s="24"/>
      <c r="AM6507" s="77"/>
      <c r="AN6507" s="77"/>
    </row>
    <row r="6508" spans="26:40" x14ac:dyDescent="0.25">
      <c r="Z6508" s="24"/>
      <c r="AM6508" s="77"/>
      <c r="AN6508" s="77"/>
    </row>
    <row r="6509" spans="26:40" x14ac:dyDescent="0.25">
      <c r="Z6509" s="24"/>
      <c r="AM6509" s="77"/>
      <c r="AN6509" s="77"/>
    </row>
    <row r="6510" spans="26:40" x14ac:dyDescent="0.25">
      <c r="Z6510" s="24"/>
      <c r="AM6510" s="77"/>
      <c r="AN6510" s="77"/>
    </row>
    <row r="6511" spans="26:40" x14ac:dyDescent="0.25">
      <c r="Z6511" s="24"/>
      <c r="AM6511" s="77"/>
      <c r="AN6511" s="77"/>
    </row>
    <row r="6512" spans="26:40" x14ac:dyDescent="0.25">
      <c r="Z6512" s="24"/>
      <c r="AM6512" s="77"/>
      <c r="AN6512" s="77"/>
    </row>
    <row r="6513" spans="26:40" x14ac:dyDescent="0.25">
      <c r="Z6513" s="24"/>
      <c r="AM6513" s="77"/>
      <c r="AN6513" s="77"/>
    </row>
    <row r="6514" spans="26:40" x14ac:dyDescent="0.25">
      <c r="Z6514" s="24"/>
      <c r="AM6514" s="77"/>
      <c r="AN6514" s="77"/>
    </row>
    <row r="6515" spans="26:40" x14ac:dyDescent="0.25">
      <c r="Z6515" s="24"/>
      <c r="AM6515" s="77"/>
      <c r="AN6515" s="77"/>
    </row>
    <row r="6516" spans="26:40" x14ac:dyDescent="0.25">
      <c r="Z6516" s="24"/>
      <c r="AM6516" s="77"/>
      <c r="AN6516" s="77"/>
    </row>
    <row r="6517" spans="26:40" x14ac:dyDescent="0.25">
      <c r="Z6517" s="24"/>
      <c r="AM6517" s="77"/>
      <c r="AN6517" s="77"/>
    </row>
    <row r="6518" spans="26:40" x14ac:dyDescent="0.25">
      <c r="Z6518" s="24"/>
      <c r="AM6518" s="77"/>
      <c r="AN6518" s="77"/>
    </row>
    <row r="6519" spans="26:40" x14ac:dyDescent="0.25">
      <c r="Z6519" s="24"/>
      <c r="AM6519" s="77"/>
      <c r="AN6519" s="77"/>
    </row>
    <row r="6520" spans="26:40" x14ac:dyDescent="0.25">
      <c r="Z6520" s="24"/>
      <c r="AM6520" s="77"/>
      <c r="AN6520" s="77"/>
    </row>
    <row r="6521" spans="26:40" x14ac:dyDescent="0.25">
      <c r="Z6521" s="24"/>
      <c r="AM6521" s="77"/>
      <c r="AN6521" s="77"/>
    </row>
    <row r="6522" spans="26:40" x14ac:dyDescent="0.25">
      <c r="Z6522" s="24"/>
      <c r="AM6522" s="77"/>
      <c r="AN6522" s="77"/>
    </row>
    <row r="6523" spans="26:40" x14ac:dyDescent="0.25">
      <c r="Z6523" s="24"/>
      <c r="AM6523" s="77"/>
      <c r="AN6523" s="77"/>
    </row>
    <row r="6524" spans="26:40" x14ac:dyDescent="0.25">
      <c r="Z6524" s="24"/>
      <c r="AM6524" s="77"/>
      <c r="AN6524" s="77"/>
    </row>
    <row r="6525" spans="26:40" x14ac:dyDescent="0.25">
      <c r="Z6525" s="24"/>
      <c r="AM6525" s="77"/>
      <c r="AN6525" s="77"/>
    </row>
    <row r="6526" spans="26:40" x14ac:dyDescent="0.25">
      <c r="Z6526" s="24"/>
      <c r="AM6526" s="77"/>
      <c r="AN6526" s="77"/>
    </row>
    <row r="6527" spans="26:40" x14ac:dyDescent="0.25">
      <c r="Z6527" s="24"/>
      <c r="AM6527" s="77"/>
      <c r="AN6527" s="77"/>
    </row>
    <row r="6528" spans="26:40" x14ac:dyDescent="0.25">
      <c r="Z6528" s="24"/>
      <c r="AM6528" s="77"/>
      <c r="AN6528" s="77"/>
    </row>
    <row r="6529" spans="26:40" x14ac:dyDescent="0.25">
      <c r="Z6529" s="24"/>
      <c r="AM6529" s="77"/>
      <c r="AN6529" s="77"/>
    </row>
    <row r="6530" spans="26:40" x14ac:dyDescent="0.25">
      <c r="Z6530" s="24"/>
      <c r="AM6530" s="77"/>
      <c r="AN6530" s="77"/>
    </row>
    <row r="6531" spans="26:40" x14ac:dyDescent="0.25">
      <c r="Z6531" s="24"/>
      <c r="AM6531" s="77"/>
      <c r="AN6531" s="77"/>
    </row>
    <row r="6532" spans="26:40" x14ac:dyDescent="0.25">
      <c r="Z6532" s="24"/>
      <c r="AM6532" s="77"/>
      <c r="AN6532" s="77"/>
    </row>
    <row r="6533" spans="26:40" x14ac:dyDescent="0.25">
      <c r="Z6533" s="24"/>
      <c r="AM6533" s="77"/>
      <c r="AN6533" s="77"/>
    </row>
    <row r="6534" spans="26:40" x14ac:dyDescent="0.25">
      <c r="Z6534" s="24"/>
      <c r="AM6534" s="77"/>
      <c r="AN6534" s="77"/>
    </row>
    <row r="6535" spans="26:40" x14ac:dyDescent="0.25">
      <c r="Z6535" s="24"/>
      <c r="AM6535" s="77"/>
      <c r="AN6535" s="77"/>
    </row>
    <row r="6536" spans="26:40" x14ac:dyDescent="0.25">
      <c r="Z6536" s="24"/>
      <c r="AM6536" s="77"/>
      <c r="AN6536" s="77"/>
    </row>
    <row r="6537" spans="26:40" x14ac:dyDescent="0.25">
      <c r="Z6537" s="24"/>
      <c r="AM6537" s="77"/>
      <c r="AN6537" s="77"/>
    </row>
    <row r="6538" spans="26:40" x14ac:dyDescent="0.25">
      <c r="Z6538" s="24"/>
      <c r="AM6538" s="77"/>
      <c r="AN6538" s="77"/>
    </row>
    <row r="6539" spans="26:40" x14ac:dyDescent="0.25">
      <c r="Z6539" s="24"/>
      <c r="AM6539" s="77"/>
      <c r="AN6539" s="77"/>
    </row>
    <row r="6540" spans="26:40" x14ac:dyDescent="0.25">
      <c r="Z6540" s="24"/>
      <c r="AM6540" s="77"/>
      <c r="AN6540" s="77"/>
    </row>
    <row r="6541" spans="26:40" x14ac:dyDescent="0.25">
      <c r="Z6541" s="24"/>
      <c r="AM6541" s="77"/>
      <c r="AN6541" s="77"/>
    </row>
    <row r="6542" spans="26:40" x14ac:dyDescent="0.25">
      <c r="Z6542" s="24"/>
      <c r="AM6542" s="77"/>
      <c r="AN6542" s="77"/>
    </row>
    <row r="6543" spans="26:40" x14ac:dyDescent="0.25">
      <c r="Z6543" s="24"/>
      <c r="AM6543" s="77"/>
      <c r="AN6543" s="77"/>
    </row>
    <row r="6544" spans="26:40" x14ac:dyDescent="0.25">
      <c r="Z6544" s="24"/>
      <c r="AM6544" s="77"/>
      <c r="AN6544" s="77"/>
    </row>
    <row r="6545" spans="26:40" x14ac:dyDescent="0.25">
      <c r="Z6545" s="24"/>
      <c r="AM6545" s="77"/>
      <c r="AN6545" s="77"/>
    </row>
    <row r="6546" spans="26:40" x14ac:dyDescent="0.25">
      <c r="Z6546" s="24"/>
      <c r="AM6546" s="77"/>
      <c r="AN6546" s="77"/>
    </row>
    <row r="6547" spans="26:40" x14ac:dyDescent="0.25">
      <c r="Z6547" s="24"/>
      <c r="AM6547" s="77"/>
      <c r="AN6547" s="77"/>
    </row>
    <row r="6548" spans="26:40" x14ac:dyDescent="0.25">
      <c r="Z6548" s="24"/>
      <c r="AM6548" s="77"/>
      <c r="AN6548" s="77"/>
    </row>
    <row r="6549" spans="26:40" x14ac:dyDescent="0.25">
      <c r="Z6549" s="24"/>
      <c r="AM6549" s="77"/>
      <c r="AN6549" s="77"/>
    </row>
    <row r="6550" spans="26:40" x14ac:dyDescent="0.25">
      <c r="Z6550" s="24"/>
      <c r="AM6550" s="77"/>
      <c r="AN6550" s="77"/>
    </row>
    <row r="6551" spans="26:40" x14ac:dyDescent="0.25">
      <c r="Z6551" s="24"/>
      <c r="AM6551" s="77"/>
      <c r="AN6551" s="77"/>
    </row>
    <row r="6552" spans="26:40" x14ac:dyDescent="0.25">
      <c r="Z6552" s="24"/>
      <c r="AM6552" s="77"/>
      <c r="AN6552" s="77"/>
    </row>
    <row r="6553" spans="26:40" x14ac:dyDescent="0.25">
      <c r="Z6553" s="24"/>
      <c r="AM6553" s="77"/>
      <c r="AN6553" s="77"/>
    </row>
    <row r="6554" spans="26:40" x14ac:dyDescent="0.25">
      <c r="Z6554" s="24"/>
      <c r="AM6554" s="77"/>
      <c r="AN6554" s="77"/>
    </row>
    <row r="6555" spans="26:40" x14ac:dyDescent="0.25">
      <c r="Z6555" s="24"/>
      <c r="AM6555" s="77"/>
      <c r="AN6555" s="77"/>
    </row>
    <row r="6556" spans="26:40" x14ac:dyDescent="0.25">
      <c r="Z6556" s="24"/>
      <c r="AM6556" s="77"/>
      <c r="AN6556" s="77"/>
    </row>
    <row r="6557" spans="26:40" x14ac:dyDescent="0.25">
      <c r="Z6557" s="24"/>
      <c r="AM6557" s="77"/>
      <c r="AN6557" s="77"/>
    </row>
    <row r="6558" spans="26:40" x14ac:dyDescent="0.25">
      <c r="Z6558" s="24"/>
      <c r="AM6558" s="77"/>
      <c r="AN6558" s="77"/>
    </row>
    <row r="6559" spans="26:40" x14ac:dyDescent="0.25">
      <c r="Z6559" s="24"/>
      <c r="AM6559" s="77"/>
      <c r="AN6559" s="77"/>
    </row>
    <row r="6560" spans="26:40" x14ac:dyDescent="0.25">
      <c r="Z6560" s="24"/>
      <c r="AM6560" s="77"/>
      <c r="AN6560" s="77"/>
    </row>
    <row r="6561" spans="26:40" x14ac:dyDescent="0.25">
      <c r="Z6561" s="24"/>
      <c r="AM6561" s="77"/>
      <c r="AN6561" s="77"/>
    </row>
    <row r="6562" spans="26:40" x14ac:dyDescent="0.25">
      <c r="Z6562" s="24"/>
      <c r="AM6562" s="77"/>
      <c r="AN6562" s="77"/>
    </row>
    <row r="6563" spans="26:40" x14ac:dyDescent="0.25">
      <c r="Z6563" s="24"/>
      <c r="AM6563" s="77"/>
      <c r="AN6563" s="77"/>
    </row>
    <row r="6564" spans="26:40" x14ac:dyDescent="0.25">
      <c r="Z6564" s="24"/>
      <c r="AM6564" s="77"/>
      <c r="AN6564" s="77"/>
    </row>
    <row r="6565" spans="26:40" x14ac:dyDescent="0.25">
      <c r="Z6565" s="24"/>
      <c r="AM6565" s="77"/>
      <c r="AN6565" s="77"/>
    </row>
    <row r="6566" spans="26:40" x14ac:dyDescent="0.25">
      <c r="Z6566" s="24"/>
      <c r="AM6566" s="77"/>
      <c r="AN6566" s="77"/>
    </row>
    <row r="6567" spans="26:40" x14ac:dyDescent="0.25">
      <c r="Z6567" s="24"/>
      <c r="AM6567" s="77"/>
      <c r="AN6567" s="77"/>
    </row>
    <row r="6568" spans="26:40" x14ac:dyDescent="0.25">
      <c r="Z6568" s="24"/>
      <c r="AM6568" s="77"/>
      <c r="AN6568" s="77"/>
    </row>
    <row r="6569" spans="26:40" x14ac:dyDescent="0.25">
      <c r="Z6569" s="24"/>
      <c r="AM6569" s="77"/>
      <c r="AN6569" s="77"/>
    </row>
    <row r="6570" spans="26:40" x14ac:dyDescent="0.25">
      <c r="Z6570" s="24"/>
      <c r="AM6570" s="77"/>
      <c r="AN6570" s="77"/>
    </row>
    <row r="6571" spans="26:40" x14ac:dyDescent="0.25">
      <c r="Z6571" s="24"/>
      <c r="AM6571" s="77"/>
      <c r="AN6571" s="77"/>
    </row>
    <row r="6572" spans="26:40" x14ac:dyDescent="0.25">
      <c r="Z6572" s="24"/>
      <c r="AM6572" s="77"/>
      <c r="AN6572" s="77"/>
    </row>
    <row r="6573" spans="26:40" x14ac:dyDescent="0.25">
      <c r="Z6573" s="24"/>
      <c r="AM6573" s="77"/>
      <c r="AN6573" s="77"/>
    </row>
    <row r="6574" spans="26:40" x14ac:dyDescent="0.25">
      <c r="Z6574" s="24"/>
      <c r="AM6574" s="77"/>
      <c r="AN6574" s="77"/>
    </row>
    <row r="6575" spans="26:40" x14ac:dyDescent="0.25">
      <c r="Z6575" s="24"/>
      <c r="AM6575" s="77"/>
      <c r="AN6575" s="77"/>
    </row>
    <row r="6576" spans="26:40" x14ac:dyDescent="0.25">
      <c r="Z6576" s="24"/>
      <c r="AM6576" s="77"/>
      <c r="AN6576" s="77"/>
    </row>
    <row r="6577" spans="26:40" x14ac:dyDescent="0.25">
      <c r="Z6577" s="24"/>
      <c r="AM6577" s="77"/>
      <c r="AN6577" s="77"/>
    </row>
    <row r="6578" spans="26:40" x14ac:dyDescent="0.25">
      <c r="Z6578" s="24"/>
      <c r="AM6578" s="77"/>
      <c r="AN6578" s="77"/>
    </row>
    <row r="6579" spans="26:40" x14ac:dyDescent="0.25">
      <c r="Z6579" s="24"/>
      <c r="AM6579" s="77"/>
      <c r="AN6579" s="77"/>
    </row>
    <row r="6580" spans="26:40" x14ac:dyDescent="0.25">
      <c r="Z6580" s="24"/>
      <c r="AM6580" s="77"/>
      <c r="AN6580" s="77"/>
    </row>
    <row r="6581" spans="26:40" x14ac:dyDescent="0.25">
      <c r="Z6581" s="24"/>
      <c r="AM6581" s="77"/>
      <c r="AN6581" s="77"/>
    </row>
    <row r="6582" spans="26:40" x14ac:dyDescent="0.25">
      <c r="Z6582" s="24"/>
      <c r="AM6582" s="77"/>
      <c r="AN6582" s="77"/>
    </row>
    <row r="6583" spans="26:40" x14ac:dyDescent="0.25">
      <c r="Z6583" s="24"/>
      <c r="AM6583" s="77"/>
      <c r="AN6583" s="77"/>
    </row>
    <row r="6584" spans="26:40" x14ac:dyDescent="0.25">
      <c r="Z6584" s="24"/>
      <c r="AM6584" s="77"/>
      <c r="AN6584" s="77"/>
    </row>
    <row r="6585" spans="26:40" x14ac:dyDescent="0.25">
      <c r="Z6585" s="24"/>
      <c r="AM6585" s="77"/>
      <c r="AN6585" s="77"/>
    </row>
    <row r="6586" spans="26:40" x14ac:dyDescent="0.25">
      <c r="Z6586" s="24"/>
      <c r="AM6586" s="77"/>
      <c r="AN6586" s="77"/>
    </row>
    <row r="6587" spans="26:40" x14ac:dyDescent="0.25">
      <c r="Z6587" s="24"/>
      <c r="AM6587" s="77"/>
      <c r="AN6587" s="77"/>
    </row>
    <row r="6588" spans="26:40" x14ac:dyDescent="0.25">
      <c r="Z6588" s="24"/>
      <c r="AM6588" s="77"/>
      <c r="AN6588" s="77"/>
    </row>
    <row r="6589" spans="26:40" x14ac:dyDescent="0.25">
      <c r="Z6589" s="24"/>
      <c r="AM6589" s="77"/>
      <c r="AN6589" s="77"/>
    </row>
    <row r="6590" spans="26:40" x14ac:dyDescent="0.25">
      <c r="Z6590" s="24"/>
      <c r="AM6590" s="77"/>
      <c r="AN6590" s="77"/>
    </row>
    <row r="6591" spans="26:40" x14ac:dyDescent="0.25">
      <c r="Z6591" s="24"/>
      <c r="AM6591" s="77"/>
      <c r="AN6591" s="77"/>
    </row>
    <row r="6592" spans="26:40" x14ac:dyDescent="0.25">
      <c r="Z6592" s="24"/>
      <c r="AM6592" s="77"/>
      <c r="AN6592" s="77"/>
    </row>
    <row r="6593" spans="26:40" x14ac:dyDescent="0.25">
      <c r="Z6593" s="24"/>
      <c r="AM6593" s="77"/>
      <c r="AN6593" s="77"/>
    </row>
    <row r="6594" spans="26:40" x14ac:dyDescent="0.25">
      <c r="Z6594" s="24"/>
      <c r="AM6594" s="77"/>
      <c r="AN6594" s="77"/>
    </row>
    <row r="6595" spans="26:40" x14ac:dyDescent="0.25">
      <c r="Z6595" s="24"/>
      <c r="AM6595" s="77"/>
      <c r="AN6595" s="77"/>
    </row>
    <row r="6596" spans="26:40" x14ac:dyDescent="0.25">
      <c r="Z6596" s="24"/>
      <c r="AM6596" s="77"/>
      <c r="AN6596" s="77"/>
    </row>
    <row r="6597" spans="26:40" x14ac:dyDescent="0.25">
      <c r="Z6597" s="24"/>
      <c r="AM6597" s="77"/>
      <c r="AN6597" s="77"/>
    </row>
    <row r="6598" spans="26:40" x14ac:dyDescent="0.25">
      <c r="Z6598" s="24"/>
      <c r="AM6598" s="77"/>
      <c r="AN6598" s="77"/>
    </row>
    <row r="6599" spans="26:40" x14ac:dyDescent="0.25">
      <c r="Z6599" s="24"/>
      <c r="AM6599" s="77"/>
      <c r="AN6599" s="77"/>
    </row>
    <row r="6600" spans="26:40" x14ac:dyDescent="0.25">
      <c r="Z6600" s="24"/>
      <c r="AM6600" s="77"/>
      <c r="AN6600" s="77"/>
    </row>
    <row r="6601" spans="26:40" x14ac:dyDescent="0.25">
      <c r="Z6601" s="24"/>
      <c r="AM6601" s="77"/>
      <c r="AN6601" s="77"/>
    </row>
    <row r="6602" spans="26:40" x14ac:dyDescent="0.25">
      <c r="Z6602" s="24"/>
      <c r="AM6602" s="77"/>
      <c r="AN6602" s="77"/>
    </row>
    <row r="6603" spans="26:40" x14ac:dyDescent="0.25">
      <c r="Z6603" s="24"/>
      <c r="AM6603" s="77"/>
      <c r="AN6603" s="77"/>
    </row>
    <row r="6604" spans="26:40" x14ac:dyDescent="0.25">
      <c r="Z6604" s="24"/>
      <c r="AM6604" s="77"/>
      <c r="AN6604" s="77"/>
    </row>
    <row r="6605" spans="26:40" x14ac:dyDescent="0.25">
      <c r="Z6605" s="24"/>
      <c r="AM6605" s="77"/>
      <c r="AN6605" s="77"/>
    </row>
    <row r="6606" spans="26:40" x14ac:dyDescent="0.25">
      <c r="Z6606" s="24"/>
      <c r="AM6606" s="77"/>
      <c r="AN6606" s="77"/>
    </row>
    <row r="6607" spans="26:40" x14ac:dyDescent="0.25">
      <c r="Z6607" s="24"/>
      <c r="AM6607" s="77"/>
      <c r="AN6607" s="77"/>
    </row>
    <row r="6608" spans="26:40" x14ac:dyDescent="0.25">
      <c r="Z6608" s="24"/>
      <c r="AM6608" s="77"/>
      <c r="AN6608" s="77"/>
    </row>
    <row r="6609" spans="26:40" x14ac:dyDescent="0.25">
      <c r="Z6609" s="24"/>
      <c r="AM6609" s="77"/>
      <c r="AN6609" s="77"/>
    </row>
    <row r="6610" spans="26:40" x14ac:dyDescent="0.25">
      <c r="Z6610" s="24"/>
      <c r="AM6610" s="77"/>
      <c r="AN6610" s="77"/>
    </row>
    <row r="6611" spans="26:40" x14ac:dyDescent="0.25">
      <c r="Z6611" s="24"/>
      <c r="AM6611" s="77"/>
      <c r="AN6611" s="77"/>
    </row>
    <row r="6612" spans="26:40" x14ac:dyDescent="0.25">
      <c r="Z6612" s="24"/>
      <c r="AM6612" s="77"/>
      <c r="AN6612" s="77"/>
    </row>
    <row r="6613" spans="26:40" x14ac:dyDescent="0.25">
      <c r="Z6613" s="24"/>
      <c r="AM6613" s="77"/>
      <c r="AN6613" s="77"/>
    </row>
    <row r="6614" spans="26:40" x14ac:dyDescent="0.25">
      <c r="Z6614" s="24"/>
      <c r="AM6614" s="77"/>
      <c r="AN6614" s="77"/>
    </row>
    <row r="6615" spans="26:40" x14ac:dyDescent="0.25">
      <c r="Z6615" s="24"/>
      <c r="AM6615" s="77"/>
      <c r="AN6615" s="77"/>
    </row>
    <row r="6616" spans="26:40" x14ac:dyDescent="0.25">
      <c r="Z6616" s="24"/>
      <c r="AM6616" s="77"/>
      <c r="AN6616" s="77"/>
    </row>
    <row r="6617" spans="26:40" x14ac:dyDescent="0.25">
      <c r="Z6617" s="24"/>
      <c r="AM6617" s="77"/>
      <c r="AN6617" s="77"/>
    </row>
    <row r="6618" spans="26:40" x14ac:dyDescent="0.25">
      <c r="Z6618" s="24"/>
      <c r="AM6618" s="77"/>
      <c r="AN6618" s="77"/>
    </row>
    <row r="6619" spans="26:40" x14ac:dyDescent="0.25">
      <c r="Z6619" s="24"/>
      <c r="AM6619" s="77"/>
      <c r="AN6619" s="77"/>
    </row>
    <row r="6620" spans="26:40" x14ac:dyDescent="0.25">
      <c r="Z6620" s="24"/>
      <c r="AM6620" s="77"/>
      <c r="AN6620" s="77"/>
    </row>
    <row r="6621" spans="26:40" x14ac:dyDescent="0.25">
      <c r="Z6621" s="24"/>
      <c r="AM6621" s="77"/>
      <c r="AN6621" s="77"/>
    </row>
    <row r="6622" spans="26:40" x14ac:dyDescent="0.25">
      <c r="Z6622" s="24"/>
      <c r="AM6622" s="77"/>
      <c r="AN6622" s="77"/>
    </row>
    <row r="6623" spans="26:40" x14ac:dyDescent="0.25">
      <c r="Z6623" s="24"/>
      <c r="AM6623" s="77"/>
      <c r="AN6623" s="77"/>
    </row>
    <row r="6624" spans="26:40" x14ac:dyDescent="0.25">
      <c r="Z6624" s="24"/>
      <c r="AM6624" s="77"/>
      <c r="AN6624" s="77"/>
    </row>
    <row r="6625" spans="26:40" x14ac:dyDescent="0.25">
      <c r="Z6625" s="24"/>
      <c r="AM6625" s="77"/>
      <c r="AN6625" s="77"/>
    </row>
    <row r="6626" spans="26:40" x14ac:dyDescent="0.25">
      <c r="Z6626" s="24"/>
      <c r="AM6626" s="77"/>
      <c r="AN6626" s="77"/>
    </row>
    <row r="6627" spans="26:40" x14ac:dyDescent="0.25">
      <c r="Z6627" s="24"/>
      <c r="AM6627" s="77"/>
      <c r="AN6627" s="77"/>
    </row>
    <row r="6628" spans="26:40" x14ac:dyDescent="0.25">
      <c r="Z6628" s="24"/>
      <c r="AM6628" s="77"/>
      <c r="AN6628" s="77"/>
    </row>
    <row r="6629" spans="26:40" x14ac:dyDescent="0.25">
      <c r="Z6629" s="24"/>
      <c r="AM6629" s="77"/>
      <c r="AN6629" s="77"/>
    </row>
    <row r="6630" spans="26:40" x14ac:dyDescent="0.25">
      <c r="Z6630" s="24"/>
      <c r="AM6630" s="77"/>
      <c r="AN6630" s="77"/>
    </row>
    <row r="6631" spans="26:40" x14ac:dyDescent="0.25">
      <c r="Z6631" s="24"/>
      <c r="AM6631" s="77"/>
      <c r="AN6631" s="77"/>
    </row>
    <row r="6632" spans="26:40" x14ac:dyDescent="0.25">
      <c r="Z6632" s="24"/>
      <c r="AM6632" s="77"/>
      <c r="AN6632" s="77"/>
    </row>
    <row r="6633" spans="26:40" x14ac:dyDescent="0.25">
      <c r="Z6633" s="24"/>
      <c r="AM6633" s="77"/>
      <c r="AN6633" s="77"/>
    </row>
    <row r="6634" spans="26:40" x14ac:dyDescent="0.25">
      <c r="Z6634" s="24"/>
      <c r="AM6634" s="77"/>
      <c r="AN6634" s="77"/>
    </row>
    <row r="6635" spans="26:40" x14ac:dyDescent="0.25">
      <c r="Z6635" s="24"/>
      <c r="AM6635" s="77"/>
      <c r="AN6635" s="77"/>
    </row>
    <row r="6636" spans="26:40" x14ac:dyDescent="0.25">
      <c r="Z6636" s="24"/>
      <c r="AM6636" s="77"/>
      <c r="AN6636" s="77"/>
    </row>
    <row r="6637" spans="26:40" x14ac:dyDescent="0.25">
      <c r="Z6637" s="24"/>
      <c r="AM6637" s="77"/>
      <c r="AN6637" s="77"/>
    </row>
    <row r="6638" spans="26:40" x14ac:dyDescent="0.25">
      <c r="Z6638" s="24"/>
      <c r="AM6638" s="77"/>
      <c r="AN6638" s="77"/>
    </row>
    <row r="6639" spans="26:40" x14ac:dyDescent="0.25">
      <c r="Z6639" s="24"/>
      <c r="AM6639" s="77"/>
      <c r="AN6639" s="77"/>
    </row>
    <row r="6640" spans="26:40" x14ac:dyDescent="0.25">
      <c r="Z6640" s="24"/>
      <c r="AM6640" s="77"/>
      <c r="AN6640" s="77"/>
    </row>
    <row r="6641" spans="26:40" x14ac:dyDescent="0.25">
      <c r="Z6641" s="24"/>
      <c r="AM6641" s="77"/>
      <c r="AN6641" s="77"/>
    </row>
    <row r="6642" spans="26:40" x14ac:dyDescent="0.25">
      <c r="Z6642" s="24"/>
      <c r="AM6642" s="77"/>
      <c r="AN6642" s="77"/>
    </row>
    <row r="6643" spans="26:40" x14ac:dyDescent="0.25">
      <c r="Z6643" s="24"/>
      <c r="AM6643" s="77"/>
      <c r="AN6643" s="77"/>
    </row>
    <row r="6644" spans="26:40" x14ac:dyDescent="0.25">
      <c r="Z6644" s="24"/>
      <c r="AM6644" s="77"/>
      <c r="AN6644" s="77"/>
    </row>
    <row r="6645" spans="26:40" x14ac:dyDescent="0.25">
      <c r="Z6645" s="24"/>
      <c r="AM6645" s="77"/>
      <c r="AN6645" s="77"/>
    </row>
    <row r="6646" spans="26:40" x14ac:dyDescent="0.25">
      <c r="Z6646" s="24"/>
      <c r="AM6646" s="77"/>
      <c r="AN6646" s="77"/>
    </row>
    <row r="6647" spans="26:40" x14ac:dyDescent="0.25">
      <c r="Z6647" s="24"/>
      <c r="AM6647" s="77"/>
      <c r="AN6647" s="77"/>
    </row>
    <row r="6648" spans="26:40" x14ac:dyDescent="0.25">
      <c r="Z6648" s="24"/>
      <c r="AM6648" s="77"/>
      <c r="AN6648" s="77"/>
    </row>
    <row r="6649" spans="26:40" x14ac:dyDescent="0.25">
      <c r="Z6649" s="24"/>
      <c r="AM6649" s="77"/>
      <c r="AN6649" s="77"/>
    </row>
    <row r="6650" spans="26:40" x14ac:dyDescent="0.25">
      <c r="Z6650" s="24"/>
      <c r="AM6650" s="77"/>
      <c r="AN6650" s="77"/>
    </row>
    <row r="6651" spans="26:40" x14ac:dyDescent="0.25">
      <c r="Z6651" s="24"/>
      <c r="AM6651" s="77"/>
      <c r="AN6651" s="77"/>
    </row>
    <row r="6652" spans="26:40" x14ac:dyDescent="0.25">
      <c r="Z6652" s="24"/>
      <c r="AM6652" s="77"/>
      <c r="AN6652" s="77"/>
    </row>
    <row r="6653" spans="26:40" x14ac:dyDescent="0.25">
      <c r="Z6653" s="24"/>
      <c r="AM6653" s="77"/>
      <c r="AN6653" s="77"/>
    </row>
    <row r="6654" spans="26:40" x14ac:dyDescent="0.25">
      <c r="Z6654" s="24"/>
      <c r="AM6654" s="77"/>
      <c r="AN6654" s="77"/>
    </row>
    <row r="6655" spans="26:40" x14ac:dyDescent="0.25">
      <c r="Z6655" s="24"/>
      <c r="AM6655" s="77"/>
      <c r="AN6655" s="77"/>
    </row>
    <row r="6656" spans="26:40" x14ac:dyDescent="0.25">
      <c r="Z6656" s="24"/>
      <c r="AM6656" s="77"/>
      <c r="AN6656" s="77"/>
    </row>
    <row r="6657" spans="26:40" x14ac:dyDescent="0.25">
      <c r="Z6657" s="24"/>
      <c r="AM6657" s="77"/>
      <c r="AN6657" s="77"/>
    </row>
    <row r="6658" spans="26:40" x14ac:dyDescent="0.25">
      <c r="Z6658" s="24"/>
      <c r="AM6658" s="77"/>
      <c r="AN6658" s="77"/>
    </row>
    <row r="6659" spans="26:40" x14ac:dyDescent="0.25">
      <c r="Z6659" s="24"/>
      <c r="AM6659" s="77"/>
      <c r="AN6659" s="77"/>
    </row>
    <row r="6660" spans="26:40" x14ac:dyDescent="0.25">
      <c r="Z6660" s="24"/>
      <c r="AM6660" s="77"/>
      <c r="AN6660" s="77"/>
    </row>
    <row r="6661" spans="26:40" x14ac:dyDescent="0.25">
      <c r="Z6661" s="24"/>
      <c r="AM6661" s="77"/>
      <c r="AN6661" s="77"/>
    </row>
    <row r="6662" spans="26:40" x14ac:dyDescent="0.25">
      <c r="Z6662" s="24"/>
      <c r="AM6662" s="77"/>
      <c r="AN6662" s="77"/>
    </row>
    <row r="6663" spans="26:40" x14ac:dyDescent="0.25">
      <c r="Z6663" s="24"/>
      <c r="AM6663" s="77"/>
      <c r="AN6663" s="77"/>
    </row>
    <row r="6664" spans="26:40" x14ac:dyDescent="0.25">
      <c r="Z6664" s="24"/>
      <c r="AM6664" s="77"/>
      <c r="AN6664" s="77"/>
    </row>
    <row r="6665" spans="26:40" x14ac:dyDescent="0.25">
      <c r="Z6665" s="24"/>
      <c r="AM6665" s="77"/>
      <c r="AN6665" s="77"/>
    </row>
    <row r="6666" spans="26:40" x14ac:dyDescent="0.25">
      <c r="Z6666" s="24"/>
      <c r="AM6666" s="77"/>
      <c r="AN6666" s="77"/>
    </row>
    <row r="6667" spans="26:40" x14ac:dyDescent="0.25">
      <c r="Z6667" s="24"/>
      <c r="AM6667" s="77"/>
      <c r="AN6667" s="77"/>
    </row>
    <row r="6668" spans="26:40" x14ac:dyDescent="0.25">
      <c r="Z6668" s="24"/>
      <c r="AM6668" s="77"/>
      <c r="AN6668" s="77"/>
    </row>
    <row r="6669" spans="26:40" x14ac:dyDescent="0.25">
      <c r="Z6669" s="24"/>
      <c r="AM6669" s="77"/>
      <c r="AN6669" s="77"/>
    </row>
    <row r="6670" spans="26:40" x14ac:dyDescent="0.25">
      <c r="Z6670" s="24"/>
      <c r="AM6670" s="77"/>
      <c r="AN6670" s="77"/>
    </row>
    <row r="6671" spans="26:40" x14ac:dyDescent="0.25">
      <c r="Z6671" s="24"/>
      <c r="AM6671" s="77"/>
      <c r="AN6671" s="77"/>
    </row>
    <row r="6672" spans="26:40" x14ac:dyDescent="0.25">
      <c r="Z6672" s="24"/>
      <c r="AM6672" s="77"/>
      <c r="AN6672" s="77"/>
    </row>
    <row r="6673" spans="26:40" x14ac:dyDescent="0.25">
      <c r="Z6673" s="24"/>
      <c r="AM6673" s="77"/>
      <c r="AN6673" s="77"/>
    </row>
    <row r="6674" spans="26:40" x14ac:dyDescent="0.25">
      <c r="Z6674" s="24"/>
      <c r="AM6674" s="77"/>
      <c r="AN6674" s="77"/>
    </row>
    <row r="6675" spans="26:40" x14ac:dyDescent="0.25">
      <c r="Z6675" s="24"/>
      <c r="AM6675" s="77"/>
      <c r="AN6675" s="77"/>
    </row>
    <row r="6676" spans="26:40" x14ac:dyDescent="0.25">
      <c r="Z6676" s="24"/>
      <c r="AM6676" s="77"/>
      <c r="AN6676" s="77"/>
    </row>
    <row r="6677" spans="26:40" x14ac:dyDescent="0.25">
      <c r="Z6677" s="24"/>
      <c r="AM6677" s="77"/>
      <c r="AN6677" s="77"/>
    </row>
    <row r="6678" spans="26:40" x14ac:dyDescent="0.25">
      <c r="Z6678" s="24"/>
      <c r="AM6678" s="77"/>
      <c r="AN6678" s="77"/>
    </row>
    <row r="6679" spans="26:40" x14ac:dyDescent="0.25">
      <c r="Z6679" s="24"/>
      <c r="AM6679" s="77"/>
      <c r="AN6679" s="77"/>
    </row>
    <row r="6680" spans="26:40" x14ac:dyDescent="0.25">
      <c r="Z6680" s="24"/>
      <c r="AM6680" s="77"/>
      <c r="AN6680" s="77"/>
    </row>
    <row r="6681" spans="26:40" x14ac:dyDescent="0.25">
      <c r="Z6681" s="24"/>
      <c r="AM6681" s="77"/>
      <c r="AN6681" s="77"/>
    </row>
    <row r="6682" spans="26:40" x14ac:dyDescent="0.25">
      <c r="Z6682" s="24"/>
      <c r="AM6682" s="77"/>
      <c r="AN6682" s="77"/>
    </row>
    <row r="6683" spans="26:40" x14ac:dyDescent="0.25">
      <c r="Z6683" s="24"/>
      <c r="AM6683" s="77"/>
      <c r="AN6683" s="77"/>
    </row>
    <row r="6684" spans="26:40" x14ac:dyDescent="0.25">
      <c r="Z6684" s="24"/>
      <c r="AM6684" s="77"/>
      <c r="AN6684" s="77"/>
    </row>
    <row r="6685" spans="26:40" x14ac:dyDescent="0.25">
      <c r="Z6685" s="24"/>
      <c r="AM6685" s="77"/>
      <c r="AN6685" s="77"/>
    </row>
    <row r="6686" spans="26:40" x14ac:dyDescent="0.25">
      <c r="Z6686" s="24"/>
      <c r="AM6686" s="77"/>
      <c r="AN6686" s="77"/>
    </row>
    <row r="6687" spans="26:40" x14ac:dyDescent="0.25">
      <c r="Z6687" s="24"/>
      <c r="AM6687" s="77"/>
      <c r="AN6687" s="77"/>
    </row>
    <row r="6688" spans="26:40" x14ac:dyDescent="0.25">
      <c r="Z6688" s="24"/>
      <c r="AM6688" s="77"/>
      <c r="AN6688" s="77"/>
    </row>
    <row r="6689" spans="26:40" x14ac:dyDescent="0.25">
      <c r="Z6689" s="24"/>
      <c r="AM6689" s="77"/>
      <c r="AN6689" s="77"/>
    </row>
    <row r="6690" spans="26:40" x14ac:dyDescent="0.25">
      <c r="Z6690" s="24"/>
      <c r="AM6690" s="77"/>
      <c r="AN6690" s="77"/>
    </row>
    <row r="6691" spans="26:40" x14ac:dyDescent="0.25">
      <c r="Z6691" s="24"/>
      <c r="AM6691" s="77"/>
      <c r="AN6691" s="77"/>
    </row>
    <row r="6692" spans="26:40" x14ac:dyDescent="0.25">
      <c r="Z6692" s="24"/>
      <c r="AM6692" s="77"/>
      <c r="AN6692" s="77"/>
    </row>
    <row r="6693" spans="26:40" x14ac:dyDescent="0.25">
      <c r="Z6693" s="24"/>
      <c r="AM6693" s="77"/>
      <c r="AN6693" s="77"/>
    </row>
    <row r="6694" spans="26:40" x14ac:dyDescent="0.25">
      <c r="Z6694" s="24"/>
      <c r="AM6694" s="77"/>
      <c r="AN6694" s="77"/>
    </row>
    <row r="6695" spans="26:40" x14ac:dyDescent="0.25">
      <c r="Z6695" s="24"/>
      <c r="AM6695" s="77"/>
      <c r="AN6695" s="77"/>
    </row>
    <row r="6696" spans="26:40" x14ac:dyDescent="0.25">
      <c r="Z6696" s="24"/>
      <c r="AM6696" s="77"/>
      <c r="AN6696" s="77"/>
    </row>
    <row r="6697" spans="26:40" x14ac:dyDescent="0.25">
      <c r="Z6697" s="24"/>
      <c r="AM6697" s="77"/>
      <c r="AN6697" s="77"/>
    </row>
    <row r="6698" spans="26:40" x14ac:dyDescent="0.25">
      <c r="Z6698" s="24"/>
      <c r="AM6698" s="77"/>
      <c r="AN6698" s="77"/>
    </row>
    <row r="6699" spans="26:40" x14ac:dyDescent="0.25">
      <c r="Z6699" s="24"/>
      <c r="AM6699" s="77"/>
      <c r="AN6699" s="77"/>
    </row>
    <row r="6700" spans="26:40" x14ac:dyDescent="0.25">
      <c r="Z6700" s="24"/>
      <c r="AM6700" s="77"/>
      <c r="AN6700" s="77"/>
    </row>
    <row r="6701" spans="26:40" x14ac:dyDescent="0.25">
      <c r="Z6701" s="24"/>
      <c r="AM6701" s="77"/>
      <c r="AN6701" s="77"/>
    </row>
    <row r="6702" spans="26:40" x14ac:dyDescent="0.25">
      <c r="Z6702" s="24"/>
      <c r="AM6702" s="77"/>
      <c r="AN6702" s="77"/>
    </row>
    <row r="6703" spans="26:40" x14ac:dyDescent="0.25">
      <c r="Z6703" s="24"/>
      <c r="AM6703" s="77"/>
      <c r="AN6703" s="77"/>
    </row>
    <row r="6704" spans="26:40" x14ac:dyDescent="0.25">
      <c r="Z6704" s="24"/>
      <c r="AM6704" s="77"/>
      <c r="AN6704" s="77"/>
    </row>
    <row r="6705" spans="26:40" x14ac:dyDescent="0.25">
      <c r="Z6705" s="24"/>
      <c r="AM6705" s="77"/>
      <c r="AN6705" s="77"/>
    </row>
    <row r="6706" spans="26:40" x14ac:dyDescent="0.25">
      <c r="Z6706" s="24"/>
      <c r="AM6706" s="77"/>
      <c r="AN6706" s="77"/>
    </row>
    <row r="6707" spans="26:40" x14ac:dyDescent="0.25">
      <c r="Z6707" s="24"/>
      <c r="AM6707" s="77"/>
      <c r="AN6707" s="77"/>
    </row>
    <row r="6708" spans="26:40" x14ac:dyDescent="0.25">
      <c r="Z6708" s="24"/>
      <c r="AM6708" s="77"/>
      <c r="AN6708" s="77"/>
    </row>
    <row r="6709" spans="26:40" x14ac:dyDescent="0.25">
      <c r="Z6709" s="24"/>
      <c r="AM6709" s="77"/>
      <c r="AN6709" s="77"/>
    </row>
    <row r="6710" spans="26:40" x14ac:dyDescent="0.25">
      <c r="Z6710" s="24"/>
      <c r="AM6710" s="77"/>
      <c r="AN6710" s="77"/>
    </row>
    <row r="6711" spans="26:40" x14ac:dyDescent="0.25">
      <c r="Z6711" s="24"/>
      <c r="AM6711" s="77"/>
      <c r="AN6711" s="77"/>
    </row>
    <row r="6712" spans="26:40" x14ac:dyDescent="0.25">
      <c r="Z6712" s="24"/>
      <c r="AM6712" s="77"/>
      <c r="AN6712" s="77"/>
    </row>
    <row r="6713" spans="26:40" x14ac:dyDescent="0.25">
      <c r="Z6713" s="24"/>
      <c r="AM6713" s="77"/>
      <c r="AN6713" s="77"/>
    </row>
    <row r="6714" spans="26:40" x14ac:dyDescent="0.25">
      <c r="Z6714" s="24"/>
      <c r="AM6714" s="77"/>
      <c r="AN6714" s="77"/>
    </row>
    <row r="6715" spans="26:40" x14ac:dyDescent="0.25">
      <c r="Z6715" s="24"/>
      <c r="AM6715" s="77"/>
      <c r="AN6715" s="77"/>
    </row>
    <row r="6716" spans="26:40" x14ac:dyDescent="0.25">
      <c r="Z6716" s="24"/>
      <c r="AM6716" s="77"/>
      <c r="AN6716" s="77"/>
    </row>
    <row r="6717" spans="26:40" x14ac:dyDescent="0.25">
      <c r="Z6717" s="24"/>
      <c r="AM6717" s="77"/>
      <c r="AN6717" s="77"/>
    </row>
    <row r="6718" spans="26:40" x14ac:dyDescent="0.25">
      <c r="Z6718" s="24"/>
      <c r="AM6718" s="77"/>
      <c r="AN6718" s="77"/>
    </row>
    <row r="6719" spans="26:40" x14ac:dyDescent="0.25">
      <c r="Z6719" s="24"/>
      <c r="AM6719" s="77"/>
      <c r="AN6719" s="77"/>
    </row>
    <row r="6720" spans="26:40" x14ac:dyDescent="0.25">
      <c r="Z6720" s="24"/>
      <c r="AM6720" s="77"/>
      <c r="AN6720" s="77"/>
    </row>
    <row r="6721" spans="26:40" x14ac:dyDescent="0.25">
      <c r="Z6721" s="24"/>
      <c r="AM6721" s="77"/>
      <c r="AN6721" s="77"/>
    </row>
    <row r="6722" spans="26:40" x14ac:dyDescent="0.25">
      <c r="Z6722" s="24"/>
      <c r="AM6722" s="77"/>
      <c r="AN6722" s="77"/>
    </row>
    <row r="6723" spans="26:40" x14ac:dyDescent="0.25">
      <c r="Z6723" s="24"/>
      <c r="AM6723" s="77"/>
      <c r="AN6723" s="77"/>
    </row>
    <row r="6724" spans="26:40" x14ac:dyDescent="0.25">
      <c r="Z6724" s="24"/>
      <c r="AM6724" s="77"/>
      <c r="AN6724" s="77"/>
    </row>
    <row r="6725" spans="26:40" x14ac:dyDescent="0.25">
      <c r="Z6725" s="24"/>
      <c r="AM6725" s="77"/>
      <c r="AN6725" s="77"/>
    </row>
    <row r="6726" spans="26:40" x14ac:dyDescent="0.25">
      <c r="Z6726" s="24"/>
      <c r="AM6726" s="77"/>
      <c r="AN6726" s="77"/>
    </row>
    <row r="6727" spans="26:40" x14ac:dyDescent="0.25">
      <c r="Z6727" s="24"/>
      <c r="AM6727" s="77"/>
      <c r="AN6727" s="77"/>
    </row>
    <row r="6728" spans="26:40" x14ac:dyDescent="0.25">
      <c r="Z6728" s="24"/>
      <c r="AM6728" s="77"/>
      <c r="AN6728" s="77"/>
    </row>
    <row r="6729" spans="26:40" x14ac:dyDescent="0.25">
      <c r="Z6729" s="24"/>
      <c r="AM6729" s="77"/>
      <c r="AN6729" s="77"/>
    </row>
    <row r="6730" spans="26:40" x14ac:dyDescent="0.25">
      <c r="Z6730" s="24"/>
      <c r="AM6730" s="77"/>
      <c r="AN6730" s="77"/>
    </row>
    <row r="6731" spans="26:40" x14ac:dyDescent="0.25">
      <c r="Z6731" s="24"/>
      <c r="AM6731" s="77"/>
      <c r="AN6731" s="77"/>
    </row>
    <row r="6732" spans="26:40" x14ac:dyDescent="0.25">
      <c r="Z6732" s="24"/>
      <c r="AM6732" s="77"/>
      <c r="AN6732" s="77"/>
    </row>
    <row r="6733" spans="26:40" x14ac:dyDescent="0.25">
      <c r="Z6733" s="24"/>
      <c r="AM6733" s="77"/>
      <c r="AN6733" s="77"/>
    </row>
    <row r="6734" spans="26:40" x14ac:dyDescent="0.25">
      <c r="Z6734" s="24"/>
      <c r="AM6734" s="77"/>
      <c r="AN6734" s="77"/>
    </row>
    <row r="6735" spans="26:40" x14ac:dyDescent="0.25">
      <c r="Z6735" s="24"/>
      <c r="AM6735" s="77"/>
      <c r="AN6735" s="77"/>
    </row>
    <row r="6736" spans="26:40" x14ac:dyDescent="0.25">
      <c r="Z6736" s="24"/>
      <c r="AM6736" s="77"/>
      <c r="AN6736" s="77"/>
    </row>
    <row r="6737" spans="26:40" x14ac:dyDescent="0.25">
      <c r="Z6737" s="24"/>
      <c r="AM6737" s="77"/>
      <c r="AN6737" s="77"/>
    </row>
    <row r="6738" spans="26:40" x14ac:dyDescent="0.25">
      <c r="Z6738" s="24"/>
      <c r="AM6738" s="77"/>
      <c r="AN6738" s="77"/>
    </row>
    <row r="6739" spans="26:40" x14ac:dyDescent="0.25">
      <c r="Z6739" s="24"/>
      <c r="AM6739" s="77"/>
      <c r="AN6739" s="77"/>
    </row>
    <row r="6740" spans="26:40" x14ac:dyDescent="0.25">
      <c r="Z6740" s="24"/>
      <c r="AM6740" s="77"/>
      <c r="AN6740" s="77"/>
    </row>
    <row r="6741" spans="26:40" x14ac:dyDescent="0.25">
      <c r="Z6741" s="24"/>
      <c r="AM6741" s="77"/>
      <c r="AN6741" s="77"/>
    </row>
    <row r="6742" spans="26:40" x14ac:dyDescent="0.25">
      <c r="Z6742" s="24"/>
      <c r="AM6742" s="77"/>
      <c r="AN6742" s="77"/>
    </row>
    <row r="6743" spans="26:40" x14ac:dyDescent="0.25">
      <c r="Z6743" s="24"/>
      <c r="AM6743" s="77"/>
      <c r="AN6743" s="77"/>
    </row>
    <row r="6744" spans="26:40" x14ac:dyDescent="0.25">
      <c r="Z6744" s="24"/>
      <c r="AM6744" s="77"/>
      <c r="AN6744" s="77"/>
    </row>
    <row r="6745" spans="26:40" x14ac:dyDescent="0.25">
      <c r="Z6745" s="24"/>
      <c r="AM6745" s="77"/>
      <c r="AN6745" s="77"/>
    </row>
    <row r="6746" spans="26:40" x14ac:dyDescent="0.25">
      <c r="Z6746" s="24"/>
      <c r="AM6746" s="77"/>
      <c r="AN6746" s="77"/>
    </row>
    <row r="6747" spans="26:40" x14ac:dyDescent="0.25">
      <c r="Z6747" s="24"/>
      <c r="AM6747" s="77"/>
      <c r="AN6747" s="77"/>
    </row>
    <row r="6748" spans="26:40" x14ac:dyDescent="0.25">
      <c r="Z6748" s="24"/>
      <c r="AM6748" s="77"/>
      <c r="AN6748" s="77"/>
    </row>
    <row r="6749" spans="26:40" x14ac:dyDescent="0.25">
      <c r="Z6749" s="24"/>
      <c r="AM6749" s="77"/>
      <c r="AN6749" s="77"/>
    </row>
    <row r="6750" spans="26:40" x14ac:dyDescent="0.25">
      <c r="Z6750" s="24"/>
      <c r="AM6750" s="77"/>
      <c r="AN6750" s="77"/>
    </row>
    <row r="6751" spans="26:40" x14ac:dyDescent="0.25">
      <c r="Z6751" s="24"/>
      <c r="AM6751" s="77"/>
      <c r="AN6751" s="77"/>
    </row>
    <row r="6752" spans="26:40" x14ac:dyDescent="0.25">
      <c r="Z6752" s="24"/>
      <c r="AM6752" s="77"/>
      <c r="AN6752" s="77"/>
    </row>
    <row r="6753" spans="26:40" x14ac:dyDescent="0.25">
      <c r="Z6753" s="24"/>
      <c r="AM6753" s="77"/>
      <c r="AN6753" s="77"/>
    </row>
    <row r="6754" spans="26:40" x14ac:dyDescent="0.25">
      <c r="Z6754" s="24"/>
      <c r="AM6754" s="77"/>
      <c r="AN6754" s="77"/>
    </row>
    <row r="6755" spans="26:40" x14ac:dyDescent="0.25">
      <c r="Z6755" s="24"/>
      <c r="AM6755" s="77"/>
      <c r="AN6755" s="77"/>
    </row>
    <row r="6756" spans="26:40" x14ac:dyDescent="0.25">
      <c r="Z6756" s="24"/>
      <c r="AM6756" s="77"/>
      <c r="AN6756" s="77"/>
    </row>
    <row r="6757" spans="26:40" x14ac:dyDescent="0.25">
      <c r="Z6757" s="24"/>
      <c r="AM6757" s="77"/>
      <c r="AN6757" s="77"/>
    </row>
    <row r="6758" spans="26:40" x14ac:dyDescent="0.25">
      <c r="Z6758" s="24"/>
      <c r="AM6758" s="77"/>
      <c r="AN6758" s="77"/>
    </row>
    <row r="6759" spans="26:40" x14ac:dyDescent="0.25">
      <c r="Z6759" s="24"/>
      <c r="AM6759" s="77"/>
      <c r="AN6759" s="77"/>
    </row>
    <row r="6760" spans="26:40" x14ac:dyDescent="0.25">
      <c r="Z6760" s="24"/>
      <c r="AM6760" s="77"/>
      <c r="AN6760" s="77"/>
    </row>
    <row r="6761" spans="26:40" x14ac:dyDescent="0.25">
      <c r="Z6761" s="24"/>
      <c r="AM6761" s="77"/>
      <c r="AN6761" s="77"/>
    </row>
    <row r="6762" spans="26:40" x14ac:dyDescent="0.25">
      <c r="Z6762" s="24"/>
      <c r="AM6762" s="77"/>
      <c r="AN6762" s="77"/>
    </row>
    <row r="6763" spans="26:40" x14ac:dyDescent="0.25">
      <c r="Z6763" s="24"/>
      <c r="AM6763" s="77"/>
      <c r="AN6763" s="77"/>
    </row>
    <row r="6764" spans="26:40" x14ac:dyDescent="0.25">
      <c r="Z6764" s="24"/>
      <c r="AM6764" s="77"/>
      <c r="AN6764" s="77"/>
    </row>
    <row r="6765" spans="26:40" x14ac:dyDescent="0.25">
      <c r="Z6765" s="24"/>
      <c r="AM6765" s="77"/>
      <c r="AN6765" s="77"/>
    </row>
    <row r="6766" spans="26:40" x14ac:dyDescent="0.25">
      <c r="Z6766" s="24"/>
      <c r="AM6766" s="77"/>
      <c r="AN6766" s="77"/>
    </row>
    <row r="6767" spans="26:40" x14ac:dyDescent="0.25">
      <c r="Z6767" s="24"/>
      <c r="AM6767" s="77"/>
      <c r="AN6767" s="77"/>
    </row>
    <row r="6768" spans="26:40" x14ac:dyDescent="0.25">
      <c r="Z6768" s="24"/>
      <c r="AM6768" s="77"/>
      <c r="AN6768" s="77"/>
    </row>
    <row r="6769" spans="26:40" x14ac:dyDescent="0.25">
      <c r="Z6769" s="24"/>
      <c r="AM6769" s="77"/>
      <c r="AN6769" s="77"/>
    </row>
    <row r="6770" spans="26:40" x14ac:dyDescent="0.25">
      <c r="Z6770" s="24"/>
      <c r="AM6770" s="77"/>
      <c r="AN6770" s="77"/>
    </row>
    <row r="6771" spans="26:40" x14ac:dyDescent="0.25">
      <c r="Z6771" s="24"/>
      <c r="AM6771" s="77"/>
      <c r="AN6771" s="77"/>
    </row>
    <row r="6772" spans="26:40" x14ac:dyDescent="0.25">
      <c r="Z6772" s="24"/>
      <c r="AM6772" s="77"/>
      <c r="AN6772" s="77"/>
    </row>
    <row r="6773" spans="26:40" x14ac:dyDescent="0.25">
      <c r="Z6773" s="24"/>
      <c r="AM6773" s="77"/>
      <c r="AN6773" s="77"/>
    </row>
    <row r="6774" spans="26:40" x14ac:dyDescent="0.25">
      <c r="Z6774" s="24"/>
      <c r="AM6774" s="77"/>
      <c r="AN6774" s="77"/>
    </row>
    <row r="6775" spans="26:40" x14ac:dyDescent="0.25">
      <c r="Z6775" s="24"/>
      <c r="AM6775" s="77"/>
      <c r="AN6775" s="77"/>
    </row>
    <row r="6776" spans="26:40" x14ac:dyDescent="0.25">
      <c r="Z6776" s="24"/>
      <c r="AM6776" s="77"/>
      <c r="AN6776" s="77"/>
    </row>
    <row r="6777" spans="26:40" x14ac:dyDescent="0.25">
      <c r="Z6777" s="24"/>
      <c r="AM6777" s="77"/>
      <c r="AN6777" s="77"/>
    </row>
    <row r="6778" spans="26:40" x14ac:dyDescent="0.25">
      <c r="Z6778" s="24"/>
      <c r="AM6778" s="77"/>
      <c r="AN6778" s="77"/>
    </row>
    <row r="6779" spans="26:40" x14ac:dyDescent="0.25">
      <c r="Z6779" s="24"/>
      <c r="AM6779" s="77"/>
      <c r="AN6779" s="77"/>
    </row>
    <row r="6780" spans="26:40" x14ac:dyDescent="0.25">
      <c r="Z6780" s="24"/>
      <c r="AM6780" s="77"/>
      <c r="AN6780" s="77"/>
    </row>
    <row r="6781" spans="26:40" x14ac:dyDescent="0.25">
      <c r="Z6781" s="24"/>
      <c r="AM6781" s="77"/>
      <c r="AN6781" s="77"/>
    </row>
    <row r="6782" spans="26:40" x14ac:dyDescent="0.25">
      <c r="Z6782" s="24"/>
      <c r="AM6782" s="77"/>
      <c r="AN6782" s="77"/>
    </row>
    <row r="6783" spans="26:40" x14ac:dyDescent="0.25">
      <c r="Z6783" s="24"/>
      <c r="AM6783" s="77"/>
      <c r="AN6783" s="77"/>
    </row>
    <row r="6784" spans="26:40" x14ac:dyDescent="0.25">
      <c r="Z6784" s="24"/>
      <c r="AM6784" s="77"/>
      <c r="AN6784" s="77"/>
    </row>
    <row r="6785" spans="26:40" x14ac:dyDescent="0.25">
      <c r="Z6785" s="24"/>
      <c r="AM6785" s="77"/>
      <c r="AN6785" s="77"/>
    </row>
    <row r="6786" spans="26:40" x14ac:dyDescent="0.25">
      <c r="Z6786" s="24"/>
      <c r="AM6786" s="77"/>
      <c r="AN6786" s="77"/>
    </row>
    <row r="6787" spans="26:40" x14ac:dyDescent="0.25">
      <c r="Z6787" s="24"/>
      <c r="AM6787" s="77"/>
      <c r="AN6787" s="77"/>
    </row>
    <row r="6788" spans="26:40" x14ac:dyDescent="0.25">
      <c r="Z6788" s="24"/>
      <c r="AM6788" s="77"/>
      <c r="AN6788" s="77"/>
    </row>
    <row r="6789" spans="26:40" x14ac:dyDescent="0.25">
      <c r="Z6789" s="24"/>
      <c r="AM6789" s="77"/>
      <c r="AN6789" s="77"/>
    </row>
    <row r="6790" spans="26:40" x14ac:dyDescent="0.25">
      <c r="Z6790" s="24"/>
      <c r="AM6790" s="77"/>
      <c r="AN6790" s="77"/>
    </row>
    <row r="6791" spans="26:40" x14ac:dyDescent="0.25">
      <c r="Z6791" s="24"/>
      <c r="AM6791" s="77"/>
      <c r="AN6791" s="77"/>
    </row>
    <row r="6792" spans="26:40" x14ac:dyDescent="0.25">
      <c r="Z6792" s="24"/>
      <c r="AM6792" s="77"/>
      <c r="AN6792" s="77"/>
    </row>
    <row r="6793" spans="26:40" x14ac:dyDescent="0.25">
      <c r="Z6793" s="24"/>
      <c r="AM6793" s="77"/>
      <c r="AN6793" s="77"/>
    </row>
    <row r="6794" spans="26:40" x14ac:dyDescent="0.25">
      <c r="Z6794" s="24"/>
      <c r="AM6794" s="77"/>
      <c r="AN6794" s="77"/>
    </row>
    <row r="6795" spans="26:40" x14ac:dyDescent="0.25">
      <c r="Z6795" s="24"/>
      <c r="AM6795" s="77"/>
      <c r="AN6795" s="77"/>
    </row>
    <row r="6796" spans="26:40" x14ac:dyDescent="0.25">
      <c r="Z6796" s="24"/>
      <c r="AM6796" s="77"/>
      <c r="AN6796" s="77"/>
    </row>
    <row r="6797" spans="26:40" x14ac:dyDescent="0.25">
      <c r="Z6797" s="24"/>
      <c r="AM6797" s="77"/>
      <c r="AN6797" s="77"/>
    </row>
    <row r="6798" spans="26:40" x14ac:dyDescent="0.25">
      <c r="Z6798" s="24"/>
      <c r="AM6798" s="77"/>
      <c r="AN6798" s="77"/>
    </row>
    <row r="6799" spans="26:40" x14ac:dyDescent="0.25">
      <c r="Z6799" s="24"/>
      <c r="AM6799" s="77"/>
      <c r="AN6799" s="77"/>
    </row>
    <row r="6800" spans="26:40" x14ac:dyDescent="0.25">
      <c r="Z6800" s="24"/>
      <c r="AM6800" s="77"/>
      <c r="AN6800" s="77"/>
    </row>
    <row r="6801" spans="26:40" x14ac:dyDescent="0.25">
      <c r="Z6801" s="24"/>
      <c r="AM6801" s="77"/>
      <c r="AN6801" s="77"/>
    </row>
    <row r="6802" spans="26:40" x14ac:dyDescent="0.25">
      <c r="Z6802" s="24"/>
      <c r="AM6802" s="77"/>
      <c r="AN6802" s="77"/>
    </row>
    <row r="6803" spans="26:40" x14ac:dyDescent="0.25">
      <c r="Z6803" s="24"/>
      <c r="AM6803" s="77"/>
      <c r="AN6803" s="77"/>
    </row>
    <row r="6804" spans="26:40" x14ac:dyDescent="0.25">
      <c r="Z6804" s="24"/>
      <c r="AM6804" s="77"/>
      <c r="AN6804" s="77"/>
    </row>
    <row r="6805" spans="26:40" x14ac:dyDescent="0.25">
      <c r="Z6805" s="24"/>
      <c r="AM6805" s="77"/>
      <c r="AN6805" s="77"/>
    </row>
    <row r="6806" spans="26:40" x14ac:dyDescent="0.25">
      <c r="Z6806" s="24"/>
      <c r="AM6806" s="77"/>
      <c r="AN6806" s="77"/>
    </row>
    <row r="6807" spans="26:40" x14ac:dyDescent="0.25">
      <c r="Z6807" s="24"/>
      <c r="AM6807" s="77"/>
      <c r="AN6807" s="77"/>
    </row>
    <row r="6808" spans="26:40" x14ac:dyDescent="0.25">
      <c r="Z6808" s="24"/>
      <c r="AM6808" s="77"/>
      <c r="AN6808" s="77"/>
    </row>
    <row r="6809" spans="26:40" x14ac:dyDescent="0.25">
      <c r="Z6809" s="24"/>
      <c r="AM6809" s="77"/>
      <c r="AN6809" s="77"/>
    </row>
    <row r="6810" spans="26:40" x14ac:dyDescent="0.25">
      <c r="Z6810" s="24"/>
      <c r="AM6810" s="77"/>
      <c r="AN6810" s="77"/>
    </row>
    <row r="6811" spans="26:40" x14ac:dyDescent="0.25">
      <c r="Z6811" s="24"/>
      <c r="AM6811" s="77"/>
      <c r="AN6811" s="77"/>
    </row>
    <row r="6812" spans="26:40" x14ac:dyDescent="0.25">
      <c r="Z6812" s="24"/>
      <c r="AM6812" s="77"/>
      <c r="AN6812" s="77"/>
    </row>
    <row r="6813" spans="26:40" x14ac:dyDescent="0.25">
      <c r="Z6813" s="24"/>
      <c r="AM6813" s="77"/>
      <c r="AN6813" s="77"/>
    </row>
    <row r="6814" spans="26:40" x14ac:dyDescent="0.25">
      <c r="Z6814" s="24"/>
      <c r="AM6814" s="77"/>
      <c r="AN6814" s="77"/>
    </row>
    <row r="6815" spans="26:40" x14ac:dyDescent="0.25">
      <c r="Z6815" s="24"/>
      <c r="AM6815" s="77"/>
      <c r="AN6815" s="77"/>
    </row>
    <row r="6816" spans="26:40" x14ac:dyDescent="0.25">
      <c r="Z6816" s="24"/>
      <c r="AM6816" s="77"/>
      <c r="AN6816" s="77"/>
    </row>
    <row r="6817" spans="26:40" x14ac:dyDescent="0.25">
      <c r="Z6817" s="24"/>
      <c r="AM6817" s="77"/>
      <c r="AN6817" s="77"/>
    </row>
    <row r="6818" spans="26:40" x14ac:dyDescent="0.25">
      <c r="Z6818" s="24"/>
      <c r="AM6818" s="77"/>
      <c r="AN6818" s="77"/>
    </row>
    <row r="6819" spans="26:40" x14ac:dyDescent="0.25">
      <c r="Z6819" s="24"/>
      <c r="AM6819" s="77"/>
      <c r="AN6819" s="77"/>
    </row>
    <row r="6820" spans="26:40" x14ac:dyDescent="0.25">
      <c r="Z6820" s="24"/>
      <c r="AM6820" s="77"/>
      <c r="AN6820" s="77"/>
    </row>
    <row r="6821" spans="26:40" x14ac:dyDescent="0.25">
      <c r="Z6821" s="24"/>
      <c r="AM6821" s="77"/>
      <c r="AN6821" s="77"/>
    </row>
    <row r="6822" spans="26:40" x14ac:dyDescent="0.25">
      <c r="Z6822" s="24"/>
      <c r="AM6822" s="77"/>
      <c r="AN6822" s="77"/>
    </row>
    <row r="6823" spans="26:40" x14ac:dyDescent="0.25">
      <c r="Z6823" s="24"/>
      <c r="AM6823" s="77"/>
      <c r="AN6823" s="77"/>
    </row>
    <row r="6824" spans="26:40" x14ac:dyDescent="0.25">
      <c r="Z6824" s="24"/>
      <c r="AM6824" s="77"/>
      <c r="AN6824" s="77"/>
    </row>
    <row r="6825" spans="26:40" x14ac:dyDescent="0.25">
      <c r="Z6825" s="24"/>
      <c r="AM6825" s="77"/>
      <c r="AN6825" s="77"/>
    </row>
    <row r="6826" spans="26:40" x14ac:dyDescent="0.25">
      <c r="Z6826" s="24"/>
      <c r="AM6826" s="77"/>
      <c r="AN6826" s="77"/>
    </row>
    <row r="6827" spans="26:40" x14ac:dyDescent="0.25">
      <c r="Z6827" s="24"/>
      <c r="AM6827" s="77"/>
      <c r="AN6827" s="77"/>
    </row>
    <row r="6828" spans="26:40" x14ac:dyDescent="0.25">
      <c r="Z6828" s="24"/>
      <c r="AM6828" s="77"/>
      <c r="AN6828" s="77"/>
    </row>
    <row r="6829" spans="26:40" x14ac:dyDescent="0.25">
      <c r="Z6829" s="24"/>
      <c r="AM6829" s="77"/>
      <c r="AN6829" s="77"/>
    </row>
    <row r="6830" spans="26:40" x14ac:dyDescent="0.25">
      <c r="Z6830" s="24"/>
      <c r="AM6830" s="77"/>
      <c r="AN6830" s="77"/>
    </row>
    <row r="6831" spans="26:40" x14ac:dyDescent="0.25">
      <c r="Z6831" s="24"/>
      <c r="AM6831" s="77"/>
      <c r="AN6831" s="77"/>
    </row>
    <row r="6832" spans="26:40" x14ac:dyDescent="0.25">
      <c r="Z6832" s="24"/>
      <c r="AM6832" s="77"/>
      <c r="AN6832" s="77"/>
    </row>
    <row r="6833" spans="26:40" x14ac:dyDescent="0.25">
      <c r="Z6833" s="24"/>
      <c r="AM6833" s="77"/>
      <c r="AN6833" s="77"/>
    </row>
    <row r="6834" spans="26:40" x14ac:dyDescent="0.25">
      <c r="Z6834" s="24"/>
      <c r="AM6834" s="77"/>
      <c r="AN6834" s="77"/>
    </row>
    <row r="6835" spans="26:40" x14ac:dyDescent="0.25">
      <c r="Z6835" s="24"/>
      <c r="AM6835" s="77"/>
      <c r="AN6835" s="77"/>
    </row>
    <row r="6836" spans="26:40" x14ac:dyDescent="0.25">
      <c r="Z6836" s="24"/>
      <c r="AM6836" s="77"/>
      <c r="AN6836" s="77"/>
    </row>
    <row r="6837" spans="26:40" x14ac:dyDescent="0.25">
      <c r="Z6837" s="24"/>
      <c r="AM6837" s="77"/>
      <c r="AN6837" s="77"/>
    </row>
    <row r="6838" spans="26:40" x14ac:dyDescent="0.25">
      <c r="Z6838" s="24"/>
      <c r="AM6838" s="77"/>
      <c r="AN6838" s="77"/>
    </row>
    <row r="6839" spans="26:40" x14ac:dyDescent="0.25">
      <c r="Z6839" s="24"/>
      <c r="AM6839" s="77"/>
      <c r="AN6839" s="77"/>
    </row>
    <row r="6840" spans="26:40" x14ac:dyDescent="0.25">
      <c r="Z6840" s="24"/>
      <c r="AM6840" s="77"/>
      <c r="AN6840" s="77"/>
    </row>
    <row r="6841" spans="26:40" x14ac:dyDescent="0.25">
      <c r="Z6841" s="24"/>
      <c r="AM6841" s="77"/>
      <c r="AN6841" s="77"/>
    </row>
    <row r="6842" spans="26:40" x14ac:dyDescent="0.25">
      <c r="Z6842" s="24"/>
      <c r="AM6842" s="77"/>
      <c r="AN6842" s="77"/>
    </row>
    <row r="6843" spans="26:40" x14ac:dyDescent="0.25">
      <c r="Z6843" s="24"/>
      <c r="AM6843" s="77"/>
      <c r="AN6843" s="77"/>
    </row>
    <row r="6844" spans="26:40" x14ac:dyDescent="0.25">
      <c r="Z6844" s="24"/>
      <c r="AM6844" s="77"/>
      <c r="AN6844" s="77"/>
    </row>
    <row r="6845" spans="26:40" x14ac:dyDescent="0.25">
      <c r="Z6845" s="24"/>
      <c r="AM6845" s="77"/>
      <c r="AN6845" s="77"/>
    </row>
    <row r="6846" spans="26:40" x14ac:dyDescent="0.25">
      <c r="Z6846" s="24"/>
      <c r="AM6846" s="77"/>
      <c r="AN6846" s="77"/>
    </row>
    <row r="6847" spans="26:40" x14ac:dyDescent="0.25">
      <c r="Z6847" s="24"/>
      <c r="AM6847" s="77"/>
      <c r="AN6847" s="77"/>
    </row>
    <row r="6848" spans="26:40" x14ac:dyDescent="0.25">
      <c r="Z6848" s="24"/>
      <c r="AM6848" s="77"/>
      <c r="AN6848" s="77"/>
    </row>
    <row r="6849" spans="26:40" x14ac:dyDescent="0.25">
      <c r="Z6849" s="24"/>
      <c r="AM6849" s="77"/>
      <c r="AN6849" s="77"/>
    </row>
    <row r="6850" spans="26:40" x14ac:dyDescent="0.25">
      <c r="Z6850" s="24"/>
      <c r="AM6850" s="77"/>
      <c r="AN6850" s="77"/>
    </row>
    <row r="6851" spans="26:40" x14ac:dyDescent="0.25">
      <c r="Z6851" s="24"/>
      <c r="AM6851" s="77"/>
      <c r="AN6851" s="77"/>
    </row>
    <row r="6852" spans="26:40" x14ac:dyDescent="0.25">
      <c r="Z6852" s="24"/>
      <c r="AM6852" s="77"/>
      <c r="AN6852" s="77"/>
    </row>
    <row r="6853" spans="26:40" x14ac:dyDescent="0.25">
      <c r="Z6853" s="24"/>
      <c r="AM6853" s="77"/>
      <c r="AN6853" s="77"/>
    </row>
    <row r="6854" spans="26:40" x14ac:dyDescent="0.25">
      <c r="Z6854" s="24"/>
      <c r="AM6854" s="77"/>
      <c r="AN6854" s="77"/>
    </row>
    <row r="6855" spans="26:40" x14ac:dyDescent="0.25">
      <c r="Z6855" s="24"/>
      <c r="AM6855" s="77"/>
      <c r="AN6855" s="77"/>
    </row>
    <row r="6856" spans="26:40" x14ac:dyDescent="0.25">
      <c r="Z6856" s="24"/>
      <c r="AM6856" s="77"/>
      <c r="AN6856" s="77"/>
    </row>
    <row r="6857" spans="26:40" x14ac:dyDescent="0.25">
      <c r="Z6857" s="24"/>
      <c r="AM6857" s="77"/>
      <c r="AN6857" s="77"/>
    </row>
    <row r="6858" spans="26:40" x14ac:dyDescent="0.25">
      <c r="Z6858" s="24"/>
      <c r="AM6858" s="77"/>
      <c r="AN6858" s="77"/>
    </row>
    <row r="6859" spans="26:40" x14ac:dyDescent="0.25">
      <c r="Z6859" s="24"/>
      <c r="AM6859" s="77"/>
      <c r="AN6859" s="77"/>
    </row>
    <row r="6860" spans="26:40" x14ac:dyDescent="0.25">
      <c r="Z6860" s="24"/>
      <c r="AM6860" s="77"/>
      <c r="AN6860" s="77"/>
    </row>
    <row r="6861" spans="26:40" x14ac:dyDescent="0.25">
      <c r="Z6861" s="24"/>
      <c r="AM6861" s="77"/>
      <c r="AN6861" s="77"/>
    </row>
    <row r="6862" spans="26:40" x14ac:dyDescent="0.25">
      <c r="Z6862" s="24"/>
      <c r="AM6862" s="77"/>
      <c r="AN6862" s="77"/>
    </row>
    <row r="6863" spans="26:40" x14ac:dyDescent="0.25">
      <c r="Z6863" s="24"/>
      <c r="AM6863" s="77"/>
      <c r="AN6863" s="77"/>
    </row>
    <row r="6864" spans="26:40" x14ac:dyDescent="0.25">
      <c r="Z6864" s="24"/>
      <c r="AM6864" s="77"/>
      <c r="AN6864" s="77"/>
    </row>
    <row r="6865" spans="26:40" x14ac:dyDescent="0.25">
      <c r="Z6865" s="24"/>
      <c r="AM6865" s="77"/>
      <c r="AN6865" s="77"/>
    </row>
    <row r="6866" spans="26:40" x14ac:dyDescent="0.25">
      <c r="Z6866" s="24"/>
      <c r="AM6866" s="77"/>
      <c r="AN6866" s="77"/>
    </row>
    <row r="6867" spans="26:40" x14ac:dyDescent="0.25">
      <c r="Z6867" s="24"/>
      <c r="AM6867" s="77"/>
      <c r="AN6867" s="77"/>
    </row>
    <row r="6868" spans="26:40" x14ac:dyDescent="0.25">
      <c r="Z6868" s="24"/>
      <c r="AM6868" s="77"/>
      <c r="AN6868" s="77"/>
    </row>
    <row r="6869" spans="26:40" x14ac:dyDescent="0.25">
      <c r="Z6869" s="24"/>
      <c r="AM6869" s="77"/>
      <c r="AN6869" s="77"/>
    </row>
    <row r="6870" spans="26:40" x14ac:dyDescent="0.25">
      <c r="Z6870" s="24"/>
      <c r="AM6870" s="77"/>
      <c r="AN6870" s="77"/>
    </row>
    <row r="6871" spans="26:40" x14ac:dyDescent="0.25">
      <c r="Z6871" s="24"/>
      <c r="AM6871" s="77"/>
      <c r="AN6871" s="77"/>
    </row>
    <row r="6872" spans="26:40" x14ac:dyDescent="0.25">
      <c r="Z6872" s="24"/>
      <c r="AM6872" s="77"/>
      <c r="AN6872" s="77"/>
    </row>
    <row r="6873" spans="26:40" x14ac:dyDescent="0.25">
      <c r="Z6873" s="24"/>
      <c r="AM6873" s="77"/>
      <c r="AN6873" s="77"/>
    </row>
    <row r="6874" spans="26:40" x14ac:dyDescent="0.25">
      <c r="Z6874" s="24"/>
      <c r="AM6874" s="77"/>
      <c r="AN6874" s="77"/>
    </row>
    <row r="6875" spans="26:40" x14ac:dyDescent="0.25">
      <c r="Z6875" s="24"/>
      <c r="AM6875" s="77"/>
      <c r="AN6875" s="77"/>
    </row>
    <row r="6876" spans="26:40" x14ac:dyDescent="0.25">
      <c r="Z6876" s="24"/>
      <c r="AM6876" s="77"/>
      <c r="AN6876" s="77"/>
    </row>
    <row r="6877" spans="26:40" x14ac:dyDescent="0.25">
      <c r="Z6877" s="24"/>
      <c r="AM6877" s="77"/>
      <c r="AN6877" s="77"/>
    </row>
    <row r="6878" spans="26:40" x14ac:dyDescent="0.25">
      <c r="Z6878" s="24"/>
      <c r="AM6878" s="77"/>
      <c r="AN6878" s="77"/>
    </row>
    <row r="6879" spans="26:40" x14ac:dyDescent="0.25">
      <c r="Z6879" s="24"/>
      <c r="AM6879" s="77"/>
      <c r="AN6879" s="77"/>
    </row>
    <row r="6880" spans="26:40" x14ac:dyDescent="0.25">
      <c r="Z6880" s="24"/>
      <c r="AM6880" s="77"/>
      <c r="AN6880" s="77"/>
    </row>
    <row r="6881" spans="26:40" x14ac:dyDescent="0.25">
      <c r="Z6881" s="24"/>
      <c r="AM6881" s="77"/>
      <c r="AN6881" s="77"/>
    </row>
    <row r="6882" spans="26:40" x14ac:dyDescent="0.25">
      <c r="Z6882" s="24"/>
      <c r="AM6882" s="77"/>
      <c r="AN6882" s="77"/>
    </row>
    <row r="6883" spans="26:40" x14ac:dyDescent="0.25">
      <c r="Z6883" s="24"/>
      <c r="AM6883" s="77"/>
      <c r="AN6883" s="77"/>
    </row>
    <row r="6884" spans="26:40" x14ac:dyDescent="0.25">
      <c r="Z6884" s="24"/>
      <c r="AM6884" s="77"/>
      <c r="AN6884" s="77"/>
    </row>
    <row r="6885" spans="26:40" x14ac:dyDescent="0.25">
      <c r="Z6885" s="24"/>
      <c r="AM6885" s="77"/>
      <c r="AN6885" s="77"/>
    </row>
    <row r="6886" spans="26:40" x14ac:dyDescent="0.25">
      <c r="Z6886" s="24"/>
      <c r="AM6886" s="77"/>
      <c r="AN6886" s="77"/>
    </row>
    <row r="6887" spans="26:40" x14ac:dyDescent="0.25">
      <c r="Z6887" s="24"/>
      <c r="AM6887" s="77"/>
      <c r="AN6887" s="77"/>
    </row>
    <row r="6888" spans="26:40" x14ac:dyDescent="0.25">
      <c r="Z6888" s="24"/>
      <c r="AM6888" s="77"/>
      <c r="AN6888" s="77"/>
    </row>
    <row r="6889" spans="26:40" x14ac:dyDescent="0.25">
      <c r="Z6889" s="24"/>
      <c r="AM6889" s="77"/>
      <c r="AN6889" s="77"/>
    </row>
    <row r="6890" spans="26:40" x14ac:dyDescent="0.25">
      <c r="Z6890" s="24"/>
      <c r="AM6890" s="77"/>
      <c r="AN6890" s="77"/>
    </row>
    <row r="6891" spans="26:40" x14ac:dyDescent="0.25">
      <c r="Z6891" s="24"/>
      <c r="AM6891" s="77"/>
      <c r="AN6891" s="77"/>
    </row>
    <row r="6892" spans="26:40" x14ac:dyDescent="0.25">
      <c r="Z6892" s="24"/>
      <c r="AM6892" s="77"/>
      <c r="AN6892" s="77"/>
    </row>
    <row r="6893" spans="26:40" x14ac:dyDescent="0.25">
      <c r="Z6893" s="24"/>
      <c r="AM6893" s="77"/>
      <c r="AN6893" s="77"/>
    </row>
    <row r="6894" spans="26:40" x14ac:dyDescent="0.25">
      <c r="Z6894" s="24"/>
      <c r="AM6894" s="77"/>
      <c r="AN6894" s="77"/>
    </row>
    <row r="6895" spans="26:40" x14ac:dyDescent="0.25">
      <c r="Z6895" s="24"/>
      <c r="AM6895" s="77"/>
      <c r="AN6895" s="77"/>
    </row>
    <row r="6896" spans="26:40" x14ac:dyDescent="0.25">
      <c r="Z6896" s="24"/>
      <c r="AM6896" s="77"/>
      <c r="AN6896" s="77"/>
    </row>
    <row r="6897" spans="26:40" x14ac:dyDescent="0.25">
      <c r="Z6897" s="24"/>
      <c r="AM6897" s="77"/>
      <c r="AN6897" s="77"/>
    </row>
    <row r="6898" spans="26:40" x14ac:dyDescent="0.25">
      <c r="Z6898" s="24"/>
      <c r="AM6898" s="77"/>
      <c r="AN6898" s="77"/>
    </row>
    <row r="6899" spans="26:40" x14ac:dyDescent="0.25">
      <c r="Z6899" s="24"/>
      <c r="AM6899" s="77"/>
      <c r="AN6899" s="77"/>
    </row>
    <row r="6900" spans="26:40" x14ac:dyDescent="0.25">
      <c r="Z6900" s="24"/>
      <c r="AM6900" s="77"/>
      <c r="AN6900" s="77"/>
    </row>
    <row r="6901" spans="26:40" x14ac:dyDescent="0.25">
      <c r="Z6901" s="24"/>
      <c r="AM6901" s="77"/>
      <c r="AN6901" s="77"/>
    </row>
    <row r="6902" spans="26:40" x14ac:dyDescent="0.25">
      <c r="Z6902" s="24"/>
      <c r="AM6902" s="77"/>
      <c r="AN6902" s="77"/>
    </row>
    <row r="6903" spans="26:40" x14ac:dyDescent="0.25">
      <c r="Z6903" s="24"/>
      <c r="AM6903" s="77"/>
      <c r="AN6903" s="77"/>
    </row>
    <row r="6904" spans="26:40" x14ac:dyDescent="0.25">
      <c r="Z6904" s="24"/>
      <c r="AM6904" s="77"/>
      <c r="AN6904" s="77"/>
    </row>
    <row r="6905" spans="26:40" x14ac:dyDescent="0.25">
      <c r="Z6905" s="24"/>
      <c r="AM6905" s="77"/>
      <c r="AN6905" s="77"/>
    </row>
    <row r="6906" spans="26:40" x14ac:dyDescent="0.25">
      <c r="Z6906" s="24"/>
      <c r="AM6906" s="77"/>
      <c r="AN6906" s="77"/>
    </row>
    <row r="6907" spans="26:40" x14ac:dyDescent="0.25">
      <c r="Z6907" s="24"/>
      <c r="AM6907" s="77"/>
      <c r="AN6907" s="77"/>
    </row>
    <row r="6908" spans="26:40" x14ac:dyDescent="0.25">
      <c r="Z6908" s="24"/>
      <c r="AM6908" s="77"/>
      <c r="AN6908" s="77"/>
    </row>
    <row r="6909" spans="26:40" x14ac:dyDescent="0.25">
      <c r="Z6909" s="24"/>
      <c r="AM6909" s="77"/>
      <c r="AN6909" s="77"/>
    </row>
    <row r="6910" spans="26:40" x14ac:dyDescent="0.25">
      <c r="Z6910" s="24"/>
      <c r="AM6910" s="77"/>
      <c r="AN6910" s="77"/>
    </row>
    <row r="6911" spans="26:40" x14ac:dyDescent="0.25">
      <c r="Z6911" s="24"/>
      <c r="AM6911" s="77"/>
      <c r="AN6911" s="77"/>
    </row>
    <row r="6912" spans="26:40" x14ac:dyDescent="0.25">
      <c r="Z6912" s="24"/>
      <c r="AM6912" s="77"/>
      <c r="AN6912" s="77"/>
    </row>
    <row r="6913" spans="26:40" x14ac:dyDescent="0.25">
      <c r="Z6913" s="24"/>
      <c r="AM6913" s="77"/>
      <c r="AN6913" s="77"/>
    </row>
    <row r="6914" spans="26:40" x14ac:dyDescent="0.25">
      <c r="Z6914" s="24"/>
      <c r="AM6914" s="77"/>
      <c r="AN6914" s="77"/>
    </row>
    <row r="6915" spans="26:40" x14ac:dyDescent="0.25">
      <c r="Z6915" s="24"/>
      <c r="AM6915" s="77"/>
      <c r="AN6915" s="77"/>
    </row>
    <row r="6916" spans="26:40" x14ac:dyDescent="0.25">
      <c r="Z6916" s="24"/>
      <c r="AM6916" s="77"/>
      <c r="AN6916" s="77"/>
    </row>
    <row r="6917" spans="26:40" x14ac:dyDescent="0.25">
      <c r="Z6917" s="24"/>
      <c r="AM6917" s="77"/>
      <c r="AN6917" s="77"/>
    </row>
    <row r="6918" spans="26:40" x14ac:dyDescent="0.25">
      <c r="Z6918" s="24"/>
      <c r="AM6918" s="77"/>
      <c r="AN6918" s="77"/>
    </row>
    <row r="6919" spans="26:40" x14ac:dyDescent="0.25">
      <c r="Z6919" s="24"/>
      <c r="AM6919" s="77"/>
      <c r="AN6919" s="77"/>
    </row>
    <row r="6920" spans="26:40" x14ac:dyDescent="0.25">
      <c r="Z6920" s="24"/>
      <c r="AM6920" s="77"/>
      <c r="AN6920" s="77"/>
    </row>
    <row r="6921" spans="26:40" x14ac:dyDescent="0.25">
      <c r="Z6921" s="24"/>
      <c r="AM6921" s="77"/>
      <c r="AN6921" s="77"/>
    </row>
    <row r="6922" spans="26:40" x14ac:dyDescent="0.25">
      <c r="Z6922" s="24"/>
      <c r="AM6922" s="77"/>
      <c r="AN6922" s="77"/>
    </row>
    <row r="6923" spans="26:40" x14ac:dyDescent="0.25">
      <c r="Z6923" s="24"/>
      <c r="AM6923" s="77"/>
      <c r="AN6923" s="77"/>
    </row>
    <row r="6924" spans="26:40" x14ac:dyDescent="0.25">
      <c r="Z6924" s="24"/>
      <c r="AM6924" s="77"/>
      <c r="AN6924" s="77"/>
    </row>
    <row r="6925" spans="26:40" x14ac:dyDescent="0.25">
      <c r="Z6925" s="24"/>
      <c r="AM6925" s="77"/>
      <c r="AN6925" s="77"/>
    </row>
    <row r="6926" spans="26:40" x14ac:dyDescent="0.25">
      <c r="Z6926" s="24"/>
      <c r="AM6926" s="77"/>
      <c r="AN6926" s="77"/>
    </row>
    <row r="6927" spans="26:40" x14ac:dyDescent="0.25">
      <c r="Z6927" s="24"/>
      <c r="AM6927" s="77"/>
      <c r="AN6927" s="77"/>
    </row>
    <row r="6928" spans="26:40" x14ac:dyDescent="0.25">
      <c r="Z6928" s="24"/>
      <c r="AM6928" s="77"/>
      <c r="AN6928" s="77"/>
    </row>
    <row r="6929" spans="26:40" x14ac:dyDescent="0.25">
      <c r="Z6929" s="24"/>
      <c r="AM6929" s="77"/>
      <c r="AN6929" s="77"/>
    </row>
    <row r="6930" spans="26:40" x14ac:dyDescent="0.25">
      <c r="Z6930" s="24"/>
      <c r="AM6930" s="77"/>
      <c r="AN6930" s="77"/>
    </row>
    <row r="6931" spans="26:40" x14ac:dyDescent="0.25">
      <c r="Z6931" s="24"/>
      <c r="AM6931" s="77"/>
      <c r="AN6931" s="77"/>
    </row>
    <row r="6932" spans="26:40" x14ac:dyDescent="0.25">
      <c r="Z6932" s="24"/>
      <c r="AM6932" s="77"/>
      <c r="AN6932" s="77"/>
    </row>
    <row r="6933" spans="26:40" x14ac:dyDescent="0.25">
      <c r="Z6933" s="24"/>
      <c r="AM6933" s="77"/>
      <c r="AN6933" s="77"/>
    </row>
    <row r="6934" spans="26:40" x14ac:dyDescent="0.25">
      <c r="Z6934" s="24"/>
      <c r="AM6934" s="77"/>
      <c r="AN6934" s="77"/>
    </row>
    <row r="6935" spans="26:40" x14ac:dyDescent="0.25">
      <c r="Z6935" s="24"/>
      <c r="AM6935" s="77"/>
      <c r="AN6935" s="77"/>
    </row>
    <row r="6936" spans="26:40" x14ac:dyDescent="0.25">
      <c r="Z6936" s="24"/>
      <c r="AM6936" s="77"/>
      <c r="AN6936" s="77"/>
    </row>
    <row r="6937" spans="26:40" x14ac:dyDescent="0.25">
      <c r="Z6937" s="24"/>
      <c r="AM6937" s="77"/>
      <c r="AN6937" s="77"/>
    </row>
    <row r="6938" spans="26:40" x14ac:dyDescent="0.25">
      <c r="Z6938" s="24"/>
      <c r="AM6938" s="77"/>
      <c r="AN6938" s="77"/>
    </row>
    <row r="6939" spans="26:40" x14ac:dyDescent="0.25">
      <c r="Z6939" s="24"/>
      <c r="AM6939" s="77"/>
      <c r="AN6939" s="77"/>
    </row>
    <row r="6940" spans="26:40" x14ac:dyDescent="0.25">
      <c r="Z6940" s="24"/>
      <c r="AM6940" s="77"/>
      <c r="AN6940" s="77"/>
    </row>
    <row r="6941" spans="26:40" x14ac:dyDescent="0.25">
      <c r="Z6941" s="24"/>
      <c r="AM6941" s="77"/>
      <c r="AN6941" s="77"/>
    </row>
    <row r="6942" spans="26:40" x14ac:dyDescent="0.25">
      <c r="Z6942" s="24"/>
      <c r="AM6942" s="77"/>
      <c r="AN6942" s="77"/>
    </row>
    <row r="6943" spans="26:40" x14ac:dyDescent="0.25">
      <c r="Z6943" s="24"/>
      <c r="AM6943" s="77"/>
      <c r="AN6943" s="77"/>
    </row>
    <row r="6944" spans="26:40" x14ac:dyDescent="0.25">
      <c r="Z6944" s="24"/>
      <c r="AM6944" s="77"/>
      <c r="AN6944" s="77"/>
    </row>
    <row r="6945" spans="26:40" x14ac:dyDescent="0.25">
      <c r="Z6945" s="24"/>
      <c r="AM6945" s="77"/>
      <c r="AN6945" s="77"/>
    </row>
    <row r="6946" spans="26:40" x14ac:dyDescent="0.25">
      <c r="Z6946" s="24"/>
      <c r="AM6946" s="77"/>
      <c r="AN6946" s="77"/>
    </row>
    <row r="6947" spans="26:40" x14ac:dyDescent="0.25">
      <c r="Z6947" s="24"/>
      <c r="AM6947" s="77"/>
      <c r="AN6947" s="77"/>
    </row>
    <row r="6948" spans="26:40" x14ac:dyDescent="0.25">
      <c r="Z6948" s="24"/>
      <c r="AM6948" s="77"/>
      <c r="AN6948" s="77"/>
    </row>
    <row r="6949" spans="26:40" x14ac:dyDescent="0.25">
      <c r="Z6949" s="24"/>
      <c r="AM6949" s="77"/>
      <c r="AN6949" s="77"/>
    </row>
    <row r="6950" spans="26:40" x14ac:dyDescent="0.25">
      <c r="Z6950" s="24"/>
      <c r="AM6950" s="77"/>
      <c r="AN6950" s="77"/>
    </row>
    <row r="6951" spans="26:40" x14ac:dyDescent="0.25">
      <c r="Z6951" s="24"/>
      <c r="AM6951" s="77"/>
      <c r="AN6951" s="77"/>
    </row>
    <row r="6952" spans="26:40" x14ac:dyDescent="0.25">
      <c r="Z6952" s="24"/>
      <c r="AM6952" s="77"/>
      <c r="AN6952" s="77"/>
    </row>
    <row r="6953" spans="26:40" x14ac:dyDescent="0.25">
      <c r="Z6953" s="24"/>
      <c r="AM6953" s="77"/>
      <c r="AN6953" s="77"/>
    </row>
    <row r="6954" spans="26:40" x14ac:dyDescent="0.25">
      <c r="Z6954" s="24"/>
      <c r="AM6954" s="77"/>
      <c r="AN6954" s="77"/>
    </row>
    <row r="6955" spans="26:40" x14ac:dyDescent="0.25">
      <c r="Z6955" s="24"/>
      <c r="AM6955" s="77"/>
      <c r="AN6955" s="77"/>
    </row>
    <row r="6956" spans="26:40" x14ac:dyDescent="0.25">
      <c r="Z6956" s="24"/>
      <c r="AM6956" s="77"/>
      <c r="AN6956" s="77"/>
    </row>
    <row r="6957" spans="26:40" x14ac:dyDescent="0.25">
      <c r="Z6957" s="24"/>
      <c r="AM6957" s="77"/>
      <c r="AN6957" s="77"/>
    </row>
    <row r="6958" spans="26:40" x14ac:dyDescent="0.25">
      <c r="Z6958" s="24"/>
      <c r="AM6958" s="77"/>
      <c r="AN6958" s="77"/>
    </row>
    <row r="6959" spans="26:40" x14ac:dyDescent="0.25">
      <c r="Z6959" s="24"/>
      <c r="AM6959" s="77"/>
      <c r="AN6959" s="77"/>
    </row>
    <row r="6960" spans="26:40" x14ac:dyDescent="0.25">
      <c r="Z6960" s="24"/>
      <c r="AM6960" s="77"/>
      <c r="AN6960" s="77"/>
    </row>
    <row r="6961" spans="26:40" x14ac:dyDescent="0.25">
      <c r="Z6961" s="24"/>
      <c r="AM6961" s="77"/>
      <c r="AN6961" s="77"/>
    </row>
    <row r="6962" spans="26:40" x14ac:dyDescent="0.25">
      <c r="Z6962" s="24"/>
      <c r="AM6962" s="77"/>
      <c r="AN6962" s="77"/>
    </row>
    <row r="6963" spans="26:40" x14ac:dyDescent="0.25">
      <c r="Z6963" s="24"/>
      <c r="AM6963" s="77"/>
      <c r="AN6963" s="77"/>
    </row>
    <row r="6964" spans="26:40" x14ac:dyDescent="0.25">
      <c r="Z6964" s="24"/>
      <c r="AM6964" s="77"/>
      <c r="AN6964" s="77"/>
    </row>
    <row r="6965" spans="26:40" x14ac:dyDescent="0.25">
      <c r="Z6965" s="24"/>
      <c r="AM6965" s="77"/>
      <c r="AN6965" s="77"/>
    </row>
    <row r="6966" spans="26:40" x14ac:dyDescent="0.25">
      <c r="Z6966" s="24"/>
      <c r="AM6966" s="77"/>
      <c r="AN6966" s="77"/>
    </row>
    <row r="6967" spans="26:40" x14ac:dyDescent="0.25">
      <c r="Z6967" s="24"/>
      <c r="AM6967" s="77"/>
      <c r="AN6967" s="77"/>
    </row>
    <row r="6968" spans="26:40" x14ac:dyDescent="0.25">
      <c r="Z6968" s="24"/>
      <c r="AM6968" s="77"/>
      <c r="AN6968" s="77"/>
    </row>
    <row r="6969" spans="26:40" x14ac:dyDescent="0.25">
      <c r="Z6969" s="24"/>
      <c r="AM6969" s="77"/>
      <c r="AN6969" s="77"/>
    </row>
    <row r="6970" spans="26:40" x14ac:dyDescent="0.25">
      <c r="Z6970" s="24"/>
      <c r="AM6970" s="77"/>
      <c r="AN6970" s="77"/>
    </row>
    <row r="6971" spans="26:40" x14ac:dyDescent="0.25">
      <c r="Z6971" s="24"/>
      <c r="AM6971" s="77"/>
      <c r="AN6971" s="77"/>
    </row>
    <row r="6972" spans="26:40" x14ac:dyDescent="0.25">
      <c r="Z6972" s="24"/>
      <c r="AM6972" s="77"/>
      <c r="AN6972" s="77"/>
    </row>
    <row r="6973" spans="26:40" x14ac:dyDescent="0.25">
      <c r="Z6973" s="24"/>
      <c r="AM6973" s="77"/>
      <c r="AN6973" s="77"/>
    </row>
    <row r="6974" spans="26:40" x14ac:dyDescent="0.25">
      <c r="Z6974" s="24"/>
      <c r="AM6974" s="77"/>
      <c r="AN6974" s="77"/>
    </row>
    <row r="6975" spans="26:40" x14ac:dyDescent="0.25">
      <c r="Z6975" s="24"/>
      <c r="AM6975" s="77"/>
      <c r="AN6975" s="77"/>
    </row>
    <row r="6976" spans="26:40" x14ac:dyDescent="0.25">
      <c r="Z6976" s="24"/>
      <c r="AM6976" s="77"/>
      <c r="AN6976" s="77"/>
    </row>
    <row r="6977" spans="26:40" x14ac:dyDescent="0.25">
      <c r="Z6977" s="24"/>
      <c r="AM6977" s="77"/>
      <c r="AN6977" s="77"/>
    </row>
    <row r="6978" spans="26:40" x14ac:dyDescent="0.25">
      <c r="Z6978" s="24"/>
      <c r="AM6978" s="77"/>
      <c r="AN6978" s="77"/>
    </row>
    <row r="6979" spans="26:40" x14ac:dyDescent="0.25">
      <c r="Z6979" s="24"/>
      <c r="AM6979" s="77"/>
      <c r="AN6979" s="77"/>
    </row>
    <row r="6980" spans="26:40" x14ac:dyDescent="0.25">
      <c r="Z6980" s="24"/>
      <c r="AM6980" s="77"/>
      <c r="AN6980" s="77"/>
    </row>
    <row r="6981" spans="26:40" x14ac:dyDescent="0.25">
      <c r="Z6981" s="24"/>
      <c r="AM6981" s="77"/>
      <c r="AN6981" s="77"/>
    </row>
    <row r="6982" spans="26:40" x14ac:dyDescent="0.25">
      <c r="Z6982" s="24"/>
      <c r="AM6982" s="77"/>
      <c r="AN6982" s="77"/>
    </row>
    <row r="6983" spans="26:40" x14ac:dyDescent="0.25">
      <c r="Z6983" s="24"/>
      <c r="AM6983" s="77"/>
      <c r="AN6983" s="77"/>
    </row>
    <row r="6984" spans="26:40" x14ac:dyDescent="0.25">
      <c r="Z6984" s="24"/>
      <c r="AM6984" s="77"/>
      <c r="AN6984" s="77"/>
    </row>
    <row r="6985" spans="26:40" x14ac:dyDescent="0.25">
      <c r="Z6985" s="24"/>
      <c r="AM6985" s="77"/>
      <c r="AN6985" s="77"/>
    </row>
    <row r="6986" spans="26:40" x14ac:dyDescent="0.25">
      <c r="Z6986" s="24"/>
      <c r="AM6986" s="77"/>
      <c r="AN6986" s="77"/>
    </row>
    <row r="6987" spans="26:40" x14ac:dyDescent="0.25">
      <c r="Z6987" s="24"/>
      <c r="AM6987" s="77"/>
      <c r="AN6987" s="77"/>
    </row>
    <row r="6988" spans="26:40" x14ac:dyDescent="0.25">
      <c r="Z6988" s="24"/>
      <c r="AM6988" s="77"/>
      <c r="AN6988" s="77"/>
    </row>
    <row r="6989" spans="26:40" x14ac:dyDescent="0.25">
      <c r="Z6989" s="24"/>
      <c r="AM6989" s="77"/>
      <c r="AN6989" s="77"/>
    </row>
    <row r="6990" spans="26:40" x14ac:dyDescent="0.25">
      <c r="Z6990" s="24"/>
      <c r="AM6990" s="77"/>
      <c r="AN6990" s="77"/>
    </row>
    <row r="6991" spans="26:40" x14ac:dyDescent="0.25">
      <c r="Z6991" s="24"/>
      <c r="AM6991" s="77"/>
      <c r="AN6991" s="77"/>
    </row>
    <row r="6992" spans="26:40" x14ac:dyDescent="0.25">
      <c r="Z6992" s="24"/>
      <c r="AM6992" s="77"/>
      <c r="AN6992" s="77"/>
    </row>
    <row r="6993" spans="26:40" x14ac:dyDescent="0.25">
      <c r="Z6993" s="24"/>
      <c r="AM6993" s="77"/>
      <c r="AN6993" s="77"/>
    </row>
    <row r="6994" spans="26:40" x14ac:dyDescent="0.25">
      <c r="Z6994" s="24"/>
      <c r="AM6994" s="77"/>
      <c r="AN6994" s="77"/>
    </row>
    <row r="6995" spans="26:40" x14ac:dyDescent="0.25">
      <c r="Z6995" s="24"/>
      <c r="AM6995" s="77"/>
      <c r="AN6995" s="77"/>
    </row>
    <row r="6996" spans="26:40" x14ac:dyDescent="0.25">
      <c r="Z6996" s="24"/>
      <c r="AM6996" s="77"/>
      <c r="AN6996" s="77"/>
    </row>
    <row r="6997" spans="26:40" x14ac:dyDescent="0.25">
      <c r="Z6997" s="24"/>
      <c r="AM6997" s="77"/>
      <c r="AN6997" s="77"/>
    </row>
    <row r="6998" spans="26:40" x14ac:dyDescent="0.25">
      <c r="Z6998" s="24"/>
      <c r="AM6998" s="77"/>
      <c r="AN6998" s="77"/>
    </row>
    <row r="6999" spans="26:40" x14ac:dyDescent="0.25">
      <c r="Z6999" s="24"/>
      <c r="AM6999" s="77"/>
      <c r="AN6999" s="77"/>
    </row>
    <row r="7000" spans="26:40" x14ac:dyDescent="0.25">
      <c r="Z7000" s="24"/>
      <c r="AM7000" s="77"/>
      <c r="AN7000" s="77"/>
    </row>
    <row r="7001" spans="26:40" x14ac:dyDescent="0.25">
      <c r="Z7001" s="24"/>
      <c r="AM7001" s="77"/>
      <c r="AN7001" s="77"/>
    </row>
    <row r="7002" spans="26:40" x14ac:dyDescent="0.25">
      <c r="Z7002" s="24"/>
      <c r="AM7002" s="77"/>
      <c r="AN7002" s="77"/>
    </row>
    <row r="7003" spans="26:40" x14ac:dyDescent="0.25">
      <c r="Z7003" s="24"/>
      <c r="AM7003" s="77"/>
      <c r="AN7003" s="77"/>
    </row>
    <row r="7004" spans="26:40" x14ac:dyDescent="0.25">
      <c r="Z7004" s="24"/>
      <c r="AM7004" s="77"/>
      <c r="AN7004" s="77"/>
    </row>
    <row r="7005" spans="26:40" x14ac:dyDescent="0.25">
      <c r="Z7005" s="24"/>
      <c r="AM7005" s="77"/>
      <c r="AN7005" s="77"/>
    </row>
    <row r="7006" spans="26:40" x14ac:dyDescent="0.25">
      <c r="Z7006" s="24"/>
      <c r="AM7006" s="77"/>
      <c r="AN7006" s="77"/>
    </row>
    <row r="7007" spans="26:40" x14ac:dyDescent="0.25">
      <c r="Z7007" s="24"/>
      <c r="AM7007" s="77"/>
      <c r="AN7007" s="77"/>
    </row>
    <row r="7008" spans="26:40" x14ac:dyDescent="0.25">
      <c r="Z7008" s="24"/>
      <c r="AM7008" s="77"/>
      <c r="AN7008" s="77"/>
    </row>
    <row r="7009" spans="26:40" x14ac:dyDescent="0.25">
      <c r="Z7009" s="24"/>
      <c r="AM7009" s="77"/>
      <c r="AN7009" s="77"/>
    </row>
    <row r="7010" spans="26:40" x14ac:dyDescent="0.25">
      <c r="Z7010" s="24"/>
      <c r="AM7010" s="77"/>
      <c r="AN7010" s="77"/>
    </row>
    <row r="7011" spans="26:40" x14ac:dyDescent="0.25">
      <c r="Z7011" s="24"/>
      <c r="AM7011" s="77"/>
      <c r="AN7011" s="77"/>
    </row>
    <row r="7012" spans="26:40" x14ac:dyDescent="0.25">
      <c r="Z7012" s="24"/>
      <c r="AM7012" s="77"/>
      <c r="AN7012" s="77"/>
    </row>
    <row r="7013" spans="26:40" x14ac:dyDescent="0.25">
      <c r="Z7013" s="24"/>
      <c r="AM7013" s="77"/>
      <c r="AN7013" s="77"/>
    </row>
    <row r="7014" spans="26:40" x14ac:dyDescent="0.25">
      <c r="Z7014" s="24"/>
      <c r="AM7014" s="77"/>
      <c r="AN7014" s="77"/>
    </row>
    <row r="7015" spans="26:40" x14ac:dyDescent="0.25">
      <c r="Z7015" s="24"/>
      <c r="AM7015" s="77"/>
      <c r="AN7015" s="77"/>
    </row>
    <row r="7016" spans="26:40" x14ac:dyDescent="0.25">
      <c r="Z7016" s="24"/>
      <c r="AM7016" s="77"/>
      <c r="AN7016" s="77"/>
    </row>
    <row r="7017" spans="26:40" x14ac:dyDescent="0.25">
      <c r="Z7017" s="24"/>
      <c r="AM7017" s="77"/>
      <c r="AN7017" s="77"/>
    </row>
    <row r="7018" spans="26:40" x14ac:dyDescent="0.25">
      <c r="Z7018" s="24"/>
      <c r="AM7018" s="77"/>
      <c r="AN7018" s="77"/>
    </row>
    <row r="7019" spans="26:40" x14ac:dyDescent="0.25">
      <c r="Z7019" s="24"/>
      <c r="AM7019" s="77"/>
      <c r="AN7019" s="77"/>
    </row>
    <row r="7020" spans="26:40" x14ac:dyDescent="0.25">
      <c r="Z7020" s="24"/>
      <c r="AM7020" s="77"/>
      <c r="AN7020" s="77"/>
    </row>
    <row r="7021" spans="26:40" x14ac:dyDescent="0.25">
      <c r="Z7021" s="24"/>
      <c r="AM7021" s="77"/>
      <c r="AN7021" s="77"/>
    </row>
    <row r="7022" spans="26:40" x14ac:dyDescent="0.25">
      <c r="Z7022" s="24"/>
      <c r="AM7022" s="77"/>
      <c r="AN7022" s="77"/>
    </row>
    <row r="7023" spans="26:40" x14ac:dyDescent="0.25">
      <c r="Z7023" s="24"/>
      <c r="AM7023" s="77"/>
      <c r="AN7023" s="77"/>
    </row>
    <row r="7024" spans="26:40" x14ac:dyDescent="0.25">
      <c r="Z7024" s="24"/>
      <c r="AM7024" s="77"/>
      <c r="AN7024" s="77"/>
    </row>
    <row r="7025" spans="26:40" x14ac:dyDescent="0.25">
      <c r="Z7025" s="24"/>
      <c r="AM7025" s="77"/>
      <c r="AN7025" s="77"/>
    </row>
    <row r="7026" spans="26:40" x14ac:dyDescent="0.25">
      <c r="Z7026" s="24"/>
      <c r="AM7026" s="77"/>
      <c r="AN7026" s="77"/>
    </row>
    <row r="7027" spans="26:40" x14ac:dyDescent="0.25">
      <c r="Z7027" s="24"/>
      <c r="AM7027" s="77"/>
      <c r="AN7027" s="77"/>
    </row>
    <row r="7028" spans="26:40" x14ac:dyDescent="0.25">
      <c r="Z7028" s="24"/>
      <c r="AM7028" s="77"/>
      <c r="AN7028" s="77"/>
    </row>
    <row r="7029" spans="26:40" x14ac:dyDescent="0.25">
      <c r="Z7029" s="24"/>
      <c r="AM7029" s="77"/>
      <c r="AN7029" s="77"/>
    </row>
    <row r="7030" spans="26:40" x14ac:dyDescent="0.25">
      <c r="Z7030" s="24"/>
      <c r="AM7030" s="77"/>
      <c r="AN7030" s="77"/>
    </row>
    <row r="7031" spans="26:40" x14ac:dyDescent="0.25">
      <c r="Z7031" s="24"/>
      <c r="AM7031" s="77"/>
      <c r="AN7031" s="77"/>
    </row>
    <row r="7032" spans="26:40" x14ac:dyDescent="0.25">
      <c r="Z7032" s="24"/>
      <c r="AM7032" s="77"/>
      <c r="AN7032" s="77"/>
    </row>
    <row r="7033" spans="26:40" x14ac:dyDescent="0.25">
      <c r="Z7033" s="24"/>
      <c r="AM7033" s="77"/>
      <c r="AN7033" s="77"/>
    </row>
    <row r="7034" spans="26:40" x14ac:dyDescent="0.25">
      <c r="Z7034" s="24"/>
      <c r="AM7034" s="77"/>
      <c r="AN7034" s="77"/>
    </row>
    <row r="7035" spans="26:40" x14ac:dyDescent="0.25">
      <c r="Z7035" s="24"/>
      <c r="AM7035" s="77"/>
      <c r="AN7035" s="77"/>
    </row>
    <row r="7036" spans="26:40" x14ac:dyDescent="0.25">
      <c r="Z7036" s="24"/>
      <c r="AM7036" s="77"/>
      <c r="AN7036" s="77"/>
    </row>
    <row r="7037" spans="26:40" x14ac:dyDescent="0.25">
      <c r="Z7037" s="24"/>
      <c r="AM7037" s="77"/>
      <c r="AN7037" s="77"/>
    </row>
    <row r="7038" spans="26:40" x14ac:dyDescent="0.25">
      <c r="Z7038" s="24"/>
      <c r="AM7038" s="77"/>
      <c r="AN7038" s="77"/>
    </row>
    <row r="7039" spans="26:40" x14ac:dyDescent="0.25">
      <c r="Z7039" s="24"/>
      <c r="AM7039" s="77"/>
      <c r="AN7039" s="77"/>
    </row>
    <row r="7040" spans="26:40" x14ac:dyDescent="0.25">
      <c r="Z7040" s="24"/>
      <c r="AM7040" s="77"/>
      <c r="AN7040" s="77"/>
    </row>
    <row r="7041" spans="26:40" x14ac:dyDescent="0.25">
      <c r="Z7041" s="24"/>
      <c r="AM7041" s="77"/>
      <c r="AN7041" s="77"/>
    </row>
    <row r="7042" spans="26:40" x14ac:dyDescent="0.25">
      <c r="Z7042" s="24"/>
      <c r="AM7042" s="77"/>
      <c r="AN7042" s="77"/>
    </row>
    <row r="7043" spans="26:40" x14ac:dyDescent="0.25">
      <c r="Z7043" s="24"/>
      <c r="AM7043" s="77"/>
      <c r="AN7043" s="77"/>
    </row>
    <row r="7044" spans="26:40" x14ac:dyDescent="0.25">
      <c r="Z7044" s="24"/>
      <c r="AM7044" s="77"/>
      <c r="AN7044" s="77"/>
    </row>
    <row r="7045" spans="26:40" x14ac:dyDescent="0.25">
      <c r="Z7045" s="24"/>
      <c r="AM7045" s="77"/>
      <c r="AN7045" s="77"/>
    </row>
    <row r="7046" spans="26:40" x14ac:dyDescent="0.25">
      <c r="Z7046" s="24"/>
      <c r="AM7046" s="77"/>
      <c r="AN7046" s="77"/>
    </row>
    <row r="7047" spans="26:40" x14ac:dyDescent="0.25">
      <c r="Z7047" s="24"/>
      <c r="AM7047" s="77"/>
      <c r="AN7047" s="77"/>
    </row>
    <row r="7048" spans="26:40" x14ac:dyDescent="0.25">
      <c r="Z7048" s="24"/>
      <c r="AM7048" s="77"/>
      <c r="AN7048" s="77"/>
    </row>
    <row r="7049" spans="26:40" x14ac:dyDescent="0.25">
      <c r="Z7049" s="24"/>
      <c r="AM7049" s="77"/>
      <c r="AN7049" s="77"/>
    </row>
    <row r="7050" spans="26:40" x14ac:dyDescent="0.25">
      <c r="Z7050" s="24"/>
      <c r="AM7050" s="77"/>
      <c r="AN7050" s="77"/>
    </row>
    <row r="7051" spans="26:40" x14ac:dyDescent="0.25">
      <c r="Z7051" s="24"/>
      <c r="AM7051" s="77"/>
      <c r="AN7051" s="77"/>
    </row>
    <row r="7052" spans="26:40" x14ac:dyDescent="0.25">
      <c r="Z7052" s="24"/>
      <c r="AM7052" s="77"/>
      <c r="AN7052" s="77"/>
    </row>
    <row r="7053" spans="26:40" x14ac:dyDescent="0.25">
      <c r="Z7053" s="24"/>
      <c r="AM7053" s="77"/>
      <c r="AN7053" s="77"/>
    </row>
    <row r="7054" spans="26:40" x14ac:dyDescent="0.25">
      <c r="Z7054" s="24"/>
      <c r="AM7054" s="77"/>
      <c r="AN7054" s="77"/>
    </row>
    <row r="7055" spans="26:40" x14ac:dyDescent="0.25">
      <c r="Z7055" s="24"/>
      <c r="AM7055" s="77"/>
      <c r="AN7055" s="77"/>
    </row>
    <row r="7056" spans="26:40" x14ac:dyDescent="0.25">
      <c r="Z7056" s="24"/>
      <c r="AM7056" s="77"/>
      <c r="AN7056" s="77"/>
    </row>
    <row r="7057" spans="26:40" x14ac:dyDescent="0.25">
      <c r="Z7057" s="24"/>
      <c r="AM7057" s="77"/>
      <c r="AN7057" s="77"/>
    </row>
    <row r="7058" spans="26:40" x14ac:dyDescent="0.25">
      <c r="Z7058" s="24"/>
      <c r="AM7058" s="77"/>
      <c r="AN7058" s="77"/>
    </row>
    <row r="7059" spans="26:40" x14ac:dyDescent="0.25">
      <c r="Z7059" s="24"/>
      <c r="AM7059" s="77"/>
      <c r="AN7059" s="77"/>
    </row>
    <row r="7060" spans="26:40" x14ac:dyDescent="0.25">
      <c r="Z7060" s="24"/>
      <c r="AM7060" s="77"/>
      <c r="AN7060" s="77"/>
    </row>
    <row r="7061" spans="26:40" x14ac:dyDescent="0.25">
      <c r="Z7061" s="24"/>
      <c r="AM7061" s="77"/>
      <c r="AN7061" s="77"/>
    </row>
    <row r="7062" spans="26:40" x14ac:dyDescent="0.25">
      <c r="Z7062" s="24"/>
      <c r="AM7062" s="77"/>
      <c r="AN7062" s="77"/>
    </row>
    <row r="7063" spans="26:40" x14ac:dyDescent="0.25">
      <c r="Z7063" s="24"/>
      <c r="AM7063" s="77"/>
      <c r="AN7063" s="77"/>
    </row>
    <row r="7064" spans="26:40" x14ac:dyDescent="0.25">
      <c r="Z7064" s="24"/>
      <c r="AM7064" s="77"/>
      <c r="AN7064" s="77"/>
    </row>
    <row r="7065" spans="26:40" x14ac:dyDescent="0.25">
      <c r="Z7065" s="24"/>
      <c r="AM7065" s="77"/>
      <c r="AN7065" s="77"/>
    </row>
    <row r="7066" spans="26:40" x14ac:dyDescent="0.25">
      <c r="Z7066" s="24"/>
      <c r="AM7066" s="77"/>
      <c r="AN7066" s="77"/>
    </row>
    <row r="7067" spans="26:40" x14ac:dyDescent="0.25">
      <c r="Z7067" s="24"/>
      <c r="AM7067" s="77"/>
      <c r="AN7067" s="77"/>
    </row>
    <row r="7068" spans="26:40" x14ac:dyDescent="0.25">
      <c r="Z7068" s="24"/>
      <c r="AM7068" s="77"/>
      <c r="AN7068" s="77"/>
    </row>
    <row r="7069" spans="26:40" x14ac:dyDescent="0.25">
      <c r="Z7069" s="24"/>
      <c r="AM7069" s="77"/>
      <c r="AN7069" s="77"/>
    </row>
    <row r="7070" spans="26:40" x14ac:dyDescent="0.25">
      <c r="Z7070" s="24"/>
      <c r="AM7070" s="77"/>
      <c r="AN7070" s="77"/>
    </row>
    <row r="7071" spans="26:40" x14ac:dyDescent="0.25">
      <c r="Z7071" s="24"/>
      <c r="AM7071" s="77"/>
      <c r="AN7071" s="77"/>
    </row>
    <row r="7072" spans="26:40" x14ac:dyDescent="0.25">
      <c r="Z7072" s="24"/>
      <c r="AM7072" s="77"/>
      <c r="AN7072" s="77"/>
    </row>
    <row r="7073" spans="26:40" x14ac:dyDescent="0.25">
      <c r="Z7073" s="24"/>
      <c r="AM7073" s="77"/>
      <c r="AN7073" s="77"/>
    </row>
    <row r="7074" spans="26:40" x14ac:dyDescent="0.25">
      <c r="Z7074" s="24"/>
      <c r="AM7074" s="77"/>
      <c r="AN7074" s="77"/>
    </row>
    <row r="7075" spans="26:40" x14ac:dyDescent="0.25">
      <c r="Z7075" s="24"/>
      <c r="AM7075" s="77"/>
      <c r="AN7075" s="77"/>
    </row>
    <row r="7076" spans="26:40" x14ac:dyDescent="0.25">
      <c r="Z7076" s="24"/>
      <c r="AM7076" s="77"/>
      <c r="AN7076" s="77"/>
    </row>
    <row r="7077" spans="26:40" x14ac:dyDescent="0.25">
      <c r="Z7077" s="24"/>
      <c r="AM7077" s="77"/>
      <c r="AN7077" s="77"/>
    </row>
    <row r="7078" spans="26:40" x14ac:dyDescent="0.25">
      <c r="Z7078" s="24"/>
      <c r="AM7078" s="77"/>
      <c r="AN7078" s="77"/>
    </row>
    <row r="7079" spans="26:40" x14ac:dyDescent="0.25">
      <c r="Z7079" s="24"/>
      <c r="AM7079" s="77"/>
      <c r="AN7079" s="77"/>
    </row>
    <row r="7080" spans="26:40" x14ac:dyDescent="0.25">
      <c r="Z7080" s="24"/>
      <c r="AM7080" s="77"/>
      <c r="AN7080" s="77"/>
    </row>
    <row r="7081" spans="26:40" x14ac:dyDescent="0.25">
      <c r="Z7081" s="24"/>
      <c r="AM7081" s="77"/>
      <c r="AN7081" s="77"/>
    </row>
    <row r="7082" spans="26:40" x14ac:dyDescent="0.25">
      <c r="Z7082" s="24"/>
      <c r="AM7082" s="77"/>
      <c r="AN7082" s="77"/>
    </row>
    <row r="7083" spans="26:40" x14ac:dyDescent="0.25">
      <c r="Z7083" s="24"/>
      <c r="AM7083" s="77"/>
      <c r="AN7083" s="77"/>
    </row>
    <row r="7084" spans="26:40" x14ac:dyDescent="0.25">
      <c r="Z7084" s="24"/>
      <c r="AM7084" s="77"/>
      <c r="AN7084" s="77"/>
    </row>
    <row r="7085" spans="26:40" x14ac:dyDescent="0.25">
      <c r="Z7085" s="24"/>
      <c r="AM7085" s="77"/>
      <c r="AN7085" s="77"/>
    </row>
    <row r="7086" spans="26:40" x14ac:dyDescent="0.25">
      <c r="Z7086" s="24"/>
      <c r="AM7086" s="77"/>
      <c r="AN7086" s="77"/>
    </row>
    <row r="7087" spans="26:40" x14ac:dyDescent="0.25">
      <c r="Z7087" s="24"/>
      <c r="AM7087" s="77"/>
      <c r="AN7087" s="77"/>
    </row>
    <row r="7088" spans="26:40" x14ac:dyDescent="0.25">
      <c r="Z7088" s="24"/>
      <c r="AM7088" s="77"/>
      <c r="AN7088" s="77"/>
    </row>
    <row r="7089" spans="26:40" x14ac:dyDescent="0.25">
      <c r="Z7089" s="24"/>
      <c r="AM7089" s="77"/>
      <c r="AN7089" s="77"/>
    </row>
    <row r="7090" spans="26:40" x14ac:dyDescent="0.25">
      <c r="Z7090" s="24"/>
      <c r="AM7090" s="77"/>
      <c r="AN7090" s="77"/>
    </row>
    <row r="7091" spans="26:40" x14ac:dyDescent="0.25">
      <c r="Z7091" s="24"/>
      <c r="AM7091" s="77"/>
      <c r="AN7091" s="77"/>
    </row>
    <row r="7092" spans="26:40" x14ac:dyDescent="0.25">
      <c r="Z7092" s="24"/>
      <c r="AM7092" s="77"/>
      <c r="AN7092" s="77"/>
    </row>
    <row r="7093" spans="26:40" x14ac:dyDescent="0.25">
      <c r="Z7093" s="24"/>
      <c r="AM7093" s="77"/>
      <c r="AN7093" s="77"/>
    </row>
    <row r="7094" spans="26:40" x14ac:dyDescent="0.25">
      <c r="Z7094" s="24"/>
      <c r="AM7094" s="77"/>
      <c r="AN7094" s="77"/>
    </row>
    <row r="7095" spans="26:40" x14ac:dyDescent="0.25">
      <c r="Z7095" s="24"/>
      <c r="AM7095" s="77"/>
      <c r="AN7095" s="77"/>
    </row>
    <row r="7096" spans="26:40" x14ac:dyDescent="0.25">
      <c r="Z7096" s="24"/>
      <c r="AM7096" s="77"/>
      <c r="AN7096" s="77"/>
    </row>
    <row r="7097" spans="26:40" x14ac:dyDescent="0.25">
      <c r="Z7097" s="24"/>
      <c r="AM7097" s="77"/>
      <c r="AN7097" s="77"/>
    </row>
    <row r="7098" spans="26:40" x14ac:dyDescent="0.25">
      <c r="Z7098" s="24"/>
      <c r="AM7098" s="77"/>
      <c r="AN7098" s="77"/>
    </row>
    <row r="7099" spans="26:40" x14ac:dyDescent="0.25">
      <c r="Z7099" s="24"/>
      <c r="AM7099" s="77"/>
      <c r="AN7099" s="77"/>
    </row>
    <row r="7100" spans="26:40" x14ac:dyDescent="0.25">
      <c r="Z7100" s="24"/>
      <c r="AM7100" s="77"/>
      <c r="AN7100" s="77"/>
    </row>
    <row r="7101" spans="26:40" x14ac:dyDescent="0.25">
      <c r="Z7101" s="24"/>
      <c r="AM7101" s="77"/>
      <c r="AN7101" s="77"/>
    </row>
    <row r="7102" spans="26:40" x14ac:dyDescent="0.25">
      <c r="Z7102" s="24"/>
      <c r="AM7102" s="77"/>
      <c r="AN7102" s="77"/>
    </row>
    <row r="7103" spans="26:40" x14ac:dyDescent="0.25">
      <c r="Z7103" s="24"/>
      <c r="AM7103" s="77"/>
      <c r="AN7103" s="77"/>
    </row>
    <row r="7104" spans="26:40" x14ac:dyDescent="0.25">
      <c r="Z7104" s="24"/>
      <c r="AM7104" s="77"/>
      <c r="AN7104" s="77"/>
    </row>
    <row r="7105" spans="26:40" x14ac:dyDescent="0.25">
      <c r="Z7105" s="24"/>
      <c r="AM7105" s="77"/>
      <c r="AN7105" s="77"/>
    </row>
    <row r="7106" spans="26:40" x14ac:dyDescent="0.25">
      <c r="Z7106" s="24"/>
      <c r="AM7106" s="77"/>
      <c r="AN7106" s="77"/>
    </row>
    <row r="7107" spans="26:40" x14ac:dyDescent="0.25">
      <c r="Z7107" s="24"/>
      <c r="AM7107" s="77"/>
      <c r="AN7107" s="77"/>
    </row>
    <row r="7108" spans="26:40" x14ac:dyDescent="0.25">
      <c r="Z7108" s="24"/>
      <c r="AM7108" s="77"/>
      <c r="AN7108" s="77"/>
    </row>
    <row r="7109" spans="26:40" x14ac:dyDescent="0.25">
      <c r="Z7109" s="24"/>
      <c r="AM7109" s="77"/>
      <c r="AN7109" s="77"/>
    </row>
    <row r="7110" spans="26:40" x14ac:dyDescent="0.25">
      <c r="Z7110" s="24"/>
      <c r="AM7110" s="77"/>
      <c r="AN7110" s="77"/>
    </row>
    <row r="7111" spans="26:40" x14ac:dyDescent="0.25">
      <c r="Z7111" s="24"/>
      <c r="AM7111" s="77"/>
      <c r="AN7111" s="77"/>
    </row>
    <row r="7112" spans="26:40" x14ac:dyDescent="0.25">
      <c r="Z7112" s="24"/>
      <c r="AM7112" s="77"/>
      <c r="AN7112" s="77"/>
    </row>
    <row r="7113" spans="26:40" x14ac:dyDescent="0.25">
      <c r="Z7113" s="24"/>
      <c r="AM7113" s="77"/>
      <c r="AN7113" s="77"/>
    </row>
    <row r="7114" spans="26:40" x14ac:dyDescent="0.25">
      <c r="Z7114" s="24"/>
      <c r="AM7114" s="77"/>
      <c r="AN7114" s="77"/>
    </row>
    <row r="7115" spans="26:40" x14ac:dyDescent="0.25">
      <c r="Z7115" s="24"/>
      <c r="AM7115" s="77"/>
      <c r="AN7115" s="77"/>
    </row>
    <row r="7116" spans="26:40" x14ac:dyDescent="0.25">
      <c r="Z7116" s="24"/>
      <c r="AM7116" s="77"/>
      <c r="AN7116" s="77"/>
    </row>
    <row r="7117" spans="26:40" x14ac:dyDescent="0.25">
      <c r="Z7117" s="24"/>
      <c r="AM7117" s="77"/>
      <c r="AN7117" s="77"/>
    </row>
    <row r="7118" spans="26:40" x14ac:dyDescent="0.25">
      <c r="Z7118" s="24"/>
      <c r="AM7118" s="77"/>
      <c r="AN7118" s="77"/>
    </row>
    <row r="7119" spans="26:40" x14ac:dyDescent="0.25">
      <c r="Z7119" s="24"/>
      <c r="AM7119" s="77"/>
      <c r="AN7119" s="77"/>
    </row>
    <row r="7120" spans="26:40" x14ac:dyDescent="0.25">
      <c r="Z7120" s="24"/>
      <c r="AM7120" s="77"/>
      <c r="AN7120" s="77"/>
    </row>
    <row r="7121" spans="26:40" x14ac:dyDescent="0.25">
      <c r="Z7121" s="24"/>
      <c r="AM7121" s="77"/>
      <c r="AN7121" s="77"/>
    </row>
    <row r="7122" spans="26:40" x14ac:dyDescent="0.25">
      <c r="Z7122" s="24"/>
      <c r="AM7122" s="77"/>
      <c r="AN7122" s="77"/>
    </row>
    <row r="7123" spans="26:40" x14ac:dyDescent="0.25">
      <c r="Z7123" s="24"/>
      <c r="AM7123" s="77"/>
      <c r="AN7123" s="77"/>
    </row>
    <row r="7124" spans="26:40" x14ac:dyDescent="0.25">
      <c r="Z7124" s="24"/>
      <c r="AM7124" s="77"/>
      <c r="AN7124" s="77"/>
    </row>
    <row r="7125" spans="26:40" x14ac:dyDescent="0.25">
      <c r="Z7125" s="24"/>
      <c r="AM7125" s="77"/>
      <c r="AN7125" s="77"/>
    </row>
    <row r="7126" spans="26:40" x14ac:dyDescent="0.25">
      <c r="Z7126" s="24"/>
      <c r="AM7126" s="77"/>
      <c r="AN7126" s="77"/>
    </row>
    <row r="7127" spans="26:40" x14ac:dyDescent="0.25">
      <c r="Z7127" s="24"/>
      <c r="AM7127" s="77"/>
      <c r="AN7127" s="77"/>
    </row>
    <row r="7128" spans="26:40" x14ac:dyDescent="0.25">
      <c r="Z7128" s="24"/>
      <c r="AM7128" s="77"/>
      <c r="AN7128" s="77"/>
    </row>
    <row r="7129" spans="26:40" x14ac:dyDescent="0.25">
      <c r="Z7129" s="24"/>
      <c r="AM7129" s="77"/>
      <c r="AN7129" s="77"/>
    </row>
    <row r="7130" spans="26:40" x14ac:dyDescent="0.25">
      <c r="Z7130" s="24"/>
      <c r="AM7130" s="77"/>
      <c r="AN7130" s="77"/>
    </row>
    <row r="7131" spans="26:40" x14ac:dyDescent="0.25">
      <c r="Z7131" s="24"/>
      <c r="AM7131" s="77"/>
      <c r="AN7131" s="77"/>
    </row>
    <row r="7132" spans="26:40" x14ac:dyDescent="0.25">
      <c r="Z7132" s="24"/>
      <c r="AM7132" s="77"/>
      <c r="AN7132" s="77"/>
    </row>
    <row r="7133" spans="26:40" x14ac:dyDescent="0.25">
      <c r="Z7133" s="24"/>
      <c r="AM7133" s="77"/>
      <c r="AN7133" s="77"/>
    </row>
    <row r="7134" spans="26:40" x14ac:dyDescent="0.25">
      <c r="Z7134" s="24"/>
      <c r="AM7134" s="77"/>
      <c r="AN7134" s="77"/>
    </row>
    <row r="7135" spans="26:40" x14ac:dyDescent="0.25">
      <c r="Z7135" s="24"/>
      <c r="AM7135" s="77"/>
      <c r="AN7135" s="77"/>
    </row>
    <row r="7136" spans="26:40" x14ac:dyDescent="0.25">
      <c r="Z7136" s="24"/>
      <c r="AM7136" s="77"/>
      <c r="AN7136" s="77"/>
    </row>
    <row r="7137" spans="26:40" x14ac:dyDescent="0.25">
      <c r="Z7137" s="24"/>
      <c r="AM7137" s="77"/>
      <c r="AN7137" s="77"/>
    </row>
    <row r="7138" spans="26:40" x14ac:dyDescent="0.25">
      <c r="Z7138" s="24"/>
      <c r="AM7138" s="77"/>
      <c r="AN7138" s="77"/>
    </row>
    <row r="7139" spans="26:40" x14ac:dyDescent="0.25">
      <c r="Z7139" s="24"/>
      <c r="AM7139" s="77"/>
      <c r="AN7139" s="77"/>
    </row>
    <row r="7140" spans="26:40" x14ac:dyDescent="0.25">
      <c r="Z7140" s="24"/>
      <c r="AM7140" s="77"/>
      <c r="AN7140" s="77"/>
    </row>
    <row r="7141" spans="26:40" x14ac:dyDescent="0.25">
      <c r="Z7141" s="24"/>
      <c r="AM7141" s="77"/>
      <c r="AN7141" s="77"/>
    </row>
    <row r="7142" spans="26:40" x14ac:dyDescent="0.25">
      <c r="Z7142" s="24"/>
      <c r="AM7142" s="77"/>
      <c r="AN7142" s="77"/>
    </row>
    <row r="7143" spans="26:40" x14ac:dyDescent="0.25">
      <c r="Z7143" s="24"/>
      <c r="AM7143" s="77"/>
      <c r="AN7143" s="77"/>
    </row>
    <row r="7144" spans="26:40" x14ac:dyDescent="0.25">
      <c r="Z7144" s="24"/>
      <c r="AM7144" s="77"/>
      <c r="AN7144" s="77"/>
    </row>
    <row r="7145" spans="26:40" x14ac:dyDescent="0.25">
      <c r="Z7145" s="24"/>
      <c r="AM7145" s="77"/>
      <c r="AN7145" s="77"/>
    </row>
    <row r="7146" spans="26:40" x14ac:dyDescent="0.25">
      <c r="Z7146" s="24"/>
      <c r="AM7146" s="77"/>
      <c r="AN7146" s="77"/>
    </row>
    <row r="7147" spans="26:40" x14ac:dyDescent="0.25">
      <c r="Z7147" s="24"/>
      <c r="AM7147" s="77"/>
      <c r="AN7147" s="77"/>
    </row>
    <row r="7148" spans="26:40" x14ac:dyDescent="0.25">
      <c r="Z7148" s="24"/>
      <c r="AM7148" s="77"/>
      <c r="AN7148" s="77"/>
    </row>
    <row r="7149" spans="26:40" x14ac:dyDescent="0.25">
      <c r="Z7149" s="24"/>
      <c r="AM7149" s="77"/>
      <c r="AN7149" s="77"/>
    </row>
    <row r="7150" spans="26:40" x14ac:dyDescent="0.25">
      <c r="Z7150" s="24"/>
      <c r="AM7150" s="77"/>
      <c r="AN7150" s="77"/>
    </row>
    <row r="7151" spans="26:40" x14ac:dyDescent="0.25">
      <c r="Z7151" s="24"/>
      <c r="AM7151" s="77"/>
      <c r="AN7151" s="77"/>
    </row>
    <row r="7152" spans="26:40" x14ac:dyDescent="0.25">
      <c r="Z7152" s="24"/>
      <c r="AM7152" s="77"/>
      <c r="AN7152" s="77"/>
    </row>
    <row r="7153" spans="26:40" x14ac:dyDescent="0.25">
      <c r="Z7153" s="24"/>
      <c r="AM7153" s="77"/>
      <c r="AN7153" s="77"/>
    </row>
    <row r="7154" spans="26:40" x14ac:dyDescent="0.25">
      <c r="Z7154" s="24"/>
      <c r="AM7154" s="77"/>
      <c r="AN7154" s="77"/>
    </row>
    <row r="7155" spans="26:40" x14ac:dyDescent="0.25">
      <c r="Z7155" s="24"/>
      <c r="AM7155" s="77"/>
      <c r="AN7155" s="77"/>
    </row>
    <row r="7156" spans="26:40" x14ac:dyDescent="0.25">
      <c r="Z7156" s="24"/>
      <c r="AM7156" s="77"/>
      <c r="AN7156" s="77"/>
    </row>
    <row r="7157" spans="26:40" x14ac:dyDescent="0.25">
      <c r="Z7157" s="24"/>
      <c r="AM7157" s="77"/>
      <c r="AN7157" s="77"/>
    </row>
    <row r="7158" spans="26:40" x14ac:dyDescent="0.25">
      <c r="Z7158" s="24"/>
      <c r="AM7158" s="77"/>
      <c r="AN7158" s="77"/>
    </row>
    <row r="7159" spans="26:40" x14ac:dyDescent="0.25">
      <c r="Z7159" s="24"/>
      <c r="AM7159" s="77"/>
      <c r="AN7159" s="77"/>
    </row>
    <row r="7160" spans="26:40" x14ac:dyDescent="0.25">
      <c r="Z7160" s="24"/>
      <c r="AM7160" s="77"/>
      <c r="AN7160" s="77"/>
    </row>
    <row r="7161" spans="26:40" x14ac:dyDescent="0.25">
      <c r="Z7161" s="24"/>
      <c r="AM7161" s="77"/>
      <c r="AN7161" s="77"/>
    </row>
    <row r="7162" spans="26:40" x14ac:dyDescent="0.25">
      <c r="Z7162" s="24"/>
      <c r="AM7162" s="77"/>
      <c r="AN7162" s="77"/>
    </row>
    <row r="7163" spans="26:40" x14ac:dyDescent="0.25">
      <c r="Z7163" s="24"/>
      <c r="AM7163" s="77"/>
      <c r="AN7163" s="77"/>
    </row>
    <row r="7164" spans="26:40" x14ac:dyDescent="0.25">
      <c r="Z7164" s="24"/>
      <c r="AM7164" s="77"/>
      <c r="AN7164" s="77"/>
    </row>
    <row r="7165" spans="26:40" x14ac:dyDescent="0.25">
      <c r="Z7165" s="24"/>
      <c r="AM7165" s="77"/>
      <c r="AN7165" s="77"/>
    </row>
    <row r="7166" spans="26:40" x14ac:dyDescent="0.25">
      <c r="Z7166" s="24"/>
      <c r="AM7166" s="77"/>
      <c r="AN7166" s="77"/>
    </row>
    <row r="7167" spans="26:40" x14ac:dyDescent="0.25">
      <c r="Z7167" s="24"/>
      <c r="AM7167" s="77"/>
      <c r="AN7167" s="77"/>
    </row>
    <row r="7168" spans="26:40" x14ac:dyDescent="0.25">
      <c r="Z7168" s="24"/>
      <c r="AM7168" s="77"/>
      <c r="AN7168" s="77"/>
    </row>
    <row r="7169" spans="26:40" x14ac:dyDescent="0.25">
      <c r="Z7169" s="24"/>
      <c r="AM7169" s="77"/>
      <c r="AN7169" s="77"/>
    </row>
    <row r="7170" spans="26:40" x14ac:dyDescent="0.25">
      <c r="Z7170" s="24"/>
      <c r="AM7170" s="77"/>
      <c r="AN7170" s="77"/>
    </row>
    <row r="7171" spans="26:40" x14ac:dyDescent="0.25">
      <c r="Z7171" s="24"/>
      <c r="AM7171" s="77"/>
      <c r="AN7171" s="77"/>
    </row>
    <row r="7172" spans="26:40" x14ac:dyDescent="0.25">
      <c r="Z7172" s="24"/>
      <c r="AM7172" s="77"/>
      <c r="AN7172" s="77"/>
    </row>
    <row r="7173" spans="26:40" x14ac:dyDescent="0.25">
      <c r="Z7173" s="24"/>
      <c r="AM7173" s="77"/>
      <c r="AN7173" s="77"/>
    </row>
    <row r="7174" spans="26:40" x14ac:dyDescent="0.25">
      <c r="Z7174" s="24"/>
      <c r="AM7174" s="77"/>
      <c r="AN7174" s="77"/>
    </row>
    <row r="7175" spans="26:40" x14ac:dyDescent="0.25">
      <c r="Z7175" s="24"/>
      <c r="AM7175" s="77"/>
      <c r="AN7175" s="77"/>
    </row>
    <row r="7176" spans="26:40" x14ac:dyDescent="0.25">
      <c r="Z7176" s="24"/>
      <c r="AM7176" s="77"/>
      <c r="AN7176" s="77"/>
    </row>
    <row r="7177" spans="26:40" x14ac:dyDescent="0.25">
      <c r="Z7177" s="24"/>
      <c r="AM7177" s="77"/>
      <c r="AN7177" s="77"/>
    </row>
    <row r="7178" spans="26:40" x14ac:dyDescent="0.25">
      <c r="Z7178" s="24"/>
      <c r="AM7178" s="77"/>
      <c r="AN7178" s="77"/>
    </row>
    <row r="7179" spans="26:40" x14ac:dyDescent="0.25">
      <c r="Z7179" s="24"/>
      <c r="AM7179" s="77"/>
      <c r="AN7179" s="77"/>
    </row>
    <row r="7180" spans="26:40" x14ac:dyDescent="0.25">
      <c r="Z7180" s="24"/>
      <c r="AM7180" s="77"/>
      <c r="AN7180" s="77"/>
    </row>
    <row r="7181" spans="26:40" x14ac:dyDescent="0.25">
      <c r="Z7181" s="24"/>
      <c r="AM7181" s="77"/>
      <c r="AN7181" s="77"/>
    </row>
    <row r="7182" spans="26:40" x14ac:dyDescent="0.25">
      <c r="Z7182" s="24"/>
      <c r="AM7182" s="77"/>
      <c r="AN7182" s="77"/>
    </row>
    <row r="7183" spans="26:40" x14ac:dyDescent="0.25">
      <c r="Z7183" s="24"/>
      <c r="AM7183" s="77"/>
      <c r="AN7183" s="77"/>
    </row>
    <row r="7184" spans="26:40" x14ac:dyDescent="0.25">
      <c r="Z7184" s="24"/>
      <c r="AM7184" s="77"/>
      <c r="AN7184" s="77"/>
    </row>
    <row r="7185" spans="26:40" x14ac:dyDescent="0.25">
      <c r="Z7185" s="24"/>
      <c r="AM7185" s="77"/>
      <c r="AN7185" s="77"/>
    </row>
    <row r="7186" spans="26:40" x14ac:dyDescent="0.25">
      <c r="Z7186" s="24"/>
      <c r="AM7186" s="77"/>
      <c r="AN7186" s="77"/>
    </row>
    <row r="7187" spans="26:40" x14ac:dyDescent="0.25">
      <c r="Z7187" s="24"/>
      <c r="AM7187" s="77"/>
      <c r="AN7187" s="77"/>
    </row>
    <row r="7188" spans="26:40" x14ac:dyDescent="0.25">
      <c r="Z7188" s="24"/>
      <c r="AM7188" s="77"/>
      <c r="AN7188" s="77"/>
    </row>
    <row r="7189" spans="26:40" x14ac:dyDescent="0.25">
      <c r="Z7189" s="24"/>
      <c r="AM7189" s="77"/>
      <c r="AN7189" s="77"/>
    </row>
    <row r="7190" spans="26:40" x14ac:dyDescent="0.25">
      <c r="Z7190" s="24"/>
      <c r="AM7190" s="77"/>
      <c r="AN7190" s="77"/>
    </row>
    <row r="7191" spans="26:40" x14ac:dyDescent="0.25">
      <c r="Z7191" s="24"/>
      <c r="AM7191" s="77"/>
      <c r="AN7191" s="77"/>
    </row>
    <row r="7192" spans="26:40" x14ac:dyDescent="0.25">
      <c r="Z7192" s="24"/>
      <c r="AM7192" s="77"/>
      <c r="AN7192" s="77"/>
    </row>
    <row r="7193" spans="26:40" x14ac:dyDescent="0.25">
      <c r="Z7193" s="24"/>
      <c r="AM7193" s="77"/>
      <c r="AN7193" s="77"/>
    </row>
    <row r="7194" spans="26:40" x14ac:dyDescent="0.25">
      <c r="Z7194" s="24"/>
      <c r="AM7194" s="77"/>
      <c r="AN7194" s="77"/>
    </row>
    <row r="7195" spans="26:40" x14ac:dyDescent="0.25">
      <c r="Z7195" s="24"/>
      <c r="AM7195" s="77"/>
      <c r="AN7195" s="77"/>
    </row>
    <row r="7196" spans="26:40" x14ac:dyDescent="0.25">
      <c r="Z7196" s="24"/>
      <c r="AM7196" s="77"/>
      <c r="AN7196" s="77"/>
    </row>
    <row r="7197" spans="26:40" x14ac:dyDescent="0.25">
      <c r="Z7197" s="24"/>
      <c r="AM7197" s="77"/>
      <c r="AN7197" s="77"/>
    </row>
    <row r="7198" spans="26:40" x14ac:dyDescent="0.25">
      <c r="Z7198" s="24"/>
      <c r="AM7198" s="77"/>
      <c r="AN7198" s="77"/>
    </row>
    <row r="7199" spans="26:40" x14ac:dyDescent="0.25">
      <c r="Z7199" s="24"/>
      <c r="AM7199" s="77"/>
      <c r="AN7199" s="77"/>
    </row>
    <row r="7200" spans="26:40" x14ac:dyDescent="0.25">
      <c r="Z7200" s="24"/>
      <c r="AM7200" s="77"/>
      <c r="AN7200" s="77"/>
    </row>
    <row r="7201" spans="26:40" x14ac:dyDescent="0.25">
      <c r="Z7201" s="24"/>
      <c r="AM7201" s="77"/>
      <c r="AN7201" s="77"/>
    </row>
    <row r="7202" spans="26:40" x14ac:dyDescent="0.25">
      <c r="Z7202" s="24"/>
      <c r="AM7202" s="77"/>
      <c r="AN7202" s="77"/>
    </row>
    <row r="7203" spans="26:40" x14ac:dyDescent="0.25">
      <c r="Z7203" s="24"/>
      <c r="AM7203" s="77"/>
      <c r="AN7203" s="77"/>
    </row>
    <row r="7204" spans="26:40" x14ac:dyDescent="0.25">
      <c r="Z7204" s="24"/>
      <c r="AM7204" s="77"/>
      <c r="AN7204" s="77"/>
    </row>
    <row r="7205" spans="26:40" x14ac:dyDescent="0.25">
      <c r="Z7205" s="24"/>
      <c r="AM7205" s="77"/>
      <c r="AN7205" s="77"/>
    </row>
    <row r="7206" spans="26:40" x14ac:dyDescent="0.25">
      <c r="Z7206" s="24"/>
      <c r="AM7206" s="77"/>
      <c r="AN7206" s="77"/>
    </row>
    <row r="7207" spans="26:40" x14ac:dyDescent="0.25">
      <c r="Z7207" s="24"/>
      <c r="AM7207" s="77"/>
      <c r="AN7207" s="77"/>
    </row>
    <row r="7208" spans="26:40" x14ac:dyDescent="0.25">
      <c r="Z7208" s="24"/>
      <c r="AM7208" s="77"/>
      <c r="AN7208" s="77"/>
    </row>
    <row r="7209" spans="26:40" x14ac:dyDescent="0.25">
      <c r="Z7209" s="24"/>
      <c r="AM7209" s="77"/>
      <c r="AN7209" s="77"/>
    </row>
    <row r="7210" spans="26:40" x14ac:dyDescent="0.25">
      <c r="Z7210" s="24"/>
      <c r="AM7210" s="77"/>
      <c r="AN7210" s="77"/>
    </row>
    <row r="7211" spans="26:40" x14ac:dyDescent="0.25">
      <c r="Z7211" s="24"/>
      <c r="AM7211" s="77"/>
      <c r="AN7211" s="77"/>
    </row>
    <row r="7212" spans="26:40" x14ac:dyDescent="0.25">
      <c r="Z7212" s="24"/>
      <c r="AM7212" s="77"/>
      <c r="AN7212" s="77"/>
    </row>
    <row r="7213" spans="26:40" x14ac:dyDescent="0.25">
      <c r="Z7213" s="24"/>
      <c r="AM7213" s="77"/>
      <c r="AN7213" s="77"/>
    </row>
    <row r="7214" spans="26:40" x14ac:dyDescent="0.25">
      <c r="Z7214" s="24"/>
      <c r="AM7214" s="77"/>
      <c r="AN7214" s="77"/>
    </row>
    <row r="7215" spans="26:40" x14ac:dyDescent="0.25">
      <c r="Z7215" s="24"/>
      <c r="AM7215" s="77"/>
      <c r="AN7215" s="77"/>
    </row>
    <row r="7216" spans="26:40" x14ac:dyDescent="0.25">
      <c r="Z7216" s="24"/>
      <c r="AM7216" s="77"/>
      <c r="AN7216" s="77"/>
    </row>
    <row r="7217" spans="26:40" x14ac:dyDescent="0.25">
      <c r="Z7217" s="24"/>
      <c r="AM7217" s="77"/>
      <c r="AN7217" s="77"/>
    </row>
    <row r="7218" spans="26:40" x14ac:dyDescent="0.25">
      <c r="Z7218" s="24"/>
      <c r="AM7218" s="77"/>
      <c r="AN7218" s="77"/>
    </row>
    <row r="7219" spans="26:40" x14ac:dyDescent="0.25">
      <c r="Z7219" s="24"/>
      <c r="AM7219" s="77"/>
      <c r="AN7219" s="77"/>
    </row>
    <row r="7220" spans="26:40" x14ac:dyDescent="0.25">
      <c r="Z7220" s="24"/>
      <c r="AM7220" s="77"/>
      <c r="AN7220" s="77"/>
    </row>
    <row r="7221" spans="26:40" x14ac:dyDescent="0.25">
      <c r="Z7221" s="24"/>
      <c r="AM7221" s="77"/>
      <c r="AN7221" s="77"/>
    </row>
    <row r="7222" spans="26:40" x14ac:dyDescent="0.25">
      <c r="Z7222" s="24"/>
      <c r="AM7222" s="77"/>
      <c r="AN7222" s="77"/>
    </row>
    <row r="7223" spans="26:40" x14ac:dyDescent="0.25">
      <c r="Z7223" s="24"/>
      <c r="AM7223" s="77"/>
      <c r="AN7223" s="77"/>
    </row>
    <row r="7224" spans="26:40" x14ac:dyDescent="0.25">
      <c r="Z7224" s="24"/>
      <c r="AM7224" s="77"/>
      <c r="AN7224" s="77"/>
    </row>
    <row r="7225" spans="26:40" x14ac:dyDescent="0.25">
      <c r="Z7225" s="24"/>
      <c r="AM7225" s="77"/>
      <c r="AN7225" s="77"/>
    </row>
    <row r="7226" spans="26:40" x14ac:dyDescent="0.25">
      <c r="Z7226" s="24"/>
      <c r="AM7226" s="77"/>
      <c r="AN7226" s="77"/>
    </row>
    <row r="7227" spans="26:40" x14ac:dyDescent="0.25">
      <c r="Z7227" s="24"/>
      <c r="AM7227" s="77"/>
      <c r="AN7227" s="77"/>
    </row>
    <row r="7228" spans="26:40" x14ac:dyDescent="0.25">
      <c r="Z7228" s="24"/>
      <c r="AM7228" s="77"/>
      <c r="AN7228" s="77"/>
    </row>
    <row r="7229" spans="26:40" x14ac:dyDescent="0.25">
      <c r="Z7229" s="24"/>
      <c r="AM7229" s="77"/>
      <c r="AN7229" s="77"/>
    </row>
    <row r="7230" spans="26:40" x14ac:dyDescent="0.25">
      <c r="Z7230" s="24"/>
      <c r="AM7230" s="77"/>
      <c r="AN7230" s="77"/>
    </row>
    <row r="7231" spans="26:40" x14ac:dyDescent="0.25">
      <c r="Z7231" s="24"/>
      <c r="AM7231" s="77"/>
      <c r="AN7231" s="77"/>
    </row>
    <row r="7232" spans="26:40" x14ac:dyDescent="0.25">
      <c r="Z7232" s="24"/>
      <c r="AM7232" s="77"/>
      <c r="AN7232" s="77"/>
    </row>
    <row r="7233" spans="26:40" x14ac:dyDescent="0.25">
      <c r="Z7233" s="24"/>
      <c r="AM7233" s="77"/>
      <c r="AN7233" s="77"/>
    </row>
    <row r="7234" spans="26:40" x14ac:dyDescent="0.25">
      <c r="Z7234" s="24"/>
      <c r="AM7234" s="77"/>
      <c r="AN7234" s="77"/>
    </row>
    <row r="7235" spans="26:40" x14ac:dyDescent="0.25">
      <c r="Z7235" s="24"/>
      <c r="AM7235" s="77"/>
      <c r="AN7235" s="77"/>
    </row>
    <row r="7236" spans="26:40" x14ac:dyDescent="0.25">
      <c r="Z7236" s="24"/>
      <c r="AM7236" s="77"/>
      <c r="AN7236" s="77"/>
    </row>
    <row r="7237" spans="26:40" x14ac:dyDescent="0.25">
      <c r="Z7237" s="24"/>
      <c r="AM7237" s="77"/>
      <c r="AN7237" s="77"/>
    </row>
    <row r="7238" spans="26:40" x14ac:dyDescent="0.25">
      <c r="Z7238" s="24"/>
      <c r="AM7238" s="77"/>
      <c r="AN7238" s="77"/>
    </row>
    <row r="7239" spans="26:40" x14ac:dyDescent="0.25">
      <c r="Z7239" s="24"/>
      <c r="AM7239" s="77"/>
      <c r="AN7239" s="77"/>
    </row>
    <row r="7240" spans="26:40" x14ac:dyDescent="0.25">
      <c r="Z7240" s="24"/>
      <c r="AM7240" s="77"/>
      <c r="AN7240" s="77"/>
    </row>
    <row r="7241" spans="26:40" x14ac:dyDescent="0.25">
      <c r="Z7241" s="24"/>
      <c r="AM7241" s="77"/>
      <c r="AN7241" s="77"/>
    </row>
    <row r="7242" spans="26:40" x14ac:dyDescent="0.25">
      <c r="Z7242" s="24"/>
      <c r="AM7242" s="77"/>
      <c r="AN7242" s="77"/>
    </row>
    <row r="7243" spans="26:40" x14ac:dyDescent="0.25">
      <c r="Z7243" s="24"/>
      <c r="AM7243" s="77"/>
      <c r="AN7243" s="77"/>
    </row>
    <row r="7244" spans="26:40" x14ac:dyDescent="0.25">
      <c r="Z7244" s="24"/>
      <c r="AM7244" s="77"/>
      <c r="AN7244" s="77"/>
    </row>
    <row r="7245" spans="26:40" x14ac:dyDescent="0.25">
      <c r="Z7245" s="24"/>
      <c r="AM7245" s="77"/>
      <c r="AN7245" s="77"/>
    </row>
    <row r="7246" spans="26:40" x14ac:dyDescent="0.25">
      <c r="Z7246" s="24"/>
      <c r="AM7246" s="77"/>
      <c r="AN7246" s="77"/>
    </row>
    <row r="7247" spans="26:40" x14ac:dyDescent="0.25">
      <c r="Z7247" s="24"/>
      <c r="AM7247" s="77"/>
      <c r="AN7247" s="77"/>
    </row>
    <row r="7248" spans="26:40" x14ac:dyDescent="0.25">
      <c r="Z7248" s="24"/>
      <c r="AM7248" s="77"/>
      <c r="AN7248" s="77"/>
    </row>
    <row r="7249" spans="26:40" x14ac:dyDescent="0.25">
      <c r="Z7249" s="24"/>
      <c r="AM7249" s="77"/>
      <c r="AN7249" s="77"/>
    </row>
    <row r="7250" spans="26:40" x14ac:dyDescent="0.25">
      <c r="Z7250" s="24"/>
      <c r="AM7250" s="77"/>
      <c r="AN7250" s="77"/>
    </row>
    <row r="7251" spans="26:40" x14ac:dyDescent="0.25">
      <c r="Z7251" s="24"/>
      <c r="AM7251" s="77"/>
      <c r="AN7251" s="77"/>
    </row>
    <row r="7252" spans="26:40" x14ac:dyDescent="0.25">
      <c r="Z7252" s="24"/>
      <c r="AM7252" s="77"/>
      <c r="AN7252" s="77"/>
    </row>
    <row r="7253" spans="26:40" x14ac:dyDescent="0.25">
      <c r="Z7253" s="24"/>
      <c r="AM7253" s="77"/>
      <c r="AN7253" s="77"/>
    </row>
    <row r="7254" spans="26:40" x14ac:dyDescent="0.25">
      <c r="Z7254" s="24"/>
      <c r="AM7254" s="77"/>
      <c r="AN7254" s="77"/>
    </row>
    <row r="7255" spans="26:40" x14ac:dyDescent="0.25">
      <c r="Z7255" s="24"/>
      <c r="AM7255" s="77"/>
      <c r="AN7255" s="77"/>
    </row>
    <row r="7256" spans="26:40" x14ac:dyDescent="0.25">
      <c r="Z7256" s="24"/>
      <c r="AM7256" s="77"/>
      <c r="AN7256" s="77"/>
    </row>
    <row r="7257" spans="26:40" x14ac:dyDescent="0.25">
      <c r="Z7257" s="24"/>
      <c r="AM7257" s="77"/>
      <c r="AN7257" s="77"/>
    </row>
    <row r="7258" spans="26:40" x14ac:dyDescent="0.25">
      <c r="Z7258" s="24"/>
      <c r="AM7258" s="77"/>
      <c r="AN7258" s="77"/>
    </row>
    <row r="7259" spans="26:40" x14ac:dyDescent="0.25">
      <c r="Z7259" s="24"/>
      <c r="AM7259" s="77"/>
      <c r="AN7259" s="77"/>
    </row>
    <row r="7260" spans="26:40" x14ac:dyDescent="0.25">
      <c r="Z7260" s="24"/>
      <c r="AM7260" s="77"/>
      <c r="AN7260" s="77"/>
    </row>
    <row r="7261" spans="26:40" x14ac:dyDescent="0.25">
      <c r="Z7261" s="24"/>
      <c r="AM7261" s="77"/>
      <c r="AN7261" s="77"/>
    </row>
    <row r="7262" spans="26:40" x14ac:dyDescent="0.25">
      <c r="Z7262" s="24"/>
      <c r="AM7262" s="77"/>
      <c r="AN7262" s="77"/>
    </row>
    <row r="7263" spans="26:40" x14ac:dyDescent="0.25">
      <c r="Z7263" s="24"/>
      <c r="AM7263" s="77"/>
      <c r="AN7263" s="77"/>
    </row>
    <row r="7264" spans="26:40" x14ac:dyDescent="0.25">
      <c r="Z7264" s="24"/>
      <c r="AM7264" s="77"/>
      <c r="AN7264" s="77"/>
    </row>
    <row r="7265" spans="26:40" x14ac:dyDescent="0.25">
      <c r="Z7265" s="24"/>
      <c r="AM7265" s="77"/>
      <c r="AN7265" s="77"/>
    </row>
    <row r="7266" spans="26:40" x14ac:dyDescent="0.25">
      <c r="Z7266" s="24"/>
      <c r="AM7266" s="77"/>
      <c r="AN7266" s="77"/>
    </row>
    <row r="7267" spans="26:40" x14ac:dyDescent="0.25">
      <c r="Z7267" s="24"/>
      <c r="AM7267" s="77"/>
      <c r="AN7267" s="77"/>
    </row>
    <row r="7268" spans="26:40" x14ac:dyDescent="0.25">
      <c r="Z7268" s="24"/>
      <c r="AM7268" s="77"/>
      <c r="AN7268" s="77"/>
    </row>
    <row r="7269" spans="26:40" x14ac:dyDescent="0.25">
      <c r="Z7269" s="24"/>
      <c r="AM7269" s="77"/>
      <c r="AN7269" s="77"/>
    </row>
    <row r="7270" spans="26:40" x14ac:dyDescent="0.25">
      <c r="Z7270" s="24"/>
      <c r="AM7270" s="77"/>
      <c r="AN7270" s="77"/>
    </row>
    <row r="7271" spans="26:40" x14ac:dyDescent="0.25">
      <c r="Z7271" s="24"/>
      <c r="AM7271" s="77"/>
      <c r="AN7271" s="77"/>
    </row>
    <row r="7272" spans="26:40" x14ac:dyDescent="0.25">
      <c r="Z7272" s="24"/>
      <c r="AM7272" s="77"/>
      <c r="AN7272" s="77"/>
    </row>
    <row r="7273" spans="26:40" x14ac:dyDescent="0.25">
      <c r="Z7273" s="24"/>
      <c r="AM7273" s="77"/>
      <c r="AN7273" s="77"/>
    </row>
    <row r="7274" spans="26:40" x14ac:dyDescent="0.25">
      <c r="Z7274" s="24"/>
      <c r="AM7274" s="77"/>
      <c r="AN7274" s="77"/>
    </row>
    <row r="7275" spans="26:40" x14ac:dyDescent="0.25">
      <c r="Z7275" s="24"/>
      <c r="AM7275" s="77"/>
      <c r="AN7275" s="77"/>
    </row>
    <row r="7276" spans="26:40" x14ac:dyDescent="0.25">
      <c r="Z7276" s="24"/>
      <c r="AM7276" s="77"/>
      <c r="AN7276" s="77"/>
    </row>
    <row r="7277" spans="26:40" x14ac:dyDescent="0.25">
      <c r="Z7277" s="24"/>
      <c r="AM7277" s="77"/>
      <c r="AN7277" s="77"/>
    </row>
    <row r="7278" spans="26:40" x14ac:dyDescent="0.25">
      <c r="Z7278" s="24"/>
      <c r="AM7278" s="77"/>
      <c r="AN7278" s="77"/>
    </row>
    <row r="7279" spans="26:40" x14ac:dyDescent="0.25">
      <c r="Z7279" s="24"/>
      <c r="AM7279" s="77"/>
      <c r="AN7279" s="77"/>
    </row>
    <row r="7280" spans="26:40" x14ac:dyDescent="0.25">
      <c r="Z7280" s="24"/>
      <c r="AM7280" s="77"/>
      <c r="AN7280" s="77"/>
    </row>
    <row r="7281" spans="26:40" x14ac:dyDescent="0.25">
      <c r="Z7281" s="24"/>
      <c r="AM7281" s="77"/>
      <c r="AN7281" s="77"/>
    </row>
    <row r="7282" spans="26:40" x14ac:dyDescent="0.25">
      <c r="Z7282" s="24"/>
      <c r="AM7282" s="77"/>
      <c r="AN7282" s="77"/>
    </row>
    <row r="7283" spans="26:40" x14ac:dyDescent="0.25">
      <c r="Z7283" s="24"/>
      <c r="AM7283" s="77"/>
      <c r="AN7283" s="77"/>
    </row>
    <row r="7284" spans="26:40" x14ac:dyDescent="0.25">
      <c r="Z7284" s="24"/>
      <c r="AM7284" s="77"/>
      <c r="AN7284" s="77"/>
    </row>
    <row r="7285" spans="26:40" x14ac:dyDescent="0.25">
      <c r="Z7285" s="24"/>
      <c r="AM7285" s="77"/>
      <c r="AN7285" s="77"/>
    </row>
    <row r="7286" spans="26:40" x14ac:dyDescent="0.25">
      <c r="Z7286" s="24"/>
      <c r="AM7286" s="77"/>
      <c r="AN7286" s="77"/>
    </row>
    <row r="7287" spans="26:40" x14ac:dyDescent="0.25">
      <c r="Z7287" s="24"/>
      <c r="AM7287" s="77"/>
      <c r="AN7287" s="77"/>
    </row>
    <row r="7288" spans="26:40" x14ac:dyDescent="0.25">
      <c r="Z7288" s="24"/>
      <c r="AM7288" s="77"/>
      <c r="AN7288" s="77"/>
    </row>
    <row r="7289" spans="26:40" x14ac:dyDescent="0.25">
      <c r="Z7289" s="24"/>
      <c r="AM7289" s="77"/>
      <c r="AN7289" s="77"/>
    </row>
    <row r="7290" spans="26:40" x14ac:dyDescent="0.25">
      <c r="Z7290" s="24"/>
      <c r="AM7290" s="77"/>
      <c r="AN7290" s="77"/>
    </row>
    <row r="7291" spans="26:40" x14ac:dyDescent="0.25">
      <c r="Z7291" s="24"/>
      <c r="AM7291" s="77"/>
      <c r="AN7291" s="77"/>
    </row>
    <row r="7292" spans="26:40" x14ac:dyDescent="0.25">
      <c r="Z7292" s="24"/>
      <c r="AM7292" s="77"/>
      <c r="AN7292" s="77"/>
    </row>
    <row r="7293" spans="26:40" x14ac:dyDescent="0.25">
      <c r="Z7293" s="24"/>
      <c r="AM7293" s="77"/>
      <c r="AN7293" s="77"/>
    </row>
    <row r="7294" spans="26:40" x14ac:dyDescent="0.25">
      <c r="Z7294" s="24"/>
      <c r="AM7294" s="77"/>
      <c r="AN7294" s="77"/>
    </row>
    <row r="7295" spans="26:40" x14ac:dyDescent="0.25">
      <c r="Z7295" s="24"/>
      <c r="AM7295" s="77"/>
      <c r="AN7295" s="77"/>
    </row>
    <row r="7296" spans="26:40" x14ac:dyDescent="0.25">
      <c r="Z7296" s="24"/>
      <c r="AM7296" s="77"/>
      <c r="AN7296" s="77"/>
    </row>
    <row r="7297" spans="26:40" x14ac:dyDescent="0.25">
      <c r="Z7297" s="24"/>
      <c r="AM7297" s="77"/>
      <c r="AN7297" s="77"/>
    </row>
    <row r="7298" spans="26:40" x14ac:dyDescent="0.25">
      <c r="Z7298" s="24"/>
      <c r="AM7298" s="77"/>
      <c r="AN7298" s="77"/>
    </row>
    <row r="7299" spans="26:40" x14ac:dyDescent="0.25">
      <c r="Z7299" s="24"/>
      <c r="AM7299" s="77"/>
      <c r="AN7299" s="77"/>
    </row>
    <row r="7300" spans="26:40" x14ac:dyDescent="0.25">
      <c r="Z7300" s="24"/>
      <c r="AM7300" s="77"/>
      <c r="AN7300" s="77"/>
    </row>
    <row r="7301" spans="26:40" x14ac:dyDescent="0.25">
      <c r="Z7301" s="24"/>
      <c r="AM7301" s="77"/>
      <c r="AN7301" s="77"/>
    </row>
    <row r="7302" spans="26:40" x14ac:dyDescent="0.25">
      <c r="Z7302" s="24"/>
      <c r="AM7302" s="77"/>
      <c r="AN7302" s="77"/>
    </row>
    <row r="7303" spans="26:40" x14ac:dyDescent="0.25">
      <c r="Z7303" s="24"/>
      <c r="AM7303" s="77"/>
      <c r="AN7303" s="77"/>
    </row>
    <row r="7304" spans="26:40" x14ac:dyDescent="0.25">
      <c r="Z7304" s="24"/>
      <c r="AM7304" s="77"/>
      <c r="AN7304" s="77"/>
    </row>
    <row r="7305" spans="26:40" x14ac:dyDescent="0.25">
      <c r="Z7305" s="24"/>
      <c r="AM7305" s="77"/>
      <c r="AN7305" s="77"/>
    </row>
    <row r="7306" spans="26:40" x14ac:dyDescent="0.25">
      <c r="Z7306" s="24"/>
      <c r="AM7306" s="77"/>
      <c r="AN7306" s="77"/>
    </row>
    <row r="7307" spans="26:40" x14ac:dyDescent="0.25">
      <c r="Z7307" s="24"/>
      <c r="AM7307" s="77"/>
      <c r="AN7307" s="77"/>
    </row>
    <row r="7308" spans="26:40" x14ac:dyDescent="0.25">
      <c r="Z7308" s="24"/>
      <c r="AM7308" s="77"/>
      <c r="AN7308" s="77"/>
    </row>
    <row r="7309" spans="26:40" x14ac:dyDescent="0.25">
      <c r="Z7309" s="24"/>
      <c r="AM7309" s="77"/>
      <c r="AN7309" s="77"/>
    </row>
    <row r="7310" spans="26:40" x14ac:dyDescent="0.25">
      <c r="Z7310" s="24"/>
      <c r="AM7310" s="77"/>
      <c r="AN7310" s="77"/>
    </row>
    <row r="7311" spans="26:40" x14ac:dyDescent="0.25">
      <c r="Z7311" s="24"/>
      <c r="AM7311" s="77"/>
      <c r="AN7311" s="77"/>
    </row>
    <row r="7312" spans="26:40" x14ac:dyDescent="0.25">
      <c r="Z7312" s="24"/>
      <c r="AM7312" s="77"/>
      <c r="AN7312" s="77"/>
    </row>
    <row r="7313" spans="26:40" x14ac:dyDescent="0.25">
      <c r="Z7313" s="24"/>
      <c r="AM7313" s="77"/>
      <c r="AN7313" s="77"/>
    </row>
    <row r="7314" spans="26:40" x14ac:dyDescent="0.25">
      <c r="Z7314" s="24"/>
      <c r="AM7314" s="77"/>
      <c r="AN7314" s="77"/>
    </row>
    <row r="7315" spans="26:40" x14ac:dyDescent="0.25">
      <c r="Z7315" s="24"/>
      <c r="AM7315" s="77"/>
      <c r="AN7315" s="77"/>
    </row>
    <row r="7316" spans="26:40" x14ac:dyDescent="0.25">
      <c r="Z7316" s="24"/>
      <c r="AM7316" s="77"/>
      <c r="AN7316" s="77"/>
    </row>
    <row r="7317" spans="26:40" x14ac:dyDescent="0.25">
      <c r="Z7317" s="24"/>
      <c r="AM7317" s="77"/>
      <c r="AN7317" s="77"/>
    </row>
    <row r="7318" spans="26:40" x14ac:dyDescent="0.25">
      <c r="Z7318" s="24"/>
      <c r="AM7318" s="77"/>
      <c r="AN7318" s="77"/>
    </row>
    <row r="7319" spans="26:40" x14ac:dyDescent="0.25">
      <c r="Z7319" s="24"/>
      <c r="AM7319" s="77"/>
      <c r="AN7319" s="77"/>
    </row>
    <row r="7320" spans="26:40" x14ac:dyDescent="0.25">
      <c r="Z7320" s="24"/>
      <c r="AM7320" s="77"/>
      <c r="AN7320" s="77"/>
    </row>
    <row r="7321" spans="26:40" x14ac:dyDescent="0.25">
      <c r="Z7321" s="24"/>
      <c r="AM7321" s="77"/>
      <c r="AN7321" s="77"/>
    </row>
    <row r="7322" spans="26:40" x14ac:dyDescent="0.25">
      <c r="Z7322" s="24"/>
      <c r="AM7322" s="77"/>
      <c r="AN7322" s="77"/>
    </row>
    <row r="7323" spans="26:40" x14ac:dyDescent="0.25">
      <c r="Z7323" s="24"/>
      <c r="AM7323" s="77"/>
      <c r="AN7323" s="77"/>
    </row>
    <row r="7324" spans="26:40" x14ac:dyDescent="0.25">
      <c r="Z7324" s="24"/>
      <c r="AM7324" s="77"/>
      <c r="AN7324" s="77"/>
    </row>
    <row r="7325" spans="26:40" x14ac:dyDescent="0.25">
      <c r="Z7325" s="24"/>
      <c r="AM7325" s="77"/>
      <c r="AN7325" s="77"/>
    </row>
    <row r="7326" spans="26:40" x14ac:dyDescent="0.25">
      <c r="Z7326" s="24"/>
      <c r="AM7326" s="77"/>
      <c r="AN7326" s="77"/>
    </row>
    <row r="7327" spans="26:40" x14ac:dyDescent="0.25">
      <c r="Z7327" s="24"/>
      <c r="AM7327" s="77"/>
      <c r="AN7327" s="77"/>
    </row>
    <row r="7328" spans="26:40" x14ac:dyDescent="0.25">
      <c r="Z7328" s="24"/>
      <c r="AM7328" s="77"/>
      <c r="AN7328" s="77"/>
    </row>
    <row r="7329" spans="26:40" x14ac:dyDescent="0.25">
      <c r="Z7329" s="24"/>
      <c r="AM7329" s="77"/>
      <c r="AN7329" s="77"/>
    </row>
    <row r="7330" spans="26:40" x14ac:dyDescent="0.25">
      <c r="Z7330" s="24"/>
      <c r="AM7330" s="77"/>
      <c r="AN7330" s="77"/>
    </row>
    <row r="7331" spans="26:40" x14ac:dyDescent="0.25">
      <c r="Z7331" s="24"/>
      <c r="AM7331" s="77"/>
      <c r="AN7331" s="77"/>
    </row>
    <row r="7332" spans="26:40" x14ac:dyDescent="0.25">
      <c r="Z7332" s="24"/>
      <c r="AM7332" s="77"/>
      <c r="AN7332" s="77"/>
    </row>
    <row r="7333" spans="26:40" x14ac:dyDescent="0.25">
      <c r="Z7333" s="24"/>
      <c r="AM7333" s="77"/>
      <c r="AN7333" s="77"/>
    </row>
    <row r="7334" spans="26:40" x14ac:dyDescent="0.25">
      <c r="Z7334" s="24"/>
      <c r="AM7334" s="77"/>
      <c r="AN7334" s="77"/>
    </row>
    <row r="7335" spans="26:40" x14ac:dyDescent="0.25">
      <c r="Z7335" s="24"/>
      <c r="AM7335" s="77"/>
      <c r="AN7335" s="77"/>
    </row>
    <row r="7336" spans="26:40" x14ac:dyDescent="0.25">
      <c r="Z7336" s="24"/>
      <c r="AM7336" s="77"/>
      <c r="AN7336" s="77"/>
    </row>
    <row r="7337" spans="26:40" x14ac:dyDescent="0.25">
      <c r="Z7337" s="24"/>
      <c r="AM7337" s="77"/>
      <c r="AN7337" s="77"/>
    </row>
    <row r="7338" spans="26:40" x14ac:dyDescent="0.25">
      <c r="Z7338" s="24"/>
      <c r="AM7338" s="77"/>
      <c r="AN7338" s="77"/>
    </row>
    <row r="7339" spans="26:40" x14ac:dyDescent="0.25">
      <c r="Z7339" s="24"/>
      <c r="AM7339" s="77"/>
      <c r="AN7339" s="77"/>
    </row>
    <row r="7340" spans="26:40" x14ac:dyDescent="0.25">
      <c r="Z7340" s="24"/>
      <c r="AM7340" s="77"/>
      <c r="AN7340" s="77"/>
    </row>
    <row r="7341" spans="26:40" x14ac:dyDescent="0.25">
      <c r="Z7341" s="24"/>
      <c r="AM7341" s="77"/>
      <c r="AN7341" s="77"/>
    </row>
    <row r="7342" spans="26:40" x14ac:dyDescent="0.25">
      <c r="Z7342" s="24"/>
      <c r="AM7342" s="77"/>
      <c r="AN7342" s="77"/>
    </row>
    <row r="7343" spans="26:40" x14ac:dyDescent="0.25">
      <c r="Z7343" s="24"/>
      <c r="AM7343" s="77"/>
      <c r="AN7343" s="77"/>
    </row>
    <row r="7344" spans="26:40" x14ac:dyDescent="0.25">
      <c r="Z7344" s="24"/>
      <c r="AM7344" s="77"/>
      <c r="AN7344" s="77"/>
    </row>
    <row r="7345" spans="26:40" x14ac:dyDescent="0.25">
      <c r="Z7345" s="24"/>
      <c r="AM7345" s="77"/>
      <c r="AN7345" s="77"/>
    </row>
    <row r="7346" spans="26:40" x14ac:dyDescent="0.25">
      <c r="Z7346" s="24"/>
      <c r="AM7346" s="77"/>
      <c r="AN7346" s="77"/>
    </row>
    <row r="7347" spans="26:40" x14ac:dyDescent="0.25">
      <c r="Z7347" s="24"/>
      <c r="AM7347" s="77"/>
      <c r="AN7347" s="77"/>
    </row>
    <row r="7348" spans="26:40" x14ac:dyDescent="0.25">
      <c r="Z7348" s="24"/>
      <c r="AM7348" s="77"/>
      <c r="AN7348" s="77"/>
    </row>
    <row r="7349" spans="26:40" x14ac:dyDescent="0.25">
      <c r="Z7349" s="24"/>
      <c r="AM7349" s="77"/>
      <c r="AN7349" s="77"/>
    </row>
    <row r="7350" spans="26:40" x14ac:dyDescent="0.25">
      <c r="Z7350" s="24"/>
      <c r="AM7350" s="77"/>
      <c r="AN7350" s="77"/>
    </row>
    <row r="7351" spans="26:40" x14ac:dyDescent="0.25">
      <c r="Z7351" s="24"/>
      <c r="AM7351" s="77"/>
      <c r="AN7351" s="77"/>
    </row>
    <row r="7352" spans="26:40" x14ac:dyDescent="0.25">
      <c r="Z7352" s="24"/>
      <c r="AM7352" s="77"/>
      <c r="AN7352" s="77"/>
    </row>
    <row r="7353" spans="26:40" x14ac:dyDescent="0.25">
      <c r="Z7353" s="24"/>
      <c r="AM7353" s="77"/>
      <c r="AN7353" s="77"/>
    </row>
    <row r="7354" spans="26:40" x14ac:dyDescent="0.25">
      <c r="Z7354" s="24"/>
      <c r="AM7354" s="77"/>
      <c r="AN7354" s="77"/>
    </row>
    <row r="7355" spans="26:40" x14ac:dyDescent="0.25">
      <c r="Z7355" s="24"/>
      <c r="AM7355" s="77"/>
      <c r="AN7355" s="77"/>
    </row>
    <row r="7356" spans="26:40" x14ac:dyDescent="0.25">
      <c r="Z7356" s="24"/>
      <c r="AM7356" s="77"/>
      <c r="AN7356" s="77"/>
    </row>
    <row r="7357" spans="26:40" x14ac:dyDescent="0.25">
      <c r="Z7357" s="24"/>
      <c r="AM7357" s="77"/>
      <c r="AN7357" s="77"/>
    </row>
    <row r="7358" spans="26:40" x14ac:dyDescent="0.25">
      <c r="Z7358" s="24"/>
      <c r="AM7358" s="77"/>
      <c r="AN7358" s="77"/>
    </row>
    <row r="7359" spans="26:40" x14ac:dyDescent="0.25">
      <c r="Z7359" s="24"/>
      <c r="AM7359" s="77"/>
      <c r="AN7359" s="77"/>
    </row>
    <row r="7360" spans="26:40" x14ac:dyDescent="0.25">
      <c r="Z7360" s="24"/>
      <c r="AM7360" s="77"/>
      <c r="AN7360" s="77"/>
    </row>
    <row r="7361" spans="26:40" x14ac:dyDescent="0.25">
      <c r="Z7361" s="24"/>
      <c r="AM7361" s="77"/>
      <c r="AN7361" s="77"/>
    </row>
    <row r="7362" spans="26:40" x14ac:dyDescent="0.25">
      <c r="Z7362" s="24"/>
      <c r="AM7362" s="77"/>
      <c r="AN7362" s="77"/>
    </row>
    <row r="7363" spans="26:40" x14ac:dyDescent="0.25">
      <c r="Z7363" s="24"/>
      <c r="AM7363" s="77"/>
      <c r="AN7363" s="77"/>
    </row>
    <row r="7364" spans="26:40" x14ac:dyDescent="0.25">
      <c r="Z7364" s="24"/>
      <c r="AM7364" s="77"/>
      <c r="AN7364" s="77"/>
    </row>
    <row r="7365" spans="26:40" x14ac:dyDescent="0.25">
      <c r="Z7365" s="24"/>
      <c r="AM7365" s="77"/>
      <c r="AN7365" s="77"/>
    </row>
    <row r="7366" spans="26:40" x14ac:dyDescent="0.25">
      <c r="Z7366" s="24"/>
      <c r="AM7366" s="77"/>
      <c r="AN7366" s="77"/>
    </row>
    <row r="7367" spans="26:40" x14ac:dyDescent="0.25">
      <c r="Z7367" s="24"/>
      <c r="AM7367" s="77"/>
      <c r="AN7367" s="77"/>
    </row>
    <row r="7368" spans="26:40" x14ac:dyDescent="0.25">
      <c r="Z7368" s="24"/>
      <c r="AM7368" s="77"/>
      <c r="AN7368" s="77"/>
    </row>
    <row r="7369" spans="26:40" x14ac:dyDescent="0.25">
      <c r="Z7369" s="24"/>
      <c r="AM7369" s="77"/>
      <c r="AN7369" s="77"/>
    </row>
    <row r="7370" spans="26:40" x14ac:dyDescent="0.25">
      <c r="Z7370" s="24"/>
      <c r="AM7370" s="77"/>
      <c r="AN7370" s="77"/>
    </row>
    <row r="7371" spans="26:40" x14ac:dyDescent="0.25">
      <c r="Z7371" s="24"/>
      <c r="AM7371" s="77"/>
      <c r="AN7371" s="77"/>
    </row>
    <row r="7372" spans="26:40" x14ac:dyDescent="0.25">
      <c r="Z7372" s="24"/>
      <c r="AM7372" s="77"/>
      <c r="AN7372" s="77"/>
    </row>
    <row r="7373" spans="26:40" x14ac:dyDescent="0.25">
      <c r="Z7373" s="24"/>
      <c r="AM7373" s="77"/>
      <c r="AN7373" s="77"/>
    </row>
    <row r="7374" spans="26:40" x14ac:dyDescent="0.25">
      <c r="Z7374" s="24"/>
      <c r="AM7374" s="77"/>
      <c r="AN7374" s="77"/>
    </row>
    <row r="7375" spans="26:40" x14ac:dyDescent="0.25">
      <c r="Z7375" s="24"/>
      <c r="AM7375" s="77"/>
      <c r="AN7375" s="77"/>
    </row>
    <row r="7376" spans="26:40" x14ac:dyDescent="0.25">
      <c r="Z7376" s="24"/>
      <c r="AM7376" s="77"/>
      <c r="AN7376" s="77"/>
    </row>
    <row r="7377" spans="26:40" x14ac:dyDescent="0.25">
      <c r="Z7377" s="24"/>
      <c r="AM7377" s="77"/>
      <c r="AN7377" s="77"/>
    </row>
    <row r="7378" spans="26:40" x14ac:dyDescent="0.25">
      <c r="Z7378" s="24"/>
      <c r="AM7378" s="77"/>
      <c r="AN7378" s="77"/>
    </row>
    <row r="7379" spans="26:40" x14ac:dyDescent="0.25">
      <c r="Z7379" s="24"/>
      <c r="AM7379" s="77"/>
      <c r="AN7379" s="77"/>
    </row>
    <row r="7380" spans="26:40" x14ac:dyDescent="0.25">
      <c r="Z7380" s="24"/>
      <c r="AM7380" s="77"/>
      <c r="AN7380" s="77"/>
    </row>
    <row r="7381" spans="26:40" x14ac:dyDescent="0.25">
      <c r="Z7381" s="24"/>
      <c r="AM7381" s="77"/>
      <c r="AN7381" s="77"/>
    </row>
    <row r="7382" spans="26:40" x14ac:dyDescent="0.25">
      <c r="Z7382" s="24"/>
      <c r="AM7382" s="77"/>
      <c r="AN7382" s="77"/>
    </row>
    <row r="7383" spans="26:40" x14ac:dyDescent="0.25">
      <c r="Z7383" s="24"/>
      <c r="AM7383" s="77"/>
      <c r="AN7383" s="77"/>
    </row>
    <row r="7384" spans="26:40" x14ac:dyDescent="0.25">
      <c r="Z7384" s="24"/>
      <c r="AM7384" s="77"/>
      <c r="AN7384" s="77"/>
    </row>
    <row r="7385" spans="26:40" x14ac:dyDescent="0.25">
      <c r="Z7385" s="24"/>
      <c r="AM7385" s="77"/>
      <c r="AN7385" s="77"/>
    </row>
    <row r="7386" spans="26:40" x14ac:dyDescent="0.25">
      <c r="Z7386" s="24"/>
      <c r="AM7386" s="77"/>
      <c r="AN7386" s="77"/>
    </row>
    <row r="7387" spans="26:40" x14ac:dyDescent="0.25">
      <c r="Z7387" s="24"/>
      <c r="AM7387" s="77"/>
      <c r="AN7387" s="77"/>
    </row>
    <row r="7388" spans="26:40" x14ac:dyDescent="0.25">
      <c r="Z7388" s="24"/>
      <c r="AM7388" s="77"/>
      <c r="AN7388" s="77"/>
    </row>
    <row r="7389" spans="26:40" x14ac:dyDescent="0.25">
      <c r="Z7389" s="24"/>
      <c r="AM7389" s="77"/>
      <c r="AN7389" s="77"/>
    </row>
    <row r="7390" spans="26:40" x14ac:dyDescent="0.25">
      <c r="Z7390" s="24"/>
      <c r="AM7390" s="77"/>
      <c r="AN7390" s="77"/>
    </row>
    <row r="7391" spans="26:40" x14ac:dyDescent="0.25">
      <c r="Z7391" s="24"/>
      <c r="AM7391" s="77"/>
      <c r="AN7391" s="77"/>
    </row>
    <row r="7392" spans="26:40" x14ac:dyDescent="0.25">
      <c r="Z7392" s="24"/>
      <c r="AM7392" s="77"/>
      <c r="AN7392" s="77"/>
    </row>
    <row r="7393" spans="26:40" x14ac:dyDescent="0.25">
      <c r="Z7393" s="24"/>
      <c r="AM7393" s="77"/>
      <c r="AN7393" s="77"/>
    </row>
    <row r="7394" spans="26:40" x14ac:dyDescent="0.25">
      <c r="Z7394" s="24"/>
      <c r="AM7394" s="77"/>
      <c r="AN7394" s="77"/>
    </row>
    <row r="7395" spans="26:40" x14ac:dyDescent="0.25">
      <c r="Z7395" s="24"/>
      <c r="AM7395" s="77"/>
      <c r="AN7395" s="77"/>
    </row>
    <row r="7396" spans="26:40" x14ac:dyDescent="0.25">
      <c r="Z7396" s="24"/>
      <c r="AM7396" s="77"/>
      <c r="AN7396" s="77"/>
    </row>
    <row r="7397" spans="26:40" x14ac:dyDescent="0.25">
      <c r="Z7397" s="24"/>
      <c r="AM7397" s="77"/>
      <c r="AN7397" s="77"/>
    </row>
    <row r="7398" spans="26:40" x14ac:dyDescent="0.25">
      <c r="Z7398" s="24"/>
      <c r="AM7398" s="77"/>
      <c r="AN7398" s="77"/>
    </row>
    <row r="7399" spans="26:40" x14ac:dyDescent="0.25">
      <c r="Z7399" s="24"/>
      <c r="AM7399" s="77"/>
      <c r="AN7399" s="77"/>
    </row>
    <row r="7400" spans="26:40" x14ac:dyDescent="0.25">
      <c r="Z7400" s="24"/>
      <c r="AM7400" s="77"/>
      <c r="AN7400" s="77"/>
    </row>
    <row r="7401" spans="26:40" x14ac:dyDescent="0.25">
      <c r="Z7401" s="24"/>
      <c r="AM7401" s="77"/>
      <c r="AN7401" s="77"/>
    </row>
    <row r="7402" spans="26:40" x14ac:dyDescent="0.25">
      <c r="Z7402" s="24"/>
      <c r="AM7402" s="77"/>
      <c r="AN7402" s="77"/>
    </row>
    <row r="7403" spans="26:40" x14ac:dyDescent="0.25">
      <c r="Z7403" s="24"/>
      <c r="AM7403" s="77"/>
      <c r="AN7403" s="77"/>
    </row>
    <row r="7404" spans="26:40" x14ac:dyDescent="0.25">
      <c r="Z7404" s="24"/>
      <c r="AM7404" s="77"/>
      <c r="AN7404" s="77"/>
    </row>
    <row r="7405" spans="26:40" x14ac:dyDescent="0.25">
      <c r="Z7405" s="24"/>
      <c r="AM7405" s="77"/>
      <c r="AN7405" s="77"/>
    </row>
    <row r="7406" spans="26:40" x14ac:dyDescent="0.25">
      <c r="Z7406" s="24"/>
      <c r="AM7406" s="77"/>
      <c r="AN7406" s="77"/>
    </row>
    <row r="7407" spans="26:40" x14ac:dyDescent="0.25">
      <c r="Z7407" s="24"/>
      <c r="AM7407" s="77"/>
      <c r="AN7407" s="77"/>
    </row>
    <row r="7408" spans="26:40" x14ac:dyDescent="0.25">
      <c r="Z7408" s="24"/>
      <c r="AM7408" s="77"/>
      <c r="AN7408" s="77"/>
    </row>
    <row r="7409" spans="26:40" x14ac:dyDescent="0.25">
      <c r="Z7409" s="24"/>
      <c r="AM7409" s="77"/>
      <c r="AN7409" s="77"/>
    </row>
    <row r="7410" spans="26:40" x14ac:dyDescent="0.25">
      <c r="Z7410" s="24"/>
      <c r="AM7410" s="77"/>
      <c r="AN7410" s="77"/>
    </row>
    <row r="7411" spans="26:40" x14ac:dyDescent="0.25">
      <c r="Z7411" s="24"/>
      <c r="AM7411" s="77"/>
      <c r="AN7411" s="77"/>
    </row>
    <row r="7412" spans="26:40" x14ac:dyDescent="0.25">
      <c r="Z7412" s="24"/>
      <c r="AM7412" s="77"/>
      <c r="AN7412" s="77"/>
    </row>
    <row r="7413" spans="26:40" x14ac:dyDescent="0.25">
      <c r="Z7413" s="24"/>
      <c r="AM7413" s="77"/>
      <c r="AN7413" s="77"/>
    </row>
    <row r="7414" spans="26:40" x14ac:dyDescent="0.25">
      <c r="Z7414" s="24"/>
      <c r="AM7414" s="77"/>
      <c r="AN7414" s="77"/>
    </row>
    <row r="7415" spans="26:40" x14ac:dyDescent="0.25">
      <c r="Z7415" s="24"/>
      <c r="AM7415" s="77"/>
      <c r="AN7415" s="77"/>
    </row>
    <row r="7416" spans="26:40" x14ac:dyDescent="0.25">
      <c r="Z7416" s="24"/>
      <c r="AM7416" s="77"/>
      <c r="AN7416" s="77"/>
    </row>
    <row r="7417" spans="26:40" x14ac:dyDescent="0.25">
      <c r="Z7417" s="24"/>
      <c r="AM7417" s="77"/>
      <c r="AN7417" s="77"/>
    </row>
    <row r="7418" spans="26:40" x14ac:dyDescent="0.25">
      <c r="Z7418" s="24"/>
      <c r="AM7418" s="77"/>
      <c r="AN7418" s="77"/>
    </row>
    <row r="7419" spans="26:40" x14ac:dyDescent="0.25">
      <c r="Z7419" s="24"/>
      <c r="AM7419" s="77"/>
      <c r="AN7419" s="77"/>
    </row>
    <row r="7420" spans="26:40" x14ac:dyDescent="0.25">
      <c r="Z7420" s="24"/>
      <c r="AM7420" s="77"/>
      <c r="AN7420" s="77"/>
    </row>
    <row r="7421" spans="26:40" x14ac:dyDescent="0.25">
      <c r="Z7421" s="24"/>
      <c r="AM7421" s="77"/>
      <c r="AN7421" s="77"/>
    </row>
    <row r="7422" spans="26:40" x14ac:dyDescent="0.25">
      <c r="Z7422" s="24"/>
      <c r="AM7422" s="77"/>
      <c r="AN7422" s="77"/>
    </row>
    <row r="7423" spans="26:40" x14ac:dyDescent="0.25">
      <c r="Z7423" s="24"/>
      <c r="AM7423" s="77"/>
      <c r="AN7423" s="77"/>
    </row>
    <row r="7424" spans="26:40" x14ac:dyDescent="0.25">
      <c r="Z7424" s="24"/>
      <c r="AM7424" s="77"/>
      <c r="AN7424" s="77"/>
    </row>
    <row r="7425" spans="26:40" x14ac:dyDescent="0.25">
      <c r="Z7425" s="24"/>
      <c r="AM7425" s="77"/>
      <c r="AN7425" s="77"/>
    </row>
    <row r="7426" spans="26:40" x14ac:dyDescent="0.25">
      <c r="Z7426" s="24"/>
      <c r="AM7426" s="77"/>
      <c r="AN7426" s="77"/>
    </row>
    <row r="7427" spans="26:40" x14ac:dyDescent="0.25">
      <c r="Z7427" s="24"/>
      <c r="AM7427" s="77"/>
      <c r="AN7427" s="77"/>
    </row>
    <row r="7428" spans="26:40" x14ac:dyDescent="0.25">
      <c r="Z7428" s="24"/>
      <c r="AM7428" s="77"/>
      <c r="AN7428" s="77"/>
    </row>
    <row r="7429" spans="26:40" x14ac:dyDescent="0.25">
      <c r="Z7429" s="24"/>
      <c r="AM7429" s="77"/>
      <c r="AN7429" s="77"/>
    </row>
    <row r="7430" spans="26:40" x14ac:dyDescent="0.25">
      <c r="Z7430" s="24"/>
      <c r="AM7430" s="77"/>
      <c r="AN7430" s="77"/>
    </row>
    <row r="7431" spans="26:40" x14ac:dyDescent="0.25">
      <c r="Z7431" s="24"/>
      <c r="AM7431" s="77"/>
      <c r="AN7431" s="77"/>
    </row>
    <row r="7432" spans="26:40" x14ac:dyDescent="0.25">
      <c r="Z7432" s="24"/>
      <c r="AM7432" s="77"/>
      <c r="AN7432" s="77"/>
    </row>
    <row r="7433" spans="26:40" x14ac:dyDescent="0.25">
      <c r="Z7433" s="24"/>
      <c r="AM7433" s="77"/>
      <c r="AN7433" s="77"/>
    </row>
    <row r="7434" spans="26:40" x14ac:dyDescent="0.25">
      <c r="Z7434" s="24"/>
      <c r="AM7434" s="77"/>
      <c r="AN7434" s="77"/>
    </row>
    <row r="7435" spans="26:40" x14ac:dyDescent="0.25">
      <c r="Z7435" s="24"/>
      <c r="AM7435" s="77"/>
      <c r="AN7435" s="77"/>
    </row>
    <row r="7436" spans="26:40" x14ac:dyDescent="0.25">
      <c r="Z7436" s="24"/>
      <c r="AM7436" s="77"/>
      <c r="AN7436" s="77"/>
    </row>
    <row r="7437" spans="26:40" x14ac:dyDescent="0.25">
      <c r="Z7437" s="24"/>
      <c r="AM7437" s="77"/>
      <c r="AN7437" s="77"/>
    </row>
    <row r="7438" spans="26:40" x14ac:dyDescent="0.25">
      <c r="Z7438" s="24"/>
      <c r="AM7438" s="77"/>
      <c r="AN7438" s="77"/>
    </row>
    <row r="7439" spans="26:40" x14ac:dyDescent="0.25">
      <c r="Z7439" s="24"/>
      <c r="AM7439" s="77"/>
      <c r="AN7439" s="77"/>
    </row>
    <row r="7440" spans="26:40" x14ac:dyDescent="0.25">
      <c r="Z7440" s="24"/>
      <c r="AM7440" s="77"/>
      <c r="AN7440" s="77"/>
    </row>
    <row r="7441" spans="26:40" x14ac:dyDescent="0.25">
      <c r="Z7441" s="24"/>
      <c r="AM7441" s="77"/>
      <c r="AN7441" s="77"/>
    </row>
    <row r="7442" spans="26:40" x14ac:dyDescent="0.25">
      <c r="Z7442" s="24"/>
      <c r="AM7442" s="77"/>
      <c r="AN7442" s="77"/>
    </row>
    <row r="7443" spans="26:40" x14ac:dyDescent="0.25">
      <c r="Z7443" s="24"/>
      <c r="AM7443" s="77"/>
      <c r="AN7443" s="77"/>
    </row>
    <row r="7444" spans="26:40" x14ac:dyDescent="0.25">
      <c r="Z7444" s="24"/>
      <c r="AM7444" s="77"/>
      <c r="AN7444" s="77"/>
    </row>
    <row r="7445" spans="26:40" x14ac:dyDescent="0.25">
      <c r="Z7445" s="24"/>
      <c r="AM7445" s="77"/>
      <c r="AN7445" s="77"/>
    </row>
    <row r="7446" spans="26:40" x14ac:dyDescent="0.25">
      <c r="Z7446" s="24"/>
      <c r="AM7446" s="77"/>
      <c r="AN7446" s="77"/>
    </row>
    <row r="7447" spans="26:40" x14ac:dyDescent="0.25">
      <c r="Z7447" s="24"/>
      <c r="AM7447" s="77"/>
      <c r="AN7447" s="77"/>
    </row>
    <row r="7448" spans="26:40" x14ac:dyDescent="0.25">
      <c r="Z7448" s="24"/>
      <c r="AM7448" s="77"/>
      <c r="AN7448" s="77"/>
    </row>
    <row r="7449" spans="26:40" x14ac:dyDescent="0.25">
      <c r="Z7449" s="24"/>
      <c r="AM7449" s="77"/>
      <c r="AN7449" s="77"/>
    </row>
    <row r="7450" spans="26:40" x14ac:dyDescent="0.25">
      <c r="Z7450" s="24"/>
      <c r="AM7450" s="77"/>
      <c r="AN7450" s="77"/>
    </row>
    <row r="7451" spans="26:40" x14ac:dyDescent="0.25">
      <c r="Z7451" s="24"/>
      <c r="AM7451" s="77"/>
      <c r="AN7451" s="77"/>
    </row>
    <row r="7452" spans="26:40" x14ac:dyDescent="0.25">
      <c r="Z7452" s="24"/>
      <c r="AM7452" s="77"/>
      <c r="AN7452" s="77"/>
    </row>
    <row r="7453" spans="26:40" x14ac:dyDescent="0.25">
      <c r="Z7453" s="24"/>
      <c r="AM7453" s="77"/>
      <c r="AN7453" s="77"/>
    </row>
    <row r="7454" spans="26:40" x14ac:dyDescent="0.25">
      <c r="Z7454" s="24"/>
      <c r="AM7454" s="77"/>
      <c r="AN7454" s="77"/>
    </row>
    <row r="7455" spans="26:40" x14ac:dyDescent="0.25">
      <c r="Z7455" s="24"/>
      <c r="AM7455" s="77"/>
      <c r="AN7455" s="77"/>
    </row>
    <row r="7456" spans="26:40" x14ac:dyDescent="0.25">
      <c r="Z7456" s="24"/>
      <c r="AM7456" s="77"/>
      <c r="AN7456" s="77"/>
    </row>
    <row r="7457" spans="26:40" x14ac:dyDescent="0.25">
      <c r="Z7457" s="24"/>
      <c r="AM7457" s="77"/>
      <c r="AN7457" s="77"/>
    </row>
    <row r="7458" spans="26:40" x14ac:dyDescent="0.25">
      <c r="Z7458" s="24"/>
      <c r="AM7458" s="77"/>
      <c r="AN7458" s="77"/>
    </row>
    <row r="7459" spans="26:40" x14ac:dyDescent="0.25">
      <c r="Z7459" s="24"/>
      <c r="AM7459" s="77"/>
      <c r="AN7459" s="77"/>
    </row>
    <row r="7460" spans="26:40" x14ac:dyDescent="0.25">
      <c r="Z7460" s="24"/>
      <c r="AM7460" s="77"/>
      <c r="AN7460" s="77"/>
    </row>
    <row r="7461" spans="26:40" x14ac:dyDescent="0.25">
      <c r="Z7461" s="24"/>
      <c r="AM7461" s="77"/>
      <c r="AN7461" s="77"/>
    </row>
    <row r="7462" spans="26:40" x14ac:dyDescent="0.25">
      <c r="Z7462" s="24"/>
      <c r="AM7462" s="77"/>
      <c r="AN7462" s="77"/>
    </row>
    <row r="7463" spans="26:40" x14ac:dyDescent="0.25">
      <c r="Z7463" s="24"/>
      <c r="AM7463" s="77"/>
      <c r="AN7463" s="77"/>
    </row>
    <row r="7464" spans="26:40" x14ac:dyDescent="0.25">
      <c r="Z7464" s="24"/>
      <c r="AM7464" s="77"/>
      <c r="AN7464" s="77"/>
    </row>
    <row r="7465" spans="26:40" x14ac:dyDescent="0.25">
      <c r="Z7465" s="24"/>
      <c r="AM7465" s="77"/>
      <c r="AN7465" s="77"/>
    </row>
    <row r="7466" spans="26:40" x14ac:dyDescent="0.25">
      <c r="Z7466" s="24"/>
      <c r="AM7466" s="77"/>
      <c r="AN7466" s="77"/>
    </row>
    <row r="7467" spans="26:40" x14ac:dyDescent="0.25">
      <c r="Z7467" s="24"/>
      <c r="AM7467" s="77"/>
      <c r="AN7467" s="77"/>
    </row>
    <row r="7468" spans="26:40" x14ac:dyDescent="0.25">
      <c r="Z7468" s="24"/>
      <c r="AM7468" s="77"/>
      <c r="AN7468" s="77"/>
    </row>
    <row r="7469" spans="26:40" x14ac:dyDescent="0.25">
      <c r="Z7469" s="24"/>
      <c r="AM7469" s="77"/>
      <c r="AN7469" s="77"/>
    </row>
    <row r="7470" spans="26:40" x14ac:dyDescent="0.25">
      <c r="Z7470" s="24"/>
      <c r="AM7470" s="77"/>
      <c r="AN7470" s="77"/>
    </row>
    <row r="7471" spans="26:40" x14ac:dyDescent="0.25">
      <c r="Z7471" s="24"/>
      <c r="AM7471" s="77"/>
      <c r="AN7471" s="77"/>
    </row>
    <row r="7472" spans="26:40" x14ac:dyDescent="0.25">
      <c r="Z7472" s="24"/>
      <c r="AM7472" s="77"/>
      <c r="AN7472" s="77"/>
    </row>
    <row r="7473" spans="26:40" x14ac:dyDescent="0.25">
      <c r="Z7473" s="24"/>
      <c r="AM7473" s="77"/>
      <c r="AN7473" s="77"/>
    </row>
    <row r="7474" spans="26:40" x14ac:dyDescent="0.25">
      <c r="Z7474" s="24"/>
      <c r="AM7474" s="77"/>
      <c r="AN7474" s="77"/>
    </row>
    <row r="7475" spans="26:40" x14ac:dyDescent="0.25">
      <c r="Z7475" s="24"/>
      <c r="AM7475" s="77"/>
      <c r="AN7475" s="77"/>
    </row>
    <row r="7476" spans="26:40" x14ac:dyDescent="0.25">
      <c r="Z7476" s="24"/>
      <c r="AM7476" s="77"/>
      <c r="AN7476" s="77"/>
    </row>
    <row r="7477" spans="26:40" x14ac:dyDescent="0.25">
      <c r="Z7477" s="24"/>
      <c r="AM7477" s="77"/>
      <c r="AN7477" s="77"/>
    </row>
    <row r="7478" spans="26:40" x14ac:dyDescent="0.25">
      <c r="Z7478" s="24"/>
      <c r="AM7478" s="77"/>
      <c r="AN7478" s="77"/>
    </row>
    <row r="7479" spans="26:40" x14ac:dyDescent="0.25">
      <c r="Z7479" s="24"/>
      <c r="AM7479" s="77"/>
      <c r="AN7479" s="77"/>
    </row>
    <row r="7480" spans="26:40" x14ac:dyDescent="0.25">
      <c r="Z7480" s="24"/>
      <c r="AM7480" s="77"/>
      <c r="AN7480" s="77"/>
    </row>
    <row r="7481" spans="26:40" x14ac:dyDescent="0.25">
      <c r="Z7481" s="24"/>
      <c r="AM7481" s="77"/>
      <c r="AN7481" s="77"/>
    </row>
    <row r="7482" spans="26:40" x14ac:dyDescent="0.25">
      <c r="Z7482" s="24"/>
      <c r="AM7482" s="77"/>
      <c r="AN7482" s="77"/>
    </row>
    <row r="7483" spans="26:40" x14ac:dyDescent="0.25">
      <c r="Z7483" s="24"/>
      <c r="AM7483" s="77"/>
      <c r="AN7483" s="77"/>
    </row>
    <row r="7484" spans="26:40" x14ac:dyDescent="0.25">
      <c r="Z7484" s="24"/>
      <c r="AM7484" s="77"/>
      <c r="AN7484" s="77"/>
    </row>
    <row r="7485" spans="26:40" x14ac:dyDescent="0.25">
      <c r="Z7485" s="24"/>
      <c r="AM7485" s="77"/>
      <c r="AN7485" s="77"/>
    </row>
    <row r="7486" spans="26:40" x14ac:dyDescent="0.25">
      <c r="Z7486" s="24"/>
      <c r="AM7486" s="77"/>
      <c r="AN7486" s="77"/>
    </row>
    <row r="7487" spans="26:40" x14ac:dyDescent="0.25">
      <c r="Z7487" s="24"/>
      <c r="AM7487" s="77"/>
      <c r="AN7487" s="77"/>
    </row>
    <row r="7488" spans="26:40" x14ac:dyDescent="0.25">
      <c r="Z7488" s="24"/>
      <c r="AM7488" s="77"/>
      <c r="AN7488" s="77"/>
    </row>
    <row r="7489" spans="26:40" x14ac:dyDescent="0.25">
      <c r="Z7489" s="24"/>
      <c r="AM7489" s="77"/>
      <c r="AN7489" s="77"/>
    </row>
    <row r="7490" spans="26:40" x14ac:dyDescent="0.25">
      <c r="Z7490" s="24"/>
      <c r="AM7490" s="77"/>
      <c r="AN7490" s="77"/>
    </row>
    <row r="7491" spans="26:40" x14ac:dyDescent="0.25">
      <c r="Z7491" s="24"/>
      <c r="AM7491" s="77"/>
      <c r="AN7491" s="77"/>
    </row>
    <row r="7492" spans="26:40" x14ac:dyDescent="0.25">
      <c r="Z7492" s="24"/>
      <c r="AM7492" s="77"/>
      <c r="AN7492" s="77"/>
    </row>
    <row r="7493" spans="26:40" x14ac:dyDescent="0.25">
      <c r="Z7493" s="24"/>
      <c r="AM7493" s="77"/>
      <c r="AN7493" s="77"/>
    </row>
    <row r="7494" spans="26:40" x14ac:dyDescent="0.25">
      <c r="Z7494" s="24"/>
      <c r="AM7494" s="77"/>
      <c r="AN7494" s="77"/>
    </row>
    <row r="7495" spans="26:40" x14ac:dyDescent="0.25">
      <c r="Z7495" s="24"/>
      <c r="AM7495" s="77"/>
      <c r="AN7495" s="77"/>
    </row>
    <row r="7496" spans="26:40" x14ac:dyDescent="0.25">
      <c r="Z7496" s="24"/>
      <c r="AM7496" s="77"/>
      <c r="AN7496" s="77"/>
    </row>
    <row r="7497" spans="26:40" x14ac:dyDescent="0.25">
      <c r="Z7497" s="24"/>
      <c r="AM7497" s="77"/>
      <c r="AN7497" s="77"/>
    </row>
    <row r="7498" spans="26:40" x14ac:dyDescent="0.25">
      <c r="Z7498" s="24"/>
      <c r="AM7498" s="77"/>
      <c r="AN7498" s="77"/>
    </row>
    <row r="7499" spans="26:40" x14ac:dyDescent="0.25">
      <c r="Z7499" s="24"/>
      <c r="AM7499" s="77"/>
      <c r="AN7499" s="77"/>
    </row>
    <row r="7500" spans="26:40" x14ac:dyDescent="0.25">
      <c r="Z7500" s="24"/>
      <c r="AM7500" s="77"/>
      <c r="AN7500" s="77"/>
    </row>
    <row r="7501" spans="26:40" x14ac:dyDescent="0.25">
      <c r="Z7501" s="24"/>
      <c r="AM7501" s="77"/>
      <c r="AN7501" s="77"/>
    </row>
    <row r="7502" spans="26:40" x14ac:dyDescent="0.25">
      <c r="Z7502" s="24"/>
      <c r="AM7502" s="77"/>
      <c r="AN7502" s="77"/>
    </row>
    <row r="7503" spans="26:40" x14ac:dyDescent="0.25">
      <c r="Z7503" s="24"/>
      <c r="AM7503" s="77"/>
      <c r="AN7503" s="77"/>
    </row>
    <row r="7504" spans="26:40" x14ac:dyDescent="0.25">
      <c r="Z7504" s="24"/>
      <c r="AM7504" s="77"/>
      <c r="AN7504" s="77"/>
    </row>
    <row r="7505" spans="26:40" x14ac:dyDescent="0.25">
      <c r="Z7505" s="24"/>
      <c r="AM7505" s="77"/>
      <c r="AN7505" s="77"/>
    </row>
    <row r="7506" spans="26:40" x14ac:dyDescent="0.25">
      <c r="Z7506" s="24"/>
      <c r="AM7506" s="77"/>
      <c r="AN7506" s="77"/>
    </row>
    <row r="7507" spans="26:40" x14ac:dyDescent="0.25">
      <c r="Z7507" s="24"/>
      <c r="AM7507" s="77"/>
      <c r="AN7507" s="77"/>
    </row>
    <row r="7508" spans="26:40" x14ac:dyDescent="0.25">
      <c r="Z7508" s="24"/>
      <c r="AM7508" s="77"/>
      <c r="AN7508" s="77"/>
    </row>
    <row r="7509" spans="26:40" x14ac:dyDescent="0.25">
      <c r="Z7509" s="24"/>
      <c r="AM7509" s="77"/>
      <c r="AN7509" s="77"/>
    </row>
    <row r="7510" spans="26:40" x14ac:dyDescent="0.25">
      <c r="Z7510" s="24"/>
      <c r="AM7510" s="77"/>
      <c r="AN7510" s="77"/>
    </row>
    <row r="7511" spans="26:40" x14ac:dyDescent="0.25">
      <c r="Z7511" s="24"/>
      <c r="AM7511" s="77"/>
      <c r="AN7511" s="77"/>
    </row>
    <row r="7512" spans="26:40" x14ac:dyDescent="0.25">
      <c r="Z7512" s="24"/>
      <c r="AM7512" s="77"/>
      <c r="AN7512" s="77"/>
    </row>
    <row r="7513" spans="26:40" x14ac:dyDescent="0.25">
      <c r="Z7513" s="24"/>
      <c r="AM7513" s="77"/>
      <c r="AN7513" s="77"/>
    </row>
    <row r="7514" spans="26:40" x14ac:dyDescent="0.25">
      <c r="Z7514" s="24"/>
      <c r="AM7514" s="77"/>
      <c r="AN7514" s="77"/>
    </row>
    <row r="7515" spans="26:40" x14ac:dyDescent="0.25">
      <c r="Z7515" s="24"/>
      <c r="AM7515" s="77"/>
      <c r="AN7515" s="77"/>
    </row>
    <row r="7516" spans="26:40" x14ac:dyDescent="0.25">
      <c r="Z7516" s="24"/>
      <c r="AM7516" s="77"/>
      <c r="AN7516" s="77"/>
    </row>
    <row r="7517" spans="26:40" x14ac:dyDescent="0.25">
      <c r="Z7517" s="24"/>
      <c r="AM7517" s="77"/>
      <c r="AN7517" s="77"/>
    </row>
    <row r="7518" spans="26:40" x14ac:dyDescent="0.25">
      <c r="Z7518" s="24"/>
      <c r="AM7518" s="77"/>
      <c r="AN7518" s="77"/>
    </row>
    <row r="7519" spans="26:40" x14ac:dyDescent="0.25">
      <c r="Z7519" s="24"/>
      <c r="AM7519" s="77"/>
      <c r="AN7519" s="77"/>
    </row>
    <row r="7520" spans="26:40" x14ac:dyDescent="0.25">
      <c r="Z7520" s="24"/>
      <c r="AM7520" s="77"/>
      <c r="AN7520" s="77"/>
    </row>
    <row r="7521" spans="26:40" x14ac:dyDescent="0.25">
      <c r="Z7521" s="24"/>
      <c r="AM7521" s="77"/>
      <c r="AN7521" s="77"/>
    </row>
    <row r="7522" spans="26:40" x14ac:dyDescent="0.25">
      <c r="Z7522" s="24"/>
      <c r="AM7522" s="77"/>
      <c r="AN7522" s="77"/>
    </row>
    <row r="7523" spans="26:40" x14ac:dyDescent="0.25">
      <c r="Z7523" s="24"/>
      <c r="AM7523" s="77"/>
      <c r="AN7523" s="77"/>
    </row>
    <row r="7524" spans="26:40" x14ac:dyDescent="0.25">
      <c r="Z7524" s="24"/>
      <c r="AM7524" s="77"/>
      <c r="AN7524" s="77"/>
    </row>
    <row r="7525" spans="26:40" x14ac:dyDescent="0.25">
      <c r="Z7525" s="24"/>
      <c r="AM7525" s="77"/>
      <c r="AN7525" s="77"/>
    </row>
    <row r="7526" spans="26:40" x14ac:dyDescent="0.25">
      <c r="Z7526" s="24"/>
      <c r="AM7526" s="77"/>
      <c r="AN7526" s="77"/>
    </row>
    <row r="7527" spans="26:40" x14ac:dyDescent="0.25">
      <c r="Z7527" s="24"/>
      <c r="AM7527" s="77"/>
      <c r="AN7527" s="77"/>
    </row>
    <row r="7528" spans="26:40" x14ac:dyDescent="0.25">
      <c r="Z7528" s="24"/>
      <c r="AM7528" s="77"/>
      <c r="AN7528" s="77"/>
    </row>
    <row r="7529" spans="26:40" x14ac:dyDescent="0.25">
      <c r="Z7529" s="24"/>
      <c r="AM7529" s="77"/>
      <c r="AN7529" s="77"/>
    </row>
    <row r="7530" spans="26:40" x14ac:dyDescent="0.25">
      <c r="Z7530" s="24"/>
      <c r="AM7530" s="77"/>
      <c r="AN7530" s="77"/>
    </row>
    <row r="7531" spans="26:40" x14ac:dyDescent="0.25">
      <c r="Z7531" s="24"/>
      <c r="AM7531" s="77"/>
      <c r="AN7531" s="77"/>
    </row>
    <row r="7532" spans="26:40" x14ac:dyDescent="0.25">
      <c r="Z7532" s="24"/>
      <c r="AM7532" s="77"/>
      <c r="AN7532" s="77"/>
    </row>
    <row r="7533" spans="26:40" x14ac:dyDescent="0.25">
      <c r="Z7533" s="24"/>
      <c r="AM7533" s="77"/>
      <c r="AN7533" s="77"/>
    </row>
    <row r="7534" spans="26:40" x14ac:dyDescent="0.25">
      <c r="Z7534" s="24"/>
      <c r="AM7534" s="77"/>
      <c r="AN7534" s="77"/>
    </row>
    <row r="7535" spans="26:40" x14ac:dyDescent="0.25">
      <c r="Z7535" s="24"/>
      <c r="AM7535" s="77"/>
      <c r="AN7535" s="77"/>
    </row>
    <row r="7536" spans="26:40" x14ac:dyDescent="0.25">
      <c r="Z7536" s="24"/>
      <c r="AM7536" s="77"/>
      <c r="AN7536" s="77"/>
    </row>
    <row r="7537" spans="26:40" x14ac:dyDescent="0.25">
      <c r="Z7537" s="24"/>
      <c r="AM7537" s="77"/>
      <c r="AN7537" s="77"/>
    </row>
    <row r="7538" spans="26:40" x14ac:dyDescent="0.25">
      <c r="Z7538" s="24"/>
      <c r="AM7538" s="77"/>
      <c r="AN7538" s="77"/>
    </row>
    <row r="7539" spans="26:40" x14ac:dyDescent="0.25">
      <c r="Z7539" s="24"/>
      <c r="AM7539" s="77"/>
      <c r="AN7539" s="77"/>
    </row>
    <row r="7540" spans="26:40" x14ac:dyDescent="0.25">
      <c r="Z7540" s="24"/>
      <c r="AM7540" s="77"/>
      <c r="AN7540" s="77"/>
    </row>
    <row r="7541" spans="26:40" x14ac:dyDescent="0.25">
      <c r="Z7541" s="24"/>
      <c r="AM7541" s="77"/>
      <c r="AN7541" s="77"/>
    </row>
    <row r="7542" spans="26:40" x14ac:dyDescent="0.25">
      <c r="Z7542" s="24"/>
      <c r="AM7542" s="77"/>
      <c r="AN7542" s="77"/>
    </row>
    <row r="7543" spans="26:40" x14ac:dyDescent="0.25">
      <c r="Z7543" s="24"/>
      <c r="AM7543" s="77"/>
      <c r="AN7543" s="77"/>
    </row>
    <row r="7544" spans="26:40" x14ac:dyDescent="0.25">
      <c r="Z7544" s="24"/>
      <c r="AM7544" s="77"/>
      <c r="AN7544" s="77"/>
    </row>
    <row r="7545" spans="26:40" x14ac:dyDescent="0.25">
      <c r="Z7545" s="24"/>
      <c r="AM7545" s="77"/>
      <c r="AN7545" s="77"/>
    </row>
    <row r="7546" spans="26:40" x14ac:dyDescent="0.25">
      <c r="Z7546" s="24"/>
      <c r="AM7546" s="77"/>
      <c r="AN7546" s="77"/>
    </row>
    <row r="7547" spans="26:40" x14ac:dyDescent="0.25">
      <c r="Z7547" s="24"/>
      <c r="AM7547" s="77"/>
      <c r="AN7547" s="77"/>
    </row>
    <row r="7548" spans="26:40" x14ac:dyDescent="0.25">
      <c r="Z7548" s="24"/>
      <c r="AM7548" s="77"/>
      <c r="AN7548" s="77"/>
    </row>
    <row r="7549" spans="26:40" x14ac:dyDescent="0.25">
      <c r="Z7549" s="24"/>
      <c r="AM7549" s="77"/>
      <c r="AN7549" s="77"/>
    </row>
    <row r="7550" spans="26:40" x14ac:dyDescent="0.25">
      <c r="Z7550" s="24"/>
      <c r="AM7550" s="77"/>
      <c r="AN7550" s="77"/>
    </row>
    <row r="7551" spans="26:40" x14ac:dyDescent="0.25">
      <c r="Z7551" s="24"/>
      <c r="AM7551" s="77"/>
      <c r="AN7551" s="77"/>
    </row>
    <row r="7552" spans="26:40" x14ac:dyDescent="0.25">
      <c r="Z7552" s="24"/>
      <c r="AM7552" s="77"/>
      <c r="AN7552" s="77"/>
    </row>
    <row r="7553" spans="26:40" x14ac:dyDescent="0.25">
      <c r="Z7553" s="24"/>
      <c r="AM7553" s="77"/>
      <c r="AN7553" s="77"/>
    </row>
    <row r="7554" spans="26:40" x14ac:dyDescent="0.25">
      <c r="Z7554" s="24"/>
      <c r="AM7554" s="77"/>
      <c r="AN7554" s="77"/>
    </row>
    <row r="7555" spans="26:40" x14ac:dyDescent="0.25">
      <c r="Z7555" s="24"/>
      <c r="AM7555" s="77"/>
      <c r="AN7555" s="77"/>
    </row>
    <row r="7556" spans="26:40" x14ac:dyDescent="0.25">
      <c r="Z7556" s="24"/>
      <c r="AM7556" s="77"/>
      <c r="AN7556" s="77"/>
    </row>
    <row r="7557" spans="26:40" x14ac:dyDescent="0.25">
      <c r="Z7557" s="24"/>
      <c r="AM7557" s="77"/>
      <c r="AN7557" s="77"/>
    </row>
    <row r="7558" spans="26:40" x14ac:dyDescent="0.25">
      <c r="Z7558" s="24"/>
      <c r="AM7558" s="77"/>
      <c r="AN7558" s="77"/>
    </row>
    <row r="7559" spans="26:40" x14ac:dyDescent="0.25">
      <c r="Z7559" s="24"/>
      <c r="AM7559" s="77"/>
      <c r="AN7559" s="77"/>
    </row>
    <row r="7560" spans="26:40" x14ac:dyDescent="0.25">
      <c r="Z7560" s="24"/>
      <c r="AM7560" s="77"/>
      <c r="AN7560" s="77"/>
    </row>
    <row r="7561" spans="26:40" x14ac:dyDescent="0.25">
      <c r="Z7561" s="24"/>
      <c r="AM7561" s="77"/>
      <c r="AN7561" s="77"/>
    </row>
    <row r="7562" spans="26:40" x14ac:dyDescent="0.25">
      <c r="Z7562" s="24"/>
      <c r="AM7562" s="77"/>
      <c r="AN7562" s="77"/>
    </row>
    <row r="7563" spans="26:40" x14ac:dyDescent="0.25">
      <c r="Z7563" s="24"/>
      <c r="AM7563" s="77"/>
      <c r="AN7563" s="77"/>
    </row>
    <row r="7564" spans="26:40" x14ac:dyDescent="0.25">
      <c r="Z7564" s="24"/>
      <c r="AM7564" s="77"/>
      <c r="AN7564" s="77"/>
    </row>
    <row r="7565" spans="26:40" x14ac:dyDescent="0.25">
      <c r="Z7565" s="24"/>
      <c r="AM7565" s="77"/>
      <c r="AN7565" s="77"/>
    </row>
    <row r="7566" spans="26:40" x14ac:dyDescent="0.25">
      <c r="Z7566" s="24"/>
      <c r="AM7566" s="77"/>
      <c r="AN7566" s="77"/>
    </row>
    <row r="7567" spans="26:40" x14ac:dyDescent="0.25">
      <c r="Z7567" s="24"/>
      <c r="AM7567" s="77"/>
      <c r="AN7567" s="77"/>
    </row>
    <row r="7568" spans="26:40" x14ac:dyDescent="0.25">
      <c r="Z7568" s="24"/>
      <c r="AM7568" s="77"/>
      <c r="AN7568" s="77"/>
    </row>
    <row r="7569" spans="26:40" x14ac:dyDescent="0.25">
      <c r="Z7569" s="24"/>
      <c r="AM7569" s="77"/>
      <c r="AN7569" s="77"/>
    </row>
    <row r="7570" spans="26:40" x14ac:dyDescent="0.25">
      <c r="Z7570" s="24"/>
      <c r="AM7570" s="77"/>
      <c r="AN7570" s="77"/>
    </row>
    <row r="7571" spans="26:40" x14ac:dyDescent="0.25">
      <c r="Z7571" s="24"/>
      <c r="AM7571" s="77"/>
      <c r="AN7571" s="77"/>
    </row>
    <row r="7572" spans="26:40" x14ac:dyDescent="0.25">
      <c r="Z7572" s="24"/>
      <c r="AM7572" s="77"/>
      <c r="AN7572" s="77"/>
    </row>
    <row r="7573" spans="26:40" x14ac:dyDescent="0.25">
      <c r="Z7573" s="24"/>
      <c r="AM7573" s="77"/>
      <c r="AN7573" s="77"/>
    </row>
    <row r="7574" spans="26:40" x14ac:dyDescent="0.25">
      <c r="Z7574" s="24"/>
      <c r="AM7574" s="77"/>
      <c r="AN7574" s="77"/>
    </row>
    <row r="7575" spans="26:40" x14ac:dyDescent="0.25">
      <c r="Z7575" s="24"/>
      <c r="AM7575" s="77"/>
      <c r="AN7575" s="77"/>
    </row>
    <row r="7576" spans="26:40" x14ac:dyDescent="0.25">
      <c r="Z7576" s="24"/>
      <c r="AM7576" s="77"/>
      <c r="AN7576" s="77"/>
    </row>
    <row r="7577" spans="26:40" x14ac:dyDescent="0.25">
      <c r="Z7577" s="24"/>
      <c r="AM7577" s="77"/>
      <c r="AN7577" s="77"/>
    </row>
    <row r="7578" spans="26:40" x14ac:dyDescent="0.25">
      <c r="Z7578" s="24"/>
      <c r="AM7578" s="77"/>
      <c r="AN7578" s="77"/>
    </row>
    <row r="7579" spans="26:40" x14ac:dyDescent="0.25">
      <c r="Z7579" s="24"/>
      <c r="AM7579" s="77"/>
      <c r="AN7579" s="77"/>
    </row>
    <row r="7580" spans="26:40" x14ac:dyDescent="0.25">
      <c r="Z7580" s="24"/>
      <c r="AM7580" s="77"/>
      <c r="AN7580" s="77"/>
    </row>
    <row r="7581" spans="26:40" x14ac:dyDescent="0.25">
      <c r="Z7581" s="24"/>
      <c r="AM7581" s="77"/>
      <c r="AN7581" s="77"/>
    </row>
    <row r="7582" spans="26:40" x14ac:dyDescent="0.25">
      <c r="Z7582" s="24"/>
      <c r="AM7582" s="77"/>
      <c r="AN7582" s="77"/>
    </row>
    <row r="7583" spans="26:40" x14ac:dyDescent="0.25">
      <c r="Z7583" s="24"/>
      <c r="AM7583" s="77"/>
      <c r="AN7583" s="77"/>
    </row>
    <row r="7584" spans="26:40" x14ac:dyDescent="0.25">
      <c r="Z7584" s="24"/>
      <c r="AM7584" s="77"/>
      <c r="AN7584" s="77"/>
    </row>
    <row r="7585" spans="26:40" x14ac:dyDescent="0.25">
      <c r="Z7585" s="24"/>
      <c r="AM7585" s="77"/>
      <c r="AN7585" s="77"/>
    </row>
    <row r="7586" spans="26:40" x14ac:dyDescent="0.25">
      <c r="Z7586" s="24"/>
      <c r="AM7586" s="77"/>
      <c r="AN7586" s="77"/>
    </row>
    <row r="7587" spans="26:40" x14ac:dyDescent="0.25">
      <c r="Z7587" s="24"/>
      <c r="AM7587" s="77"/>
      <c r="AN7587" s="77"/>
    </row>
    <row r="7588" spans="26:40" x14ac:dyDescent="0.25">
      <c r="Z7588" s="24"/>
      <c r="AM7588" s="77"/>
      <c r="AN7588" s="77"/>
    </row>
    <row r="7589" spans="26:40" x14ac:dyDescent="0.25">
      <c r="Z7589" s="24"/>
      <c r="AM7589" s="77"/>
      <c r="AN7589" s="77"/>
    </row>
    <row r="7590" spans="26:40" x14ac:dyDescent="0.25">
      <c r="Z7590" s="24"/>
      <c r="AM7590" s="77"/>
      <c r="AN7590" s="77"/>
    </row>
    <row r="7591" spans="26:40" x14ac:dyDescent="0.25">
      <c r="Z7591" s="24"/>
      <c r="AM7591" s="77"/>
      <c r="AN7591" s="77"/>
    </row>
    <row r="7592" spans="26:40" x14ac:dyDescent="0.25">
      <c r="Z7592" s="24"/>
      <c r="AM7592" s="77"/>
      <c r="AN7592" s="77"/>
    </row>
    <row r="7593" spans="26:40" x14ac:dyDescent="0.25">
      <c r="Z7593" s="24"/>
      <c r="AM7593" s="77"/>
      <c r="AN7593" s="77"/>
    </row>
    <row r="7594" spans="26:40" x14ac:dyDescent="0.25">
      <c r="Z7594" s="24"/>
      <c r="AM7594" s="77"/>
      <c r="AN7594" s="77"/>
    </row>
    <row r="7595" spans="26:40" x14ac:dyDescent="0.25">
      <c r="Z7595" s="24"/>
      <c r="AM7595" s="77"/>
      <c r="AN7595" s="77"/>
    </row>
    <row r="7596" spans="26:40" x14ac:dyDescent="0.25">
      <c r="Z7596" s="24"/>
      <c r="AM7596" s="77"/>
      <c r="AN7596" s="77"/>
    </row>
    <row r="7597" spans="26:40" x14ac:dyDescent="0.25">
      <c r="Z7597" s="24"/>
      <c r="AM7597" s="77"/>
      <c r="AN7597" s="77"/>
    </row>
    <row r="7598" spans="26:40" x14ac:dyDescent="0.25">
      <c r="Z7598" s="24"/>
      <c r="AM7598" s="77"/>
      <c r="AN7598" s="77"/>
    </row>
    <row r="7599" spans="26:40" x14ac:dyDescent="0.25">
      <c r="Z7599" s="24"/>
      <c r="AM7599" s="77"/>
      <c r="AN7599" s="77"/>
    </row>
    <row r="7600" spans="26:40" x14ac:dyDescent="0.25">
      <c r="Z7600" s="24"/>
      <c r="AM7600" s="77"/>
      <c r="AN7600" s="77"/>
    </row>
    <row r="7601" spans="26:40" x14ac:dyDescent="0.25">
      <c r="Z7601" s="24"/>
      <c r="AM7601" s="77"/>
      <c r="AN7601" s="77"/>
    </row>
    <row r="7602" spans="26:40" x14ac:dyDescent="0.25">
      <c r="Z7602" s="24"/>
      <c r="AM7602" s="77"/>
      <c r="AN7602" s="77"/>
    </row>
    <row r="7603" spans="26:40" x14ac:dyDescent="0.25">
      <c r="Z7603" s="24"/>
      <c r="AM7603" s="77"/>
      <c r="AN7603" s="77"/>
    </row>
    <row r="7604" spans="26:40" x14ac:dyDescent="0.25">
      <c r="Z7604" s="24"/>
      <c r="AM7604" s="77"/>
      <c r="AN7604" s="77"/>
    </row>
    <row r="7605" spans="26:40" x14ac:dyDescent="0.25">
      <c r="Z7605" s="24"/>
      <c r="AM7605" s="77"/>
      <c r="AN7605" s="77"/>
    </row>
    <row r="7606" spans="26:40" x14ac:dyDescent="0.25">
      <c r="Z7606" s="24"/>
      <c r="AM7606" s="77"/>
      <c r="AN7606" s="77"/>
    </row>
    <row r="7607" spans="26:40" x14ac:dyDescent="0.25">
      <c r="Z7607" s="24"/>
      <c r="AM7607" s="77"/>
      <c r="AN7607" s="77"/>
    </row>
    <row r="7608" spans="26:40" x14ac:dyDescent="0.25">
      <c r="Z7608" s="24"/>
      <c r="AM7608" s="77"/>
      <c r="AN7608" s="77"/>
    </row>
    <row r="7609" spans="26:40" x14ac:dyDescent="0.25">
      <c r="Z7609" s="24"/>
      <c r="AM7609" s="77"/>
      <c r="AN7609" s="77"/>
    </row>
    <row r="7610" spans="26:40" x14ac:dyDescent="0.25">
      <c r="Z7610" s="24"/>
      <c r="AM7610" s="77"/>
      <c r="AN7610" s="77"/>
    </row>
    <row r="7611" spans="26:40" x14ac:dyDescent="0.25">
      <c r="Z7611" s="24"/>
      <c r="AM7611" s="77"/>
      <c r="AN7611" s="77"/>
    </row>
    <row r="7612" spans="26:40" x14ac:dyDescent="0.25">
      <c r="Z7612" s="24"/>
      <c r="AM7612" s="77"/>
      <c r="AN7612" s="77"/>
    </row>
    <row r="7613" spans="26:40" x14ac:dyDescent="0.25">
      <c r="Z7613" s="24"/>
      <c r="AM7613" s="77"/>
      <c r="AN7613" s="77"/>
    </row>
    <row r="7614" spans="26:40" x14ac:dyDescent="0.25">
      <c r="Z7614" s="24"/>
      <c r="AM7614" s="77"/>
      <c r="AN7614" s="77"/>
    </row>
    <row r="7615" spans="26:40" x14ac:dyDescent="0.25">
      <c r="Z7615" s="24"/>
      <c r="AM7615" s="77"/>
      <c r="AN7615" s="77"/>
    </row>
    <row r="7616" spans="26:40" x14ac:dyDescent="0.25">
      <c r="Z7616" s="24"/>
      <c r="AM7616" s="77"/>
      <c r="AN7616" s="77"/>
    </row>
    <row r="7617" spans="26:40" x14ac:dyDescent="0.25">
      <c r="Z7617" s="24"/>
      <c r="AM7617" s="77"/>
      <c r="AN7617" s="77"/>
    </row>
    <row r="7618" spans="26:40" x14ac:dyDescent="0.25">
      <c r="Z7618" s="24"/>
      <c r="AM7618" s="77"/>
      <c r="AN7618" s="77"/>
    </row>
    <row r="7619" spans="26:40" x14ac:dyDescent="0.25">
      <c r="Z7619" s="24"/>
      <c r="AM7619" s="77"/>
      <c r="AN7619" s="77"/>
    </row>
    <row r="7620" spans="26:40" x14ac:dyDescent="0.25">
      <c r="Z7620" s="24"/>
      <c r="AM7620" s="77"/>
      <c r="AN7620" s="77"/>
    </row>
    <row r="7621" spans="26:40" x14ac:dyDescent="0.25">
      <c r="Z7621" s="24"/>
      <c r="AM7621" s="77"/>
      <c r="AN7621" s="77"/>
    </row>
    <row r="7622" spans="26:40" x14ac:dyDescent="0.25">
      <c r="Z7622" s="24"/>
      <c r="AM7622" s="77"/>
      <c r="AN7622" s="77"/>
    </row>
    <row r="7623" spans="26:40" x14ac:dyDescent="0.25">
      <c r="Z7623" s="24"/>
      <c r="AM7623" s="77"/>
      <c r="AN7623" s="77"/>
    </row>
    <row r="7624" spans="26:40" x14ac:dyDescent="0.25">
      <c r="Z7624" s="24"/>
      <c r="AM7624" s="77"/>
      <c r="AN7624" s="77"/>
    </row>
    <row r="7625" spans="26:40" x14ac:dyDescent="0.25">
      <c r="Z7625" s="24"/>
      <c r="AM7625" s="77"/>
      <c r="AN7625" s="77"/>
    </row>
    <row r="7626" spans="26:40" x14ac:dyDescent="0.25">
      <c r="Z7626" s="24"/>
      <c r="AM7626" s="77"/>
      <c r="AN7626" s="77"/>
    </row>
    <row r="7627" spans="26:40" x14ac:dyDescent="0.25">
      <c r="Z7627" s="24"/>
      <c r="AM7627" s="77"/>
      <c r="AN7627" s="77"/>
    </row>
    <row r="7628" spans="26:40" x14ac:dyDescent="0.25">
      <c r="Z7628" s="24"/>
      <c r="AM7628" s="77"/>
      <c r="AN7628" s="77"/>
    </row>
    <row r="7629" spans="26:40" x14ac:dyDescent="0.25">
      <c r="Z7629" s="24"/>
      <c r="AM7629" s="77"/>
      <c r="AN7629" s="77"/>
    </row>
    <row r="7630" spans="26:40" x14ac:dyDescent="0.25">
      <c r="Z7630" s="24"/>
      <c r="AM7630" s="77"/>
      <c r="AN7630" s="77"/>
    </row>
    <row r="7631" spans="26:40" x14ac:dyDescent="0.25">
      <c r="Z7631" s="24"/>
      <c r="AM7631" s="77"/>
      <c r="AN7631" s="77"/>
    </row>
    <row r="7632" spans="26:40" x14ac:dyDescent="0.25">
      <c r="Z7632" s="24"/>
      <c r="AM7632" s="77"/>
      <c r="AN7632" s="77"/>
    </row>
    <row r="7633" spans="26:40" x14ac:dyDescent="0.25">
      <c r="Z7633" s="24"/>
      <c r="AM7633" s="77"/>
      <c r="AN7633" s="77"/>
    </row>
    <row r="7634" spans="26:40" x14ac:dyDescent="0.25">
      <c r="Z7634" s="24"/>
      <c r="AM7634" s="77"/>
      <c r="AN7634" s="77"/>
    </row>
    <row r="7635" spans="26:40" x14ac:dyDescent="0.25">
      <c r="Z7635" s="24"/>
      <c r="AM7635" s="77"/>
      <c r="AN7635" s="77"/>
    </row>
    <row r="7636" spans="26:40" x14ac:dyDescent="0.25">
      <c r="Z7636" s="24"/>
      <c r="AM7636" s="77"/>
      <c r="AN7636" s="77"/>
    </row>
    <row r="7637" spans="26:40" x14ac:dyDescent="0.25">
      <c r="Z7637" s="24"/>
      <c r="AM7637" s="77"/>
      <c r="AN7637" s="77"/>
    </row>
    <row r="7638" spans="26:40" x14ac:dyDescent="0.25">
      <c r="Z7638" s="24"/>
      <c r="AM7638" s="77"/>
      <c r="AN7638" s="77"/>
    </row>
    <row r="7639" spans="26:40" x14ac:dyDescent="0.25">
      <c r="Z7639" s="24"/>
      <c r="AM7639" s="77"/>
      <c r="AN7639" s="77"/>
    </row>
    <row r="7640" spans="26:40" x14ac:dyDescent="0.25">
      <c r="Z7640" s="24"/>
      <c r="AM7640" s="77"/>
      <c r="AN7640" s="77"/>
    </row>
    <row r="7641" spans="26:40" x14ac:dyDescent="0.25">
      <c r="Z7641" s="24"/>
      <c r="AM7641" s="77"/>
      <c r="AN7641" s="77"/>
    </row>
    <row r="7642" spans="26:40" x14ac:dyDescent="0.25">
      <c r="Z7642" s="24"/>
      <c r="AM7642" s="77"/>
      <c r="AN7642" s="77"/>
    </row>
    <row r="7643" spans="26:40" x14ac:dyDescent="0.25">
      <c r="Z7643" s="24"/>
      <c r="AM7643" s="77"/>
      <c r="AN7643" s="77"/>
    </row>
    <row r="7644" spans="26:40" x14ac:dyDescent="0.25">
      <c r="Z7644" s="24"/>
      <c r="AM7644" s="77"/>
      <c r="AN7644" s="77"/>
    </row>
    <row r="7645" spans="26:40" x14ac:dyDescent="0.25">
      <c r="Z7645" s="24"/>
      <c r="AM7645" s="77"/>
      <c r="AN7645" s="77"/>
    </row>
    <row r="7646" spans="26:40" x14ac:dyDescent="0.25">
      <c r="Z7646" s="24"/>
      <c r="AM7646" s="77"/>
      <c r="AN7646" s="77"/>
    </row>
    <row r="7647" spans="26:40" x14ac:dyDescent="0.25">
      <c r="Z7647" s="24"/>
      <c r="AM7647" s="77"/>
      <c r="AN7647" s="77"/>
    </row>
    <row r="7648" spans="26:40" x14ac:dyDescent="0.25">
      <c r="Z7648" s="24"/>
      <c r="AM7648" s="77"/>
      <c r="AN7648" s="77"/>
    </row>
    <row r="7649" spans="26:40" x14ac:dyDescent="0.25">
      <c r="Z7649" s="24"/>
      <c r="AM7649" s="77"/>
      <c r="AN7649" s="77"/>
    </row>
    <row r="7650" spans="26:40" x14ac:dyDescent="0.25">
      <c r="Z7650" s="24"/>
      <c r="AM7650" s="77"/>
      <c r="AN7650" s="77"/>
    </row>
    <row r="7651" spans="26:40" x14ac:dyDescent="0.25">
      <c r="Z7651" s="24"/>
      <c r="AM7651" s="77"/>
      <c r="AN7651" s="77"/>
    </row>
    <row r="7652" spans="26:40" x14ac:dyDescent="0.25">
      <c r="Z7652" s="24"/>
      <c r="AM7652" s="77"/>
      <c r="AN7652" s="77"/>
    </row>
    <row r="7653" spans="26:40" x14ac:dyDescent="0.25">
      <c r="Z7653" s="24"/>
      <c r="AM7653" s="77"/>
      <c r="AN7653" s="77"/>
    </row>
    <row r="7654" spans="26:40" x14ac:dyDescent="0.25">
      <c r="Z7654" s="24"/>
      <c r="AM7654" s="77"/>
      <c r="AN7654" s="77"/>
    </row>
    <row r="7655" spans="26:40" x14ac:dyDescent="0.25">
      <c r="Z7655" s="24"/>
      <c r="AM7655" s="77"/>
      <c r="AN7655" s="77"/>
    </row>
    <row r="7656" spans="26:40" x14ac:dyDescent="0.25">
      <c r="Z7656" s="24"/>
      <c r="AM7656" s="77"/>
      <c r="AN7656" s="77"/>
    </row>
    <row r="7657" spans="26:40" x14ac:dyDescent="0.25">
      <c r="Z7657" s="24"/>
      <c r="AM7657" s="77"/>
      <c r="AN7657" s="77"/>
    </row>
    <row r="7658" spans="26:40" x14ac:dyDescent="0.25">
      <c r="Z7658" s="24"/>
      <c r="AM7658" s="77"/>
      <c r="AN7658" s="77"/>
    </row>
    <row r="7659" spans="26:40" x14ac:dyDescent="0.25">
      <c r="Z7659" s="24"/>
      <c r="AM7659" s="77"/>
      <c r="AN7659" s="77"/>
    </row>
    <row r="7660" spans="26:40" x14ac:dyDescent="0.25">
      <c r="Z7660" s="24"/>
      <c r="AM7660" s="77"/>
      <c r="AN7660" s="77"/>
    </row>
    <row r="7661" spans="26:40" x14ac:dyDescent="0.25">
      <c r="Z7661" s="24"/>
      <c r="AM7661" s="77"/>
      <c r="AN7661" s="77"/>
    </row>
    <row r="7662" spans="26:40" x14ac:dyDescent="0.25">
      <c r="Z7662" s="24"/>
      <c r="AM7662" s="77"/>
      <c r="AN7662" s="77"/>
    </row>
    <row r="7663" spans="26:40" x14ac:dyDescent="0.25">
      <c r="Z7663" s="24"/>
      <c r="AM7663" s="77"/>
      <c r="AN7663" s="77"/>
    </row>
    <row r="7664" spans="26:40" x14ac:dyDescent="0.25">
      <c r="Z7664" s="24"/>
      <c r="AM7664" s="77"/>
      <c r="AN7664" s="77"/>
    </row>
    <row r="7665" spans="26:40" x14ac:dyDescent="0.25">
      <c r="Z7665" s="24"/>
      <c r="AM7665" s="77"/>
      <c r="AN7665" s="77"/>
    </row>
    <row r="7666" spans="26:40" x14ac:dyDescent="0.25">
      <c r="Z7666" s="24"/>
      <c r="AM7666" s="77"/>
      <c r="AN7666" s="77"/>
    </row>
    <row r="7667" spans="26:40" x14ac:dyDescent="0.25">
      <c r="Z7667" s="24"/>
      <c r="AM7667" s="77"/>
      <c r="AN7667" s="77"/>
    </row>
    <row r="7668" spans="26:40" x14ac:dyDescent="0.25">
      <c r="Z7668" s="24"/>
      <c r="AM7668" s="77"/>
      <c r="AN7668" s="77"/>
    </row>
    <row r="7669" spans="26:40" x14ac:dyDescent="0.25">
      <c r="Z7669" s="24"/>
      <c r="AM7669" s="77"/>
      <c r="AN7669" s="77"/>
    </row>
    <row r="7670" spans="26:40" x14ac:dyDescent="0.25">
      <c r="Z7670" s="24"/>
      <c r="AM7670" s="77"/>
      <c r="AN7670" s="77"/>
    </row>
    <row r="7671" spans="26:40" x14ac:dyDescent="0.25">
      <c r="Z7671" s="24"/>
      <c r="AM7671" s="77"/>
      <c r="AN7671" s="77"/>
    </row>
    <row r="7672" spans="26:40" x14ac:dyDescent="0.25">
      <c r="Z7672" s="24"/>
      <c r="AM7672" s="77"/>
      <c r="AN7672" s="77"/>
    </row>
    <row r="7673" spans="26:40" x14ac:dyDescent="0.25">
      <c r="Z7673" s="24"/>
      <c r="AM7673" s="77"/>
      <c r="AN7673" s="77"/>
    </row>
    <row r="7674" spans="26:40" x14ac:dyDescent="0.25">
      <c r="Z7674" s="24"/>
      <c r="AM7674" s="77"/>
      <c r="AN7674" s="77"/>
    </row>
    <row r="7675" spans="26:40" x14ac:dyDescent="0.25">
      <c r="Z7675" s="24"/>
      <c r="AM7675" s="77"/>
      <c r="AN7675" s="77"/>
    </row>
    <row r="7676" spans="26:40" x14ac:dyDescent="0.25">
      <c r="Z7676" s="24"/>
      <c r="AM7676" s="77"/>
      <c r="AN7676" s="77"/>
    </row>
    <row r="7677" spans="26:40" x14ac:dyDescent="0.25">
      <c r="Z7677" s="24"/>
      <c r="AM7677" s="77"/>
      <c r="AN7677" s="77"/>
    </row>
    <row r="7678" spans="26:40" x14ac:dyDescent="0.25">
      <c r="Z7678" s="24"/>
      <c r="AM7678" s="77"/>
      <c r="AN7678" s="77"/>
    </row>
    <row r="7679" spans="26:40" x14ac:dyDescent="0.25">
      <c r="Z7679" s="24"/>
      <c r="AM7679" s="77"/>
      <c r="AN7679" s="77"/>
    </row>
    <row r="7680" spans="26:40" x14ac:dyDescent="0.25">
      <c r="Z7680" s="24"/>
      <c r="AM7680" s="77"/>
      <c r="AN7680" s="77"/>
    </row>
    <row r="7681" spans="26:40" x14ac:dyDescent="0.25">
      <c r="Z7681" s="24"/>
      <c r="AM7681" s="77"/>
      <c r="AN7681" s="77"/>
    </row>
    <row r="7682" spans="26:40" x14ac:dyDescent="0.25">
      <c r="Z7682" s="24"/>
      <c r="AM7682" s="77"/>
      <c r="AN7682" s="77"/>
    </row>
    <row r="7683" spans="26:40" x14ac:dyDescent="0.25">
      <c r="Z7683" s="24"/>
      <c r="AM7683" s="77"/>
      <c r="AN7683" s="77"/>
    </row>
    <row r="7684" spans="26:40" x14ac:dyDescent="0.25">
      <c r="Z7684" s="24"/>
      <c r="AM7684" s="77"/>
      <c r="AN7684" s="77"/>
    </row>
    <row r="7685" spans="26:40" x14ac:dyDescent="0.25">
      <c r="Z7685" s="24"/>
      <c r="AM7685" s="77"/>
      <c r="AN7685" s="77"/>
    </row>
    <row r="7686" spans="26:40" x14ac:dyDescent="0.25">
      <c r="Z7686" s="24"/>
      <c r="AM7686" s="77"/>
      <c r="AN7686" s="77"/>
    </row>
    <row r="7687" spans="26:40" x14ac:dyDescent="0.25">
      <c r="Z7687" s="24"/>
      <c r="AM7687" s="77"/>
      <c r="AN7687" s="77"/>
    </row>
    <row r="7688" spans="26:40" x14ac:dyDescent="0.25">
      <c r="Z7688" s="24"/>
      <c r="AM7688" s="77"/>
      <c r="AN7688" s="77"/>
    </row>
    <row r="7689" spans="26:40" x14ac:dyDescent="0.25">
      <c r="Z7689" s="24"/>
      <c r="AM7689" s="77"/>
      <c r="AN7689" s="77"/>
    </row>
    <row r="7690" spans="26:40" x14ac:dyDescent="0.25">
      <c r="Z7690" s="24"/>
      <c r="AM7690" s="77"/>
      <c r="AN7690" s="77"/>
    </row>
    <row r="7691" spans="26:40" x14ac:dyDescent="0.25">
      <c r="Z7691" s="24"/>
      <c r="AM7691" s="77"/>
      <c r="AN7691" s="77"/>
    </row>
    <row r="7692" spans="26:40" x14ac:dyDescent="0.25">
      <c r="Z7692" s="24"/>
      <c r="AM7692" s="77"/>
      <c r="AN7692" s="77"/>
    </row>
    <row r="7693" spans="26:40" x14ac:dyDescent="0.25">
      <c r="Z7693" s="24"/>
      <c r="AM7693" s="77"/>
      <c r="AN7693" s="77"/>
    </row>
    <row r="7694" spans="26:40" x14ac:dyDescent="0.25">
      <c r="Z7694" s="24"/>
      <c r="AM7694" s="77"/>
      <c r="AN7694" s="77"/>
    </row>
    <row r="7695" spans="26:40" x14ac:dyDescent="0.25">
      <c r="Z7695" s="24"/>
      <c r="AM7695" s="77"/>
      <c r="AN7695" s="77"/>
    </row>
    <row r="7696" spans="26:40" x14ac:dyDescent="0.25">
      <c r="Z7696" s="24"/>
      <c r="AM7696" s="77"/>
      <c r="AN7696" s="77"/>
    </row>
    <row r="7697" spans="26:40" x14ac:dyDescent="0.25">
      <c r="Z7697" s="24"/>
      <c r="AM7697" s="77"/>
      <c r="AN7697" s="77"/>
    </row>
    <row r="7698" spans="26:40" x14ac:dyDescent="0.25">
      <c r="Z7698" s="24"/>
      <c r="AM7698" s="77"/>
      <c r="AN7698" s="77"/>
    </row>
    <row r="7699" spans="26:40" x14ac:dyDescent="0.25">
      <c r="Z7699" s="24"/>
      <c r="AM7699" s="77"/>
      <c r="AN7699" s="77"/>
    </row>
    <row r="7700" spans="26:40" x14ac:dyDescent="0.25">
      <c r="Z7700" s="24"/>
      <c r="AM7700" s="77"/>
      <c r="AN7700" s="77"/>
    </row>
    <row r="7701" spans="26:40" x14ac:dyDescent="0.25">
      <c r="Z7701" s="24"/>
      <c r="AM7701" s="77"/>
      <c r="AN7701" s="77"/>
    </row>
    <row r="7702" spans="26:40" x14ac:dyDescent="0.25">
      <c r="Z7702" s="24"/>
      <c r="AM7702" s="77"/>
      <c r="AN7702" s="77"/>
    </row>
    <row r="7703" spans="26:40" x14ac:dyDescent="0.25">
      <c r="Z7703" s="24"/>
      <c r="AM7703" s="77"/>
      <c r="AN7703" s="77"/>
    </row>
    <row r="7704" spans="26:40" x14ac:dyDescent="0.25">
      <c r="Z7704" s="24"/>
      <c r="AM7704" s="77"/>
      <c r="AN7704" s="77"/>
    </row>
    <row r="7705" spans="26:40" x14ac:dyDescent="0.25">
      <c r="Z7705" s="24"/>
      <c r="AM7705" s="77"/>
      <c r="AN7705" s="77"/>
    </row>
    <row r="7706" spans="26:40" x14ac:dyDescent="0.25">
      <c r="Z7706" s="24"/>
      <c r="AM7706" s="77"/>
      <c r="AN7706" s="77"/>
    </row>
    <row r="7707" spans="26:40" x14ac:dyDescent="0.25">
      <c r="Z7707" s="24"/>
      <c r="AM7707" s="77"/>
      <c r="AN7707" s="77"/>
    </row>
    <row r="7708" spans="26:40" x14ac:dyDescent="0.25">
      <c r="Z7708" s="24"/>
      <c r="AM7708" s="77"/>
      <c r="AN7708" s="77"/>
    </row>
    <row r="7709" spans="26:40" x14ac:dyDescent="0.25">
      <c r="Z7709" s="24"/>
      <c r="AM7709" s="77"/>
      <c r="AN7709" s="77"/>
    </row>
    <row r="7710" spans="26:40" x14ac:dyDescent="0.25">
      <c r="Z7710" s="24"/>
      <c r="AM7710" s="77"/>
      <c r="AN7710" s="77"/>
    </row>
    <row r="7711" spans="26:40" x14ac:dyDescent="0.25">
      <c r="Z7711" s="24"/>
      <c r="AM7711" s="77"/>
      <c r="AN7711" s="77"/>
    </row>
    <row r="7712" spans="26:40" x14ac:dyDescent="0.25">
      <c r="Z7712" s="24"/>
      <c r="AM7712" s="77"/>
      <c r="AN7712" s="77"/>
    </row>
    <row r="7713" spans="26:40" x14ac:dyDescent="0.25">
      <c r="Z7713" s="24"/>
      <c r="AM7713" s="77"/>
      <c r="AN7713" s="77"/>
    </row>
    <row r="7714" spans="26:40" x14ac:dyDescent="0.25">
      <c r="Z7714" s="24"/>
      <c r="AM7714" s="77"/>
      <c r="AN7714" s="77"/>
    </row>
    <row r="7715" spans="26:40" x14ac:dyDescent="0.25">
      <c r="Z7715" s="24"/>
      <c r="AM7715" s="77"/>
      <c r="AN7715" s="77"/>
    </row>
    <row r="7716" spans="26:40" x14ac:dyDescent="0.25">
      <c r="Z7716" s="24"/>
      <c r="AM7716" s="77"/>
      <c r="AN7716" s="77"/>
    </row>
    <row r="7717" spans="26:40" x14ac:dyDescent="0.25">
      <c r="Z7717" s="24"/>
      <c r="AM7717" s="77"/>
      <c r="AN7717" s="77"/>
    </row>
    <row r="7718" spans="26:40" x14ac:dyDescent="0.25">
      <c r="Z7718" s="24"/>
      <c r="AM7718" s="77"/>
      <c r="AN7718" s="77"/>
    </row>
    <row r="7719" spans="26:40" x14ac:dyDescent="0.25">
      <c r="Z7719" s="24"/>
      <c r="AM7719" s="77"/>
      <c r="AN7719" s="77"/>
    </row>
    <row r="7720" spans="26:40" x14ac:dyDescent="0.25">
      <c r="Z7720" s="24"/>
      <c r="AM7720" s="77"/>
      <c r="AN7720" s="77"/>
    </row>
    <row r="7721" spans="26:40" x14ac:dyDescent="0.25">
      <c r="Z7721" s="24"/>
      <c r="AM7721" s="77"/>
      <c r="AN7721" s="77"/>
    </row>
    <row r="7722" spans="26:40" x14ac:dyDescent="0.25">
      <c r="Z7722" s="24"/>
      <c r="AM7722" s="77"/>
      <c r="AN7722" s="77"/>
    </row>
    <row r="7723" spans="26:40" x14ac:dyDescent="0.25">
      <c r="Z7723" s="24"/>
      <c r="AM7723" s="77"/>
      <c r="AN7723" s="77"/>
    </row>
    <row r="7724" spans="26:40" x14ac:dyDescent="0.25">
      <c r="Z7724" s="24"/>
      <c r="AM7724" s="77"/>
      <c r="AN7724" s="77"/>
    </row>
    <row r="7725" spans="26:40" x14ac:dyDescent="0.25">
      <c r="Z7725" s="24"/>
      <c r="AM7725" s="77"/>
      <c r="AN7725" s="77"/>
    </row>
    <row r="7726" spans="26:40" x14ac:dyDescent="0.25">
      <c r="Z7726" s="24"/>
      <c r="AM7726" s="77"/>
      <c r="AN7726" s="77"/>
    </row>
    <row r="7727" spans="26:40" x14ac:dyDescent="0.25">
      <c r="Z7727" s="24"/>
      <c r="AM7727" s="77"/>
      <c r="AN7727" s="77"/>
    </row>
    <row r="7728" spans="26:40" x14ac:dyDescent="0.25">
      <c r="Z7728" s="24"/>
      <c r="AM7728" s="77"/>
      <c r="AN7728" s="77"/>
    </row>
    <row r="7729" spans="26:40" x14ac:dyDescent="0.25">
      <c r="Z7729" s="24"/>
      <c r="AM7729" s="77"/>
      <c r="AN7729" s="77"/>
    </row>
    <row r="7730" spans="26:40" x14ac:dyDescent="0.25">
      <c r="Z7730" s="24"/>
      <c r="AM7730" s="77"/>
      <c r="AN7730" s="77"/>
    </row>
    <row r="7731" spans="26:40" x14ac:dyDescent="0.25">
      <c r="Z7731" s="24"/>
      <c r="AM7731" s="77"/>
      <c r="AN7731" s="77"/>
    </row>
    <row r="7732" spans="26:40" x14ac:dyDescent="0.25">
      <c r="Z7732" s="24"/>
      <c r="AM7732" s="77"/>
      <c r="AN7732" s="77"/>
    </row>
    <row r="7733" spans="26:40" x14ac:dyDescent="0.25">
      <c r="Z7733" s="24"/>
      <c r="AM7733" s="77"/>
      <c r="AN7733" s="77"/>
    </row>
    <row r="7734" spans="26:40" x14ac:dyDescent="0.25">
      <c r="Z7734" s="24"/>
      <c r="AM7734" s="77"/>
      <c r="AN7734" s="77"/>
    </row>
    <row r="7735" spans="26:40" x14ac:dyDescent="0.25">
      <c r="Z7735" s="24"/>
      <c r="AM7735" s="77"/>
      <c r="AN7735" s="77"/>
    </row>
    <row r="7736" spans="26:40" x14ac:dyDescent="0.25">
      <c r="Z7736" s="24"/>
      <c r="AM7736" s="77"/>
      <c r="AN7736" s="77"/>
    </row>
    <row r="7737" spans="26:40" x14ac:dyDescent="0.25">
      <c r="Z7737" s="24"/>
      <c r="AM7737" s="77"/>
      <c r="AN7737" s="77"/>
    </row>
    <row r="7738" spans="26:40" x14ac:dyDescent="0.25">
      <c r="Z7738" s="24"/>
      <c r="AM7738" s="77"/>
      <c r="AN7738" s="77"/>
    </row>
    <row r="7739" spans="26:40" x14ac:dyDescent="0.25">
      <c r="Z7739" s="24"/>
      <c r="AM7739" s="77"/>
      <c r="AN7739" s="77"/>
    </row>
    <row r="7740" spans="26:40" x14ac:dyDescent="0.25">
      <c r="Z7740" s="24"/>
      <c r="AM7740" s="77"/>
      <c r="AN7740" s="77"/>
    </row>
    <row r="7741" spans="26:40" x14ac:dyDescent="0.25">
      <c r="Z7741" s="24"/>
      <c r="AM7741" s="77"/>
      <c r="AN7741" s="77"/>
    </row>
    <row r="7742" spans="26:40" x14ac:dyDescent="0.25">
      <c r="Z7742" s="24"/>
      <c r="AM7742" s="77"/>
      <c r="AN7742" s="77"/>
    </row>
    <row r="7743" spans="26:40" x14ac:dyDescent="0.25">
      <c r="Z7743" s="24"/>
      <c r="AM7743" s="77"/>
      <c r="AN7743" s="77"/>
    </row>
    <row r="7744" spans="26:40" x14ac:dyDescent="0.25">
      <c r="Z7744" s="24"/>
      <c r="AM7744" s="77"/>
      <c r="AN7744" s="77"/>
    </row>
    <row r="7745" spans="26:40" x14ac:dyDescent="0.25">
      <c r="Z7745" s="24"/>
      <c r="AM7745" s="77"/>
      <c r="AN7745" s="77"/>
    </row>
    <row r="7746" spans="26:40" x14ac:dyDescent="0.25">
      <c r="Z7746" s="24"/>
      <c r="AM7746" s="77"/>
      <c r="AN7746" s="77"/>
    </row>
    <row r="7747" spans="26:40" x14ac:dyDescent="0.25">
      <c r="Z7747" s="24"/>
      <c r="AM7747" s="77"/>
      <c r="AN7747" s="77"/>
    </row>
    <row r="7748" spans="26:40" x14ac:dyDescent="0.25">
      <c r="Z7748" s="24"/>
      <c r="AM7748" s="77"/>
      <c r="AN7748" s="77"/>
    </row>
    <row r="7749" spans="26:40" x14ac:dyDescent="0.25">
      <c r="Z7749" s="24"/>
      <c r="AM7749" s="77"/>
      <c r="AN7749" s="77"/>
    </row>
    <row r="7750" spans="26:40" x14ac:dyDescent="0.25">
      <c r="Z7750" s="24"/>
      <c r="AM7750" s="77"/>
      <c r="AN7750" s="77"/>
    </row>
    <row r="7751" spans="26:40" x14ac:dyDescent="0.25">
      <c r="Z7751" s="24"/>
      <c r="AM7751" s="77"/>
      <c r="AN7751" s="77"/>
    </row>
    <row r="7752" spans="26:40" x14ac:dyDescent="0.25">
      <c r="Z7752" s="24"/>
      <c r="AM7752" s="77"/>
      <c r="AN7752" s="77"/>
    </row>
    <row r="7753" spans="26:40" x14ac:dyDescent="0.25">
      <c r="Z7753" s="24"/>
      <c r="AM7753" s="77"/>
      <c r="AN7753" s="77"/>
    </row>
    <row r="7754" spans="26:40" x14ac:dyDescent="0.25">
      <c r="Z7754" s="24"/>
      <c r="AM7754" s="77"/>
      <c r="AN7754" s="77"/>
    </row>
    <row r="7755" spans="26:40" x14ac:dyDescent="0.25">
      <c r="Z7755" s="24"/>
      <c r="AM7755" s="77"/>
      <c r="AN7755" s="77"/>
    </row>
    <row r="7756" spans="26:40" x14ac:dyDescent="0.25">
      <c r="Z7756" s="24"/>
      <c r="AM7756" s="77"/>
      <c r="AN7756" s="77"/>
    </row>
    <row r="7757" spans="26:40" x14ac:dyDescent="0.25">
      <c r="Z7757" s="24"/>
      <c r="AM7757" s="77"/>
      <c r="AN7757" s="77"/>
    </row>
    <row r="7758" spans="26:40" x14ac:dyDescent="0.25">
      <c r="Z7758" s="24"/>
      <c r="AM7758" s="77"/>
      <c r="AN7758" s="77"/>
    </row>
    <row r="7759" spans="26:40" x14ac:dyDescent="0.25">
      <c r="Z7759" s="24"/>
      <c r="AM7759" s="77"/>
      <c r="AN7759" s="77"/>
    </row>
    <row r="7760" spans="26:40" x14ac:dyDescent="0.25">
      <c r="Z7760" s="24"/>
      <c r="AM7760" s="77"/>
      <c r="AN7760" s="77"/>
    </row>
    <row r="7761" spans="26:40" x14ac:dyDescent="0.25">
      <c r="Z7761" s="24"/>
      <c r="AM7761" s="77"/>
      <c r="AN7761" s="77"/>
    </row>
    <row r="7762" spans="26:40" x14ac:dyDescent="0.25">
      <c r="Z7762" s="24"/>
      <c r="AM7762" s="77"/>
      <c r="AN7762" s="77"/>
    </row>
    <row r="7763" spans="26:40" x14ac:dyDescent="0.25">
      <c r="Z7763" s="24"/>
      <c r="AM7763" s="77"/>
      <c r="AN7763" s="77"/>
    </row>
    <row r="7764" spans="26:40" x14ac:dyDescent="0.25">
      <c r="Z7764" s="24"/>
      <c r="AM7764" s="77"/>
      <c r="AN7764" s="77"/>
    </row>
    <row r="7765" spans="26:40" x14ac:dyDescent="0.25">
      <c r="Z7765" s="24"/>
      <c r="AM7765" s="77"/>
      <c r="AN7765" s="77"/>
    </row>
    <row r="7766" spans="26:40" x14ac:dyDescent="0.25">
      <c r="Z7766" s="24"/>
      <c r="AM7766" s="77"/>
      <c r="AN7766" s="77"/>
    </row>
    <row r="7767" spans="26:40" x14ac:dyDescent="0.25">
      <c r="Z7767" s="24"/>
      <c r="AM7767" s="77"/>
      <c r="AN7767" s="77"/>
    </row>
    <row r="7768" spans="26:40" x14ac:dyDescent="0.25">
      <c r="Z7768" s="24"/>
      <c r="AM7768" s="77"/>
      <c r="AN7768" s="77"/>
    </row>
    <row r="7769" spans="26:40" x14ac:dyDescent="0.25">
      <c r="Z7769" s="24"/>
      <c r="AM7769" s="77"/>
      <c r="AN7769" s="77"/>
    </row>
    <row r="7770" spans="26:40" x14ac:dyDescent="0.25">
      <c r="Z7770" s="24"/>
      <c r="AM7770" s="77"/>
      <c r="AN7770" s="77"/>
    </row>
    <row r="7771" spans="26:40" x14ac:dyDescent="0.25">
      <c r="Z7771" s="24"/>
      <c r="AM7771" s="77"/>
      <c r="AN7771" s="77"/>
    </row>
    <row r="7772" spans="26:40" x14ac:dyDescent="0.25">
      <c r="Z7772" s="24"/>
      <c r="AM7772" s="77"/>
      <c r="AN7772" s="77"/>
    </row>
    <row r="7773" spans="26:40" x14ac:dyDescent="0.25">
      <c r="Z7773" s="24"/>
      <c r="AM7773" s="77"/>
      <c r="AN7773" s="77"/>
    </row>
    <row r="7774" spans="26:40" x14ac:dyDescent="0.25">
      <c r="Z7774" s="24"/>
      <c r="AM7774" s="77"/>
      <c r="AN7774" s="77"/>
    </row>
    <row r="7775" spans="26:40" x14ac:dyDescent="0.25">
      <c r="Z7775" s="24"/>
      <c r="AM7775" s="77"/>
      <c r="AN7775" s="77"/>
    </row>
    <row r="7776" spans="26:40" x14ac:dyDescent="0.25">
      <c r="Z7776" s="24"/>
      <c r="AM7776" s="77"/>
      <c r="AN7776" s="77"/>
    </row>
    <row r="7777" spans="26:40" x14ac:dyDescent="0.25">
      <c r="Z7777" s="24"/>
      <c r="AM7777" s="77"/>
      <c r="AN7777" s="77"/>
    </row>
    <row r="7778" spans="26:40" x14ac:dyDescent="0.25">
      <c r="Z7778" s="24"/>
      <c r="AM7778" s="77"/>
      <c r="AN7778" s="77"/>
    </row>
    <row r="7779" spans="26:40" x14ac:dyDescent="0.25">
      <c r="Z7779" s="24"/>
      <c r="AM7779" s="77"/>
      <c r="AN7779" s="77"/>
    </row>
    <row r="7780" spans="26:40" x14ac:dyDescent="0.25">
      <c r="Z7780" s="24"/>
      <c r="AM7780" s="77"/>
      <c r="AN7780" s="77"/>
    </row>
    <row r="7781" spans="26:40" x14ac:dyDescent="0.25">
      <c r="Z7781" s="24"/>
      <c r="AM7781" s="77"/>
      <c r="AN7781" s="77"/>
    </row>
    <row r="7782" spans="26:40" x14ac:dyDescent="0.25">
      <c r="Z7782" s="24"/>
      <c r="AM7782" s="77"/>
      <c r="AN7782" s="77"/>
    </row>
    <row r="7783" spans="26:40" x14ac:dyDescent="0.25">
      <c r="Z7783" s="24"/>
      <c r="AM7783" s="77"/>
      <c r="AN7783" s="77"/>
    </row>
    <row r="7784" spans="26:40" x14ac:dyDescent="0.25">
      <c r="Z7784" s="24"/>
      <c r="AM7784" s="77"/>
      <c r="AN7784" s="77"/>
    </row>
    <row r="7785" spans="26:40" x14ac:dyDescent="0.25">
      <c r="Z7785" s="24"/>
      <c r="AM7785" s="77"/>
      <c r="AN7785" s="77"/>
    </row>
    <row r="7786" spans="26:40" x14ac:dyDescent="0.25">
      <c r="Z7786" s="24"/>
      <c r="AM7786" s="77"/>
      <c r="AN7786" s="77"/>
    </row>
    <row r="7787" spans="26:40" x14ac:dyDescent="0.25">
      <c r="Z7787" s="24"/>
      <c r="AM7787" s="77"/>
      <c r="AN7787" s="77"/>
    </row>
    <row r="7788" spans="26:40" x14ac:dyDescent="0.25">
      <c r="Z7788" s="24"/>
      <c r="AM7788" s="77"/>
      <c r="AN7788" s="77"/>
    </row>
    <row r="7789" spans="26:40" x14ac:dyDescent="0.25">
      <c r="Z7789" s="24"/>
      <c r="AM7789" s="77"/>
      <c r="AN7789" s="77"/>
    </row>
    <row r="7790" spans="26:40" x14ac:dyDescent="0.25">
      <c r="Z7790" s="24"/>
      <c r="AM7790" s="77"/>
      <c r="AN7790" s="77"/>
    </row>
    <row r="7791" spans="26:40" x14ac:dyDescent="0.25">
      <c r="Z7791" s="24"/>
      <c r="AM7791" s="77"/>
      <c r="AN7791" s="77"/>
    </row>
    <row r="7792" spans="26:40" x14ac:dyDescent="0.25">
      <c r="Z7792" s="24"/>
      <c r="AM7792" s="77"/>
      <c r="AN7792" s="77"/>
    </row>
    <row r="7793" spans="26:40" x14ac:dyDescent="0.25">
      <c r="Z7793" s="24"/>
      <c r="AM7793" s="77"/>
      <c r="AN7793" s="77"/>
    </row>
    <row r="7794" spans="26:40" x14ac:dyDescent="0.25">
      <c r="Z7794" s="24"/>
      <c r="AM7794" s="77"/>
      <c r="AN7794" s="77"/>
    </row>
    <row r="7795" spans="26:40" x14ac:dyDescent="0.25">
      <c r="Z7795" s="24"/>
      <c r="AM7795" s="77"/>
      <c r="AN7795" s="77"/>
    </row>
    <row r="7796" spans="26:40" x14ac:dyDescent="0.25">
      <c r="Z7796" s="24"/>
      <c r="AM7796" s="77"/>
      <c r="AN7796" s="77"/>
    </row>
    <row r="7797" spans="26:40" x14ac:dyDescent="0.25">
      <c r="Z7797" s="24"/>
      <c r="AM7797" s="77"/>
      <c r="AN7797" s="77"/>
    </row>
    <row r="7798" spans="26:40" x14ac:dyDescent="0.25">
      <c r="Z7798" s="24"/>
      <c r="AM7798" s="77"/>
      <c r="AN7798" s="77"/>
    </row>
    <row r="7799" spans="26:40" x14ac:dyDescent="0.25">
      <c r="Z7799" s="24"/>
      <c r="AM7799" s="77"/>
      <c r="AN7799" s="77"/>
    </row>
    <row r="7800" spans="26:40" x14ac:dyDescent="0.25">
      <c r="Z7800" s="24"/>
      <c r="AM7800" s="77"/>
      <c r="AN7800" s="77"/>
    </row>
    <row r="7801" spans="26:40" x14ac:dyDescent="0.25">
      <c r="Z7801" s="24"/>
      <c r="AM7801" s="77"/>
      <c r="AN7801" s="77"/>
    </row>
    <row r="7802" spans="26:40" x14ac:dyDescent="0.25">
      <c r="Z7802" s="24"/>
      <c r="AM7802" s="77"/>
      <c r="AN7802" s="77"/>
    </row>
    <row r="7803" spans="26:40" x14ac:dyDescent="0.25">
      <c r="Z7803" s="24"/>
      <c r="AM7803" s="77"/>
      <c r="AN7803" s="77"/>
    </row>
    <row r="7804" spans="26:40" x14ac:dyDescent="0.25">
      <c r="Z7804" s="24"/>
      <c r="AM7804" s="77"/>
      <c r="AN7804" s="77"/>
    </row>
    <row r="7805" spans="26:40" x14ac:dyDescent="0.25">
      <c r="Z7805" s="24"/>
      <c r="AM7805" s="77"/>
      <c r="AN7805" s="77"/>
    </row>
    <row r="7806" spans="26:40" x14ac:dyDescent="0.25">
      <c r="Z7806" s="24"/>
      <c r="AM7806" s="77"/>
      <c r="AN7806" s="77"/>
    </row>
    <row r="7807" spans="26:40" x14ac:dyDescent="0.25">
      <c r="Z7807" s="24"/>
      <c r="AM7807" s="77"/>
      <c r="AN7807" s="77"/>
    </row>
    <row r="7808" spans="26:40" x14ac:dyDescent="0.25">
      <c r="Z7808" s="24"/>
      <c r="AM7808" s="77"/>
      <c r="AN7808" s="77"/>
    </row>
    <row r="7809" spans="26:40" x14ac:dyDescent="0.25">
      <c r="Z7809" s="24"/>
      <c r="AM7809" s="77"/>
      <c r="AN7809" s="77"/>
    </row>
    <row r="7810" spans="26:40" x14ac:dyDescent="0.25">
      <c r="Z7810" s="24"/>
      <c r="AM7810" s="77"/>
      <c r="AN7810" s="77"/>
    </row>
    <row r="7811" spans="26:40" x14ac:dyDescent="0.25">
      <c r="Z7811" s="24"/>
      <c r="AM7811" s="77"/>
      <c r="AN7811" s="77"/>
    </row>
    <row r="7812" spans="26:40" x14ac:dyDescent="0.25">
      <c r="Z7812" s="24"/>
      <c r="AM7812" s="77"/>
      <c r="AN7812" s="77"/>
    </row>
    <row r="7813" spans="26:40" x14ac:dyDescent="0.25">
      <c r="Z7813" s="24"/>
      <c r="AM7813" s="77"/>
      <c r="AN7813" s="77"/>
    </row>
    <row r="7814" spans="26:40" x14ac:dyDescent="0.25">
      <c r="Z7814" s="24"/>
      <c r="AM7814" s="77"/>
      <c r="AN7814" s="77"/>
    </row>
    <row r="7815" spans="26:40" x14ac:dyDescent="0.25">
      <c r="Z7815" s="24"/>
      <c r="AM7815" s="77"/>
      <c r="AN7815" s="77"/>
    </row>
    <row r="7816" spans="26:40" x14ac:dyDescent="0.25">
      <c r="Z7816" s="24"/>
      <c r="AM7816" s="77"/>
      <c r="AN7816" s="77"/>
    </row>
    <row r="7817" spans="26:40" x14ac:dyDescent="0.25">
      <c r="Z7817" s="24"/>
      <c r="AM7817" s="77"/>
      <c r="AN7817" s="77"/>
    </row>
    <row r="7818" spans="26:40" x14ac:dyDescent="0.25">
      <c r="Z7818" s="24"/>
      <c r="AM7818" s="77"/>
      <c r="AN7818" s="77"/>
    </row>
    <row r="7819" spans="26:40" x14ac:dyDescent="0.25">
      <c r="Z7819" s="24"/>
      <c r="AM7819" s="77"/>
      <c r="AN7819" s="77"/>
    </row>
    <row r="7820" spans="26:40" x14ac:dyDescent="0.25">
      <c r="Z7820" s="24"/>
      <c r="AM7820" s="77"/>
      <c r="AN7820" s="77"/>
    </row>
    <row r="7821" spans="26:40" x14ac:dyDescent="0.25">
      <c r="Z7821" s="24"/>
      <c r="AM7821" s="77"/>
      <c r="AN7821" s="77"/>
    </row>
    <row r="7822" spans="26:40" x14ac:dyDescent="0.25">
      <c r="Z7822" s="24"/>
      <c r="AM7822" s="77"/>
      <c r="AN7822" s="77"/>
    </row>
    <row r="7823" spans="26:40" x14ac:dyDescent="0.25">
      <c r="Z7823" s="24"/>
      <c r="AM7823" s="77"/>
      <c r="AN7823" s="77"/>
    </row>
    <row r="7824" spans="26:40" x14ac:dyDescent="0.25">
      <c r="Z7824" s="24"/>
      <c r="AM7824" s="77"/>
      <c r="AN7824" s="77"/>
    </row>
    <row r="7825" spans="26:40" x14ac:dyDescent="0.25">
      <c r="Z7825" s="24"/>
      <c r="AM7825" s="77"/>
      <c r="AN7825" s="77"/>
    </row>
    <row r="7826" spans="26:40" x14ac:dyDescent="0.25">
      <c r="Z7826" s="24"/>
      <c r="AM7826" s="77"/>
      <c r="AN7826" s="77"/>
    </row>
    <row r="7827" spans="26:40" x14ac:dyDescent="0.25">
      <c r="Z7827" s="24"/>
      <c r="AM7827" s="77"/>
      <c r="AN7827" s="77"/>
    </row>
    <row r="7828" spans="26:40" x14ac:dyDescent="0.25">
      <c r="Z7828" s="24"/>
      <c r="AM7828" s="77"/>
      <c r="AN7828" s="77"/>
    </row>
    <row r="7829" spans="26:40" x14ac:dyDescent="0.25">
      <c r="Z7829" s="24"/>
      <c r="AM7829" s="77"/>
      <c r="AN7829" s="77"/>
    </row>
    <row r="7830" spans="26:40" x14ac:dyDescent="0.25">
      <c r="Z7830" s="24"/>
      <c r="AM7830" s="77"/>
      <c r="AN7830" s="77"/>
    </row>
    <row r="7831" spans="26:40" x14ac:dyDescent="0.25">
      <c r="Z7831" s="24"/>
      <c r="AM7831" s="77"/>
      <c r="AN7831" s="77"/>
    </row>
    <row r="7832" spans="26:40" x14ac:dyDescent="0.25">
      <c r="Z7832" s="24"/>
      <c r="AM7832" s="77"/>
      <c r="AN7832" s="77"/>
    </row>
    <row r="7833" spans="26:40" x14ac:dyDescent="0.25">
      <c r="Z7833" s="24"/>
      <c r="AM7833" s="77"/>
      <c r="AN7833" s="77"/>
    </row>
    <row r="7834" spans="26:40" x14ac:dyDescent="0.25">
      <c r="Z7834" s="24"/>
      <c r="AM7834" s="77"/>
      <c r="AN7834" s="77"/>
    </row>
    <row r="7835" spans="26:40" x14ac:dyDescent="0.25">
      <c r="Z7835" s="24"/>
      <c r="AM7835" s="77"/>
      <c r="AN7835" s="77"/>
    </row>
    <row r="7836" spans="26:40" x14ac:dyDescent="0.25">
      <c r="Z7836" s="24"/>
      <c r="AM7836" s="77"/>
      <c r="AN7836" s="77"/>
    </row>
    <row r="7837" spans="26:40" x14ac:dyDescent="0.25">
      <c r="Z7837" s="24"/>
      <c r="AM7837" s="77"/>
      <c r="AN7837" s="77"/>
    </row>
    <row r="7838" spans="26:40" x14ac:dyDescent="0.25">
      <c r="Z7838" s="24"/>
      <c r="AM7838" s="77"/>
      <c r="AN7838" s="77"/>
    </row>
    <row r="7839" spans="26:40" x14ac:dyDescent="0.25">
      <c r="Z7839" s="24"/>
      <c r="AM7839" s="77"/>
      <c r="AN7839" s="77"/>
    </row>
    <row r="7840" spans="26:40" x14ac:dyDescent="0.25">
      <c r="Z7840" s="24"/>
      <c r="AM7840" s="77"/>
      <c r="AN7840" s="77"/>
    </row>
    <row r="7841" spans="26:40" x14ac:dyDescent="0.25">
      <c r="Z7841" s="24"/>
      <c r="AM7841" s="77"/>
      <c r="AN7841" s="77"/>
    </row>
    <row r="7842" spans="26:40" x14ac:dyDescent="0.25">
      <c r="Z7842" s="24"/>
      <c r="AM7842" s="77"/>
      <c r="AN7842" s="77"/>
    </row>
    <row r="7843" spans="26:40" x14ac:dyDescent="0.25">
      <c r="Z7843" s="24"/>
      <c r="AM7843" s="77"/>
      <c r="AN7843" s="77"/>
    </row>
    <row r="7844" spans="26:40" x14ac:dyDescent="0.25">
      <c r="Z7844" s="24"/>
      <c r="AM7844" s="77"/>
      <c r="AN7844" s="77"/>
    </row>
    <row r="7845" spans="26:40" x14ac:dyDescent="0.25">
      <c r="Z7845" s="24"/>
      <c r="AM7845" s="77"/>
      <c r="AN7845" s="77"/>
    </row>
    <row r="7846" spans="26:40" x14ac:dyDescent="0.25">
      <c r="Z7846" s="24"/>
      <c r="AM7846" s="77"/>
      <c r="AN7846" s="77"/>
    </row>
    <row r="7847" spans="26:40" x14ac:dyDescent="0.25">
      <c r="Z7847" s="24"/>
      <c r="AM7847" s="77"/>
      <c r="AN7847" s="77"/>
    </row>
    <row r="7848" spans="26:40" x14ac:dyDescent="0.25">
      <c r="Z7848" s="24"/>
      <c r="AM7848" s="77"/>
      <c r="AN7848" s="77"/>
    </row>
    <row r="7849" spans="26:40" x14ac:dyDescent="0.25">
      <c r="Z7849" s="24"/>
      <c r="AM7849" s="77"/>
      <c r="AN7849" s="77"/>
    </row>
    <row r="7850" spans="26:40" x14ac:dyDescent="0.25">
      <c r="Z7850" s="24"/>
      <c r="AM7850" s="77"/>
      <c r="AN7850" s="77"/>
    </row>
    <row r="7851" spans="26:40" x14ac:dyDescent="0.25">
      <c r="Z7851" s="24"/>
      <c r="AM7851" s="77"/>
      <c r="AN7851" s="77"/>
    </row>
    <row r="7852" spans="26:40" x14ac:dyDescent="0.25">
      <c r="Z7852" s="24"/>
      <c r="AM7852" s="77"/>
      <c r="AN7852" s="77"/>
    </row>
    <row r="7853" spans="26:40" x14ac:dyDescent="0.25">
      <c r="Z7853" s="24"/>
      <c r="AM7853" s="77"/>
      <c r="AN7853" s="77"/>
    </row>
    <row r="7854" spans="26:40" x14ac:dyDescent="0.25">
      <c r="Z7854" s="24"/>
      <c r="AM7854" s="77"/>
      <c r="AN7854" s="77"/>
    </row>
    <row r="7855" spans="26:40" x14ac:dyDescent="0.25">
      <c r="Z7855" s="24"/>
      <c r="AM7855" s="77"/>
      <c r="AN7855" s="77"/>
    </row>
    <row r="7856" spans="26:40" x14ac:dyDescent="0.25">
      <c r="Z7856" s="24"/>
      <c r="AM7856" s="77"/>
      <c r="AN7856" s="77"/>
    </row>
    <row r="7857" spans="26:40" x14ac:dyDescent="0.25">
      <c r="Z7857" s="24"/>
      <c r="AM7857" s="77"/>
      <c r="AN7857" s="77"/>
    </row>
    <row r="7858" spans="26:40" x14ac:dyDescent="0.25">
      <c r="Z7858" s="24"/>
      <c r="AM7858" s="77"/>
      <c r="AN7858" s="77"/>
    </row>
    <row r="7859" spans="26:40" x14ac:dyDescent="0.25">
      <c r="Z7859" s="24"/>
      <c r="AM7859" s="77"/>
      <c r="AN7859" s="77"/>
    </row>
    <row r="7860" spans="26:40" x14ac:dyDescent="0.25">
      <c r="Z7860" s="24"/>
      <c r="AM7860" s="77"/>
      <c r="AN7860" s="77"/>
    </row>
    <row r="7861" spans="26:40" x14ac:dyDescent="0.25">
      <c r="Z7861" s="24"/>
      <c r="AM7861" s="77"/>
      <c r="AN7861" s="77"/>
    </row>
    <row r="7862" spans="26:40" x14ac:dyDescent="0.25">
      <c r="Z7862" s="24"/>
      <c r="AM7862" s="77"/>
      <c r="AN7862" s="77"/>
    </row>
    <row r="7863" spans="26:40" x14ac:dyDescent="0.25">
      <c r="Z7863" s="24"/>
      <c r="AM7863" s="77"/>
      <c r="AN7863" s="77"/>
    </row>
    <row r="7864" spans="26:40" x14ac:dyDescent="0.25">
      <c r="Z7864" s="24"/>
      <c r="AM7864" s="77"/>
      <c r="AN7864" s="77"/>
    </row>
    <row r="7865" spans="26:40" x14ac:dyDescent="0.25">
      <c r="Z7865" s="24"/>
      <c r="AM7865" s="77"/>
      <c r="AN7865" s="77"/>
    </row>
    <row r="7866" spans="26:40" x14ac:dyDescent="0.25">
      <c r="Z7866" s="24"/>
      <c r="AM7866" s="77"/>
      <c r="AN7866" s="77"/>
    </row>
    <row r="7867" spans="26:40" x14ac:dyDescent="0.25">
      <c r="Z7867" s="24"/>
      <c r="AM7867" s="77"/>
      <c r="AN7867" s="77"/>
    </row>
    <row r="7868" spans="26:40" x14ac:dyDescent="0.25">
      <c r="Z7868" s="24"/>
      <c r="AM7868" s="77"/>
      <c r="AN7868" s="77"/>
    </row>
    <row r="7869" spans="26:40" x14ac:dyDescent="0.25">
      <c r="Z7869" s="24"/>
      <c r="AM7869" s="77"/>
      <c r="AN7869" s="77"/>
    </row>
    <row r="7870" spans="26:40" x14ac:dyDescent="0.25">
      <c r="Z7870" s="24"/>
      <c r="AM7870" s="77"/>
      <c r="AN7870" s="77"/>
    </row>
    <row r="7871" spans="26:40" x14ac:dyDescent="0.25">
      <c r="Z7871" s="24"/>
      <c r="AM7871" s="77"/>
      <c r="AN7871" s="77"/>
    </row>
    <row r="7872" spans="26:40" x14ac:dyDescent="0.25">
      <c r="Z7872" s="24"/>
      <c r="AM7872" s="77"/>
      <c r="AN7872" s="77"/>
    </row>
    <row r="7873" spans="26:40" x14ac:dyDescent="0.25">
      <c r="Z7873" s="24"/>
      <c r="AM7873" s="77"/>
      <c r="AN7873" s="77"/>
    </row>
    <row r="7874" spans="26:40" x14ac:dyDescent="0.25">
      <c r="Z7874" s="24"/>
      <c r="AM7874" s="77"/>
      <c r="AN7874" s="77"/>
    </row>
    <row r="7875" spans="26:40" x14ac:dyDescent="0.25">
      <c r="Z7875" s="24"/>
      <c r="AM7875" s="77"/>
      <c r="AN7875" s="77"/>
    </row>
    <row r="7876" spans="26:40" x14ac:dyDescent="0.25">
      <c r="Z7876" s="24"/>
      <c r="AM7876" s="77"/>
      <c r="AN7876" s="77"/>
    </row>
    <row r="7877" spans="26:40" x14ac:dyDescent="0.25">
      <c r="Z7877" s="24"/>
      <c r="AM7877" s="77"/>
      <c r="AN7877" s="77"/>
    </row>
    <row r="7878" spans="26:40" x14ac:dyDescent="0.25">
      <c r="Z7878" s="24"/>
      <c r="AM7878" s="77"/>
      <c r="AN7878" s="77"/>
    </row>
    <row r="7879" spans="26:40" x14ac:dyDescent="0.25">
      <c r="Z7879" s="24"/>
      <c r="AM7879" s="77"/>
      <c r="AN7879" s="77"/>
    </row>
    <row r="7880" spans="26:40" x14ac:dyDescent="0.25">
      <c r="Z7880" s="24"/>
      <c r="AM7880" s="77"/>
      <c r="AN7880" s="77"/>
    </row>
    <row r="7881" spans="26:40" x14ac:dyDescent="0.25">
      <c r="Z7881" s="24"/>
      <c r="AM7881" s="77"/>
      <c r="AN7881" s="77"/>
    </row>
    <row r="7882" spans="26:40" x14ac:dyDescent="0.25">
      <c r="Z7882" s="24"/>
      <c r="AM7882" s="77"/>
      <c r="AN7882" s="77"/>
    </row>
    <row r="7883" spans="26:40" x14ac:dyDescent="0.25">
      <c r="Z7883" s="24"/>
      <c r="AM7883" s="77"/>
      <c r="AN7883" s="77"/>
    </row>
    <row r="7884" spans="26:40" x14ac:dyDescent="0.25">
      <c r="Z7884" s="24"/>
      <c r="AM7884" s="77"/>
      <c r="AN7884" s="77"/>
    </row>
    <row r="7885" spans="26:40" x14ac:dyDescent="0.25">
      <c r="Z7885" s="24"/>
      <c r="AM7885" s="77"/>
      <c r="AN7885" s="77"/>
    </row>
    <row r="7886" spans="26:40" x14ac:dyDescent="0.25">
      <c r="Z7886" s="24"/>
      <c r="AM7886" s="77"/>
      <c r="AN7886" s="77"/>
    </row>
    <row r="7887" spans="26:40" x14ac:dyDescent="0.25">
      <c r="Z7887" s="24"/>
      <c r="AM7887" s="77"/>
      <c r="AN7887" s="77"/>
    </row>
    <row r="7888" spans="26:40" x14ac:dyDescent="0.25">
      <c r="Z7888" s="24"/>
      <c r="AM7888" s="77"/>
      <c r="AN7888" s="77"/>
    </row>
    <row r="7889" spans="26:40" x14ac:dyDescent="0.25">
      <c r="Z7889" s="24"/>
      <c r="AM7889" s="77"/>
      <c r="AN7889" s="77"/>
    </row>
    <row r="7890" spans="26:40" x14ac:dyDescent="0.25">
      <c r="Z7890" s="24"/>
      <c r="AM7890" s="77"/>
      <c r="AN7890" s="77"/>
    </row>
    <row r="7891" spans="26:40" x14ac:dyDescent="0.25">
      <c r="Z7891" s="24"/>
      <c r="AM7891" s="77"/>
      <c r="AN7891" s="77"/>
    </row>
    <row r="7892" spans="26:40" x14ac:dyDescent="0.25">
      <c r="Z7892" s="24"/>
      <c r="AM7892" s="77"/>
      <c r="AN7892" s="77"/>
    </row>
    <row r="7893" spans="26:40" x14ac:dyDescent="0.25">
      <c r="Z7893" s="24"/>
      <c r="AM7893" s="77"/>
      <c r="AN7893" s="77"/>
    </row>
    <row r="7894" spans="26:40" x14ac:dyDescent="0.25">
      <c r="Z7894" s="24"/>
      <c r="AM7894" s="77"/>
      <c r="AN7894" s="77"/>
    </row>
    <row r="7895" spans="26:40" x14ac:dyDescent="0.25">
      <c r="Z7895" s="24"/>
      <c r="AM7895" s="77"/>
      <c r="AN7895" s="77"/>
    </row>
    <row r="7896" spans="26:40" x14ac:dyDescent="0.25">
      <c r="Z7896" s="24"/>
      <c r="AM7896" s="77"/>
      <c r="AN7896" s="77"/>
    </row>
    <row r="7897" spans="26:40" x14ac:dyDescent="0.25">
      <c r="Z7897" s="24"/>
      <c r="AM7897" s="77"/>
      <c r="AN7897" s="77"/>
    </row>
    <row r="7898" spans="26:40" x14ac:dyDescent="0.25">
      <c r="Z7898" s="24"/>
      <c r="AM7898" s="77"/>
      <c r="AN7898" s="77"/>
    </row>
    <row r="7899" spans="26:40" x14ac:dyDescent="0.25">
      <c r="Z7899" s="24"/>
      <c r="AM7899" s="77"/>
      <c r="AN7899" s="77"/>
    </row>
    <row r="7900" spans="26:40" x14ac:dyDescent="0.25">
      <c r="Z7900" s="24"/>
      <c r="AM7900" s="77"/>
      <c r="AN7900" s="77"/>
    </row>
    <row r="7901" spans="26:40" x14ac:dyDescent="0.25">
      <c r="Z7901" s="24"/>
      <c r="AM7901" s="77"/>
      <c r="AN7901" s="77"/>
    </row>
    <row r="7902" spans="26:40" x14ac:dyDescent="0.25">
      <c r="Z7902" s="24"/>
      <c r="AM7902" s="77"/>
      <c r="AN7902" s="77"/>
    </row>
    <row r="7903" spans="26:40" x14ac:dyDescent="0.25">
      <c r="Z7903" s="24"/>
      <c r="AM7903" s="77"/>
      <c r="AN7903" s="77"/>
    </row>
    <row r="7904" spans="26:40" x14ac:dyDescent="0.25">
      <c r="Z7904" s="24"/>
      <c r="AM7904" s="77"/>
      <c r="AN7904" s="77"/>
    </row>
    <row r="7905" spans="26:40" x14ac:dyDescent="0.25">
      <c r="Z7905" s="24"/>
      <c r="AM7905" s="77"/>
      <c r="AN7905" s="77"/>
    </row>
    <row r="7906" spans="26:40" x14ac:dyDescent="0.25">
      <c r="Z7906" s="24"/>
      <c r="AM7906" s="77"/>
      <c r="AN7906" s="77"/>
    </row>
    <row r="7907" spans="26:40" x14ac:dyDescent="0.25">
      <c r="Z7907" s="24"/>
      <c r="AM7907" s="77"/>
      <c r="AN7907" s="77"/>
    </row>
    <row r="7908" spans="26:40" x14ac:dyDescent="0.25">
      <c r="Z7908" s="24"/>
      <c r="AM7908" s="77"/>
      <c r="AN7908" s="77"/>
    </row>
    <row r="7909" spans="26:40" x14ac:dyDescent="0.25">
      <c r="Z7909" s="24"/>
      <c r="AM7909" s="77"/>
      <c r="AN7909" s="77"/>
    </row>
    <row r="7910" spans="26:40" x14ac:dyDescent="0.25">
      <c r="Z7910" s="24"/>
      <c r="AM7910" s="77"/>
      <c r="AN7910" s="77"/>
    </row>
    <row r="7911" spans="26:40" x14ac:dyDescent="0.25">
      <c r="Z7911" s="24"/>
      <c r="AM7911" s="77"/>
      <c r="AN7911" s="77"/>
    </row>
    <row r="7912" spans="26:40" x14ac:dyDescent="0.25">
      <c r="Z7912" s="24"/>
      <c r="AM7912" s="77"/>
      <c r="AN7912" s="77"/>
    </row>
    <row r="7913" spans="26:40" x14ac:dyDescent="0.25">
      <c r="Z7913" s="24"/>
      <c r="AM7913" s="77"/>
      <c r="AN7913" s="77"/>
    </row>
    <row r="7914" spans="26:40" x14ac:dyDescent="0.25">
      <c r="Z7914" s="24"/>
      <c r="AM7914" s="77"/>
      <c r="AN7914" s="77"/>
    </row>
    <row r="7915" spans="26:40" x14ac:dyDescent="0.25">
      <c r="Z7915" s="24"/>
      <c r="AM7915" s="77"/>
      <c r="AN7915" s="77"/>
    </row>
    <row r="7916" spans="26:40" x14ac:dyDescent="0.25">
      <c r="Z7916" s="24"/>
      <c r="AM7916" s="77"/>
      <c r="AN7916" s="77"/>
    </row>
    <row r="7917" spans="26:40" x14ac:dyDescent="0.25">
      <c r="Z7917" s="24"/>
      <c r="AM7917" s="77"/>
      <c r="AN7917" s="77"/>
    </row>
    <row r="7918" spans="26:40" x14ac:dyDescent="0.25">
      <c r="Z7918" s="24"/>
      <c r="AM7918" s="77"/>
      <c r="AN7918" s="77"/>
    </row>
    <row r="7919" spans="26:40" x14ac:dyDescent="0.25">
      <c r="Z7919" s="24"/>
      <c r="AM7919" s="77"/>
      <c r="AN7919" s="77"/>
    </row>
    <row r="7920" spans="26:40" x14ac:dyDescent="0.25">
      <c r="Z7920" s="24"/>
      <c r="AM7920" s="77"/>
      <c r="AN7920" s="77"/>
    </row>
    <row r="7921" spans="26:40" x14ac:dyDescent="0.25">
      <c r="Z7921" s="24"/>
      <c r="AM7921" s="77"/>
      <c r="AN7921" s="77"/>
    </row>
    <row r="7922" spans="26:40" x14ac:dyDescent="0.25">
      <c r="Z7922" s="24"/>
      <c r="AM7922" s="77"/>
      <c r="AN7922" s="77"/>
    </row>
    <row r="7923" spans="26:40" x14ac:dyDescent="0.25">
      <c r="Z7923" s="24"/>
      <c r="AM7923" s="77"/>
      <c r="AN7923" s="77"/>
    </row>
    <row r="7924" spans="26:40" x14ac:dyDescent="0.25">
      <c r="Z7924" s="24"/>
      <c r="AM7924" s="77"/>
      <c r="AN7924" s="77"/>
    </row>
    <row r="7925" spans="26:40" x14ac:dyDescent="0.25">
      <c r="Z7925" s="24"/>
      <c r="AM7925" s="77"/>
      <c r="AN7925" s="77"/>
    </row>
    <row r="7926" spans="26:40" x14ac:dyDescent="0.25">
      <c r="Z7926" s="24"/>
      <c r="AM7926" s="77"/>
      <c r="AN7926" s="77"/>
    </row>
    <row r="7927" spans="26:40" x14ac:dyDescent="0.25">
      <c r="Z7927" s="24"/>
      <c r="AM7927" s="77"/>
      <c r="AN7927" s="77"/>
    </row>
    <row r="7928" spans="26:40" x14ac:dyDescent="0.25">
      <c r="Z7928" s="24"/>
      <c r="AM7928" s="77"/>
      <c r="AN7928" s="77"/>
    </row>
    <row r="7929" spans="26:40" x14ac:dyDescent="0.25">
      <c r="Z7929" s="24"/>
      <c r="AM7929" s="77"/>
      <c r="AN7929" s="77"/>
    </row>
    <row r="7930" spans="26:40" x14ac:dyDescent="0.25">
      <c r="Z7930" s="24"/>
      <c r="AM7930" s="77"/>
      <c r="AN7930" s="77"/>
    </row>
    <row r="7931" spans="26:40" x14ac:dyDescent="0.25">
      <c r="Z7931" s="24"/>
      <c r="AM7931" s="77"/>
      <c r="AN7931" s="77"/>
    </row>
    <row r="7932" spans="26:40" x14ac:dyDescent="0.25">
      <c r="Z7932" s="24"/>
      <c r="AM7932" s="77"/>
      <c r="AN7932" s="77"/>
    </row>
    <row r="7933" spans="26:40" x14ac:dyDescent="0.25">
      <c r="Z7933" s="24"/>
      <c r="AM7933" s="77"/>
      <c r="AN7933" s="77"/>
    </row>
    <row r="7934" spans="26:40" x14ac:dyDescent="0.25">
      <c r="Z7934" s="24"/>
      <c r="AM7934" s="77"/>
      <c r="AN7934" s="77"/>
    </row>
    <row r="7935" spans="26:40" x14ac:dyDescent="0.25">
      <c r="Z7935" s="24"/>
      <c r="AM7935" s="77"/>
      <c r="AN7935" s="77"/>
    </row>
    <row r="7936" spans="26:40" x14ac:dyDescent="0.25">
      <c r="Z7936" s="24"/>
      <c r="AM7936" s="77"/>
      <c r="AN7936" s="77"/>
    </row>
    <row r="7937" spans="26:40" x14ac:dyDescent="0.25">
      <c r="Z7937" s="24"/>
      <c r="AM7937" s="77"/>
      <c r="AN7937" s="77"/>
    </row>
    <row r="7938" spans="26:40" x14ac:dyDescent="0.25">
      <c r="Z7938" s="24"/>
      <c r="AM7938" s="77"/>
      <c r="AN7938" s="77"/>
    </row>
    <row r="7939" spans="26:40" x14ac:dyDescent="0.25">
      <c r="Z7939" s="24"/>
      <c r="AM7939" s="77"/>
      <c r="AN7939" s="77"/>
    </row>
    <row r="7940" spans="26:40" x14ac:dyDescent="0.25">
      <c r="Z7940" s="24"/>
      <c r="AM7940" s="77"/>
      <c r="AN7940" s="77"/>
    </row>
    <row r="7941" spans="26:40" x14ac:dyDescent="0.25">
      <c r="Z7941" s="24"/>
      <c r="AM7941" s="77"/>
      <c r="AN7941" s="77"/>
    </row>
    <row r="7942" spans="26:40" x14ac:dyDescent="0.25">
      <c r="Z7942" s="24"/>
      <c r="AM7942" s="77"/>
      <c r="AN7942" s="77"/>
    </row>
    <row r="7943" spans="26:40" x14ac:dyDescent="0.25">
      <c r="Z7943" s="24"/>
      <c r="AM7943" s="77"/>
      <c r="AN7943" s="77"/>
    </row>
    <row r="7944" spans="26:40" x14ac:dyDescent="0.25">
      <c r="Z7944" s="24"/>
      <c r="AM7944" s="77"/>
      <c r="AN7944" s="77"/>
    </row>
    <row r="7945" spans="26:40" x14ac:dyDescent="0.25">
      <c r="Z7945" s="24"/>
      <c r="AM7945" s="77"/>
      <c r="AN7945" s="77"/>
    </row>
    <row r="7946" spans="26:40" x14ac:dyDescent="0.25">
      <c r="Z7946" s="24"/>
      <c r="AM7946" s="77"/>
      <c r="AN7946" s="77"/>
    </row>
    <row r="7947" spans="26:40" x14ac:dyDescent="0.25">
      <c r="Z7947" s="24"/>
      <c r="AM7947" s="77"/>
      <c r="AN7947" s="77"/>
    </row>
    <row r="7948" spans="26:40" x14ac:dyDescent="0.25">
      <c r="Z7948" s="24"/>
      <c r="AM7948" s="77"/>
      <c r="AN7948" s="77"/>
    </row>
    <row r="7949" spans="26:40" x14ac:dyDescent="0.25">
      <c r="Z7949" s="24"/>
      <c r="AM7949" s="77"/>
      <c r="AN7949" s="77"/>
    </row>
    <row r="7950" spans="26:40" x14ac:dyDescent="0.25">
      <c r="Z7950" s="24"/>
      <c r="AM7950" s="77"/>
      <c r="AN7950" s="77"/>
    </row>
    <row r="7951" spans="26:40" x14ac:dyDescent="0.25">
      <c r="Z7951" s="24"/>
      <c r="AM7951" s="77"/>
      <c r="AN7951" s="77"/>
    </row>
    <row r="7952" spans="26:40" x14ac:dyDescent="0.25">
      <c r="Z7952" s="24"/>
      <c r="AM7952" s="77"/>
      <c r="AN7952" s="77"/>
    </row>
    <row r="7953" spans="26:40" x14ac:dyDescent="0.25">
      <c r="Z7953" s="24"/>
      <c r="AM7953" s="77"/>
      <c r="AN7953" s="77"/>
    </row>
    <row r="7954" spans="26:40" x14ac:dyDescent="0.25">
      <c r="Z7954" s="24"/>
      <c r="AM7954" s="77"/>
      <c r="AN7954" s="77"/>
    </row>
    <row r="7955" spans="26:40" x14ac:dyDescent="0.25">
      <c r="Z7955" s="24"/>
      <c r="AM7955" s="77"/>
      <c r="AN7955" s="77"/>
    </row>
    <row r="7956" spans="26:40" x14ac:dyDescent="0.25">
      <c r="Z7956" s="24"/>
      <c r="AM7956" s="77"/>
      <c r="AN7956" s="77"/>
    </row>
    <row r="7957" spans="26:40" x14ac:dyDescent="0.25">
      <c r="Z7957" s="24"/>
      <c r="AM7957" s="77"/>
      <c r="AN7957" s="77"/>
    </row>
    <row r="7958" spans="26:40" x14ac:dyDescent="0.25">
      <c r="Z7958" s="24"/>
      <c r="AM7958" s="77"/>
      <c r="AN7958" s="77"/>
    </row>
    <row r="7959" spans="26:40" x14ac:dyDescent="0.25">
      <c r="Z7959" s="24"/>
      <c r="AM7959" s="77"/>
      <c r="AN7959" s="77"/>
    </row>
    <row r="7960" spans="26:40" x14ac:dyDescent="0.25">
      <c r="Z7960" s="24"/>
      <c r="AM7960" s="77"/>
      <c r="AN7960" s="77"/>
    </row>
    <row r="7961" spans="26:40" x14ac:dyDescent="0.25">
      <c r="Z7961" s="24"/>
      <c r="AM7961" s="77"/>
      <c r="AN7961" s="77"/>
    </row>
    <row r="7962" spans="26:40" x14ac:dyDescent="0.25">
      <c r="Z7962" s="24"/>
      <c r="AM7962" s="77"/>
      <c r="AN7962" s="77"/>
    </row>
    <row r="7963" spans="26:40" x14ac:dyDescent="0.25">
      <c r="Z7963" s="24"/>
      <c r="AM7963" s="77"/>
      <c r="AN7963" s="77"/>
    </row>
    <row r="7964" spans="26:40" x14ac:dyDescent="0.25">
      <c r="Z7964" s="24"/>
      <c r="AM7964" s="77"/>
      <c r="AN7964" s="77"/>
    </row>
    <row r="7965" spans="26:40" x14ac:dyDescent="0.25">
      <c r="Z7965" s="24"/>
      <c r="AM7965" s="77"/>
      <c r="AN7965" s="77"/>
    </row>
    <row r="7966" spans="26:40" x14ac:dyDescent="0.25">
      <c r="Z7966" s="24"/>
      <c r="AM7966" s="77"/>
      <c r="AN7966" s="77"/>
    </row>
    <row r="7967" spans="26:40" x14ac:dyDescent="0.25">
      <c r="Z7967" s="24"/>
      <c r="AM7967" s="77"/>
      <c r="AN7967" s="77"/>
    </row>
    <row r="7968" spans="26:40" x14ac:dyDescent="0.25">
      <c r="Z7968" s="24"/>
      <c r="AM7968" s="77"/>
      <c r="AN7968" s="77"/>
    </row>
    <row r="7969" spans="26:40" x14ac:dyDescent="0.25">
      <c r="Z7969" s="24"/>
      <c r="AM7969" s="77"/>
      <c r="AN7969" s="77"/>
    </row>
    <row r="7970" spans="26:40" x14ac:dyDescent="0.25">
      <c r="Z7970" s="24"/>
      <c r="AM7970" s="77"/>
      <c r="AN7970" s="77"/>
    </row>
    <row r="7971" spans="26:40" x14ac:dyDescent="0.25">
      <c r="Z7971" s="24"/>
      <c r="AM7971" s="77"/>
      <c r="AN7971" s="77"/>
    </row>
    <row r="7972" spans="26:40" x14ac:dyDescent="0.25">
      <c r="Z7972" s="24"/>
      <c r="AM7972" s="77"/>
      <c r="AN7972" s="77"/>
    </row>
    <row r="7973" spans="26:40" x14ac:dyDescent="0.25">
      <c r="Z7973" s="24"/>
      <c r="AM7973" s="77"/>
      <c r="AN7973" s="77"/>
    </row>
    <row r="7974" spans="26:40" x14ac:dyDescent="0.25">
      <c r="Z7974" s="24"/>
      <c r="AM7974" s="77"/>
      <c r="AN7974" s="77"/>
    </row>
    <row r="7975" spans="26:40" x14ac:dyDescent="0.25">
      <c r="Z7975" s="24"/>
      <c r="AM7975" s="77"/>
      <c r="AN7975" s="77"/>
    </row>
    <row r="7976" spans="26:40" x14ac:dyDescent="0.25">
      <c r="Z7976" s="24"/>
      <c r="AM7976" s="77"/>
      <c r="AN7976" s="77"/>
    </row>
    <row r="7977" spans="26:40" x14ac:dyDescent="0.25">
      <c r="Z7977" s="24"/>
      <c r="AM7977" s="77"/>
      <c r="AN7977" s="77"/>
    </row>
    <row r="7978" spans="26:40" x14ac:dyDescent="0.25">
      <c r="Z7978" s="24"/>
      <c r="AM7978" s="77"/>
      <c r="AN7978" s="77"/>
    </row>
    <row r="7979" spans="26:40" x14ac:dyDescent="0.25">
      <c r="Z7979" s="24"/>
      <c r="AM7979" s="77"/>
      <c r="AN7979" s="77"/>
    </row>
    <row r="7980" spans="26:40" x14ac:dyDescent="0.25">
      <c r="Z7980" s="24"/>
      <c r="AM7980" s="77"/>
      <c r="AN7980" s="77"/>
    </row>
    <row r="7981" spans="26:40" x14ac:dyDescent="0.25">
      <c r="Z7981" s="24"/>
      <c r="AM7981" s="77"/>
      <c r="AN7981" s="77"/>
    </row>
    <row r="7982" spans="26:40" x14ac:dyDescent="0.25">
      <c r="Z7982" s="24"/>
      <c r="AM7982" s="77"/>
      <c r="AN7982" s="77"/>
    </row>
    <row r="7983" spans="26:40" x14ac:dyDescent="0.25">
      <c r="Z7983" s="24"/>
      <c r="AM7983" s="77"/>
      <c r="AN7983" s="77"/>
    </row>
    <row r="7984" spans="26:40" x14ac:dyDescent="0.25">
      <c r="Z7984" s="24"/>
      <c r="AM7984" s="77"/>
      <c r="AN7984" s="77"/>
    </row>
    <row r="7985" spans="26:40" x14ac:dyDescent="0.25">
      <c r="Z7985" s="24"/>
      <c r="AM7985" s="77"/>
      <c r="AN7985" s="77"/>
    </row>
    <row r="7986" spans="26:40" x14ac:dyDescent="0.25">
      <c r="Z7986" s="24"/>
      <c r="AM7986" s="77"/>
      <c r="AN7986" s="77"/>
    </row>
    <row r="7987" spans="26:40" x14ac:dyDescent="0.25">
      <c r="Z7987" s="24"/>
      <c r="AM7987" s="77"/>
      <c r="AN7987" s="77"/>
    </row>
    <row r="7988" spans="26:40" x14ac:dyDescent="0.25">
      <c r="Z7988" s="24"/>
      <c r="AM7988" s="77"/>
      <c r="AN7988" s="77"/>
    </row>
    <row r="7989" spans="26:40" x14ac:dyDescent="0.25">
      <c r="Z7989" s="24"/>
      <c r="AM7989" s="77"/>
      <c r="AN7989" s="77"/>
    </row>
    <row r="7990" spans="26:40" x14ac:dyDescent="0.25">
      <c r="Z7990" s="24"/>
      <c r="AM7990" s="77"/>
      <c r="AN7990" s="77"/>
    </row>
    <row r="7991" spans="26:40" x14ac:dyDescent="0.25">
      <c r="Z7991" s="24"/>
      <c r="AM7991" s="77"/>
      <c r="AN7991" s="77"/>
    </row>
    <row r="7992" spans="26:40" x14ac:dyDescent="0.25">
      <c r="Z7992" s="24"/>
      <c r="AM7992" s="77"/>
      <c r="AN7992" s="77"/>
    </row>
    <row r="7993" spans="26:40" x14ac:dyDescent="0.25">
      <c r="Z7993" s="24"/>
      <c r="AM7993" s="77"/>
      <c r="AN7993" s="77"/>
    </row>
    <row r="7994" spans="26:40" x14ac:dyDescent="0.25">
      <c r="Z7994" s="24"/>
      <c r="AM7994" s="77"/>
      <c r="AN7994" s="77"/>
    </row>
    <row r="7995" spans="26:40" x14ac:dyDescent="0.25">
      <c r="Z7995" s="24"/>
      <c r="AM7995" s="77"/>
      <c r="AN7995" s="77"/>
    </row>
    <row r="7996" spans="26:40" x14ac:dyDescent="0.25">
      <c r="Z7996" s="24"/>
      <c r="AM7996" s="77"/>
      <c r="AN7996" s="77"/>
    </row>
    <row r="7997" spans="26:40" x14ac:dyDescent="0.25">
      <c r="Z7997" s="24"/>
      <c r="AM7997" s="77"/>
      <c r="AN7997" s="77"/>
    </row>
    <row r="7998" spans="26:40" x14ac:dyDescent="0.25">
      <c r="Z7998" s="24"/>
      <c r="AM7998" s="77"/>
      <c r="AN7998" s="77"/>
    </row>
    <row r="7999" spans="26:40" x14ac:dyDescent="0.25">
      <c r="Z7999" s="24"/>
      <c r="AM7999" s="77"/>
      <c r="AN7999" s="77"/>
    </row>
    <row r="8000" spans="26:40" x14ac:dyDescent="0.25">
      <c r="Z8000" s="24"/>
      <c r="AM8000" s="77"/>
      <c r="AN8000" s="77"/>
    </row>
    <row r="8001" spans="26:40" x14ac:dyDescent="0.25">
      <c r="Z8001" s="24"/>
      <c r="AM8001" s="77"/>
      <c r="AN8001" s="77"/>
    </row>
    <row r="8002" spans="26:40" x14ac:dyDescent="0.25">
      <c r="Z8002" s="24"/>
      <c r="AM8002" s="77"/>
      <c r="AN8002" s="77"/>
    </row>
    <row r="8003" spans="26:40" x14ac:dyDescent="0.25">
      <c r="Z8003" s="24"/>
      <c r="AM8003" s="77"/>
      <c r="AN8003" s="77"/>
    </row>
    <row r="8004" spans="26:40" x14ac:dyDescent="0.25">
      <c r="Z8004" s="24"/>
      <c r="AM8004" s="77"/>
      <c r="AN8004" s="77"/>
    </row>
    <row r="8005" spans="26:40" x14ac:dyDescent="0.25">
      <c r="Z8005" s="24"/>
      <c r="AM8005" s="77"/>
      <c r="AN8005" s="77"/>
    </row>
    <row r="8006" spans="26:40" x14ac:dyDescent="0.25">
      <c r="Z8006" s="24"/>
      <c r="AM8006" s="77"/>
      <c r="AN8006" s="77"/>
    </row>
    <row r="8007" spans="26:40" x14ac:dyDescent="0.25">
      <c r="Z8007" s="24"/>
      <c r="AM8007" s="77"/>
      <c r="AN8007" s="77"/>
    </row>
    <row r="8008" spans="26:40" x14ac:dyDescent="0.25">
      <c r="Z8008" s="24"/>
      <c r="AM8008" s="77"/>
      <c r="AN8008" s="77"/>
    </row>
    <row r="8009" spans="26:40" x14ac:dyDescent="0.25">
      <c r="Z8009" s="24"/>
      <c r="AM8009" s="77"/>
      <c r="AN8009" s="77"/>
    </row>
    <row r="8010" spans="26:40" x14ac:dyDescent="0.25">
      <c r="Z8010" s="24"/>
      <c r="AM8010" s="77"/>
      <c r="AN8010" s="77"/>
    </row>
    <row r="8011" spans="26:40" x14ac:dyDescent="0.25">
      <c r="Z8011" s="24"/>
      <c r="AM8011" s="77"/>
      <c r="AN8011" s="77"/>
    </row>
    <row r="8012" spans="26:40" x14ac:dyDescent="0.25">
      <c r="Z8012" s="24"/>
      <c r="AM8012" s="77"/>
      <c r="AN8012" s="77"/>
    </row>
    <row r="8013" spans="26:40" x14ac:dyDescent="0.25">
      <c r="Z8013" s="24"/>
      <c r="AM8013" s="77"/>
      <c r="AN8013" s="77"/>
    </row>
    <row r="8014" spans="26:40" x14ac:dyDescent="0.25">
      <c r="Z8014" s="24"/>
      <c r="AM8014" s="77"/>
      <c r="AN8014" s="77"/>
    </row>
    <row r="8015" spans="26:40" x14ac:dyDescent="0.25">
      <c r="Z8015" s="24"/>
      <c r="AM8015" s="77"/>
      <c r="AN8015" s="77"/>
    </row>
    <row r="8016" spans="26:40" x14ac:dyDescent="0.25">
      <c r="Z8016" s="24"/>
      <c r="AM8016" s="77"/>
      <c r="AN8016" s="77"/>
    </row>
    <row r="8017" spans="26:40" x14ac:dyDescent="0.25">
      <c r="Z8017" s="24"/>
      <c r="AM8017" s="77"/>
      <c r="AN8017" s="77"/>
    </row>
    <row r="8018" spans="26:40" x14ac:dyDescent="0.25">
      <c r="Z8018" s="24"/>
      <c r="AM8018" s="77"/>
      <c r="AN8018" s="77"/>
    </row>
    <row r="8019" spans="26:40" x14ac:dyDescent="0.25">
      <c r="Z8019" s="24"/>
      <c r="AM8019" s="77"/>
      <c r="AN8019" s="77"/>
    </row>
    <row r="8020" spans="26:40" x14ac:dyDescent="0.25">
      <c r="Z8020" s="24"/>
      <c r="AM8020" s="77"/>
      <c r="AN8020" s="77"/>
    </row>
    <row r="8021" spans="26:40" x14ac:dyDescent="0.25">
      <c r="Z8021" s="24"/>
      <c r="AM8021" s="77"/>
      <c r="AN8021" s="77"/>
    </row>
    <row r="8022" spans="26:40" x14ac:dyDescent="0.25">
      <c r="Z8022" s="24"/>
      <c r="AM8022" s="77"/>
      <c r="AN8022" s="77"/>
    </row>
    <row r="8023" spans="26:40" x14ac:dyDescent="0.25">
      <c r="Z8023" s="24"/>
      <c r="AM8023" s="77"/>
      <c r="AN8023" s="77"/>
    </row>
    <row r="8024" spans="26:40" x14ac:dyDescent="0.25">
      <c r="Z8024" s="24"/>
      <c r="AM8024" s="77"/>
      <c r="AN8024" s="77"/>
    </row>
    <row r="8025" spans="26:40" x14ac:dyDescent="0.25">
      <c r="Z8025" s="24"/>
      <c r="AM8025" s="77"/>
      <c r="AN8025" s="77"/>
    </row>
    <row r="8026" spans="26:40" x14ac:dyDescent="0.25">
      <c r="Z8026" s="24"/>
      <c r="AM8026" s="77"/>
      <c r="AN8026" s="77"/>
    </row>
    <row r="8027" spans="26:40" x14ac:dyDescent="0.25">
      <c r="Z8027" s="24"/>
      <c r="AM8027" s="77"/>
      <c r="AN8027" s="77"/>
    </row>
    <row r="8028" spans="26:40" x14ac:dyDescent="0.25">
      <c r="Z8028" s="24"/>
      <c r="AM8028" s="77"/>
      <c r="AN8028" s="77"/>
    </row>
    <row r="8029" spans="26:40" x14ac:dyDescent="0.25">
      <c r="Z8029" s="24"/>
      <c r="AM8029" s="77"/>
      <c r="AN8029" s="77"/>
    </row>
    <row r="8030" spans="26:40" x14ac:dyDescent="0.25">
      <c r="Z8030" s="24"/>
      <c r="AM8030" s="77"/>
      <c r="AN8030" s="77"/>
    </row>
    <row r="8031" spans="26:40" x14ac:dyDescent="0.25">
      <c r="Z8031" s="24"/>
      <c r="AM8031" s="77"/>
      <c r="AN8031" s="77"/>
    </row>
    <row r="8032" spans="26:40" x14ac:dyDescent="0.25">
      <c r="Z8032" s="24"/>
      <c r="AM8032" s="77"/>
      <c r="AN8032" s="77"/>
    </row>
    <row r="8033" spans="26:40" x14ac:dyDescent="0.25">
      <c r="Z8033" s="24"/>
      <c r="AM8033" s="77"/>
      <c r="AN8033" s="77"/>
    </row>
    <row r="8034" spans="26:40" x14ac:dyDescent="0.25">
      <c r="Z8034" s="24"/>
      <c r="AM8034" s="77"/>
      <c r="AN8034" s="77"/>
    </row>
    <row r="8035" spans="26:40" x14ac:dyDescent="0.25">
      <c r="Z8035" s="24"/>
      <c r="AM8035" s="77"/>
      <c r="AN8035" s="77"/>
    </row>
    <row r="8036" spans="26:40" x14ac:dyDescent="0.25">
      <c r="Z8036" s="24"/>
      <c r="AM8036" s="77"/>
      <c r="AN8036" s="77"/>
    </row>
    <row r="8037" spans="26:40" x14ac:dyDescent="0.25">
      <c r="Z8037" s="24"/>
      <c r="AM8037" s="77"/>
      <c r="AN8037" s="77"/>
    </row>
    <row r="8038" spans="26:40" x14ac:dyDescent="0.25">
      <c r="Z8038" s="24"/>
      <c r="AM8038" s="77"/>
      <c r="AN8038" s="77"/>
    </row>
    <row r="8039" spans="26:40" x14ac:dyDescent="0.25">
      <c r="Z8039" s="24"/>
      <c r="AM8039" s="77"/>
      <c r="AN8039" s="77"/>
    </row>
    <row r="8040" spans="26:40" x14ac:dyDescent="0.25">
      <c r="Z8040" s="24"/>
      <c r="AM8040" s="77"/>
      <c r="AN8040" s="77"/>
    </row>
    <row r="8041" spans="26:40" x14ac:dyDescent="0.25">
      <c r="Z8041" s="24"/>
      <c r="AM8041" s="77"/>
      <c r="AN8041" s="77"/>
    </row>
    <row r="8042" spans="26:40" x14ac:dyDescent="0.25">
      <c r="Z8042" s="24"/>
      <c r="AM8042" s="77"/>
      <c r="AN8042" s="77"/>
    </row>
    <row r="8043" spans="26:40" x14ac:dyDescent="0.25">
      <c r="Z8043" s="24"/>
      <c r="AM8043" s="77"/>
      <c r="AN8043" s="77"/>
    </row>
    <row r="8044" spans="26:40" x14ac:dyDescent="0.25">
      <c r="Z8044" s="24"/>
      <c r="AM8044" s="77"/>
      <c r="AN8044" s="77"/>
    </row>
    <row r="8045" spans="26:40" x14ac:dyDescent="0.25">
      <c r="Z8045" s="24"/>
      <c r="AM8045" s="77"/>
      <c r="AN8045" s="77"/>
    </row>
    <row r="8046" spans="26:40" x14ac:dyDescent="0.25">
      <c r="Z8046" s="24"/>
      <c r="AM8046" s="77"/>
      <c r="AN8046" s="77"/>
    </row>
    <row r="8047" spans="26:40" x14ac:dyDescent="0.25">
      <c r="Z8047" s="24"/>
      <c r="AM8047" s="77"/>
      <c r="AN8047" s="77"/>
    </row>
    <row r="8048" spans="26:40" x14ac:dyDescent="0.25">
      <c r="Z8048" s="24"/>
      <c r="AM8048" s="77"/>
      <c r="AN8048" s="77"/>
    </row>
    <row r="8049" spans="26:40" x14ac:dyDescent="0.25">
      <c r="Z8049" s="24"/>
      <c r="AM8049" s="77"/>
      <c r="AN8049" s="77"/>
    </row>
    <row r="8050" spans="26:40" x14ac:dyDescent="0.25">
      <c r="Z8050" s="24"/>
      <c r="AM8050" s="77"/>
      <c r="AN8050" s="77"/>
    </row>
    <row r="8051" spans="26:40" x14ac:dyDescent="0.25">
      <c r="Z8051" s="24"/>
      <c r="AM8051" s="77"/>
      <c r="AN8051" s="77"/>
    </row>
    <row r="8052" spans="26:40" x14ac:dyDescent="0.25">
      <c r="Z8052" s="24"/>
      <c r="AM8052" s="77"/>
      <c r="AN8052" s="77"/>
    </row>
    <row r="8053" spans="26:40" x14ac:dyDescent="0.25">
      <c r="Z8053" s="24"/>
      <c r="AM8053" s="77"/>
      <c r="AN8053" s="77"/>
    </row>
    <row r="8054" spans="26:40" x14ac:dyDescent="0.25">
      <c r="Z8054" s="24"/>
      <c r="AM8054" s="77"/>
      <c r="AN8054" s="77"/>
    </row>
    <row r="8055" spans="26:40" x14ac:dyDescent="0.25">
      <c r="Z8055" s="24"/>
      <c r="AM8055" s="77"/>
      <c r="AN8055" s="77"/>
    </row>
    <row r="8056" spans="26:40" x14ac:dyDescent="0.25">
      <c r="Z8056" s="24"/>
      <c r="AM8056" s="77"/>
      <c r="AN8056" s="77"/>
    </row>
    <row r="8057" spans="26:40" x14ac:dyDescent="0.25">
      <c r="Z8057" s="24"/>
      <c r="AM8057" s="77"/>
      <c r="AN8057" s="77"/>
    </row>
    <row r="8058" spans="26:40" x14ac:dyDescent="0.25">
      <c r="Z8058" s="24"/>
      <c r="AM8058" s="77"/>
      <c r="AN8058" s="77"/>
    </row>
    <row r="8059" spans="26:40" x14ac:dyDescent="0.25">
      <c r="Z8059" s="24"/>
      <c r="AM8059" s="77"/>
      <c r="AN8059" s="77"/>
    </row>
    <row r="8060" spans="26:40" x14ac:dyDescent="0.25">
      <c r="Z8060" s="24"/>
      <c r="AM8060" s="77"/>
      <c r="AN8060" s="77"/>
    </row>
    <row r="8061" spans="26:40" x14ac:dyDescent="0.25">
      <c r="Z8061" s="24"/>
      <c r="AM8061" s="77"/>
      <c r="AN8061" s="77"/>
    </row>
    <row r="8062" spans="26:40" x14ac:dyDescent="0.25">
      <c r="Z8062" s="24"/>
      <c r="AM8062" s="77"/>
      <c r="AN8062" s="77"/>
    </row>
    <row r="8063" spans="26:40" x14ac:dyDescent="0.25">
      <c r="Z8063" s="24"/>
      <c r="AM8063" s="77"/>
      <c r="AN8063" s="77"/>
    </row>
    <row r="8064" spans="26:40" x14ac:dyDescent="0.25">
      <c r="Z8064" s="24"/>
      <c r="AM8064" s="77"/>
      <c r="AN8064" s="77"/>
    </row>
    <row r="8065" spans="26:40" x14ac:dyDescent="0.25">
      <c r="Z8065" s="24"/>
      <c r="AM8065" s="77"/>
      <c r="AN8065" s="77"/>
    </row>
    <row r="8066" spans="26:40" x14ac:dyDescent="0.25">
      <c r="Z8066" s="24"/>
      <c r="AM8066" s="77"/>
      <c r="AN8066" s="77"/>
    </row>
    <row r="8067" spans="26:40" x14ac:dyDescent="0.25">
      <c r="Z8067" s="24"/>
      <c r="AM8067" s="77"/>
      <c r="AN8067" s="77"/>
    </row>
    <row r="8068" spans="26:40" x14ac:dyDescent="0.25">
      <c r="Z8068" s="24"/>
      <c r="AM8068" s="77"/>
      <c r="AN8068" s="77"/>
    </row>
    <row r="8069" spans="26:40" x14ac:dyDescent="0.25">
      <c r="Z8069" s="24"/>
      <c r="AM8069" s="77"/>
      <c r="AN8069" s="77"/>
    </row>
    <row r="8070" spans="26:40" x14ac:dyDescent="0.25">
      <c r="Z8070" s="24"/>
      <c r="AM8070" s="77"/>
      <c r="AN8070" s="77"/>
    </row>
    <row r="8071" spans="26:40" x14ac:dyDescent="0.25">
      <c r="Z8071" s="24"/>
      <c r="AM8071" s="77"/>
      <c r="AN8071" s="77"/>
    </row>
    <row r="8072" spans="26:40" x14ac:dyDescent="0.25">
      <c r="Z8072" s="24"/>
      <c r="AM8072" s="77"/>
      <c r="AN8072" s="77"/>
    </row>
    <row r="8073" spans="26:40" x14ac:dyDescent="0.25">
      <c r="Z8073" s="24"/>
      <c r="AM8073" s="77"/>
      <c r="AN8073" s="77"/>
    </row>
    <row r="8074" spans="26:40" x14ac:dyDescent="0.25">
      <c r="Z8074" s="24"/>
      <c r="AM8074" s="77"/>
      <c r="AN8074" s="77"/>
    </row>
    <row r="8075" spans="26:40" x14ac:dyDescent="0.25">
      <c r="Z8075" s="24"/>
      <c r="AM8075" s="77"/>
      <c r="AN8075" s="77"/>
    </row>
    <row r="8076" spans="26:40" x14ac:dyDescent="0.25">
      <c r="Z8076" s="24"/>
      <c r="AM8076" s="77"/>
      <c r="AN8076" s="77"/>
    </row>
    <row r="8077" spans="26:40" x14ac:dyDescent="0.25">
      <c r="Z8077" s="24"/>
      <c r="AM8077" s="77"/>
      <c r="AN8077" s="77"/>
    </row>
    <row r="8078" spans="26:40" x14ac:dyDescent="0.25">
      <c r="Z8078" s="24"/>
      <c r="AM8078" s="77"/>
      <c r="AN8078" s="77"/>
    </row>
    <row r="8079" spans="26:40" x14ac:dyDescent="0.25">
      <c r="Z8079" s="24"/>
      <c r="AM8079" s="77"/>
      <c r="AN8079" s="77"/>
    </row>
    <row r="8080" spans="26:40" x14ac:dyDescent="0.25">
      <c r="Z8080" s="24"/>
      <c r="AM8080" s="77"/>
      <c r="AN8080" s="77"/>
    </row>
    <row r="8081" spans="26:40" x14ac:dyDescent="0.25">
      <c r="Z8081" s="24"/>
      <c r="AM8081" s="77"/>
      <c r="AN8081" s="77"/>
    </row>
    <row r="8082" spans="26:40" x14ac:dyDescent="0.25">
      <c r="Z8082" s="24"/>
      <c r="AM8082" s="77"/>
      <c r="AN8082" s="77"/>
    </row>
    <row r="8083" spans="26:40" x14ac:dyDescent="0.25">
      <c r="Z8083" s="24"/>
      <c r="AM8083" s="77"/>
      <c r="AN8083" s="77"/>
    </row>
    <row r="8084" spans="26:40" x14ac:dyDescent="0.25">
      <c r="Z8084" s="24"/>
      <c r="AM8084" s="77"/>
      <c r="AN8084" s="77"/>
    </row>
    <row r="8085" spans="26:40" x14ac:dyDescent="0.25">
      <c r="Z8085" s="24"/>
      <c r="AM8085" s="77"/>
      <c r="AN8085" s="77"/>
    </row>
    <row r="8086" spans="26:40" x14ac:dyDescent="0.25">
      <c r="Z8086" s="24"/>
      <c r="AM8086" s="77"/>
      <c r="AN8086" s="77"/>
    </row>
    <row r="8087" spans="26:40" x14ac:dyDescent="0.25">
      <c r="Z8087" s="24"/>
      <c r="AM8087" s="77"/>
      <c r="AN8087" s="77"/>
    </row>
    <row r="8088" spans="26:40" x14ac:dyDescent="0.25">
      <c r="Z8088" s="24"/>
      <c r="AM8088" s="77"/>
      <c r="AN8088" s="77"/>
    </row>
    <row r="8089" spans="26:40" x14ac:dyDescent="0.25">
      <c r="Z8089" s="24"/>
      <c r="AM8089" s="77"/>
      <c r="AN8089" s="77"/>
    </row>
    <row r="8090" spans="26:40" x14ac:dyDescent="0.25">
      <c r="Z8090" s="24"/>
      <c r="AM8090" s="77"/>
      <c r="AN8090" s="77"/>
    </row>
    <row r="8091" spans="26:40" x14ac:dyDescent="0.25">
      <c r="Z8091" s="24"/>
      <c r="AM8091" s="77"/>
      <c r="AN8091" s="77"/>
    </row>
    <row r="8092" spans="26:40" x14ac:dyDescent="0.25">
      <c r="Z8092" s="24"/>
      <c r="AM8092" s="77"/>
      <c r="AN8092" s="77"/>
    </row>
    <row r="8093" spans="26:40" x14ac:dyDescent="0.25">
      <c r="Z8093" s="24"/>
      <c r="AM8093" s="77"/>
      <c r="AN8093" s="77"/>
    </row>
    <row r="8094" spans="26:40" x14ac:dyDescent="0.25">
      <c r="Z8094" s="24"/>
      <c r="AM8094" s="77"/>
      <c r="AN8094" s="77"/>
    </row>
    <row r="8095" spans="26:40" x14ac:dyDescent="0.25">
      <c r="Z8095" s="24"/>
      <c r="AM8095" s="77"/>
      <c r="AN8095" s="77"/>
    </row>
    <row r="8096" spans="26:40" x14ac:dyDescent="0.25">
      <c r="Z8096" s="24"/>
      <c r="AM8096" s="77"/>
      <c r="AN8096" s="77"/>
    </row>
    <row r="8097" spans="26:40" x14ac:dyDescent="0.25">
      <c r="Z8097" s="24"/>
      <c r="AM8097" s="77"/>
      <c r="AN8097" s="77"/>
    </row>
    <row r="8098" spans="26:40" x14ac:dyDescent="0.25">
      <c r="Z8098" s="24"/>
      <c r="AM8098" s="77"/>
      <c r="AN8098" s="77"/>
    </row>
    <row r="8099" spans="26:40" x14ac:dyDescent="0.25">
      <c r="Z8099" s="24"/>
      <c r="AM8099" s="77"/>
      <c r="AN8099" s="77"/>
    </row>
    <row r="8100" spans="26:40" x14ac:dyDescent="0.25">
      <c r="Z8100" s="24"/>
      <c r="AM8100" s="77"/>
      <c r="AN8100" s="77"/>
    </row>
    <row r="8101" spans="26:40" x14ac:dyDescent="0.25">
      <c r="Z8101" s="24"/>
      <c r="AM8101" s="77"/>
      <c r="AN8101" s="77"/>
    </row>
    <row r="8102" spans="26:40" x14ac:dyDescent="0.25">
      <c r="Z8102" s="24"/>
      <c r="AM8102" s="77"/>
      <c r="AN8102" s="77"/>
    </row>
    <row r="8103" spans="26:40" x14ac:dyDescent="0.25">
      <c r="Z8103" s="24"/>
      <c r="AM8103" s="77"/>
      <c r="AN8103" s="77"/>
    </row>
    <row r="8104" spans="26:40" x14ac:dyDescent="0.25">
      <c r="Z8104" s="24"/>
      <c r="AM8104" s="77"/>
      <c r="AN8104" s="77"/>
    </row>
    <row r="8105" spans="26:40" x14ac:dyDescent="0.25">
      <c r="Z8105" s="24"/>
      <c r="AM8105" s="77"/>
      <c r="AN8105" s="77"/>
    </row>
    <row r="8106" spans="26:40" x14ac:dyDescent="0.25">
      <c r="Z8106" s="24"/>
      <c r="AM8106" s="77"/>
      <c r="AN8106" s="77"/>
    </row>
    <row r="8107" spans="26:40" x14ac:dyDescent="0.25">
      <c r="Z8107" s="24"/>
      <c r="AM8107" s="77"/>
      <c r="AN8107" s="77"/>
    </row>
    <row r="8108" spans="26:40" x14ac:dyDescent="0.25">
      <c r="Z8108" s="24"/>
      <c r="AM8108" s="77"/>
      <c r="AN8108" s="77"/>
    </row>
    <row r="8109" spans="26:40" x14ac:dyDescent="0.25">
      <c r="Z8109" s="24"/>
      <c r="AM8109" s="77"/>
      <c r="AN8109" s="77"/>
    </row>
    <row r="8110" spans="26:40" x14ac:dyDescent="0.25">
      <c r="Z8110" s="24"/>
      <c r="AM8110" s="77"/>
      <c r="AN8110" s="77"/>
    </row>
    <row r="8111" spans="26:40" x14ac:dyDescent="0.25">
      <c r="Z8111" s="24"/>
      <c r="AM8111" s="77"/>
      <c r="AN8111" s="77"/>
    </row>
    <row r="8112" spans="26:40" x14ac:dyDescent="0.25">
      <c r="Z8112" s="24"/>
      <c r="AM8112" s="77"/>
      <c r="AN8112" s="77"/>
    </row>
    <row r="8113" spans="26:40" x14ac:dyDescent="0.25">
      <c r="Z8113" s="24"/>
      <c r="AM8113" s="77"/>
      <c r="AN8113" s="77"/>
    </row>
    <row r="8114" spans="26:40" x14ac:dyDescent="0.25">
      <c r="Z8114" s="24"/>
      <c r="AM8114" s="77"/>
      <c r="AN8114" s="77"/>
    </row>
    <row r="8115" spans="26:40" x14ac:dyDescent="0.25">
      <c r="Z8115" s="24"/>
      <c r="AM8115" s="77"/>
      <c r="AN8115" s="77"/>
    </row>
    <row r="8116" spans="26:40" x14ac:dyDescent="0.25">
      <c r="Z8116" s="24"/>
      <c r="AM8116" s="77"/>
      <c r="AN8116" s="77"/>
    </row>
    <row r="8117" spans="26:40" x14ac:dyDescent="0.25">
      <c r="Z8117" s="24"/>
      <c r="AM8117" s="77"/>
      <c r="AN8117" s="77"/>
    </row>
    <row r="8118" spans="26:40" x14ac:dyDescent="0.25">
      <c r="Z8118" s="24"/>
      <c r="AM8118" s="77"/>
      <c r="AN8118" s="77"/>
    </row>
    <row r="8119" spans="26:40" x14ac:dyDescent="0.25">
      <c r="Z8119" s="24"/>
      <c r="AM8119" s="77"/>
      <c r="AN8119" s="77"/>
    </row>
    <row r="8120" spans="26:40" x14ac:dyDescent="0.25">
      <c r="Z8120" s="24"/>
      <c r="AM8120" s="77"/>
      <c r="AN8120" s="77"/>
    </row>
    <row r="8121" spans="26:40" x14ac:dyDescent="0.25">
      <c r="Z8121" s="24"/>
      <c r="AM8121" s="77"/>
      <c r="AN8121" s="77"/>
    </row>
    <row r="8122" spans="26:40" x14ac:dyDescent="0.25">
      <c r="Z8122" s="24"/>
      <c r="AM8122" s="77"/>
      <c r="AN8122" s="77"/>
    </row>
    <row r="8123" spans="26:40" x14ac:dyDescent="0.25">
      <c r="Z8123" s="24"/>
      <c r="AM8123" s="77"/>
      <c r="AN8123" s="77"/>
    </row>
    <row r="8124" spans="26:40" x14ac:dyDescent="0.25">
      <c r="Z8124" s="24"/>
      <c r="AM8124" s="77"/>
      <c r="AN8124" s="77"/>
    </row>
    <row r="8125" spans="26:40" x14ac:dyDescent="0.25">
      <c r="Z8125" s="24"/>
      <c r="AM8125" s="77"/>
      <c r="AN8125" s="77"/>
    </row>
    <row r="8126" spans="26:40" x14ac:dyDescent="0.25">
      <c r="Z8126" s="24"/>
      <c r="AM8126" s="77"/>
      <c r="AN8126" s="77"/>
    </row>
    <row r="8127" spans="26:40" x14ac:dyDescent="0.25">
      <c r="Z8127" s="24"/>
      <c r="AM8127" s="77"/>
      <c r="AN8127" s="77"/>
    </row>
    <row r="8128" spans="26:40" x14ac:dyDescent="0.25">
      <c r="Z8128" s="24"/>
      <c r="AM8128" s="77"/>
      <c r="AN8128" s="77"/>
    </row>
    <row r="8129" spans="26:40" x14ac:dyDescent="0.25">
      <c r="Z8129" s="24"/>
      <c r="AM8129" s="77"/>
      <c r="AN8129" s="77"/>
    </row>
    <row r="8130" spans="26:40" x14ac:dyDescent="0.25">
      <c r="Z8130" s="24"/>
      <c r="AM8130" s="77"/>
      <c r="AN8130" s="77"/>
    </row>
    <row r="8131" spans="26:40" x14ac:dyDescent="0.25">
      <c r="Z8131" s="24"/>
      <c r="AM8131" s="77"/>
      <c r="AN8131" s="77"/>
    </row>
    <row r="8132" spans="26:40" x14ac:dyDescent="0.25">
      <c r="Z8132" s="24"/>
      <c r="AM8132" s="77"/>
      <c r="AN8132" s="77"/>
    </row>
    <row r="8133" spans="26:40" x14ac:dyDescent="0.25">
      <c r="Z8133" s="24"/>
      <c r="AM8133" s="77"/>
      <c r="AN8133" s="77"/>
    </row>
    <row r="8134" spans="26:40" x14ac:dyDescent="0.25">
      <c r="Z8134" s="24"/>
      <c r="AM8134" s="77"/>
      <c r="AN8134" s="77"/>
    </row>
    <row r="8135" spans="26:40" x14ac:dyDescent="0.25">
      <c r="Z8135" s="24"/>
      <c r="AM8135" s="77"/>
      <c r="AN8135" s="77"/>
    </row>
    <row r="8136" spans="26:40" x14ac:dyDescent="0.25">
      <c r="Z8136" s="24"/>
      <c r="AM8136" s="77"/>
      <c r="AN8136" s="77"/>
    </row>
    <row r="8137" spans="26:40" x14ac:dyDescent="0.25">
      <c r="Z8137" s="24"/>
      <c r="AM8137" s="77"/>
      <c r="AN8137" s="77"/>
    </row>
    <row r="8138" spans="26:40" x14ac:dyDescent="0.25">
      <c r="Z8138" s="24"/>
      <c r="AM8138" s="77"/>
      <c r="AN8138" s="77"/>
    </row>
    <row r="8139" spans="26:40" x14ac:dyDescent="0.25">
      <c r="Z8139" s="24"/>
      <c r="AM8139" s="77"/>
      <c r="AN8139" s="77"/>
    </row>
    <row r="8140" spans="26:40" x14ac:dyDescent="0.25">
      <c r="Z8140" s="24"/>
      <c r="AM8140" s="77"/>
      <c r="AN8140" s="77"/>
    </row>
    <row r="8141" spans="26:40" x14ac:dyDescent="0.25">
      <c r="Z8141" s="24"/>
      <c r="AM8141" s="77"/>
      <c r="AN8141" s="77"/>
    </row>
    <row r="8142" spans="26:40" x14ac:dyDescent="0.25">
      <c r="Z8142" s="24"/>
      <c r="AM8142" s="77"/>
      <c r="AN8142" s="77"/>
    </row>
    <row r="8143" spans="26:40" x14ac:dyDescent="0.25">
      <c r="Z8143" s="24"/>
      <c r="AM8143" s="77"/>
      <c r="AN8143" s="77"/>
    </row>
    <row r="8144" spans="26:40" x14ac:dyDescent="0.25">
      <c r="Z8144" s="24"/>
      <c r="AM8144" s="77"/>
      <c r="AN8144" s="77"/>
    </row>
    <row r="8145" spans="26:40" x14ac:dyDescent="0.25">
      <c r="Z8145" s="24"/>
      <c r="AM8145" s="77"/>
      <c r="AN8145" s="77"/>
    </row>
    <row r="8146" spans="26:40" x14ac:dyDescent="0.25">
      <c r="Z8146" s="24"/>
      <c r="AM8146" s="77"/>
      <c r="AN8146" s="77"/>
    </row>
    <row r="8147" spans="26:40" x14ac:dyDescent="0.25">
      <c r="Z8147" s="24"/>
      <c r="AM8147" s="77"/>
      <c r="AN8147" s="77"/>
    </row>
    <row r="8148" spans="26:40" x14ac:dyDescent="0.25">
      <c r="Z8148" s="24"/>
      <c r="AM8148" s="77"/>
      <c r="AN8148" s="77"/>
    </row>
    <row r="8149" spans="26:40" x14ac:dyDescent="0.25">
      <c r="Z8149" s="24"/>
      <c r="AM8149" s="77"/>
      <c r="AN8149" s="77"/>
    </row>
    <row r="8150" spans="26:40" x14ac:dyDescent="0.25">
      <c r="Z8150" s="24"/>
      <c r="AM8150" s="77"/>
      <c r="AN8150" s="77"/>
    </row>
    <row r="8151" spans="26:40" x14ac:dyDescent="0.25">
      <c r="Z8151" s="24"/>
      <c r="AM8151" s="77"/>
      <c r="AN8151" s="77"/>
    </row>
    <row r="8152" spans="26:40" x14ac:dyDescent="0.25">
      <c r="Z8152" s="24"/>
      <c r="AM8152" s="77"/>
      <c r="AN8152" s="77"/>
    </row>
    <row r="8153" spans="26:40" x14ac:dyDescent="0.25">
      <c r="Z8153" s="24"/>
      <c r="AM8153" s="77"/>
      <c r="AN8153" s="77"/>
    </row>
    <row r="8154" spans="26:40" x14ac:dyDescent="0.25">
      <c r="Z8154" s="24"/>
      <c r="AM8154" s="77"/>
      <c r="AN8154" s="77"/>
    </row>
    <row r="8155" spans="26:40" x14ac:dyDescent="0.25">
      <c r="Z8155" s="24"/>
      <c r="AM8155" s="77"/>
      <c r="AN8155" s="77"/>
    </row>
    <row r="8156" spans="26:40" x14ac:dyDescent="0.25">
      <c r="Z8156" s="24"/>
      <c r="AM8156" s="77"/>
      <c r="AN8156" s="77"/>
    </row>
    <row r="8157" spans="26:40" x14ac:dyDescent="0.25">
      <c r="Z8157" s="24"/>
      <c r="AM8157" s="77"/>
      <c r="AN8157" s="77"/>
    </row>
    <row r="8158" spans="26:40" x14ac:dyDescent="0.25">
      <c r="Z8158" s="24"/>
      <c r="AM8158" s="77"/>
      <c r="AN8158" s="77"/>
    </row>
    <row r="8159" spans="26:40" x14ac:dyDescent="0.25">
      <c r="Z8159" s="24"/>
      <c r="AM8159" s="77"/>
      <c r="AN8159" s="77"/>
    </row>
    <row r="8160" spans="26:40" x14ac:dyDescent="0.25">
      <c r="Z8160" s="24"/>
      <c r="AM8160" s="77"/>
      <c r="AN8160" s="77"/>
    </row>
    <row r="8161" spans="26:40" x14ac:dyDescent="0.25">
      <c r="Z8161" s="24"/>
      <c r="AM8161" s="77"/>
      <c r="AN8161" s="77"/>
    </row>
    <row r="8162" spans="26:40" x14ac:dyDescent="0.25">
      <c r="Z8162" s="24"/>
      <c r="AM8162" s="77"/>
      <c r="AN8162" s="77"/>
    </row>
    <row r="8163" spans="26:40" x14ac:dyDescent="0.25">
      <c r="Z8163" s="24"/>
      <c r="AM8163" s="77"/>
      <c r="AN8163" s="77"/>
    </row>
    <row r="8164" spans="26:40" x14ac:dyDescent="0.25">
      <c r="Z8164" s="24"/>
      <c r="AM8164" s="77"/>
      <c r="AN8164" s="77"/>
    </row>
    <row r="8165" spans="26:40" x14ac:dyDescent="0.25">
      <c r="Z8165" s="24"/>
      <c r="AM8165" s="77"/>
      <c r="AN8165" s="77"/>
    </row>
    <row r="8166" spans="26:40" x14ac:dyDescent="0.25">
      <c r="Z8166" s="24"/>
      <c r="AM8166" s="77"/>
      <c r="AN8166" s="77"/>
    </row>
    <row r="8167" spans="26:40" x14ac:dyDescent="0.25">
      <c r="Z8167" s="24"/>
      <c r="AM8167" s="77"/>
      <c r="AN8167" s="77"/>
    </row>
    <row r="8168" spans="26:40" x14ac:dyDescent="0.25">
      <c r="Z8168" s="24"/>
      <c r="AM8168" s="77"/>
      <c r="AN8168" s="77"/>
    </row>
    <row r="8169" spans="26:40" x14ac:dyDescent="0.25">
      <c r="Z8169" s="24"/>
      <c r="AM8169" s="77"/>
      <c r="AN8169" s="77"/>
    </row>
    <row r="8170" spans="26:40" x14ac:dyDescent="0.25">
      <c r="Z8170" s="24"/>
      <c r="AM8170" s="77"/>
      <c r="AN8170" s="77"/>
    </row>
    <row r="8171" spans="26:40" x14ac:dyDescent="0.25">
      <c r="Z8171" s="24"/>
      <c r="AM8171" s="77"/>
      <c r="AN8171" s="77"/>
    </row>
    <row r="8172" spans="26:40" x14ac:dyDescent="0.25">
      <c r="Z8172" s="24"/>
      <c r="AM8172" s="77"/>
      <c r="AN8172" s="77"/>
    </row>
    <row r="8173" spans="26:40" x14ac:dyDescent="0.25">
      <c r="Z8173" s="24"/>
      <c r="AM8173" s="77"/>
      <c r="AN8173" s="77"/>
    </row>
    <row r="8174" spans="26:40" x14ac:dyDescent="0.25">
      <c r="Z8174" s="24"/>
      <c r="AM8174" s="77"/>
      <c r="AN8174" s="77"/>
    </row>
    <row r="8175" spans="26:40" x14ac:dyDescent="0.25">
      <c r="Z8175" s="24"/>
      <c r="AM8175" s="77"/>
      <c r="AN8175" s="77"/>
    </row>
    <row r="8176" spans="26:40" x14ac:dyDescent="0.25">
      <c r="Z8176" s="24"/>
      <c r="AM8176" s="77"/>
      <c r="AN8176" s="77"/>
    </row>
    <row r="8177" spans="26:40" x14ac:dyDescent="0.25">
      <c r="Z8177" s="24"/>
      <c r="AM8177" s="77"/>
      <c r="AN8177" s="77"/>
    </row>
    <row r="8178" spans="26:40" x14ac:dyDescent="0.25">
      <c r="Z8178" s="24"/>
      <c r="AM8178" s="77"/>
      <c r="AN8178" s="77"/>
    </row>
    <row r="8179" spans="26:40" x14ac:dyDescent="0.25">
      <c r="Z8179" s="24"/>
      <c r="AM8179" s="77"/>
      <c r="AN8179" s="77"/>
    </row>
    <row r="8180" spans="26:40" x14ac:dyDescent="0.25">
      <c r="Z8180" s="24"/>
      <c r="AM8180" s="77"/>
      <c r="AN8180" s="77"/>
    </row>
    <row r="8181" spans="26:40" x14ac:dyDescent="0.25">
      <c r="Z8181" s="24"/>
      <c r="AM8181" s="77"/>
      <c r="AN8181" s="77"/>
    </row>
    <row r="8182" spans="26:40" x14ac:dyDescent="0.25">
      <c r="Z8182" s="24"/>
      <c r="AM8182" s="77"/>
      <c r="AN8182" s="77"/>
    </row>
    <row r="8183" spans="26:40" x14ac:dyDescent="0.25">
      <c r="Z8183" s="24"/>
      <c r="AM8183" s="77"/>
      <c r="AN8183" s="77"/>
    </row>
    <row r="8184" spans="26:40" x14ac:dyDescent="0.25">
      <c r="Z8184" s="24"/>
      <c r="AM8184" s="77"/>
      <c r="AN8184" s="77"/>
    </row>
    <row r="8185" spans="26:40" x14ac:dyDescent="0.25">
      <c r="Z8185" s="24"/>
      <c r="AM8185" s="77"/>
      <c r="AN8185" s="77"/>
    </row>
    <row r="8186" spans="26:40" x14ac:dyDescent="0.25">
      <c r="Z8186" s="24"/>
      <c r="AM8186" s="77"/>
      <c r="AN8186" s="77"/>
    </row>
    <row r="8187" spans="26:40" x14ac:dyDescent="0.25">
      <c r="Z8187" s="24"/>
      <c r="AM8187" s="77"/>
      <c r="AN8187" s="77"/>
    </row>
    <row r="8188" spans="26:40" x14ac:dyDescent="0.25">
      <c r="Z8188" s="24"/>
      <c r="AM8188" s="77"/>
      <c r="AN8188" s="77"/>
    </row>
    <row r="8189" spans="26:40" x14ac:dyDescent="0.25">
      <c r="Z8189" s="24"/>
      <c r="AM8189" s="77"/>
      <c r="AN8189" s="77"/>
    </row>
    <row r="8190" spans="26:40" x14ac:dyDescent="0.25">
      <c r="Z8190" s="24"/>
      <c r="AM8190" s="77"/>
      <c r="AN8190" s="77"/>
    </row>
    <row r="8191" spans="26:40" x14ac:dyDescent="0.25">
      <c r="Z8191" s="24"/>
      <c r="AM8191" s="77"/>
      <c r="AN8191" s="77"/>
    </row>
    <row r="8192" spans="26:40" x14ac:dyDescent="0.25">
      <c r="Z8192" s="24"/>
      <c r="AM8192" s="77"/>
      <c r="AN8192" s="77"/>
    </row>
    <row r="8193" spans="26:40" x14ac:dyDescent="0.25">
      <c r="Z8193" s="24"/>
      <c r="AM8193" s="77"/>
      <c r="AN8193" s="77"/>
    </row>
    <row r="8194" spans="26:40" x14ac:dyDescent="0.25">
      <c r="Z8194" s="24"/>
      <c r="AM8194" s="77"/>
      <c r="AN8194" s="77"/>
    </row>
    <row r="8195" spans="26:40" x14ac:dyDescent="0.25">
      <c r="Z8195" s="24"/>
      <c r="AM8195" s="77"/>
      <c r="AN8195" s="77"/>
    </row>
    <row r="8196" spans="26:40" x14ac:dyDescent="0.25">
      <c r="Z8196" s="24"/>
      <c r="AM8196" s="77"/>
      <c r="AN8196" s="77"/>
    </row>
    <row r="8197" spans="26:40" x14ac:dyDescent="0.25">
      <c r="Z8197" s="24"/>
      <c r="AM8197" s="77"/>
      <c r="AN8197" s="77"/>
    </row>
    <row r="8198" spans="26:40" x14ac:dyDescent="0.25">
      <c r="Z8198" s="24"/>
      <c r="AM8198" s="77"/>
      <c r="AN8198" s="77"/>
    </row>
    <row r="8199" spans="26:40" x14ac:dyDescent="0.25">
      <c r="Z8199" s="24"/>
      <c r="AM8199" s="77"/>
      <c r="AN8199" s="77"/>
    </row>
    <row r="8200" spans="26:40" x14ac:dyDescent="0.25">
      <c r="Z8200" s="24"/>
      <c r="AM8200" s="77"/>
      <c r="AN8200" s="77"/>
    </row>
    <row r="8201" spans="26:40" x14ac:dyDescent="0.25">
      <c r="Z8201" s="24"/>
      <c r="AM8201" s="77"/>
      <c r="AN8201" s="77"/>
    </row>
    <row r="8202" spans="26:40" x14ac:dyDescent="0.25">
      <c r="Z8202" s="24"/>
      <c r="AM8202" s="77"/>
      <c r="AN8202" s="77"/>
    </row>
    <row r="8203" spans="26:40" x14ac:dyDescent="0.25">
      <c r="Z8203" s="24"/>
      <c r="AM8203" s="77"/>
      <c r="AN8203" s="77"/>
    </row>
    <row r="8204" spans="26:40" x14ac:dyDescent="0.25">
      <c r="Z8204" s="24"/>
      <c r="AM8204" s="77"/>
      <c r="AN8204" s="77"/>
    </row>
    <row r="8205" spans="26:40" x14ac:dyDescent="0.25">
      <c r="Z8205" s="24"/>
      <c r="AM8205" s="77"/>
      <c r="AN8205" s="77"/>
    </row>
    <row r="8206" spans="26:40" x14ac:dyDescent="0.25">
      <c r="Z8206" s="24"/>
      <c r="AM8206" s="77"/>
      <c r="AN8206" s="77"/>
    </row>
    <row r="8207" spans="26:40" x14ac:dyDescent="0.25">
      <c r="Z8207" s="24"/>
      <c r="AM8207" s="77"/>
      <c r="AN8207" s="77"/>
    </row>
    <row r="8208" spans="26:40" x14ac:dyDescent="0.25">
      <c r="Z8208" s="24"/>
      <c r="AM8208" s="77"/>
      <c r="AN8208" s="77"/>
    </row>
    <row r="8209" spans="26:40" x14ac:dyDescent="0.25">
      <c r="Z8209" s="24"/>
      <c r="AM8209" s="77"/>
      <c r="AN8209" s="77"/>
    </row>
    <row r="8210" spans="26:40" x14ac:dyDescent="0.25">
      <c r="Z8210" s="24"/>
      <c r="AM8210" s="77"/>
      <c r="AN8210" s="77"/>
    </row>
    <row r="8211" spans="26:40" x14ac:dyDescent="0.25">
      <c r="Z8211" s="24"/>
      <c r="AM8211" s="77"/>
      <c r="AN8211" s="77"/>
    </row>
    <row r="8212" spans="26:40" x14ac:dyDescent="0.25">
      <c r="Z8212" s="24"/>
      <c r="AM8212" s="77"/>
      <c r="AN8212" s="77"/>
    </row>
    <row r="8213" spans="26:40" x14ac:dyDescent="0.25">
      <c r="Z8213" s="24"/>
      <c r="AM8213" s="77"/>
      <c r="AN8213" s="77"/>
    </row>
    <row r="8214" spans="26:40" x14ac:dyDescent="0.25">
      <c r="Z8214" s="24"/>
      <c r="AM8214" s="77"/>
      <c r="AN8214" s="77"/>
    </row>
    <row r="8215" spans="26:40" x14ac:dyDescent="0.25">
      <c r="Z8215" s="24"/>
      <c r="AM8215" s="77"/>
      <c r="AN8215" s="77"/>
    </row>
    <row r="8216" spans="26:40" x14ac:dyDescent="0.25">
      <c r="Z8216" s="24"/>
      <c r="AM8216" s="77"/>
      <c r="AN8216" s="77"/>
    </row>
    <row r="8217" spans="26:40" x14ac:dyDescent="0.25">
      <c r="Z8217" s="24"/>
      <c r="AM8217" s="77"/>
      <c r="AN8217" s="77"/>
    </row>
    <row r="8218" spans="26:40" x14ac:dyDescent="0.25">
      <c r="Z8218" s="24"/>
      <c r="AM8218" s="77"/>
      <c r="AN8218" s="77"/>
    </row>
    <row r="8219" spans="26:40" x14ac:dyDescent="0.25">
      <c r="Z8219" s="24"/>
      <c r="AM8219" s="77"/>
      <c r="AN8219" s="77"/>
    </row>
    <row r="8220" spans="26:40" x14ac:dyDescent="0.25">
      <c r="Z8220" s="24"/>
      <c r="AM8220" s="77"/>
      <c r="AN8220" s="77"/>
    </row>
    <row r="8221" spans="26:40" x14ac:dyDescent="0.25">
      <c r="Z8221" s="24"/>
      <c r="AM8221" s="77"/>
      <c r="AN8221" s="77"/>
    </row>
    <row r="8222" spans="26:40" x14ac:dyDescent="0.25">
      <c r="Z8222" s="24"/>
      <c r="AM8222" s="77"/>
      <c r="AN8222" s="77"/>
    </row>
    <row r="8223" spans="26:40" x14ac:dyDescent="0.25">
      <c r="Z8223" s="24"/>
      <c r="AM8223" s="77"/>
      <c r="AN8223" s="77"/>
    </row>
    <row r="8224" spans="26:40" x14ac:dyDescent="0.25">
      <c r="Z8224" s="24"/>
      <c r="AM8224" s="77"/>
      <c r="AN8224" s="77"/>
    </row>
    <row r="8225" spans="26:40" x14ac:dyDescent="0.25">
      <c r="Z8225" s="24"/>
      <c r="AM8225" s="77"/>
      <c r="AN8225" s="77"/>
    </row>
    <row r="8226" spans="26:40" x14ac:dyDescent="0.25">
      <c r="Z8226" s="24"/>
      <c r="AM8226" s="77"/>
      <c r="AN8226" s="77"/>
    </row>
    <row r="8227" spans="26:40" x14ac:dyDescent="0.25">
      <c r="Z8227" s="24"/>
      <c r="AM8227" s="77"/>
      <c r="AN8227" s="77"/>
    </row>
    <row r="8228" spans="26:40" x14ac:dyDescent="0.25">
      <c r="Z8228" s="24"/>
      <c r="AM8228" s="77"/>
      <c r="AN8228" s="77"/>
    </row>
    <row r="8229" spans="26:40" x14ac:dyDescent="0.25">
      <c r="Z8229" s="24"/>
      <c r="AM8229" s="77"/>
      <c r="AN8229" s="77"/>
    </row>
    <row r="8230" spans="26:40" x14ac:dyDescent="0.25">
      <c r="Z8230" s="24"/>
      <c r="AM8230" s="77"/>
      <c r="AN8230" s="77"/>
    </row>
    <row r="8231" spans="26:40" x14ac:dyDescent="0.25">
      <c r="Z8231" s="24"/>
      <c r="AM8231" s="77"/>
      <c r="AN8231" s="77"/>
    </row>
    <row r="8232" spans="26:40" x14ac:dyDescent="0.25">
      <c r="Z8232" s="24"/>
      <c r="AM8232" s="77"/>
      <c r="AN8232" s="77"/>
    </row>
    <row r="8233" spans="26:40" x14ac:dyDescent="0.25">
      <c r="Z8233" s="24"/>
      <c r="AM8233" s="77"/>
      <c r="AN8233" s="77"/>
    </row>
    <row r="8234" spans="26:40" x14ac:dyDescent="0.25">
      <c r="Z8234" s="24"/>
      <c r="AM8234" s="77"/>
      <c r="AN8234" s="77"/>
    </row>
    <row r="8235" spans="26:40" x14ac:dyDescent="0.25">
      <c r="Z8235" s="24"/>
      <c r="AM8235" s="77"/>
      <c r="AN8235" s="77"/>
    </row>
    <row r="8236" spans="26:40" x14ac:dyDescent="0.25">
      <c r="Z8236" s="24"/>
      <c r="AM8236" s="77"/>
      <c r="AN8236" s="77"/>
    </row>
    <row r="8237" spans="26:40" x14ac:dyDescent="0.25">
      <c r="Z8237" s="24"/>
      <c r="AM8237" s="77"/>
      <c r="AN8237" s="77"/>
    </row>
    <row r="8238" spans="26:40" x14ac:dyDescent="0.25">
      <c r="Z8238" s="24"/>
      <c r="AM8238" s="77"/>
      <c r="AN8238" s="77"/>
    </row>
    <row r="8239" spans="26:40" x14ac:dyDescent="0.25">
      <c r="Z8239" s="24"/>
      <c r="AM8239" s="77"/>
      <c r="AN8239" s="77"/>
    </row>
    <row r="8240" spans="26:40" x14ac:dyDescent="0.25">
      <c r="Z8240" s="24"/>
      <c r="AM8240" s="77"/>
      <c r="AN8240" s="77"/>
    </row>
    <row r="8241" spans="26:40" x14ac:dyDescent="0.25">
      <c r="Z8241" s="24"/>
      <c r="AM8241" s="77"/>
      <c r="AN8241" s="77"/>
    </row>
    <row r="8242" spans="26:40" x14ac:dyDescent="0.25">
      <c r="Z8242" s="24"/>
      <c r="AM8242" s="77"/>
      <c r="AN8242" s="77"/>
    </row>
    <row r="8243" spans="26:40" x14ac:dyDescent="0.25">
      <c r="Z8243" s="24"/>
      <c r="AM8243" s="77"/>
      <c r="AN8243" s="77"/>
    </row>
    <row r="8244" spans="26:40" x14ac:dyDescent="0.25">
      <c r="Z8244" s="24"/>
      <c r="AM8244" s="77"/>
      <c r="AN8244" s="77"/>
    </row>
    <row r="8245" spans="26:40" x14ac:dyDescent="0.25">
      <c r="Z8245" s="24"/>
      <c r="AM8245" s="77"/>
      <c r="AN8245" s="77"/>
    </row>
    <row r="8246" spans="26:40" x14ac:dyDescent="0.25">
      <c r="Z8246" s="24"/>
      <c r="AM8246" s="77"/>
      <c r="AN8246" s="77"/>
    </row>
    <row r="8247" spans="26:40" x14ac:dyDescent="0.25">
      <c r="Z8247" s="24"/>
      <c r="AM8247" s="77"/>
      <c r="AN8247" s="77"/>
    </row>
    <row r="8248" spans="26:40" x14ac:dyDescent="0.25">
      <c r="Z8248" s="24"/>
      <c r="AM8248" s="77"/>
      <c r="AN8248" s="77"/>
    </row>
    <row r="8249" spans="26:40" x14ac:dyDescent="0.25">
      <c r="Z8249" s="24"/>
      <c r="AM8249" s="77"/>
      <c r="AN8249" s="77"/>
    </row>
    <row r="8250" spans="26:40" x14ac:dyDescent="0.25">
      <c r="Z8250" s="24"/>
      <c r="AM8250" s="77"/>
      <c r="AN8250" s="77"/>
    </row>
    <row r="8251" spans="26:40" x14ac:dyDescent="0.25">
      <c r="Z8251" s="24"/>
      <c r="AM8251" s="77"/>
      <c r="AN8251" s="77"/>
    </row>
    <row r="8252" spans="26:40" x14ac:dyDescent="0.25">
      <c r="Z8252" s="24"/>
      <c r="AM8252" s="77"/>
      <c r="AN8252" s="77"/>
    </row>
    <row r="8253" spans="26:40" x14ac:dyDescent="0.25">
      <c r="Z8253" s="24"/>
      <c r="AM8253" s="77"/>
      <c r="AN8253" s="77"/>
    </row>
    <row r="8254" spans="26:40" x14ac:dyDescent="0.25">
      <c r="Z8254" s="24"/>
      <c r="AM8254" s="77"/>
      <c r="AN8254" s="77"/>
    </row>
    <row r="8255" spans="26:40" x14ac:dyDescent="0.25">
      <c r="Z8255" s="24"/>
      <c r="AM8255" s="77"/>
      <c r="AN8255" s="77"/>
    </row>
    <row r="8256" spans="26:40" x14ac:dyDescent="0.25">
      <c r="Z8256" s="24"/>
      <c r="AM8256" s="77"/>
      <c r="AN8256" s="77"/>
    </row>
    <row r="8257" spans="26:40" x14ac:dyDescent="0.25">
      <c r="Z8257" s="24"/>
      <c r="AM8257" s="77"/>
      <c r="AN8257" s="77"/>
    </row>
    <row r="8258" spans="26:40" x14ac:dyDescent="0.25">
      <c r="Z8258" s="24"/>
      <c r="AM8258" s="77"/>
      <c r="AN8258" s="77"/>
    </row>
    <row r="8259" spans="26:40" x14ac:dyDescent="0.25">
      <c r="Z8259" s="24"/>
      <c r="AM8259" s="77"/>
      <c r="AN8259" s="77"/>
    </row>
    <row r="8260" spans="26:40" x14ac:dyDescent="0.25">
      <c r="Z8260" s="24"/>
      <c r="AM8260" s="77"/>
      <c r="AN8260" s="77"/>
    </row>
    <row r="8261" spans="26:40" x14ac:dyDescent="0.25">
      <c r="Z8261" s="24"/>
      <c r="AM8261" s="77"/>
      <c r="AN8261" s="77"/>
    </row>
    <row r="8262" spans="26:40" x14ac:dyDescent="0.25">
      <c r="Z8262" s="24"/>
      <c r="AM8262" s="77"/>
      <c r="AN8262" s="77"/>
    </row>
    <row r="8263" spans="26:40" x14ac:dyDescent="0.25">
      <c r="Z8263" s="24"/>
      <c r="AM8263" s="77"/>
      <c r="AN8263" s="77"/>
    </row>
    <row r="8264" spans="26:40" x14ac:dyDescent="0.25">
      <c r="Z8264" s="24"/>
      <c r="AM8264" s="77"/>
      <c r="AN8264" s="77"/>
    </row>
    <row r="8265" spans="26:40" x14ac:dyDescent="0.25">
      <c r="Z8265" s="24"/>
      <c r="AM8265" s="77"/>
      <c r="AN8265" s="77"/>
    </row>
    <row r="8266" spans="26:40" x14ac:dyDescent="0.25">
      <c r="Z8266" s="24"/>
      <c r="AM8266" s="77"/>
      <c r="AN8266" s="77"/>
    </row>
    <row r="8267" spans="26:40" x14ac:dyDescent="0.25">
      <c r="Z8267" s="24"/>
      <c r="AM8267" s="77"/>
      <c r="AN8267" s="77"/>
    </row>
    <row r="8268" spans="26:40" x14ac:dyDescent="0.25">
      <c r="Z8268" s="24"/>
      <c r="AM8268" s="77"/>
      <c r="AN8268" s="77"/>
    </row>
    <row r="8269" spans="26:40" x14ac:dyDescent="0.25">
      <c r="Z8269" s="24"/>
      <c r="AM8269" s="77"/>
      <c r="AN8269" s="77"/>
    </row>
    <row r="8270" spans="26:40" x14ac:dyDescent="0.25">
      <c r="Z8270" s="24"/>
      <c r="AM8270" s="77"/>
      <c r="AN8270" s="77"/>
    </row>
    <row r="8271" spans="26:40" x14ac:dyDescent="0.25">
      <c r="Z8271" s="24"/>
      <c r="AM8271" s="77"/>
      <c r="AN8271" s="77"/>
    </row>
    <row r="8272" spans="26:40" x14ac:dyDescent="0.25">
      <c r="Z8272" s="24"/>
      <c r="AM8272" s="77"/>
      <c r="AN8272" s="77"/>
    </row>
    <row r="8273" spans="26:40" x14ac:dyDescent="0.25">
      <c r="Z8273" s="24"/>
      <c r="AM8273" s="77"/>
      <c r="AN8273" s="77"/>
    </row>
    <row r="8274" spans="26:40" x14ac:dyDescent="0.25">
      <c r="Z8274" s="24"/>
      <c r="AM8274" s="77"/>
      <c r="AN8274" s="77"/>
    </row>
    <row r="8275" spans="26:40" x14ac:dyDescent="0.25">
      <c r="Z8275" s="24"/>
      <c r="AM8275" s="77"/>
      <c r="AN8275" s="77"/>
    </row>
    <row r="8276" spans="26:40" x14ac:dyDescent="0.25">
      <c r="Z8276" s="24"/>
      <c r="AM8276" s="77"/>
      <c r="AN8276" s="77"/>
    </row>
    <row r="8277" spans="26:40" x14ac:dyDescent="0.25">
      <c r="Z8277" s="24"/>
      <c r="AM8277" s="77"/>
      <c r="AN8277" s="77"/>
    </row>
    <row r="8278" spans="26:40" x14ac:dyDescent="0.25">
      <c r="Z8278" s="24"/>
      <c r="AM8278" s="77"/>
      <c r="AN8278" s="77"/>
    </row>
    <row r="8279" spans="26:40" x14ac:dyDescent="0.25">
      <c r="Z8279" s="24"/>
      <c r="AM8279" s="77"/>
      <c r="AN8279" s="77"/>
    </row>
    <row r="8280" spans="26:40" x14ac:dyDescent="0.25">
      <c r="Z8280" s="24"/>
      <c r="AM8280" s="77"/>
      <c r="AN8280" s="77"/>
    </row>
    <row r="8281" spans="26:40" x14ac:dyDescent="0.25">
      <c r="Z8281" s="24"/>
      <c r="AM8281" s="77"/>
      <c r="AN8281" s="77"/>
    </row>
    <row r="8282" spans="26:40" x14ac:dyDescent="0.25">
      <c r="Z8282" s="24"/>
      <c r="AM8282" s="77"/>
      <c r="AN8282" s="77"/>
    </row>
    <row r="8283" spans="26:40" x14ac:dyDescent="0.25">
      <c r="Z8283" s="24"/>
      <c r="AM8283" s="77"/>
      <c r="AN8283" s="77"/>
    </row>
    <row r="8284" spans="26:40" x14ac:dyDescent="0.25">
      <c r="Z8284" s="24"/>
      <c r="AM8284" s="77"/>
      <c r="AN8284" s="77"/>
    </row>
    <row r="8285" spans="26:40" x14ac:dyDescent="0.25">
      <c r="Z8285" s="24"/>
      <c r="AM8285" s="77"/>
      <c r="AN8285" s="77"/>
    </row>
    <row r="8286" spans="26:40" x14ac:dyDescent="0.25">
      <c r="Z8286" s="24"/>
      <c r="AM8286" s="77"/>
      <c r="AN8286" s="77"/>
    </row>
    <row r="8287" spans="26:40" x14ac:dyDescent="0.25">
      <c r="Z8287" s="24"/>
      <c r="AM8287" s="77"/>
      <c r="AN8287" s="77"/>
    </row>
    <row r="8288" spans="26:40" x14ac:dyDescent="0.25">
      <c r="Z8288" s="24"/>
      <c r="AM8288" s="77"/>
      <c r="AN8288" s="77"/>
    </row>
    <row r="8289" spans="26:40" x14ac:dyDescent="0.25">
      <c r="Z8289" s="24"/>
      <c r="AM8289" s="77"/>
      <c r="AN8289" s="77"/>
    </row>
    <row r="8290" spans="26:40" x14ac:dyDescent="0.25">
      <c r="Z8290" s="24"/>
      <c r="AM8290" s="77"/>
      <c r="AN8290" s="77"/>
    </row>
    <row r="8291" spans="26:40" x14ac:dyDescent="0.25">
      <c r="Z8291" s="24"/>
      <c r="AM8291" s="77"/>
      <c r="AN8291" s="77"/>
    </row>
    <row r="8292" spans="26:40" x14ac:dyDescent="0.25">
      <c r="Z8292" s="24"/>
      <c r="AM8292" s="77"/>
      <c r="AN8292" s="77"/>
    </row>
    <row r="8293" spans="26:40" x14ac:dyDescent="0.25">
      <c r="Z8293" s="24"/>
      <c r="AM8293" s="77"/>
      <c r="AN8293" s="77"/>
    </row>
    <row r="8294" spans="26:40" x14ac:dyDescent="0.25">
      <c r="Z8294" s="24"/>
      <c r="AM8294" s="77"/>
      <c r="AN8294" s="77"/>
    </row>
    <row r="8295" spans="26:40" x14ac:dyDescent="0.25">
      <c r="Z8295" s="24"/>
      <c r="AM8295" s="77"/>
      <c r="AN8295" s="77"/>
    </row>
    <row r="8296" spans="26:40" x14ac:dyDescent="0.25">
      <c r="Z8296" s="24"/>
      <c r="AM8296" s="77"/>
      <c r="AN8296" s="77"/>
    </row>
    <row r="8297" spans="26:40" x14ac:dyDescent="0.25">
      <c r="Z8297" s="24"/>
      <c r="AM8297" s="77"/>
      <c r="AN8297" s="77"/>
    </row>
    <row r="8298" spans="26:40" x14ac:dyDescent="0.25">
      <c r="Z8298" s="24"/>
      <c r="AM8298" s="77"/>
      <c r="AN8298" s="77"/>
    </row>
    <row r="8299" spans="26:40" x14ac:dyDescent="0.25">
      <c r="Z8299" s="24"/>
      <c r="AM8299" s="77"/>
      <c r="AN8299" s="77"/>
    </row>
    <row r="8300" spans="26:40" x14ac:dyDescent="0.25">
      <c r="Z8300" s="24"/>
      <c r="AM8300" s="77"/>
      <c r="AN8300" s="77"/>
    </row>
    <row r="8301" spans="26:40" x14ac:dyDescent="0.25">
      <c r="Z8301" s="24"/>
      <c r="AM8301" s="77"/>
      <c r="AN8301" s="77"/>
    </row>
    <row r="8302" spans="26:40" x14ac:dyDescent="0.25">
      <c r="Z8302" s="24"/>
      <c r="AM8302" s="77"/>
      <c r="AN8302" s="77"/>
    </row>
    <row r="8303" spans="26:40" x14ac:dyDescent="0.25">
      <c r="Z8303" s="24"/>
      <c r="AM8303" s="77"/>
      <c r="AN8303" s="77"/>
    </row>
    <row r="8304" spans="26:40" x14ac:dyDescent="0.25">
      <c r="Z8304" s="24"/>
      <c r="AM8304" s="77"/>
      <c r="AN8304" s="77"/>
    </row>
    <row r="8305" spans="26:40" x14ac:dyDescent="0.25">
      <c r="Z8305" s="24"/>
      <c r="AM8305" s="77"/>
      <c r="AN8305" s="77"/>
    </row>
    <row r="8306" spans="26:40" x14ac:dyDescent="0.25">
      <c r="Z8306" s="24"/>
      <c r="AM8306" s="77"/>
      <c r="AN8306" s="77"/>
    </row>
    <row r="8307" spans="26:40" x14ac:dyDescent="0.25">
      <c r="Z8307" s="24"/>
      <c r="AM8307" s="77"/>
      <c r="AN8307" s="77"/>
    </row>
    <row r="8308" spans="26:40" x14ac:dyDescent="0.25">
      <c r="Z8308" s="24"/>
      <c r="AM8308" s="77"/>
      <c r="AN8308" s="77"/>
    </row>
    <row r="8309" spans="26:40" x14ac:dyDescent="0.25">
      <c r="Z8309" s="24"/>
      <c r="AM8309" s="77"/>
      <c r="AN8309" s="77"/>
    </row>
    <row r="8310" spans="26:40" x14ac:dyDescent="0.25">
      <c r="Z8310" s="24"/>
      <c r="AM8310" s="77"/>
      <c r="AN8310" s="77"/>
    </row>
    <row r="8311" spans="26:40" x14ac:dyDescent="0.25">
      <c r="Z8311" s="24"/>
      <c r="AM8311" s="77"/>
      <c r="AN8311" s="77"/>
    </row>
    <row r="8312" spans="26:40" x14ac:dyDescent="0.25">
      <c r="Z8312" s="24"/>
      <c r="AM8312" s="77"/>
      <c r="AN8312" s="77"/>
    </row>
    <row r="8313" spans="26:40" x14ac:dyDescent="0.25">
      <c r="Z8313" s="24"/>
      <c r="AM8313" s="77"/>
      <c r="AN8313" s="77"/>
    </row>
    <row r="8314" spans="26:40" x14ac:dyDescent="0.25">
      <c r="Z8314" s="24"/>
      <c r="AM8314" s="77"/>
      <c r="AN8314" s="77"/>
    </row>
    <row r="8315" spans="26:40" x14ac:dyDescent="0.25">
      <c r="Z8315" s="24"/>
      <c r="AM8315" s="77"/>
      <c r="AN8315" s="77"/>
    </row>
    <row r="8316" spans="26:40" x14ac:dyDescent="0.25">
      <c r="Z8316" s="24"/>
      <c r="AM8316" s="77"/>
      <c r="AN8316" s="77"/>
    </row>
    <row r="8317" spans="26:40" x14ac:dyDescent="0.25">
      <c r="Z8317" s="24"/>
      <c r="AM8317" s="77"/>
      <c r="AN8317" s="77"/>
    </row>
    <row r="8318" spans="26:40" x14ac:dyDescent="0.25">
      <c r="Z8318" s="24"/>
      <c r="AM8318" s="77"/>
      <c r="AN8318" s="77"/>
    </row>
    <row r="8319" spans="26:40" x14ac:dyDescent="0.25">
      <c r="Z8319" s="24"/>
      <c r="AM8319" s="77"/>
      <c r="AN8319" s="77"/>
    </row>
    <row r="8320" spans="26:40" x14ac:dyDescent="0.25">
      <c r="Z8320" s="24"/>
      <c r="AM8320" s="77"/>
      <c r="AN8320" s="77"/>
    </row>
    <row r="8321" spans="26:40" x14ac:dyDescent="0.25">
      <c r="Z8321" s="24"/>
      <c r="AM8321" s="77"/>
      <c r="AN8321" s="77"/>
    </row>
    <row r="8322" spans="26:40" x14ac:dyDescent="0.25">
      <c r="Z8322" s="24"/>
      <c r="AM8322" s="77"/>
      <c r="AN8322" s="77"/>
    </row>
    <row r="8323" spans="26:40" x14ac:dyDescent="0.25">
      <c r="Z8323" s="24"/>
      <c r="AM8323" s="77"/>
      <c r="AN8323" s="77"/>
    </row>
    <row r="8324" spans="26:40" x14ac:dyDescent="0.25">
      <c r="Z8324" s="24"/>
      <c r="AM8324" s="77"/>
      <c r="AN8324" s="77"/>
    </row>
    <row r="8325" spans="26:40" x14ac:dyDescent="0.25">
      <c r="Z8325" s="24"/>
      <c r="AM8325" s="77"/>
      <c r="AN8325" s="77"/>
    </row>
    <row r="8326" spans="26:40" x14ac:dyDescent="0.25">
      <c r="Z8326" s="24"/>
      <c r="AM8326" s="77"/>
      <c r="AN8326" s="77"/>
    </row>
    <row r="8327" spans="26:40" x14ac:dyDescent="0.25">
      <c r="Z8327" s="24"/>
      <c r="AM8327" s="77"/>
      <c r="AN8327" s="77"/>
    </row>
    <row r="8328" spans="26:40" x14ac:dyDescent="0.25">
      <c r="Z8328" s="24"/>
      <c r="AM8328" s="77"/>
      <c r="AN8328" s="77"/>
    </row>
    <row r="8329" spans="26:40" x14ac:dyDescent="0.25">
      <c r="Z8329" s="24"/>
      <c r="AM8329" s="77"/>
      <c r="AN8329" s="77"/>
    </row>
    <row r="8330" spans="26:40" x14ac:dyDescent="0.25">
      <c r="Z8330" s="24"/>
      <c r="AM8330" s="77"/>
      <c r="AN8330" s="77"/>
    </row>
    <row r="8331" spans="26:40" x14ac:dyDescent="0.25">
      <c r="Z8331" s="24"/>
      <c r="AM8331" s="77"/>
      <c r="AN8331" s="77"/>
    </row>
    <row r="8332" spans="26:40" x14ac:dyDescent="0.25">
      <c r="Z8332" s="24"/>
      <c r="AM8332" s="77"/>
      <c r="AN8332" s="77"/>
    </row>
    <row r="8333" spans="26:40" x14ac:dyDescent="0.25">
      <c r="Z8333" s="24"/>
      <c r="AM8333" s="77"/>
      <c r="AN8333" s="77"/>
    </row>
    <row r="8334" spans="26:40" x14ac:dyDescent="0.25">
      <c r="Z8334" s="24"/>
      <c r="AM8334" s="77"/>
      <c r="AN8334" s="77"/>
    </row>
    <row r="8335" spans="26:40" x14ac:dyDescent="0.25">
      <c r="Z8335" s="24"/>
      <c r="AM8335" s="77"/>
      <c r="AN8335" s="77"/>
    </row>
    <row r="8336" spans="26:40" x14ac:dyDescent="0.25">
      <c r="Z8336" s="24"/>
      <c r="AM8336" s="77"/>
      <c r="AN8336" s="77"/>
    </row>
    <row r="8337" spans="26:40" x14ac:dyDescent="0.25">
      <c r="Z8337" s="24"/>
      <c r="AM8337" s="77"/>
      <c r="AN8337" s="77"/>
    </row>
    <row r="8338" spans="26:40" x14ac:dyDescent="0.25">
      <c r="Z8338" s="24"/>
      <c r="AM8338" s="77"/>
      <c r="AN8338" s="77"/>
    </row>
    <row r="8339" spans="26:40" x14ac:dyDescent="0.25">
      <c r="Z8339" s="24"/>
      <c r="AM8339" s="77"/>
      <c r="AN8339" s="77"/>
    </row>
    <row r="8340" spans="26:40" x14ac:dyDescent="0.25">
      <c r="Z8340" s="24"/>
      <c r="AM8340" s="77"/>
      <c r="AN8340" s="77"/>
    </row>
    <row r="8341" spans="26:40" x14ac:dyDescent="0.25">
      <c r="Z8341" s="24"/>
      <c r="AM8341" s="77"/>
      <c r="AN8341" s="77"/>
    </row>
    <row r="8342" spans="26:40" x14ac:dyDescent="0.25">
      <c r="Z8342" s="24"/>
      <c r="AM8342" s="77"/>
      <c r="AN8342" s="77"/>
    </row>
    <row r="8343" spans="26:40" x14ac:dyDescent="0.25">
      <c r="Z8343" s="24"/>
      <c r="AM8343" s="77"/>
      <c r="AN8343" s="77"/>
    </row>
    <row r="8344" spans="26:40" x14ac:dyDescent="0.25">
      <c r="Z8344" s="24"/>
      <c r="AM8344" s="77"/>
      <c r="AN8344" s="77"/>
    </row>
    <row r="8345" spans="26:40" x14ac:dyDescent="0.25">
      <c r="Z8345" s="24"/>
      <c r="AM8345" s="77"/>
      <c r="AN8345" s="77"/>
    </row>
    <row r="8346" spans="26:40" x14ac:dyDescent="0.25">
      <c r="Z8346" s="24"/>
      <c r="AM8346" s="77"/>
      <c r="AN8346" s="77"/>
    </row>
    <row r="8347" spans="26:40" x14ac:dyDescent="0.25">
      <c r="Z8347" s="24"/>
      <c r="AM8347" s="77"/>
      <c r="AN8347" s="77"/>
    </row>
    <row r="8348" spans="26:40" x14ac:dyDescent="0.25">
      <c r="Z8348" s="24"/>
      <c r="AM8348" s="77"/>
      <c r="AN8348" s="77"/>
    </row>
    <row r="8349" spans="26:40" x14ac:dyDescent="0.25">
      <c r="Z8349" s="24"/>
      <c r="AM8349" s="77"/>
      <c r="AN8349" s="77"/>
    </row>
    <row r="8350" spans="26:40" x14ac:dyDescent="0.25">
      <c r="Z8350" s="24"/>
      <c r="AM8350" s="77"/>
      <c r="AN8350" s="77"/>
    </row>
    <row r="8351" spans="26:40" x14ac:dyDescent="0.25">
      <c r="Z8351" s="24"/>
      <c r="AM8351" s="77"/>
      <c r="AN8351" s="77"/>
    </row>
    <row r="8352" spans="26:40" x14ac:dyDescent="0.25">
      <c r="Z8352" s="24"/>
      <c r="AM8352" s="77"/>
      <c r="AN8352" s="77"/>
    </row>
    <row r="8353" spans="26:40" x14ac:dyDescent="0.25">
      <c r="Z8353" s="24"/>
      <c r="AM8353" s="77"/>
      <c r="AN8353" s="77"/>
    </row>
    <row r="8354" spans="26:40" x14ac:dyDescent="0.25">
      <c r="Z8354" s="24"/>
      <c r="AM8354" s="77"/>
      <c r="AN8354" s="77"/>
    </row>
    <row r="8355" spans="26:40" x14ac:dyDescent="0.25">
      <c r="Z8355" s="24"/>
      <c r="AM8355" s="77"/>
      <c r="AN8355" s="77"/>
    </row>
    <row r="8356" spans="26:40" x14ac:dyDescent="0.25">
      <c r="Z8356" s="24"/>
      <c r="AM8356" s="77"/>
      <c r="AN8356" s="77"/>
    </row>
    <row r="8357" spans="26:40" x14ac:dyDescent="0.25">
      <c r="Z8357" s="24"/>
      <c r="AM8357" s="77"/>
      <c r="AN8357" s="77"/>
    </row>
    <row r="8358" spans="26:40" x14ac:dyDescent="0.25">
      <c r="Z8358" s="24"/>
      <c r="AM8358" s="77"/>
      <c r="AN8358" s="77"/>
    </row>
    <row r="8359" spans="26:40" x14ac:dyDescent="0.25">
      <c r="Z8359" s="24"/>
      <c r="AM8359" s="77"/>
      <c r="AN8359" s="77"/>
    </row>
    <row r="8360" spans="26:40" x14ac:dyDescent="0.25">
      <c r="Z8360" s="24"/>
      <c r="AM8360" s="77"/>
      <c r="AN8360" s="77"/>
    </row>
    <row r="8361" spans="26:40" x14ac:dyDescent="0.25">
      <c r="Z8361" s="24"/>
      <c r="AM8361" s="77"/>
      <c r="AN8361" s="77"/>
    </row>
    <row r="8362" spans="26:40" x14ac:dyDescent="0.25">
      <c r="Z8362" s="24"/>
      <c r="AM8362" s="77"/>
      <c r="AN8362" s="77"/>
    </row>
    <row r="8363" spans="26:40" x14ac:dyDescent="0.25">
      <c r="Z8363" s="24"/>
      <c r="AM8363" s="77"/>
      <c r="AN8363" s="77"/>
    </row>
    <row r="8364" spans="26:40" x14ac:dyDescent="0.25">
      <c r="Z8364" s="24"/>
      <c r="AM8364" s="77"/>
      <c r="AN8364" s="77"/>
    </row>
    <row r="8365" spans="26:40" x14ac:dyDescent="0.25">
      <c r="Z8365" s="24"/>
      <c r="AM8365" s="77"/>
      <c r="AN8365" s="77"/>
    </row>
    <row r="8366" spans="26:40" x14ac:dyDescent="0.25">
      <c r="Z8366" s="24"/>
      <c r="AM8366" s="77"/>
      <c r="AN8366" s="77"/>
    </row>
    <row r="8367" spans="26:40" x14ac:dyDescent="0.25">
      <c r="Z8367" s="24"/>
      <c r="AM8367" s="77"/>
      <c r="AN8367" s="77"/>
    </row>
    <row r="8368" spans="26:40" x14ac:dyDescent="0.25">
      <c r="Z8368" s="24"/>
      <c r="AM8368" s="77"/>
      <c r="AN8368" s="77"/>
    </row>
    <row r="8369" spans="26:40" x14ac:dyDescent="0.25">
      <c r="Z8369" s="24"/>
      <c r="AM8369" s="77"/>
      <c r="AN8369" s="77"/>
    </row>
    <row r="8370" spans="26:40" x14ac:dyDescent="0.25">
      <c r="Z8370" s="24"/>
      <c r="AM8370" s="77"/>
      <c r="AN8370" s="77"/>
    </row>
    <row r="8371" spans="26:40" x14ac:dyDescent="0.25">
      <c r="Z8371" s="24"/>
      <c r="AM8371" s="77"/>
      <c r="AN8371" s="77"/>
    </row>
    <row r="8372" spans="26:40" x14ac:dyDescent="0.25">
      <c r="Z8372" s="24"/>
      <c r="AM8372" s="77"/>
      <c r="AN8372" s="77"/>
    </row>
    <row r="8373" spans="26:40" x14ac:dyDescent="0.25">
      <c r="Z8373" s="24"/>
      <c r="AM8373" s="77"/>
      <c r="AN8373" s="77"/>
    </row>
    <row r="8374" spans="26:40" x14ac:dyDescent="0.25">
      <c r="Z8374" s="24"/>
      <c r="AM8374" s="77"/>
      <c r="AN8374" s="77"/>
    </row>
    <row r="8375" spans="26:40" x14ac:dyDescent="0.25">
      <c r="Z8375" s="24"/>
      <c r="AM8375" s="77"/>
      <c r="AN8375" s="77"/>
    </row>
    <row r="8376" spans="26:40" x14ac:dyDescent="0.25">
      <c r="Z8376" s="24"/>
      <c r="AM8376" s="77"/>
      <c r="AN8376" s="77"/>
    </row>
    <row r="8377" spans="26:40" x14ac:dyDescent="0.25">
      <c r="Z8377" s="24"/>
      <c r="AM8377" s="77"/>
      <c r="AN8377" s="77"/>
    </row>
    <row r="8378" spans="26:40" x14ac:dyDescent="0.25">
      <c r="Z8378" s="24"/>
      <c r="AM8378" s="77"/>
      <c r="AN8378" s="77"/>
    </row>
    <row r="8379" spans="26:40" x14ac:dyDescent="0.25">
      <c r="Z8379" s="24"/>
      <c r="AM8379" s="77"/>
      <c r="AN8379" s="77"/>
    </row>
    <row r="8380" spans="26:40" x14ac:dyDescent="0.25">
      <c r="Z8380" s="24"/>
      <c r="AM8380" s="77"/>
      <c r="AN8380" s="77"/>
    </row>
    <row r="8381" spans="26:40" x14ac:dyDescent="0.25">
      <c r="Z8381" s="24"/>
      <c r="AM8381" s="77"/>
      <c r="AN8381" s="77"/>
    </row>
    <row r="8382" spans="26:40" x14ac:dyDescent="0.25">
      <c r="Z8382" s="24"/>
      <c r="AM8382" s="77"/>
      <c r="AN8382" s="77"/>
    </row>
    <row r="8383" spans="26:40" x14ac:dyDescent="0.25">
      <c r="Z8383" s="24"/>
      <c r="AM8383" s="77"/>
      <c r="AN8383" s="77"/>
    </row>
    <row r="8384" spans="26:40" x14ac:dyDescent="0.25">
      <c r="Z8384" s="24"/>
      <c r="AM8384" s="77"/>
      <c r="AN8384" s="77"/>
    </row>
    <row r="8385" spans="26:40" x14ac:dyDescent="0.25">
      <c r="Z8385" s="24"/>
      <c r="AM8385" s="77"/>
      <c r="AN8385" s="77"/>
    </row>
    <row r="8386" spans="26:40" x14ac:dyDescent="0.25">
      <c r="Z8386" s="24"/>
      <c r="AM8386" s="77"/>
      <c r="AN8386" s="77"/>
    </row>
    <row r="8387" spans="26:40" x14ac:dyDescent="0.25">
      <c r="Z8387" s="24"/>
      <c r="AM8387" s="77"/>
      <c r="AN8387" s="77"/>
    </row>
    <row r="8388" spans="26:40" x14ac:dyDescent="0.25">
      <c r="Z8388" s="24"/>
      <c r="AM8388" s="77"/>
      <c r="AN8388" s="77"/>
    </row>
    <row r="8389" spans="26:40" x14ac:dyDescent="0.25">
      <c r="Z8389" s="24"/>
      <c r="AM8389" s="77"/>
      <c r="AN8389" s="77"/>
    </row>
    <row r="8390" spans="26:40" x14ac:dyDescent="0.25">
      <c r="Z8390" s="24"/>
      <c r="AM8390" s="77"/>
      <c r="AN8390" s="77"/>
    </row>
    <row r="8391" spans="26:40" x14ac:dyDescent="0.25">
      <c r="Z8391" s="24"/>
      <c r="AM8391" s="77"/>
      <c r="AN8391" s="77"/>
    </row>
    <row r="8392" spans="26:40" x14ac:dyDescent="0.25">
      <c r="Z8392" s="24"/>
      <c r="AM8392" s="77"/>
      <c r="AN8392" s="77"/>
    </row>
    <row r="8393" spans="26:40" x14ac:dyDescent="0.25">
      <c r="Z8393" s="24"/>
      <c r="AM8393" s="77"/>
      <c r="AN8393" s="77"/>
    </row>
    <row r="8394" spans="26:40" x14ac:dyDescent="0.25">
      <c r="Z8394" s="24"/>
      <c r="AM8394" s="77"/>
      <c r="AN8394" s="77"/>
    </row>
    <row r="8395" spans="26:40" x14ac:dyDescent="0.25">
      <c r="Z8395" s="24"/>
      <c r="AM8395" s="77"/>
      <c r="AN8395" s="77"/>
    </row>
    <row r="8396" spans="26:40" x14ac:dyDescent="0.25">
      <c r="Z8396" s="24"/>
      <c r="AM8396" s="77"/>
      <c r="AN8396" s="77"/>
    </row>
    <row r="8397" spans="26:40" x14ac:dyDescent="0.25">
      <c r="Z8397" s="24"/>
      <c r="AM8397" s="77"/>
      <c r="AN8397" s="77"/>
    </row>
    <row r="8398" spans="26:40" x14ac:dyDescent="0.25">
      <c r="Z8398" s="24"/>
      <c r="AM8398" s="77"/>
      <c r="AN8398" s="77"/>
    </row>
    <row r="8399" spans="26:40" x14ac:dyDescent="0.25">
      <c r="Z8399" s="24"/>
      <c r="AM8399" s="77"/>
      <c r="AN8399" s="77"/>
    </row>
    <row r="8400" spans="26:40" x14ac:dyDescent="0.25">
      <c r="Z8400" s="24"/>
      <c r="AM8400" s="77"/>
      <c r="AN8400" s="77"/>
    </row>
    <row r="8401" spans="26:40" x14ac:dyDescent="0.25">
      <c r="Z8401" s="24"/>
      <c r="AM8401" s="77"/>
      <c r="AN8401" s="77"/>
    </row>
    <row r="8402" spans="26:40" x14ac:dyDescent="0.25">
      <c r="Z8402" s="24"/>
      <c r="AM8402" s="77"/>
      <c r="AN8402" s="77"/>
    </row>
    <row r="8403" spans="26:40" x14ac:dyDescent="0.25">
      <c r="Z8403" s="24"/>
      <c r="AM8403" s="77"/>
      <c r="AN8403" s="77"/>
    </row>
    <row r="8404" spans="26:40" x14ac:dyDescent="0.25">
      <c r="Z8404" s="24"/>
      <c r="AM8404" s="77"/>
      <c r="AN8404" s="77"/>
    </row>
    <row r="8405" spans="26:40" x14ac:dyDescent="0.25">
      <c r="Z8405" s="24"/>
      <c r="AM8405" s="77"/>
      <c r="AN8405" s="77"/>
    </row>
    <row r="8406" spans="26:40" x14ac:dyDescent="0.25">
      <c r="Z8406" s="24"/>
      <c r="AM8406" s="77"/>
      <c r="AN8406" s="77"/>
    </row>
    <row r="8407" spans="26:40" x14ac:dyDescent="0.25">
      <c r="Z8407" s="24"/>
      <c r="AM8407" s="77"/>
      <c r="AN8407" s="77"/>
    </row>
    <row r="8408" spans="26:40" x14ac:dyDescent="0.25">
      <c r="Z8408" s="24"/>
      <c r="AM8408" s="77"/>
      <c r="AN8408" s="77"/>
    </row>
    <row r="8409" spans="26:40" x14ac:dyDescent="0.25">
      <c r="Z8409" s="24"/>
      <c r="AM8409" s="77"/>
      <c r="AN8409" s="77"/>
    </row>
    <row r="8410" spans="26:40" x14ac:dyDescent="0.25">
      <c r="Z8410" s="24"/>
      <c r="AM8410" s="77"/>
      <c r="AN8410" s="77"/>
    </row>
    <row r="8411" spans="26:40" x14ac:dyDescent="0.25">
      <c r="Z8411" s="24"/>
      <c r="AM8411" s="77"/>
      <c r="AN8411" s="77"/>
    </row>
    <row r="8412" spans="26:40" x14ac:dyDescent="0.25">
      <c r="Z8412" s="24"/>
      <c r="AM8412" s="77"/>
      <c r="AN8412" s="77"/>
    </row>
    <row r="8413" spans="26:40" x14ac:dyDescent="0.25">
      <c r="Z8413" s="24"/>
      <c r="AM8413" s="77"/>
      <c r="AN8413" s="77"/>
    </row>
    <row r="8414" spans="26:40" x14ac:dyDescent="0.25">
      <c r="Z8414" s="24"/>
      <c r="AM8414" s="77"/>
      <c r="AN8414" s="77"/>
    </row>
    <row r="8415" spans="26:40" x14ac:dyDescent="0.25">
      <c r="Z8415" s="24"/>
      <c r="AM8415" s="77"/>
      <c r="AN8415" s="77"/>
    </row>
    <row r="8416" spans="26:40" x14ac:dyDescent="0.25">
      <c r="Z8416" s="24"/>
      <c r="AM8416" s="77"/>
      <c r="AN8416" s="77"/>
    </row>
    <row r="8417" spans="26:40" x14ac:dyDescent="0.25">
      <c r="Z8417" s="24"/>
      <c r="AM8417" s="77"/>
      <c r="AN8417" s="77"/>
    </row>
    <row r="8418" spans="26:40" x14ac:dyDescent="0.25">
      <c r="Z8418" s="24"/>
      <c r="AM8418" s="77"/>
      <c r="AN8418" s="77"/>
    </row>
    <row r="8419" spans="26:40" x14ac:dyDescent="0.25">
      <c r="Z8419" s="24"/>
      <c r="AM8419" s="77"/>
      <c r="AN8419" s="77"/>
    </row>
    <row r="8420" spans="26:40" x14ac:dyDescent="0.25">
      <c r="Z8420" s="24"/>
      <c r="AM8420" s="77"/>
      <c r="AN8420" s="77"/>
    </row>
    <row r="8421" spans="26:40" x14ac:dyDescent="0.25">
      <c r="Z8421" s="24"/>
      <c r="AM8421" s="77"/>
      <c r="AN8421" s="77"/>
    </row>
    <row r="8422" spans="26:40" x14ac:dyDescent="0.25">
      <c r="Z8422" s="24"/>
      <c r="AM8422" s="77"/>
      <c r="AN8422" s="77"/>
    </row>
    <row r="8423" spans="26:40" x14ac:dyDescent="0.25">
      <c r="Z8423" s="24"/>
      <c r="AM8423" s="77"/>
      <c r="AN8423" s="77"/>
    </row>
    <row r="8424" spans="26:40" x14ac:dyDescent="0.25">
      <c r="Z8424" s="24"/>
      <c r="AM8424" s="77"/>
      <c r="AN8424" s="77"/>
    </row>
    <row r="8425" spans="26:40" x14ac:dyDescent="0.25">
      <c r="Z8425" s="24"/>
      <c r="AM8425" s="77"/>
      <c r="AN8425" s="77"/>
    </row>
    <row r="8426" spans="26:40" x14ac:dyDescent="0.25">
      <c r="Z8426" s="24"/>
      <c r="AM8426" s="77"/>
      <c r="AN8426" s="77"/>
    </row>
    <row r="8427" spans="26:40" x14ac:dyDescent="0.25">
      <c r="Z8427" s="24"/>
      <c r="AM8427" s="77"/>
      <c r="AN8427" s="77"/>
    </row>
    <row r="8428" spans="26:40" x14ac:dyDescent="0.25">
      <c r="Z8428" s="24"/>
      <c r="AM8428" s="77"/>
      <c r="AN8428" s="77"/>
    </row>
    <row r="8429" spans="26:40" x14ac:dyDescent="0.25">
      <c r="Z8429" s="24"/>
      <c r="AM8429" s="77"/>
      <c r="AN8429" s="77"/>
    </row>
    <row r="8430" spans="26:40" x14ac:dyDescent="0.25">
      <c r="Z8430" s="24"/>
      <c r="AM8430" s="77"/>
      <c r="AN8430" s="77"/>
    </row>
    <row r="8431" spans="26:40" x14ac:dyDescent="0.25">
      <c r="Z8431" s="24"/>
      <c r="AM8431" s="77"/>
      <c r="AN8431" s="77"/>
    </row>
    <row r="8432" spans="26:40" x14ac:dyDescent="0.25">
      <c r="Z8432" s="24"/>
      <c r="AM8432" s="77"/>
      <c r="AN8432" s="77"/>
    </row>
    <row r="8433" spans="26:40" x14ac:dyDescent="0.25">
      <c r="Z8433" s="24"/>
      <c r="AM8433" s="77"/>
      <c r="AN8433" s="77"/>
    </row>
    <row r="8434" spans="26:40" x14ac:dyDescent="0.25">
      <c r="Z8434" s="24"/>
      <c r="AM8434" s="77"/>
      <c r="AN8434" s="77"/>
    </row>
    <row r="8435" spans="26:40" x14ac:dyDescent="0.25">
      <c r="Z8435" s="24"/>
      <c r="AM8435" s="77"/>
      <c r="AN8435" s="77"/>
    </row>
    <row r="8436" spans="26:40" x14ac:dyDescent="0.25">
      <c r="Z8436" s="24"/>
      <c r="AM8436" s="77"/>
      <c r="AN8436" s="77"/>
    </row>
    <row r="8437" spans="26:40" x14ac:dyDescent="0.25">
      <c r="Z8437" s="24"/>
      <c r="AM8437" s="77"/>
      <c r="AN8437" s="77"/>
    </row>
    <row r="8438" spans="26:40" x14ac:dyDescent="0.25">
      <c r="Z8438" s="24"/>
      <c r="AM8438" s="77"/>
      <c r="AN8438" s="77"/>
    </row>
    <row r="8439" spans="26:40" x14ac:dyDescent="0.25">
      <c r="Z8439" s="24"/>
      <c r="AM8439" s="77"/>
      <c r="AN8439" s="77"/>
    </row>
    <row r="8440" spans="26:40" x14ac:dyDescent="0.25">
      <c r="Z8440" s="24"/>
      <c r="AM8440" s="77"/>
      <c r="AN8440" s="77"/>
    </row>
    <row r="8441" spans="26:40" x14ac:dyDescent="0.25">
      <c r="Z8441" s="24"/>
      <c r="AM8441" s="77"/>
      <c r="AN8441" s="77"/>
    </row>
    <row r="8442" spans="26:40" x14ac:dyDescent="0.25">
      <c r="Z8442" s="24"/>
      <c r="AM8442" s="77"/>
      <c r="AN8442" s="77"/>
    </row>
    <row r="8443" spans="26:40" x14ac:dyDescent="0.25">
      <c r="Z8443" s="24"/>
      <c r="AM8443" s="77"/>
      <c r="AN8443" s="77"/>
    </row>
    <row r="8444" spans="26:40" x14ac:dyDescent="0.25">
      <c r="Z8444" s="24"/>
      <c r="AM8444" s="77"/>
      <c r="AN8444" s="77"/>
    </row>
    <row r="8445" spans="26:40" x14ac:dyDescent="0.25">
      <c r="Z8445" s="24"/>
      <c r="AM8445" s="77"/>
      <c r="AN8445" s="77"/>
    </row>
    <row r="8446" spans="26:40" x14ac:dyDescent="0.25">
      <c r="Z8446" s="24"/>
      <c r="AM8446" s="77"/>
      <c r="AN8446" s="77"/>
    </row>
    <row r="8447" spans="26:40" x14ac:dyDescent="0.25">
      <c r="Z8447" s="24"/>
      <c r="AM8447" s="77"/>
      <c r="AN8447" s="77"/>
    </row>
    <row r="8448" spans="26:40" x14ac:dyDescent="0.25">
      <c r="Z8448" s="24"/>
      <c r="AM8448" s="77"/>
      <c r="AN8448" s="77"/>
    </row>
    <row r="8449" spans="26:40" x14ac:dyDescent="0.25">
      <c r="Z8449" s="24"/>
      <c r="AM8449" s="77"/>
      <c r="AN8449" s="77"/>
    </row>
    <row r="8450" spans="26:40" x14ac:dyDescent="0.25">
      <c r="Z8450" s="24"/>
      <c r="AM8450" s="77"/>
      <c r="AN8450" s="77"/>
    </row>
    <row r="8451" spans="26:40" x14ac:dyDescent="0.25">
      <c r="Z8451" s="24"/>
      <c r="AM8451" s="77"/>
      <c r="AN8451" s="77"/>
    </row>
    <row r="8452" spans="26:40" x14ac:dyDescent="0.25">
      <c r="Z8452" s="24"/>
      <c r="AM8452" s="77"/>
      <c r="AN8452" s="77"/>
    </row>
    <row r="8453" spans="26:40" x14ac:dyDescent="0.25">
      <c r="Z8453" s="24"/>
      <c r="AM8453" s="77"/>
      <c r="AN8453" s="77"/>
    </row>
    <row r="8454" spans="26:40" x14ac:dyDescent="0.25">
      <c r="Z8454" s="24"/>
      <c r="AM8454" s="77"/>
      <c r="AN8454" s="77"/>
    </row>
    <row r="8455" spans="26:40" x14ac:dyDescent="0.25">
      <c r="Z8455" s="24"/>
      <c r="AM8455" s="77"/>
      <c r="AN8455" s="77"/>
    </row>
    <row r="8456" spans="26:40" x14ac:dyDescent="0.25">
      <c r="Z8456" s="24"/>
      <c r="AM8456" s="77"/>
      <c r="AN8456" s="77"/>
    </row>
    <row r="8457" spans="26:40" x14ac:dyDescent="0.25">
      <c r="Z8457" s="24"/>
      <c r="AM8457" s="77"/>
      <c r="AN8457" s="77"/>
    </row>
    <row r="8458" spans="26:40" x14ac:dyDescent="0.25">
      <c r="Z8458" s="24"/>
      <c r="AM8458" s="77"/>
      <c r="AN8458" s="77"/>
    </row>
    <row r="8459" spans="26:40" x14ac:dyDescent="0.25">
      <c r="Z8459" s="24"/>
      <c r="AM8459" s="77"/>
      <c r="AN8459" s="77"/>
    </row>
    <row r="8460" spans="26:40" x14ac:dyDescent="0.25">
      <c r="Z8460" s="24"/>
      <c r="AM8460" s="77"/>
      <c r="AN8460" s="77"/>
    </row>
    <row r="8461" spans="26:40" x14ac:dyDescent="0.25">
      <c r="Z8461" s="24"/>
      <c r="AM8461" s="77"/>
      <c r="AN8461" s="77"/>
    </row>
    <row r="8462" spans="26:40" x14ac:dyDescent="0.25">
      <c r="Z8462" s="24"/>
      <c r="AM8462" s="77"/>
      <c r="AN8462" s="77"/>
    </row>
    <row r="8463" spans="26:40" x14ac:dyDescent="0.25">
      <c r="Z8463" s="24"/>
      <c r="AM8463" s="77"/>
      <c r="AN8463" s="77"/>
    </row>
    <row r="8464" spans="26:40" x14ac:dyDescent="0.25">
      <c r="Z8464" s="24"/>
      <c r="AM8464" s="77"/>
      <c r="AN8464" s="77"/>
    </row>
    <row r="8465" spans="26:40" x14ac:dyDescent="0.25">
      <c r="Z8465" s="24"/>
      <c r="AM8465" s="77"/>
      <c r="AN8465" s="77"/>
    </row>
    <row r="8466" spans="26:40" x14ac:dyDescent="0.25">
      <c r="Z8466" s="24"/>
      <c r="AM8466" s="77"/>
      <c r="AN8466" s="77"/>
    </row>
    <row r="8467" spans="26:40" x14ac:dyDescent="0.25">
      <c r="Z8467" s="24"/>
      <c r="AM8467" s="77"/>
      <c r="AN8467" s="77"/>
    </row>
    <row r="8468" spans="26:40" x14ac:dyDescent="0.25">
      <c r="Z8468" s="24"/>
      <c r="AM8468" s="77"/>
      <c r="AN8468" s="77"/>
    </row>
    <row r="8469" spans="26:40" x14ac:dyDescent="0.25">
      <c r="Z8469" s="24"/>
      <c r="AM8469" s="77"/>
      <c r="AN8469" s="77"/>
    </row>
    <row r="8470" spans="26:40" x14ac:dyDescent="0.25">
      <c r="Z8470" s="24"/>
      <c r="AM8470" s="77"/>
      <c r="AN8470" s="77"/>
    </row>
    <row r="8471" spans="26:40" x14ac:dyDescent="0.25">
      <c r="Z8471" s="24"/>
      <c r="AM8471" s="77"/>
      <c r="AN8471" s="77"/>
    </row>
    <row r="8472" spans="26:40" x14ac:dyDescent="0.25">
      <c r="Z8472" s="24"/>
      <c r="AM8472" s="77"/>
      <c r="AN8472" s="77"/>
    </row>
    <row r="8473" spans="26:40" x14ac:dyDescent="0.25">
      <c r="Z8473" s="24"/>
      <c r="AM8473" s="77"/>
      <c r="AN8473" s="77"/>
    </row>
    <row r="8474" spans="26:40" x14ac:dyDescent="0.25">
      <c r="Z8474" s="24"/>
      <c r="AM8474" s="77"/>
      <c r="AN8474" s="77"/>
    </row>
    <row r="8475" spans="26:40" x14ac:dyDescent="0.25">
      <c r="Z8475" s="24"/>
      <c r="AM8475" s="77"/>
      <c r="AN8475" s="77"/>
    </row>
    <row r="8476" spans="26:40" x14ac:dyDescent="0.25">
      <c r="Z8476" s="24"/>
      <c r="AM8476" s="77"/>
      <c r="AN8476" s="77"/>
    </row>
    <row r="8477" spans="26:40" x14ac:dyDescent="0.25">
      <c r="Z8477" s="24"/>
      <c r="AM8477" s="77"/>
      <c r="AN8477" s="77"/>
    </row>
    <row r="8478" spans="26:40" x14ac:dyDescent="0.25">
      <c r="Z8478" s="24"/>
      <c r="AM8478" s="77"/>
      <c r="AN8478" s="77"/>
    </row>
    <row r="8479" spans="26:40" x14ac:dyDescent="0.25">
      <c r="Z8479" s="24"/>
      <c r="AM8479" s="77"/>
      <c r="AN8479" s="77"/>
    </row>
    <row r="8480" spans="26:40" x14ac:dyDescent="0.25">
      <c r="Z8480" s="24"/>
      <c r="AM8480" s="77"/>
      <c r="AN8480" s="77"/>
    </row>
    <row r="8481" spans="26:40" x14ac:dyDescent="0.25">
      <c r="Z8481" s="24"/>
      <c r="AM8481" s="77"/>
      <c r="AN8481" s="77"/>
    </row>
    <row r="8482" spans="26:40" x14ac:dyDescent="0.25">
      <c r="Z8482" s="24"/>
      <c r="AM8482" s="77"/>
      <c r="AN8482" s="77"/>
    </row>
    <row r="8483" spans="26:40" x14ac:dyDescent="0.25">
      <c r="Z8483" s="24"/>
      <c r="AM8483" s="77"/>
      <c r="AN8483" s="77"/>
    </row>
    <row r="8484" spans="26:40" x14ac:dyDescent="0.25">
      <c r="Z8484" s="24"/>
      <c r="AM8484" s="77"/>
      <c r="AN8484" s="77"/>
    </row>
    <row r="8485" spans="26:40" x14ac:dyDescent="0.25">
      <c r="Z8485" s="24"/>
      <c r="AM8485" s="77"/>
      <c r="AN8485" s="77"/>
    </row>
    <row r="8486" spans="26:40" x14ac:dyDescent="0.25">
      <c r="Z8486" s="24"/>
      <c r="AM8486" s="77"/>
      <c r="AN8486" s="77"/>
    </row>
    <row r="8487" spans="26:40" x14ac:dyDescent="0.25">
      <c r="Z8487" s="24"/>
      <c r="AM8487" s="77"/>
      <c r="AN8487" s="77"/>
    </row>
    <row r="8488" spans="26:40" x14ac:dyDescent="0.25">
      <c r="Z8488" s="24"/>
      <c r="AM8488" s="77"/>
      <c r="AN8488" s="77"/>
    </row>
    <row r="8489" spans="26:40" x14ac:dyDescent="0.25">
      <c r="Z8489" s="24"/>
      <c r="AM8489" s="77"/>
      <c r="AN8489" s="77"/>
    </row>
    <row r="8490" spans="26:40" x14ac:dyDescent="0.25">
      <c r="Z8490" s="24"/>
      <c r="AM8490" s="77"/>
      <c r="AN8490" s="77"/>
    </row>
    <row r="8491" spans="26:40" x14ac:dyDescent="0.25">
      <c r="Z8491" s="24"/>
      <c r="AM8491" s="77"/>
      <c r="AN8491" s="77"/>
    </row>
    <row r="8492" spans="26:40" x14ac:dyDescent="0.25">
      <c r="Z8492" s="24"/>
      <c r="AM8492" s="77"/>
      <c r="AN8492" s="77"/>
    </row>
    <row r="8493" spans="26:40" x14ac:dyDescent="0.25">
      <c r="Z8493" s="24"/>
      <c r="AM8493" s="77"/>
      <c r="AN8493" s="77"/>
    </row>
    <row r="8494" spans="26:40" x14ac:dyDescent="0.25">
      <c r="Z8494" s="24"/>
      <c r="AM8494" s="77"/>
      <c r="AN8494" s="77"/>
    </row>
    <row r="8495" spans="26:40" x14ac:dyDescent="0.25">
      <c r="Z8495" s="24"/>
      <c r="AM8495" s="77"/>
      <c r="AN8495" s="77"/>
    </row>
    <row r="8496" spans="26:40" x14ac:dyDescent="0.25">
      <c r="Z8496" s="24"/>
      <c r="AM8496" s="77"/>
      <c r="AN8496" s="77"/>
    </row>
    <row r="8497" spans="26:40" x14ac:dyDescent="0.25">
      <c r="Z8497" s="24"/>
      <c r="AM8497" s="77"/>
      <c r="AN8497" s="77"/>
    </row>
    <row r="8498" spans="26:40" x14ac:dyDescent="0.25">
      <c r="Z8498" s="24"/>
      <c r="AM8498" s="77"/>
      <c r="AN8498" s="77"/>
    </row>
    <row r="8499" spans="26:40" x14ac:dyDescent="0.25">
      <c r="Z8499" s="24"/>
      <c r="AM8499" s="77"/>
      <c r="AN8499" s="77"/>
    </row>
    <row r="8500" spans="26:40" x14ac:dyDescent="0.25">
      <c r="Z8500" s="24"/>
      <c r="AM8500" s="77"/>
      <c r="AN8500" s="77"/>
    </row>
    <row r="8501" spans="26:40" x14ac:dyDescent="0.25">
      <c r="Z8501" s="24"/>
      <c r="AM8501" s="77"/>
      <c r="AN8501" s="77"/>
    </row>
    <row r="8502" spans="26:40" x14ac:dyDescent="0.25">
      <c r="Z8502" s="24"/>
      <c r="AM8502" s="77"/>
      <c r="AN8502" s="77"/>
    </row>
    <row r="8503" spans="26:40" x14ac:dyDescent="0.25">
      <c r="Z8503" s="24"/>
      <c r="AM8503" s="77"/>
      <c r="AN8503" s="77"/>
    </row>
    <row r="8504" spans="26:40" x14ac:dyDescent="0.25">
      <c r="Z8504" s="24"/>
      <c r="AM8504" s="77"/>
      <c r="AN8504" s="77"/>
    </row>
    <row r="8505" spans="26:40" x14ac:dyDescent="0.25">
      <c r="Z8505" s="24"/>
      <c r="AM8505" s="77"/>
      <c r="AN8505" s="77"/>
    </row>
    <row r="8506" spans="26:40" x14ac:dyDescent="0.25">
      <c r="Z8506" s="24"/>
      <c r="AM8506" s="77"/>
      <c r="AN8506" s="77"/>
    </row>
    <row r="8507" spans="26:40" x14ac:dyDescent="0.25">
      <c r="Z8507" s="24"/>
      <c r="AM8507" s="77"/>
      <c r="AN8507" s="77"/>
    </row>
    <row r="8508" spans="26:40" x14ac:dyDescent="0.25">
      <c r="Z8508" s="24"/>
      <c r="AM8508" s="77"/>
      <c r="AN8508" s="77"/>
    </row>
    <row r="8509" spans="26:40" x14ac:dyDescent="0.25">
      <c r="Z8509" s="24"/>
      <c r="AM8509" s="77"/>
      <c r="AN8509" s="77"/>
    </row>
    <row r="8510" spans="26:40" x14ac:dyDescent="0.25">
      <c r="Z8510" s="24"/>
      <c r="AM8510" s="77"/>
      <c r="AN8510" s="77"/>
    </row>
    <row r="8511" spans="26:40" x14ac:dyDescent="0.25">
      <c r="Z8511" s="24"/>
      <c r="AM8511" s="77"/>
      <c r="AN8511" s="77"/>
    </row>
    <row r="8512" spans="26:40" x14ac:dyDescent="0.25">
      <c r="Z8512" s="24"/>
      <c r="AM8512" s="77"/>
      <c r="AN8512" s="77"/>
    </row>
    <row r="8513" spans="26:40" x14ac:dyDescent="0.25">
      <c r="Z8513" s="24"/>
      <c r="AM8513" s="77"/>
      <c r="AN8513" s="77"/>
    </row>
    <row r="8514" spans="26:40" x14ac:dyDescent="0.25">
      <c r="Z8514" s="24"/>
      <c r="AM8514" s="77"/>
      <c r="AN8514" s="77"/>
    </row>
    <row r="8515" spans="26:40" x14ac:dyDescent="0.25">
      <c r="Z8515" s="24"/>
      <c r="AM8515" s="77"/>
      <c r="AN8515" s="77"/>
    </row>
    <row r="8516" spans="26:40" x14ac:dyDescent="0.25">
      <c r="Z8516" s="24"/>
      <c r="AM8516" s="77"/>
      <c r="AN8516" s="77"/>
    </row>
    <row r="8517" spans="26:40" x14ac:dyDescent="0.25">
      <c r="Z8517" s="24"/>
      <c r="AM8517" s="77"/>
      <c r="AN8517" s="77"/>
    </row>
    <row r="8518" spans="26:40" x14ac:dyDescent="0.25">
      <c r="Z8518" s="24"/>
      <c r="AM8518" s="77"/>
      <c r="AN8518" s="77"/>
    </row>
    <row r="8519" spans="26:40" x14ac:dyDescent="0.25">
      <c r="Z8519" s="24"/>
      <c r="AM8519" s="77"/>
      <c r="AN8519" s="77"/>
    </row>
    <row r="8520" spans="26:40" x14ac:dyDescent="0.25">
      <c r="Z8520" s="24"/>
      <c r="AM8520" s="77"/>
      <c r="AN8520" s="77"/>
    </row>
    <row r="8521" spans="26:40" x14ac:dyDescent="0.25">
      <c r="Z8521" s="24"/>
      <c r="AM8521" s="77"/>
      <c r="AN8521" s="77"/>
    </row>
    <row r="8522" spans="26:40" x14ac:dyDescent="0.25">
      <c r="Z8522" s="24"/>
      <c r="AM8522" s="77"/>
      <c r="AN8522" s="77"/>
    </row>
    <row r="8523" spans="26:40" x14ac:dyDescent="0.25">
      <c r="Z8523" s="24"/>
      <c r="AM8523" s="77"/>
      <c r="AN8523" s="77"/>
    </row>
    <row r="8524" spans="26:40" x14ac:dyDescent="0.25">
      <c r="Z8524" s="24"/>
      <c r="AM8524" s="77"/>
      <c r="AN8524" s="77"/>
    </row>
    <row r="8525" spans="26:40" x14ac:dyDescent="0.25">
      <c r="Z8525" s="24"/>
      <c r="AM8525" s="77"/>
      <c r="AN8525" s="77"/>
    </row>
    <row r="8526" spans="26:40" x14ac:dyDescent="0.25">
      <c r="Z8526" s="24"/>
      <c r="AM8526" s="77"/>
      <c r="AN8526" s="77"/>
    </row>
    <row r="8527" spans="26:40" x14ac:dyDescent="0.25">
      <c r="Z8527" s="24"/>
      <c r="AM8527" s="77"/>
      <c r="AN8527" s="77"/>
    </row>
    <row r="8528" spans="26:40" x14ac:dyDescent="0.25">
      <c r="Z8528" s="24"/>
      <c r="AM8528" s="77"/>
      <c r="AN8528" s="77"/>
    </row>
    <row r="8529" spans="26:40" x14ac:dyDescent="0.25">
      <c r="Z8529" s="24"/>
      <c r="AM8529" s="77"/>
      <c r="AN8529" s="77"/>
    </row>
    <row r="8530" spans="26:40" x14ac:dyDescent="0.25">
      <c r="Z8530" s="24"/>
      <c r="AM8530" s="77"/>
      <c r="AN8530" s="77"/>
    </row>
    <row r="8531" spans="26:40" x14ac:dyDescent="0.25">
      <c r="Z8531" s="24"/>
      <c r="AM8531" s="77"/>
      <c r="AN8531" s="77"/>
    </row>
    <row r="8532" spans="26:40" x14ac:dyDescent="0.25">
      <c r="Z8532" s="24"/>
      <c r="AM8532" s="77"/>
      <c r="AN8532" s="77"/>
    </row>
    <row r="8533" spans="26:40" x14ac:dyDescent="0.25">
      <c r="Z8533" s="24"/>
      <c r="AM8533" s="77"/>
      <c r="AN8533" s="77"/>
    </row>
    <row r="8534" spans="26:40" x14ac:dyDescent="0.25">
      <c r="Z8534" s="24"/>
      <c r="AM8534" s="77"/>
      <c r="AN8534" s="77"/>
    </row>
    <row r="8535" spans="26:40" x14ac:dyDescent="0.25">
      <c r="Z8535" s="24"/>
      <c r="AM8535" s="77"/>
      <c r="AN8535" s="77"/>
    </row>
    <row r="8536" spans="26:40" x14ac:dyDescent="0.25">
      <c r="Z8536" s="24"/>
      <c r="AM8536" s="77"/>
      <c r="AN8536" s="77"/>
    </row>
    <row r="8537" spans="26:40" x14ac:dyDescent="0.25">
      <c r="Z8537" s="24"/>
      <c r="AM8537" s="77"/>
      <c r="AN8537" s="77"/>
    </row>
    <row r="8538" spans="26:40" x14ac:dyDescent="0.25">
      <c r="Z8538" s="24"/>
      <c r="AM8538" s="77"/>
      <c r="AN8538" s="77"/>
    </row>
    <row r="8539" spans="26:40" x14ac:dyDescent="0.25">
      <c r="Z8539" s="24"/>
      <c r="AM8539" s="77"/>
      <c r="AN8539" s="77"/>
    </row>
    <row r="8540" spans="26:40" x14ac:dyDescent="0.25">
      <c r="Z8540" s="24"/>
      <c r="AM8540" s="77"/>
      <c r="AN8540" s="77"/>
    </row>
    <row r="8541" spans="26:40" x14ac:dyDescent="0.25">
      <c r="Z8541" s="24"/>
      <c r="AM8541" s="77"/>
      <c r="AN8541" s="77"/>
    </row>
    <row r="8542" spans="26:40" x14ac:dyDescent="0.25">
      <c r="Z8542" s="24"/>
      <c r="AM8542" s="77"/>
      <c r="AN8542" s="77"/>
    </row>
    <row r="8543" spans="26:40" x14ac:dyDescent="0.25">
      <c r="Z8543" s="24"/>
      <c r="AM8543" s="77"/>
      <c r="AN8543" s="77"/>
    </row>
    <row r="8544" spans="26:40" x14ac:dyDescent="0.25">
      <c r="Z8544" s="24"/>
      <c r="AM8544" s="77"/>
      <c r="AN8544" s="77"/>
    </row>
    <row r="8545" spans="26:40" x14ac:dyDescent="0.25">
      <c r="Z8545" s="24"/>
      <c r="AM8545" s="77"/>
      <c r="AN8545" s="77"/>
    </row>
    <row r="8546" spans="26:40" x14ac:dyDescent="0.25">
      <c r="Z8546" s="24"/>
      <c r="AM8546" s="77"/>
      <c r="AN8546" s="77"/>
    </row>
    <row r="8547" spans="26:40" x14ac:dyDescent="0.25">
      <c r="Z8547" s="24"/>
      <c r="AM8547" s="77"/>
      <c r="AN8547" s="77"/>
    </row>
    <row r="8548" spans="26:40" x14ac:dyDescent="0.25">
      <c r="Z8548" s="24"/>
      <c r="AM8548" s="77"/>
      <c r="AN8548" s="77"/>
    </row>
    <row r="8549" spans="26:40" x14ac:dyDescent="0.25">
      <c r="Z8549" s="24"/>
      <c r="AM8549" s="77"/>
      <c r="AN8549" s="77"/>
    </row>
    <row r="8550" spans="26:40" x14ac:dyDescent="0.25">
      <c r="Z8550" s="24"/>
      <c r="AM8550" s="77"/>
      <c r="AN8550" s="77"/>
    </row>
    <row r="8551" spans="26:40" x14ac:dyDescent="0.25">
      <c r="Z8551" s="24"/>
      <c r="AM8551" s="77"/>
      <c r="AN8551" s="77"/>
    </row>
    <row r="8552" spans="26:40" x14ac:dyDescent="0.25">
      <c r="Z8552" s="24"/>
      <c r="AM8552" s="77"/>
      <c r="AN8552" s="77"/>
    </row>
    <row r="8553" spans="26:40" x14ac:dyDescent="0.25">
      <c r="Z8553" s="24"/>
      <c r="AM8553" s="77"/>
      <c r="AN8553" s="77"/>
    </row>
    <row r="8554" spans="26:40" x14ac:dyDescent="0.25">
      <c r="Z8554" s="24"/>
      <c r="AM8554" s="77"/>
      <c r="AN8554" s="77"/>
    </row>
    <row r="8555" spans="26:40" x14ac:dyDescent="0.25">
      <c r="Z8555" s="24"/>
      <c r="AM8555" s="77"/>
      <c r="AN8555" s="77"/>
    </row>
    <row r="8556" spans="26:40" x14ac:dyDescent="0.25">
      <c r="Z8556" s="24"/>
      <c r="AM8556" s="77"/>
      <c r="AN8556" s="77"/>
    </row>
    <row r="8557" spans="26:40" x14ac:dyDescent="0.25">
      <c r="Z8557" s="24"/>
      <c r="AM8557" s="77"/>
      <c r="AN8557" s="77"/>
    </row>
    <row r="8558" spans="26:40" x14ac:dyDescent="0.25">
      <c r="Z8558" s="24"/>
      <c r="AM8558" s="77"/>
      <c r="AN8558" s="77"/>
    </row>
    <row r="8559" spans="26:40" x14ac:dyDescent="0.25">
      <c r="Z8559" s="24"/>
      <c r="AM8559" s="77"/>
      <c r="AN8559" s="77"/>
    </row>
    <row r="8560" spans="26:40" x14ac:dyDescent="0.25">
      <c r="Z8560" s="24"/>
      <c r="AM8560" s="77"/>
      <c r="AN8560" s="77"/>
    </row>
    <row r="8561" spans="26:40" x14ac:dyDescent="0.25">
      <c r="Z8561" s="24"/>
      <c r="AM8561" s="77"/>
      <c r="AN8561" s="77"/>
    </row>
    <row r="8562" spans="26:40" x14ac:dyDescent="0.25">
      <c r="Z8562" s="24"/>
      <c r="AM8562" s="77"/>
      <c r="AN8562" s="77"/>
    </row>
    <row r="8563" spans="26:40" x14ac:dyDescent="0.25">
      <c r="Z8563" s="24"/>
      <c r="AM8563" s="77"/>
      <c r="AN8563" s="77"/>
    </row>
    <row r="8564" spans="26:40" x14ac:dyDescent="0.25">
      <c r="Z8564" s="24"/>
      <c r="AM8564" s="77"/>
      <c r="AN8564" s="77"/>
    </row>
    <row r="8565" spans="26:40" x14ac:dyDescent="0.25">
      <c r="Z8565" s="24"/>
      <c r="AM8565" s="77"/>
      <c r="AN8565" s="77"/>
    </row>
    <row r="8566" spans="26:40" x14ac:dyDescent="0.25">
      <c r="Z8566" s="24"/>
      <c r="AM8566" s="77"/>
      <c r="AN8566" s="77"/>
    </row>
    <row r="8567" spans="26:40" x14ac:dyDescent="0.25">
      <c r="Z8567" s="24"/>
      <c r="AM8567" s="77"/>
      <c r="AN8567" s="77"/>
    </row>
    <row r="8568" spans="26:40" x14ac:dyDescent="0.25">
      <c r="Z8568" s="24"/>
      <c r="AM8568" s="77"/>
      <c r="AN8568" s="77"/>
    </row>
    <row r="8569" spans="26:40" x14ac:dyDescent="0.25">
      <c r="Z8569" s="24"/>
      <c r="AM8569" s="77"/>
      <c r="AN8569" s="77"/>
    </row>
    <row r="8570" spans="26:40" x14ac:dyDescent="0.25">
      <c r="Z8570" s="24"/>
      <c r="AM8570" s="77"/>
      <c r="AN8570" s="77"/>
    </row>
    <row r="8571" spans="26:40" x14ac:dyDescent="0.25">
      <c r="Z8571" s="24"/>
      <c r="AM8571" s="77"/>
      <c r="AN8571" s="77"/>
    </row>
    <row r="8572" spans="26:40" x14ac:dyDescent="0.25">
      <c r="Z8572" s="24"/>
      <c r="AM8572" s="77"/>
      <c r="AN8572" s="77"/>
    </row>
    <row r="8573" spans="26:40" x14ac:dyDescent="0.25">
      <c r="Z8573" s="24"/>
      <c r="AM8573" s="77"/>
      <c r="AN8573" s="77"/>
    </row>
    <row r="8574" spans="26:40" x14ac:dyDescent="0.25">
      <c r="Z8574" s="24"/>
      <c r="AM8574" s="77"/>
      <c r="AN8574" s="77"/>
    </row>
    <row r="8575" spans="26:40" x14ac:dyDescent="0.25">
      <c r="Z8575" s="24"/>
      <c r="AM8575" s="77"/>
      <c r="AN8575" s="77"/>
    </row>
    <row r="8576" spans="26:40" x14ac:dyDescent="0.25">
      <c r="Z8576" s="24"/>
      <c r="AM8576" s="77"/>
      <c r="AN8576" s="77"/>
    </row>
    <row r="8577" spans="26:40" x14ac:dyDescent="0.25">
      <c r="Z8577" s="24"/>
      <c r="AM8577" s="77"/>
      <c r="AN8577" s="77"/>
    </row>
    <row r="8578" spans="26:40" x14ac:dyDescent="0.25">
      <c r="Z8578" s="24"/>
      <c r="AM8578" s="77"/>
      <c r="AN8578" s="77"/>
    </row>
    <row r="8579" spans="26:40" x14ac:dyDescent="0.25">
      <c r="Z8579" s="24"/>
      <c r="AM8579" s="77"/>
      <c r="AN8579" s="77"/>
    </row>
    <row r="8580" spans="26:40" x14ac:dyDescent="0.25">
      <c r="Z8580" s="24"/>
      <c r="AM8580" s="77"/>
      <c r="AN8580" s="77"/>
    </row>
    <row r="8581" spans="26:40" x14ac:dyDescent="0.25">
      <c r="Z8581" s="24"/>
      <c r="AM8581" s="77"/>
      <c r="AN8581" s="77"/>
    </row>
    <row r="8582" spans="26:40" x14ac:dyDescent="0.25">
      <c r="Z8582" s="24"/>
      <c r="AM8582" s="77"/>
      <c r="AN8582" s="77"/>
    </row>
    <row r="8583" spans="26:40" x14ac:dyDescent="0.25">
      <c r="Z8583" s="24"/>
      <c r="AM8583" s="77"/>
      <c r="AN8583" s="77"/>
    </row>
    <row r="8584" spans="26:40" x14ac:dyDescent="0.25">
      <c r="Z8584" s="24"/>
      <c r="AM8584" s="77"/>
      <c r="AN8584" s="77"/>
    </row>
    <row r="8585" spans="26:40" x14ac:dyDescent="0.25">
      <c r="Z8585" s="24"/>
      <c r="AM8585" s="77"/>
      <c r="AN8585" s="77"/>
    </row>
    <row r="8586" spans="26:40" x14ac:dyDescent="0.25">
      <c r="Z8586" s="24"/>
      <c r="AM8586" s="77"/>
      <c r="AN8586" s="77"/>
    </row>
    <row r="8587" spans="26:40" x14ac:dyDescent="0.25">
      <c r="Z8587" s="24"/>
      <c r="AM8587" s="77"/>
      <c r="AN8587" s="77"/>
    </row>
    <row r="8588" spans="26:40" x14ac:dyDescent="0.25">
      <c r="Z8588" s="24"/>
      <c r="AM8588" s="77"/>
      <c r="AN8588" s="77"/>
    </row>
    <row r="8589" spans="26:40" x14ac:dyDescent="0.25">
      <c r="Z8589" s="24"/>
      <c r="AM8589" s="77"/>
      <c r="AN8589" s="77"/>
    </row>
    <row r="8590" spans="26:40" x14ac:dyDescent="0.25">
      <c r="Z8590" s="24"/>
      <c r="AM8590" s="77"/>
      <c r="AN8590" s="77"/>
    </row>
    <row r="8591" spans="26:40" x14ac:dyDescent="0.25">
      <c r="Z8591" s="24"/>
      <c r="AM8591" s="77"/>
      <c r="AN8591" s="77"/>
    </row>
    <row r="8592" spans="26:40" x14ac:dyDescent="0.25">
      <c r="Z8592" s="24"/>
      <c r="AM8592" s="77"/>
      <c r="AN8592" s="77"/>
    </row>
    <row r="8593" spans="26:40" x14ac:dyDescent="0.25">
      <c r="Z8593" s="24"/>
      <c r="AM8593" s="77"/>
      <c r="AN8593" s="77"/>
    </row>
    <row r="8594" spans="26:40" x14ac:dyDescent="0.25">
      <c r="Z8594" s="24"/>
      <c r="AM8594" s="77"/>
      <c r="AN8594" s="77"/>
    </row>
    <row r="8595" spans="26:40" x14ac:dyDescent="0.25">
      <c r="Z8595" s="24"/>
      <c r="AM8595" s="77"/>
      <c r="AN8595" s="77"/>
    </row>
    <row r="8596" spans="26:40" x14ac:dyDescent="0.25">
      <c r="Z8596" s="24"/>
      <c r="AM8596" s="77"/>
      <c r="AN8596" s="77"/>
    </row>
    <row r="8597" spans="26:40" x14ac:dyDescent="0.25">
      <c r="Z8597" s="24"/>
      <c r="AM8597" s="77"/>
      <c r="AN8597" s="77"/>
    </row>
    <row r="8598" spans="26:40" x14ac:dyDescent="0.25">
      <c r="Z8598" s="24"/>
      <c r="AM8598" s="77"/>
      <c r="AN8598" s="77"/>
    </row>
    <row r="8599" spans="26:40" x14ac:dyDescent="0.25">
      <c r="Z8599" s="24"/>
      <c r="AM8599" s="77"/>
      <c r="AN8599" s="77"/>
    </row>
    <row r="8600" spans="26:40" x14ac:dyDescent="0.25">
      <c r="Z8600" s="24"/>
      <c r="AM8600" s="77"/>
      <c r="AN8600" s="77"/>
    </row>
    <row r="8601" spans="26:40" x14ac:dyDescent="0.25">
      <c r="Z8601" s="24"/>
      <c r="AM8601" s="77"/>
      <c r="AN8601" s="77"/>
    </row>
    <row r="8602" spans="26:40" x14ac:dyDescent="0.25">
      <c r="Z8602" s="24"/>
      <c r="AM8602" s="77"/>
      <c r="AN8602" s="77"/>
    </row>
    <row r="8603" spans="26:40" x14ac:dyDescent="0.25">
      <c r="Z8603" s="24"/>
      <c r="AM8603" s="77"/>
      <c r="AN8603" s="77"/>
    </row>
    <row r="8604" spans="26:40" x14ac:dyDescent="0.25">
      <c r="Z8604" s="24"/>
      <c r="AM8604" s="77"/>
      <c r="AN8604" s="77"/>
    </row>
    <row r="8605" spans="26:40" x14ac:dyDescent="0.25">
      <c r="Z8605" s="24"/>
      <c r="AM8605" s="77"/>
      <c r="AN8605" s="77"/>
    </row>
    <row r="8606" spans="26:40" x14ac:dyDescent="0.25">
      <c r="Z8606" s="24"/>
      <c r="AM8606" s="77"/>
      <c r="AN8606" s="77"/>
    </row>
    <row r="8607" spans="26:40" x14ac:dyDescent="0.25">
      <c r="Z8607" s="24"/>
      <c r="AM8607" s="77"/>
      <c r="AN8607" s="77"/>
    </row>
    <row r="8608" spans="26:40" x14ac:dyDescent="0.25">
      <c r="Z8608" s="24"/>
      <c r="AM8608" s="77"/>
      <c r="AN8608" s="77"/>
    </row>
    <row r="8609" spans="26:40" x14ac:dyDescent="0.25">
      <c r="Z8609" s="24"/>
      <c r="AM8609" s="77"/>
      <c r="AN8609" s="77"/>
    </row>
    <row r="8610" spans="26:40" x14ac:dyDescent="0.25">
      <c r="Z8610" s="24"/>
      <c r="AM8610" s="77"/>
      <c r="AN8610" s="77"/>
    </row>
    <row r="8611" spans="26:40" x14ac:dyDescent="0.25">
      <c r="Z8611" s="24"/>
      <c r="AM8611" s="77"/>
      <c r="AN8611" s="77"/>
    </row>
    <row r="8612" spans="26:40" x14ac:dyDescent="0.25">
      <c r="Z8612" s="24"/>
      <c r="AM8612" s="77"/>
      <c r="AN8612" s="77"/>
    </row>
    <row r="8613" spans="26:40" x14ac:dyDescent="0.25">
      <c r="Z8613" s="24"/>
      <c r="AM8613" s="77"/>
      <c r="AN8613" s="77"/>
    </row>
    <row r="8614" spans="26:40" x14ac:dyDescent="0.25">
      <c r="Z8614" s="24"/>
      <c r="AM8614" s="77"/>
      <c r="AN8614" s="77"/>
    </row>
    <row r="8615" spans="26:40" x14ac:dyDescent="0.25">
      <c r="Z8615" s="24"/>
      <c r="AM8615" s="77"/>
      <c r="AN8615" s="77"/>
    </row>
    <row r="8616" spans="26:40" x14ac:dyDescent="0.25">
      <c r="Z8616" s="24"/>
      <c r="AM8616" s="77"/>
      <c r="AN8616" s="77"/>
    </row>
    <row r="8617" spans="26:40" x14ac:dyDescent="0.25">
      <c r="Z8617" s="24"/>
      <c r="AM8617" s="77"/>
      <c r="AN8617" s="77"/>
    </row>
    <row r="8618" spans="26:40" x14ac:dyDescent="0.25">
      <c r="Z8618" s="24"/>
      <c r="AM8618" s="77"/>
      <c r="AN8618" s="77"/>
    </row>
    <row r="8619" spans="26:40" x14ac:dyDescent="0.25">
      <c r="Z8619" s="24"/>
      <c r="AM8619" s="77"/>
      <c r="AN8619" s="77"/>
    </row>
    <row r="8620" spans="26:40" x14ac:dyDescent="0.25">
      <c r="Z8620" s="24"/>
      <c r="AM8620" s="77"/>
      <c r="AN8620" s="77"/>
    </row>
    <row r="8621" spans="26:40" x14ac:dyDescent="0.25">
      <c r="Z8621" s="24"/>
      <c r="AM8621" s="77"/>
      <c r="AN8621" s="77"/>
    </row>
    <row r="8622" spans="26:40" x14ac:dyDescent="0.25">
      <c r="Z8622" s="24"/>
      <c r="AM8622" s="77"/>
      <c r="AN8622" s="77"/>
    </row>
    <row r="8623" spans="26:40" x14ac:dyDescent="0.25">
      <c r="Z8623" s="24"/>
      <c r="AM8623" s="77"/>
      <c r="AN8623" s="77"/>
    </row>
    <row r="8624" spans="26:40" x14ac:dyDescent="0.25">
      <c r="Z8624" s="24"/>
      <c r="AM8624" s="77"/>
      <c r="AN8624" s="77"/>
    </row>
    <row r="8625" spans="26:40" x14ac:dyDescent="0.25">
      <c r="Z8625" s="24"/>
      <c r="AM8625" s="77"/>
      <c r="AN8625" s="77"/>
    </row>
    <row r="8626" spans="26:40" x14ac:dyDescent="0.25">
      <c r="Z8626" s="24"/>
      <c r="AM8626" s="77"/>
      <c r="AN8626" s="77"/>
    </row>
    <row r="8627" spans="26:40" x14ac:dyDescent="0.25">
      <c r="Z8627" s="24"/>
      <c r="AM8627" s="77"/>
      <c r="AN8627" s="77"/>
    </row>
    <row r="8628" spans="26:40" x14ac:dyDescent="0.25">
      <c r="Z8628" s="24"/>
      <c r="AM8628" s="77"/>
      <c r="AN8628" s="77"/>
    </row>
    <row r="8629" spans="26:40" x14ac:dyDescent="0.25">
      <c r="Z8629" s="24"/>
      <c r="AM8629" s="77"/>
      <c r="AN8629" s="77"/>
    </row>
    <row r="8630" spans="26:40" x14ac:dyDescent="0.25">
      <c r="Z8630" s="24"/>
      <c r="AM8630" s="77"/>
      <c r="AN8630" s="77"/>
    </row>
    <row r="8631" spans="26:40" x14ac:dyDescent="0.25">
      <c r="Z8631" s="24"/>
      <c r="AM8631" s="77"/>
      <c r="AN8631" s="77"/>
    </row>
    <row r="8632" spans="26:40" x14ac:dyDescent="0.25">
      <c r="Z8632" s="24"/>
      <c r="AM8632" s="77"/>
      <c r="AN8632" s="77"/>
    </row>
    <row r="8633" spans="26:40" x14ac:dyDescent="0.25">
      <c r="Z8633" s="24"/>
      <c r="AM8633" s="77"/>
      <c r="AN8633" s="77"/>
    </row>
    <row r="8634" spans="26:40" x14ac:dyDescent="0.25">
      <c r="Z8634" s="24"/>
      <c r="AM8634" s="77"/>
      <c r="AN8634" s="77"/>
    </row>
    <row r="8635" spans="26:40" x14ac:dyDescent="0.25">
      <c r="Z8635" s="24"/>
      <c r="AM8635" s="77"/>
      <c r="AN8635" s="77"/>
    </row>
    <row r="8636" spans="26:40" x14ac:dyDescent="0.25">
      <c r="Z8636" s="24"/>
      <c r="AM8636" s="77"/>
      <c r="AN8636" s="77"/>
    </row>
    <row r="8637" spans="26:40" x14ac:dyDescent="0.25">
      <c r="Z8637" s="24"/>
      <c r="AM8637" s="77"/>
      <c r="AN8637" s="77"/>
    </row>
    <row r="8638" spans="26:40" x14ac:dyDescent="0.25">
      <c r="Z8638" s="24"/>
      <c r="AM8638" s="77"/>
      <c r="AN8638" s="77"/>
    </row>
    <row r="8639" spans="26:40" x14ac:dyDescent="0.25">
      <c r="Z8639" s="24"/>
      <c r="AM8639" s="77"/>
      <c r="AN8639" s="77"/>
    </row>
    <row r="8640" spans="26:40" x14ac:dyDescent="0.25">
      <c r="Z8640" s="24"/>
      <c r="AM8640" s="77"/>
      <c r="AN8640" s="77"/>
    </row>
    <row r="8641" spans="26:40" x14ac:dyDescent="0.25">
      <c r="Z8641" s="24"/>
      <c r="AM8641" s="77"/>
      <c r="AN8641" s="77"/>
    </row>
    <row r="8642" spans="26:40" x14ac:dyDescent="0.25">
      <c r="Z8642" s="24"/>
      <c r="AM8642" s="77"/>
      <c r="AN8642" s="77"/>
    </row>
    <row r="8643" spans="26:40" x14ac:dyDescent="0.25">
      <c r="Z8643" s="24"/>
      <c r="AM8643" s="77"/>
      <c r="AN8643" s="77"/>
    </row>
    <row r="8644" spans="26:40" x14ac:dyDescent="0.25">
      <c r="Z8644" s="24"/>
      <c r="AM8644" s="77"/>
      <c r="AN8644" s="77"/>
    </row>
    <row r="8645" spans="26:40" x14ac:dyDescent="0.25">
      <c r="Z8645" s="24"/>
      <c r="AM8645" s="77"/>
      <c r="AN8645" s="77"/>
    </row>
    <row r="8646" spans="26:40" x14ac:dyDescent="0.25">
      <c r="Z8646" s="24"/>
      <c r="AM8646" s="77"/>
      <c r="AN8646" s="77"/>
    </row>
    <row r="8647" spans="26:40" x14ac:dyDescent="0.25">
      <c r="Z8647" s="24"/>
      <c r="AM8647" s="77"/>
      <c r="AN8647" s="77"/>
    </row>
    <row r="8648" spans="26:40" x14ac:dyDescent="0.25">
      <c r="Z8648" s="24"/>
      <c r="AM8648" s="77"/>
      <c r="AN8648" s="77"/>
    </row>
    <row r="8649" spans="26:40" x14ac:dyDescent="0.25">
      <c r="Z8649" s="24"/>
      <c r="AM8649" s="77"/>
      <c r="AN8649" s="77"/>
    </row>
    <row r="8650" spans="26:40" x14ac:dyDescent="0.25">
      <c r="Z8650" s="24"/>
      <c r="AM8650" s="77"/>
      <c r="AN8650" s="77"/>
    </row>
    <row r="8651" spans="26:40" x14ac:dyDescent="0.25">
      <c r="Z8651" s="24"/>
      <c r="AM8651" s="77"/>
      <c r="AN8651" s="77"/>
    </row>
    <row r="8652" spans="26:40" x14ac:dyDescent="0.25">
      <c r="Z8652" s="24"/>
      <c r="AM8652" s="77"/>
      <c r="AN8652" s="77"/>
    </row>
    <row r="8653" spans="26:40" x14ac:dyDescent="0.25">
      <c r="Z8653" s="24"/>
      <c r="AM8653" s="77"/>
      <c r="AN8653" s="77"/>
    </row>
    <row r="8654" spans="26:40" x14ac:dyDescent="0.25">
      <c r="Z8654" s="24"/>
      <c r="AM8654" s="77"/>
      <c r="AN8654" s="77"/>
    </row>
    <row r="8655" spans="26:40" x14ac:dyDescent="0.25">
      <c r="Z8655" s="24"/>
      <c r="AM8655" s="77"/>
      <c r="AN8655" s="77"/>
    </row>
    <row r="8656" spans="26:40" x14ac:dyDescent="0.25">
      <c r="Z8656" s="24"/>
      <c r="AM8656" s="77"/>
      <c r="AN8656" s="77"/>
    </row>
    <row r="8657" spans="26:40" x14ac:dyDescent="0.25">
      <c r="Z8657" s="24"/>
      <c r="AM8657" s="77"/>
      <c r="AN8657" s="77"/>
    </row>
    <row r="8658" spans="26:40" x14ac:dyDescent="0.25">
      <c r="Z8658" s="24"/>
      <c r="AM8658" s="77"/>
      <c r="AN8658" s="77"/>
    </row>
    <row r="8659" spans="26:40" x14ac:dyDescent="0.25">
      <c r="Z8659" s="24"/>
      <c r="AM8659" s="77"/>
      <c r="AN8659" s="77"/>
    </row>
    <row r="8660" spans="26:40" x14ac:dyDescent="0.25">
      <c r="Z8660" s="24"/>
      <c r="AM8660" s="77"/>
      <c r="AN8660" s="77"/>
    </row>
    <row r="8661" spans="26:40" x14ac:dyDescent="0.25">
      <c r="Z8661" s="24"/>
      <c r="AM8661" s="77"/>
      <c r="AN8661" s="77"/>
    </row>
    <row r="8662" spans="26:40" x14ac:dyDescent="0.25">
      <c r="Z8662" s="24"/>
      <c r="AM8662" s="77"/>
      <c r="AN8662" s="77"/>
    </row>
    <row r="8663" spans="26:40" x14ac:dyDescent="0.25">
      <c r="Z8663" s="24"/>
      <c r="AM8663" s="77"/>
      <c r="AN8663" s="77"/>
    </row>
    <row r="8664" spans="26:40" x14ac:dyDescent="0.25">
      <c r="Z8664" s="24"/>
      <c r="AM8664" s="77"/>
      <c r="AN8664" s="77"/>
    </row>
    <row r="8665" spans="26:40" x14ac:dyDescent="0.25">
      <c r="Z8665" s="24"/>
      <c r="AM8665" s="77"/>
      <c r="AN8665" s="77"/>
    </row>
    <row r="8666" spans="26:40" x14ac:dyDescent="0.25">
      <c r="Z8666" s="24"/>
      <c r="AM8666" s="77"/>
      <c r="AN8666" s="77"/>
    </row>
    <row r="8667" spans="26:40" x14ac:dyDescent="0.25">
      <c r="Z8667" s="24"/>
      <c r="AM8667" s="77"/>
      <c r="AN8667" s="77"/>
    </row>
    <row r="8668" spans="26:40" x14ac:dyDescent="0.25">
      <c r="Z8668" s="24"/>
      <c r="AM8668" s="77"/>
      <c r="AN8668" s="77"/>
    </row>
    <row r="8669" spans="26:40" x14ac:dyDescent="0.25">
      <c r="Z8669" s="24"/>
      <c r="AM8669" s="77"/>
      <c r="AN8669" s="77"/>
    </row>
    <row r="8670" spans="26:40" x14ac:dyDescent="0.25">
      <c r="Z8670" s="24"/>
      <c r="AM8670" s="77"/>
      <c r="AN8670" s="77"/>
    </row>
    <row r="8671" spans="26:40" x14ac:dyDescent="0.25">
      <c r="Z8671" s="24"/>
      <c r="AM8671" s="77"/>
      <c r="AN8671" s="77"/>
    </row>
    <row r="8672" spans="26:40" x14ac:dyDescent="0.25">
      <c r="Z8672" s="24"/>
      <c r="AM8672" s="77"/>
      <c r="AN8672" s="77"/>
    </row>
    <row r="8673" spans="26:40" x14ac:dyDescent="0.25">
      <c r="Z8673" s="24"/>
      <c r="AM8673" s="77"/>
      <c r="AN8673" s="77"/>
    </row>
    <row r="8674" spans="26:40" x14ac:dyDescent="0.25">
      <c r="Z8674" s="24"/>
      <c r="AM8674" s="77"/>
      <c r="AN8674" s="77"/>
    </row>
    <row r="8675" spans="26:40" x14ac:dyDescent="0.25">
      <c r="Z8675" s="24"/>
      <c r="AM8675" s="77"/>
      <c r="AN8675" s="77"/>
    </row>
    <row r="8676" spans="26:40" x14ac:dyDescent="0.25">
      <c r="Z8676" s="24"/>
      <c r="AM8676" s="77"/>
      <c r="AN8676" s="77"/>
    </row>
    <row r="8677" spans="26:40" x14ac:dyDescent="0.25">
      <c r="Z8677" s="24"/>
      <c r="AM8677" s="77"/>
      <c r="AN8677" s="77"/>
    </row>
    <row r="8678" spans="26:40" x14ac:dyDescent="0.25">
      <c r="Z8678" s="24"/>
      <c r="AM8678" s="77"/>
      <c r="AN8678" s="77"/>
    </row>
    <row r="8679" spans="26:40" x14ac:dyDescent="0.25">
      <c r="Z8679" s="24"/>
      <c r="AM8679" s="77"/>
      <c r="AN8679" s="77"/>
    </row>
    <row r="8680" spans="26:40" x14ac:dyDescent="0.25">
      <c r="Z8680" s="24"/>
      <c r="AM8680" s="77"/>
      <c r="AN8680" s="77"/>
    </row>
    <row r="8681" spans="26:40" x14ac:dyDescent="0.25">
      <c r="Z8681" s="24"/>
      <c r="AM8681" s="77"/>
      <c r="AN8681" s="77"/>
    </row>
    <row r="8682" spans="26:40" x14ac:dyDescent="0.25">
      <c r="Z8682" s="24"/>
      <c r="AM8682" s="77"/>
      <c r="AN8682" s="77"/>
    </row>
    <row r="8683" spans="26:40" x14ac:dyDescent="0.25">
      <c r="Z8683" s="24"/>
      <c r="AM8683" s="77"/>
      <c r="AN8683" s="77"/>
    </row>
    <row r="8684" spans="26:40" x14ac:dyDescent="0.25">
      <c r="Z8684" s="24"/>
      <c r="AM8684" s="77"/>
      <c r="AN8684" s="77"/>
    </row>
    <row r="8685" spans="26:40" x14ac:dyDescent="0.25">
      <c r="Z8685" s="24"/>
      <c r="AM8685" s="77"/>
      <c r="AN8685" s="77"/>
    </row>
    <row r="8686" spans="26:40" x14ac:dyDescent="0.25">
      <c r="Z8686" s="24"/>
      <c r="AM8686" s="77"/>
      <c r="AN8686" s="77"/>
    </row>
    <row r="8687" spans="26:40" x14ac:dyDescent="0.25">
      <c r="Z8687" s="24"/>
      <c r="AM8687" s="77"/>
      <c r="AN8687" s="77"/>
    </row>
    <row r="8688" spans="26:40" x14ac:dyDescent="0.25">
      <c r="Z8688" s="24"/>
      <c r="AM8688" s="77"/>
      <c r="AN8688" s="77"/>
    </row>
    <row r="8689" spans="26:40" x14ac:dyDescent="0.25">
      <c r="Z8689" s="24"/>
      <c r="AM8689" s="77"/>
      <c r="AN8689" s="77"/>
    </row>
    <row r="8690" spans="26:40" x14ac:dyDescent="0.25">
      <c r="Z8690" s="24"/>
      <c r="AM8690" s="77"/>
      <c r="AN8690" s="77"/>
    </row>
    <row r="8691" spans="26:40" x14ac:dyDescent="0.25">
      <c r="Z8691" s="24"/>
      <c r="AM8691" s="77"/>
      <c r="AN8691" s="77"/>
    </row>
    <row r="8692" spans="26:40" x14ac:dyDescent="0.25">
      <c r="Z8692" s="24"/>
      <c r="AM8692" s="77"/>
      <c r="AN8692" s="77"/>
    </row>
    <row r="8693" spans="26:40" x14ac:dyDescent="0.25">
      <c r="Z8693" s="24"/>
      <c r="AM8693" s="77"/>
      <c r="AN8693" s="77"/>
    </row>
    <row r="8694" spans="26:40" x14ac:dyDescent="0.25">
      <c r="Z8694" s="24"/>
      <c r="AM8694" s="77"/>
      <c r="AN8694" s="77"/>
    </row>
    <row r="8695" spans="26:40" x14ac:dyDescent="0.25">
      <c r="Z8695" s="24"/>
      <c r="AM8695" s="77"/>
      <c r="AN8695" s="77"/>
    </row>
    <row r="8696" spans="26:40" x14ac:dyDescent="0.25">
      <c r="Z8696" s="24"/>
      <c r="AM8696" s="77"/>
      <c r="AN8696" s="77"/>
    </row>
    <row r="8697" spans="26:40" x14ac:dyDescent="0.25">
      <c r="Z8697" s="24"/>
      <c r="AM8697" s="77"/>
      <c r="AN8697" s="77"/>
    </row>
    <row r="8698" spans="26:40" x14ac:dyDescent="0.25">
      <c r="Z8698" s="24"/>
      <c r="AM8698" s="77"/>
      <c r="AN8698" s="77"/>
    </row>
    <row r="8699" spans="26:40" x14ac:dyDescent="0.25">
      <c r="Z8699" s="24"/>
      <c r="AM8699" s="77"/>
      <c r="AN8699" s="77"/>
    </row>
    <row r="8700" spans="26:40" x14ac:dyDescent="0.25">
      <c r="Z8700" s="24"/>
      <c r="AM8700" s="77"/>
      <c r="AN8700" s="77"/>
    </row>
    <row r="8701" spans="26:40" x14ac:dyDescent="0.25">
      <c r="Z8701" s="24"/>
      <c r="AM8701" s="77"/>
      <c r="AN8701" s="77"/>
    </row>
    <row r="8702" spans="26:40" x14ac:dyDescent="0.25">
      <c r="Z8702" s="24"/>
      <c r="AM8702" s="77"/>
      <c r="AN8702" s="77"/>
    </row>
    <row r="8703" spans="26:40" x14ac:dyDescent="0.25">
      <c r="Z8703" s="24"/>
      <c r="AM8703" s="77"/>
      <c r="AN8703" s="77"/>
    </row>
    <row r="8704" spans="26:40" x14ac:dyDescent="0.25">
      <c r="Z8704" s="24"/>
      <c r="AM8704" s="77"/>
      <c r="AN8704" s="77"/>
    </row>
    <row r="8705" spans="26:40" x14ac:dyDescent="0.25">
      <c r="Z8705" s="24"/>
      <c r="AM8705" s="77"/>
      <c r="AN8705" s="77"/>
    </row>
    <row r="8706" spans="26:40" x14ac:dyDescent="0.25">
      <c r="Z8706" s="24"/>
      <c r="AM8706" s="77"/>
      <c r="AN8706" s="77"/>
    </row>
    <row r="8707" spans="26:40" x14ac:dyDescent="0.25">
      <c r="Z8707" s="24"/>
      <c r="AM8707" s="77"/>
      <c r="AN8707" s="77"/>
    </row>
    <row r="8708" spans="26:40" x14ac:dyDescent="0.25">
      <c r="Z8708" s="24"/>
      <c r="AM8708" s="77"/>
      <c r="AN8708" s="77"/>
    </row>
    <row r="8709" spans="26:40" x14ac:dyDescent="0.25">
      <c r="Z8709" s="24"/>
      <c r="AM8709" s="77"/>
      <c r="AN8709" s="77"/>
    </row>
    <row r="8710" spans="26:40" x14ac:dyDescent="0.25">
      <c r="Z8710" s="24"/>
      <c r="AM8710" s="77"/>
      <c r="AN8710" s="77"/>
    </row>
    <row r="8711" spans="26:40" x14ac:dyDescent="0.25">
      <c r="Z8711" s="24"/>
      <c r="AM8711" s="77"/>
      <c r="AN8711" s="77"/>
    </row>
    <row r="8712" spans="26:40" x14ac:dyDescent="0.25">
      <c r="Z8712" s="24"/>
      <c r="AM8712" s="77"/>
      <c r="AN8712" s="77"/>
    </row>
    <row r="8713" spans="26:40" x14ac:dyDescent="0.25">
      <c r="Z8713" s="24"/>
      <c r="AM8713" s="77"/>
      <c r="AN8713" s="77"/>
    </row>
    <row r="8714" spans="26:40" x14ac:dyDescent="0.25">
      <c r="Z8714" s="24"/>
      <c r="AM8714" s="77"/>
      <c r="AN8714" s="77"/>
    </row>
    <row r="8715" spans="26:40" x14ac:dyDescent="0.25">
      <c r="Z8715" s="24"/>
      <c r="AM8715" s="77"/>
      <c r="AN8715" s="77"/>
    </row>
    <row r="8716" spans="26:40" x14ac:dyDescent="0.25">
      <c r="Z8716" s="24"/>
      <c r="AM8716" s="77"/>
      <c r="AN8716" s="77"/>
    </row>
    <row r="8717" spans="26:40" x14ac:dyDescent="0.25">
      <c r="Z8717" s="24"/>
      <c r="AM8717" s="77"/>
      <c r="AN8717" s="77"/>
    </row>
    <row r="8718" spans="26:40" x14ac:dyDescent="0.25">
      <c r="Z8718" s="24"/>
      <c r="AM8718" s="77"/>
      <c r="AN8718" s="77"/>
    </row>
    <row r="8719" spans="26:40" x14ac:dyDescent="0.25">
      <c r="Z8719" s="24"/>
      <c r="AM8719" s="77"/>
      <c r="AN8719" s="77"/>
    </row>
    <row r="8720" spans="26:40" x14ac:dyDescent="0.25">
      <c r="Z8720" s="24"/>
      <c r="AM8720" s="77"/>
      <c r="AN8720" s="77"/>
    </row>
    <row r="8721" spans="26:40" x14ac:dyDescent="0.25">
      <c r="Z8721" s="24"/>
      <c r="AM8721" s="77"/>
      <c r="AN8721" s="77"/>
    </row>
    <row r="8722" spans="26:40" x14ac:dyDescent="0.25">
      <c r="Z8722" s="24"/>
      <c r="AM8722" s="77"/>
      <c r="AN8722" s="77"/>
    </row>
    <row r="8723" spans="26:40" x14ac:dyDescent="0.25">
      <c r="Z8723" s="24"/>
      <c r="AM8723" s="77"/>
      <c r="AN8723" s="77"/>
    </row>
    <row r="8724" spans="26:40" x14ac:dyDescent="0.25">
      <c r="Z8724" s="24"/>
      <c r="AM8724" s="77"/>
      <c r="AN8724" s="77"/>
    </row>
    <row r="8725" spans="26:40" x14ac:dyDescent="0.25">
      <c r="Z8725" s="24"/>
      <c r="AM8725" s="77"/>
      <c r="AN8725" s="77"/>
    </row>
    <row r="8726" spans="26:40" x14ac:dyDescent="0.25">
      <c r="Z8726" s="24"/>
      <c r="AM8726" s="77"/>
      <c r="AN8726" s="77"/>
    </row>
    <row r="8727" spans="26:40" x14ac:dyDescent="0.25">
      <c r="Z8727" s="24"/>
      <c r="AM8727" s="77"/>
      <c r="AN8727" s="77"/>
    </row>
    <row r="8728" spans="26:40" x14ac:dyDescent="0.25">
      <c r="Z8728" s="24"/>
      <c r="AM8728" s="77"/>
      <c r="AN8728" s="77"/>
    </row>
    <row r="8729" spans="26:40" x14ac:dyDescent="0.25">
      <c r="Z8729" s="24"/>
      <c r="AM8729" s="77"/>
      <c r="AN8729" s="77"/>
    </row>
    <row r="8730" spans="26:40" x14ac:dyDescent="0.25">
      <c r="Z8730" s="24"/>
      <c r="AM8730" s="77"/>
      <c r="AN8730" s="77"/>
    </row>
    <row r="8731" spans="26:40" x14ac:dyDescent="0.25">
      <c r="Z8731" s="24"/>
      <c r="AM8731" s="77"/>
      <c r="AN8731" s="77"/>
    </row>
    <row r="8732" spans="26:40" x14ac:dyDescent="0.25">
      <c r="Z8732" s="24"/>
      <c r="AM8732" s="77"/>
      <c r="AN8732" s="77"/>
    </row>
    <row r="8733" spans="26:40" x14ac:dyDescent="0.25">
      <c r="Z8733" s="24"/>
      <c r="AM8733" s="77"/>
      <c r="AN8733" s="77"/>
    </row>
    <row r="8734" spans="26:40" x14ac:dyDescent="0.25">
      <c r="Z8734" s="24"/>
      <c r="AM8734" s="77"/>
      <c r="AN8734" s="77"/>
    </row>
    <row r="8735" spans="26:40" x14ac:dyDescent="0.25">
      <c r="Z8735" s="24"/>
      <c r="AM8735" s="77"/>
      <c r="AN8735" s="77"/>
    </row>
    <row r="8736" spans="26:40" x14ac:dyDescent="0.25">
      <c r="Z8736" s="24"/>
      <c r="AM8736" s="77"/>
      <c r="AN8736" s="77"/>
    </row>
    <row r="8737" spans="26:40" x14ac:dyDescent="0.25">
      <c r="Z8737" s="24"/>
      <c r="AM8737" s="77"/>
      <c r="AN8737" s="77"/>
    </row>
    <row r="8738" spans="26:40" x14ac:dyDescent="0.25">
      <c r="Z8738" s="24"/>
      <c r="AM8738" s="77"/>
      <c r="AN8738" s="77"/>
    </row>
    <row r="8739" spans="26:40" x14ac:dyDescent="0.25">
      <c r="Z8739" s="24"/>
      <c r="AM8739" s="77"/>
      <c r="AN8739" s="77"/>
    </row>
    <row r="8740" spans="26:40" x14ac:dyDescent="0.25">
      <c r="Z8740" s="24"/>
      <c r="AM8740" s="77"/>
      <c r="AN8740" s="77"/>
    </row>
    <row r="8741" spans="26:40" x14ac:dyDescent="0.25">
      <c r="Z8741" s="24"/>
      <c r="AM8741" s="77"/>
      <c r="AN8741" s="77"/>
    </row>
    <row r="8742" spans="26:40" x14ac:dyDescent="0.25">
      <c r="Z8742" s="24"/>
      <c r="AM8742" s="77"/>
      <c r="AN8742" s="77"/>
    </row>
    <row r="8743" spans="26:40" x14ac:dyDescent="0.25">
      <c r="Z8743" s="24"/>
      <c r="AM8743" s="77"/>
      <c r="AN8743" s="77"/>
    </row>
    <row r="8744" spans="26:40" x14ac:dyDescent="0.25">
      <c r="Z8744" s="24"/>
      <c r="AM8744" s="77"/>
      <c r="AN8744" s="77"/>
    </row>
    <row r="8745" spans="26:40" x14ac:dyDescent="0.25">
      <c r="Z8745" s="24"/>
      <c r="AM8745" s="77"/>
      <c r="AN8745" s="77"/>
    </row>
    <row r="8746" spans="26:40" x14ac:dyDescent="0.25">
      <c r="Z8746" s="24"/>
      <c r="AM8746" s="77"/>
      <c r="AN8746" s="77"/>
    </row>
    <row r="8747" spans="26:40" x14ac:dyDescent="0.25">
      <c r="Z8747" s="24"/>
      <c r="AM8747" s="77"/>
      <c r="AN8747" s="77"/>
    </row>
    <row r="8748" spans="26:40" x14ac:dyDescent="0.25">
      <c r="Z8748" s="24"/>
      <c r="AM8748" s="77"/>
      <c r="AN8748" s="77"/>
    </row>
    <row r="8749" spans="26:40" x14ac:dyDescent="0.25">
      <c r="Z8749" s="24"/>
      <c r="AM8749" s="77"/>
      <c r="AN8749" s="77"/>
    </row>
    <row r="8750" spans="26:40" x14ac:dyDescent="0.25">
      <c r="Z8750" s="24"/>
      <c r="AM8750" s="77"/>
      <c r="AN8750" s="77"/>
    </row>
    <row r="8751" spans="26:40" x14ac:dyDescent="0.25">
      <c r="Z8751" s="24"/>
      <c r="AM8751" s="77"/>
      <c r="AN8751" s="77"/>
    </row>
    <row r="8752" spans="26:40" x14ac:dyDescent="0.25">
      <c r="Z8752" s="24"/>
      <c r="AM8752" s="77"/>
      <c r="AN8752" s="77"/>
    </row>
    <row r="8753" spans="26:40" x14ac:dyDescent="0.25">
      <c r="Z8753" s="24"/>
      <c r="AM8753" s="77"/>
      <c r="AN8753" s="77"/>
    </row>
    <row r="8754" spans="26:40" x14ac:dyDescent="0.25">
      <c r="Z8754" s="24"/>
      <c r="AM8754" s="77"/>
      <c r="AN8754" s="77"/>
    </row>
    <row r="8755" spans="26:40" x14ac:dyDescent="0.25">
      <c r="Z8755" s="24"/>
      <c r="AM8755" s="77"/>
      <c r="AN8755" s="77"/>
    </row>
    <row r="8756" spans="26:40" x14ac:dyDescent="0.25">
      <c r="Z8756" s="24"/>
      <c r="AM8756" s="77"/>
      <c r="AN8756" s="77"/>
    </row>
    <row r="8757" spans="26:40" x14ac:dyDescent="0.25">
      <c r="Z8757" s="24"/>
      <c r="AM8757" s="77"/>
      <c r="AN8757" s="77"/>
    </row>
    <row r="8758" spans="26:40" x14ac:dyDescent="0.25">
      <c r="Z8758" s="24"/>
      <c r="AM8758" s="77"/>
      <c r="AN8758" s="77"/>
    </row>
    <row r="8759" spans="26:40" x14ac:dyDescent="0.25">
      <c r="Z8759" s="24"/>
      <c r="AM8759" s="77"/>
      <c r="AN8759" s="77"/>
    </row>
    <row r="8760" spans="26:40" x14ac:dyDescent="0.25">
      <c r="Z8760" s="24"/>
      <c r="AM8760" s="77"/>
      <c r="AN8760" s="77"/>
    </row>
    <row r="8761" spans="26:40" x14ac:dyDescent="0.25">
      <c r="Z8761" s="24"/>
      <c r="AM8761" s="77"/>
      <c r="AN8761" s="77"/>
    </row>
    <row r="8762" spans="26:40" x14ac:dyDescent="0.25">
      <c r="Z8762" s="24"/>
      <c r="AM8762" s="77"/>
      <c r="AN8762" s="77"/>
    </row>
    <row r="8763" spans="26:40" x14ac:dyDescent="0.25">
      <c r="Z8763" s="24"/>
      <c r="AM8763" s="77"/>
      <c r="AN8763" s="77"/>
    </row>
    <row r="8764" spans="26:40" x14ac:dyDescent="0.25">
      <c r="Z8764" s="24"/>
      <c r="AM8764" s="77"/>
      <c r="AN8764" s="77"/>
    </row>
    <row r="8765" spans="26:40" x14ac:dyDescent="0.25">
      <c r="Z8765" s="24"/>
      <c r="AM8765" s="77"/>
      <c r="AN8765" s="77"/>
    </row>
    <row r="8766" spans="26:40" x14ac:dyDescent="0.25">
      <c r="Z8766" s="24"/>
      <c r="AM8766" s="77"/>
      <c r="AN8766" s="77"/>
    </row>
    <row r="8767" spans="26:40" x14ac:dyDescent="0.25">
      <c r="Z8767" s="24"/>
      <c r="AM8767" s="77"/>
      <c r="AN8767" s="77"/>
    </row>
    <row r="8768" spans="26:40" x14ac:dyDescent="0.25">
      <c r="Z8768" s="24"/>
      <c r="AM8768" s="77"/>
      <c r="AN8768" s="77"/>
    </row>
    <row r="8769" spans="26:40" x14ac:dyDescent="0.25">
      <c r="Z8769" s="24"/>
      <c r="AM8769" s="77"/>
      <c r="AN8769" s="77"/>
    </row>
    <row r="8770" spans="26:40" x14ac:dyDescent="0.25">
      <c r="Z8770" s="24"/>
      <c r="AM8770" s="77"/>
      <c r="AN8770" s="77"/>
    </row>
    <row r="8771" spans="26:40" x14ac:dyDescent="0.25">
      <c r="Z8771" s="24"/>
      <c r="AM8771" s="77"/>
      <c r="AN8771" s="77"/>
    </row>
    <row r="8772" spans="26:40" x14ac:dyDescent="0.25">
      <c r="Z8772" s="24"/>
      <c r="AM8772" s="77"/>
      <c r="AN8772" s="77"/>
    </row>
    <row r="8773" spans="26:40" x14ac:dyDescent="0.25">
      <c r="Z8773" s="24"/>
      <c r="AM8773" s="77"/>
      <c r="AN8773" s="77"/>
    </row>
    <row r="8774" spans="26:40" x14ac:dyDescent="0.25">
      <c r="Z8774" s="24"/>
      <c r="AM8774" s="77"/>
      <c r="AN8774" s="77"/>
    </row>
    <row r="8775" spans="26:40" x14ac:dyDescent="0.25">
      <c r="Z8775" s="24"/>
      <c r="AM8775" s="77"/>
      <c r="AN8775" s="77"/>
    </row>
    <row r="8776" spans="26:40" x14ac:dyDescent="0.25">
      <c r="Z8776" s="24"/>
      <c r="AM8776" s="77"/>
      <c r="AN8776" s="77"/>
    </row>
    <row r="8777" spans="26:40" x14ac:dyDescent="0.25">
      <c r="Z8777" s="24"/>
      <c r="AM8777" s="77"/>
      <c r="AN8777" s="77"/>
    </row>
    <row r="8778" spans="26:40" x14ac:dyDescent="0.25">
      <c r="Z8778" s="24"/>
      <c r="AM8778" s="77"/>
      <c r="AN8778" s="77"/>
    </row>
    <row r="8779" spans="26:40" x14ac:dyDescent="0.25">
      <c r="Z8779" s="24"/>
      <c r="AM8779" s="77"/>
      <c r="AN8779" s="77"/>
    </row>
    <row r="8780" spans="26:40" x14ac:dyDescent="0.25">
      <c r="Z8780" s="24"/>
      <c r="AM8780" s="77"/>
      <c r="AN8780" s="77"/>
    </row>
    <row r="8781" spans="26:40" x14ac:dyDescent="0.25">
      <c r="Z8781" s="24"/>
      <c r="AM8781" s="77"/>
      <c r="AN8781" s="77"/>
    </row>
    <row r="8782" spans="26:40" x14ac:dyDescent="0.25">
      <c r="Z8782" s="24"/>
      <c r="AM8782" s="77"/>
      <c r="AN8782" s="77"/>
    </row>
    <row r="8783" spans="26:40" x14ac:dyDescent="0.25">
      <c r="Z8783" s="24"/>
      <c r="AM8783" s="77"/>
      <c r="AN8783" s="77"/>
    </row>
    <row r="8784" spans="26:40" x14ac:dyDescent="0.25">
      <c r="Z8784" s="24"/>
      <c r="AM8784" s="77"/>
      <c r="AN8784" s="77"/>
    </row>
    <row r="8785" spans="26:40" x14ac:dyDescent="0.25">
      <c r="Z8785" s="24"/>
      <c r="AM8785" s="77"/>
      <c r="AN8785" s="77"/>
    </row>
    <row r="8786" spans="26:40" x14ac:dyDescent="0.25">
      <c r="Z8786" s="24"/>
      <c r="AM8786" s="77"/>
      <c r="AN8786" s="77"/>
    </row>
    <row r="8787" spans="26:40" x14ac:dyDescent="0.25">
      <c r="Z8787" s="24"/>
      <c r="AM8787" s="77"/>
      <c r="AN8787" s="77"/>
    </row>
    <row r="8788" spans="26:40" x14ac:dyDescent="0.25">
      <c r="Z8788" s="24"/>
      <c r="AM8788" s="77"/>
      <c r="AN8788" s="77"/>
    </row>
    <row r="8789" spans="26:40" x14ac:dyDescent="0.25">
      <c r="Z8789" s="24"/>
      <c r="AM8789" s="77"/>
      <c r="AN8789" s="77"/>
    </row>
    <row r="8790" spans="26:40" x14ac:dyDescent="0.25">
      <c r="Z8790" s="24"/>
      <c r="AM8790" s="77"/>
      <c r="AN8790" s="77"/>
    </row>
    <row r="8791" spans="26:40" x14ac:dyDescent="0.25">
      <c r="Z8791" s="24"/>
      <c r="AM8791" s="77"/>
      <c r="AN8791" s="77"/>
    </row>
    <row r="8792" spans="26:40" x14ac:dyDescent="0.25">
      <c r="Z8792" s="24"/>
      <c r="AM8792" s="77"/>
      <c r="AN8792" s="77"/>
    </row>
    <row r="8793" spans="26:40" x14ac:dyDescent="0.25">
      <c r="Z8793" s="24"/>
      <c r="AM8793" s="77"/>
      <c r="AN8793" s="77"/>
    </row>
    <row r="8794" spans="26:40" x14ac:dyDescent="0.25">
      <c r="Z8794" s="24"/>
      <c r="AM8794" s="77"/>
      <c r="AN8794" s="77"/>
    </row>
    <row r="8795" spans="26:40" x14ac:dyDescent="0.25">
      <c r="Z8795" s="24"/>
      <c r="AM8795" s="77"/>
      <c r="AN8795" s="77"/>
    </row>
    <row r="8796" spans="26:40" x14ac:dyDescent="0.25">
      <c r="Z8796" s="24"/>
      <c r="AM8796" s="77"/>
      <c r="AN8796" s="77"/>
    </row>
    <row r="8797" spans="26:40" x14ac:dyDescent="0.25">
      <c r="Z8797" s="24"/>
      <c r="AM8797" s="77"/>
      <c r="AN8797" s="77"/>
    </row>
    <row r="8798" spans="26:40" x14ac:dyDescent="0.25">
      <c r="Z8798" s="24"/>
      <c r="AM8798" s="77"/>
      <c r="AN8798" s="77"/>
    </row>
    <row r="8799" spans="26:40" x14ac:dyDescent="0.25">
      <c r="Z8799" s="24"/>
      <c r="AM8799" s="77"/>
      <c r="AN8799" s="77"/>
    </row>
    <row r="8800" spans="26:40" x14ac:dyDescent="0.25">
      <c r="Z8800" s="24"/>
      <c r="AM8800" s="77"/>
      <c r="AN8800" s="77"/>
    </row>
    <row r="8801" spans="26:40" x14ac:dyDescent="0.25">
      <c r="Z8801" s="24"/>
      <c r="AM8801" s="77"/>
      <c r="AN8801" s="77"/>
    </row>
    <row r="8802" spans="26:40" x14ac:dyDescent="0.25">
      <c r="Z8802" s="24"/>
      <c r="AM8802" s="77"/>
      <c r="AN8802" s="77"/>
    </row>
    <row r="8803" spans="26:40" x14ac:dyDescent="0.25">
      <c r="Z8803" s="24"/>
      <c r="AM8803" s="77"/>
      <c r="AN8803" s="77"/>
    </row>
    <row r="8804" spans="26:40" x14ac:dyDescent="0.25">
      <c r="Z8804" s="24"/>
      <c r="AM8804" s="77"/>
      <c r="AN8804" s="77"/>
    </row>
    <row r="8805" spans="26:40" x14ac:dyDescent="0.25">
      <c r="Z8805" s="24"/>
      <c r="AM8805" s="77"/>
      <c r="AN8805" s="77"/>
    </row>
    <row r="8806" spans="26:40" x14ac:dyDescent="0.25">
      <c r="Z8806" s="24"/>
      <c r="AM8806" s="77"/>
      <c r="AN8806" s="77"/>
    </row>
    <row r="8807" spans="26:40" x14ac:dyDescent="0.25">
      <c r="Z8807" s="24"/>
      <c r="AM8807" s="77"/>
      <c r="AN8807" s="77"/>
    </row>
    <row r="8808" spans="26:40" x14ac:dyDescent="0.25">
      <c r="Z8808" s="24"/>
      <c r="AM8808" s="77"/>
      <c r="AN8808" s="77"/>
    </row>
    <row r="8809" spans="26:40" x14ac:dyDescent="0.25">
      <c r="Z8809" s="24"/>
      <c r="AM8809" s="77"/>
      <c r="AN8809" s="77"/>
    </row>
    <row r="8810" spans="26:40" x14ac:dyDescent="0.25">
      <c r="Z8810" s="24"/>
      <c r="AM8810" s="77"/>
      <c r="AN8810" s="77"/>
    </row>
    <row r="8811" spans="26:40" x14ac:dyDescent="0.25">
      <c r="Z8811" s="24"/>
      <c r="AM8811" s="77"/>
      <c r="AN8811" s="77"/>
    </row>
    <row r="8812" spans="26:40" x14ac:dyDescent="0.25">
      <c r="Z8812" s="24"/>
      <c r="AM8812" s="77"/>
      <c r="AN8812" s="77"/>
    </row>
    <row r="8813" spans="26:40" x14ac:dyDescent="0.25">
      <c r="Z8813" s="24"/>
      <c r="AM8813" s="77"/>
      <c r="AN8813" s="77"/>
    </row>
    <row r="8814" spans="26:40" x14ac:dyDescent="0.25">
      <c r="Z8814" s="24"/>
      <c r="AM8814" s="77"/>
      <c r="AN8814" s="77"/>
    </row>
    <row r="8815" spans="26:40" x14ac:dyDescent="0.25">
      <c r="Z8815" s="24"/>
      <c r="AM8815" s="77"/>
      <c r="AN8815" s="77"/>
    </row>
    <row r="8816" spans="26:40" x14ac:dyDescent="0.25">
      <c r="Z8816" s="24"/>
      <c r="AM8816" s="77"/>
      <c r="AN8816" s="77"/>
    </row>
    <row r="8817" spans="26:40" x14ac:dyDescent="0.25">
      <c r="Z8817" s="24"/>
      <c r="AM8817" s="77"/>
      <c r="AN8817" s="77"/>
    </row>
    <row r="8818" spans="26:40" x14ac:dyDescent="0.25">
      <c r="Z8818" s="24"/>
      <c r="AM8818" s="77"/>
      <c r="AN8818" s="77"/>
    </row>
    <row r="8819" spans="26:40" x14ac:dyDescent="0.25">
      <c r="Z8819" s="24"/>
      <c r="AM8819" s="77"/>
      <c r="AN8819" s="77"/>
    </row>
    <row r="8820" spans="26:40" x14ac:dyDescent="0.25">
      <c r="Z8820" s="24"/>
      <c r="AM8820" s="77"/>
      <c r="AN8820" s="77"/>
    </row>
    <row r="8821" spans="26:40" x14ac:dyDescent="0.25">
      <c r="Z8821" s="24"/>
      <c r="AM8821" s="77"/>
      <c r="AN8821" s="77"/>
    </row>
    <row r="8822" spans="26:40" x14ac:dyDescent="0.25">
      <c r="Z8822" s="24"/>
      <c r="AM8822" s="77"/>
      <c r="AN8822" s="77"/>
    </row>
    <row r="8823" spans="26:40" x14ac:dyDescent="0.25">
      <c r="Z8823" s="24"/>
      <c r="AM8823" s="77"/>
      <c r="AN8823" s="77"/>
    </row>
    <row r="8824" spans="26:40" x14ac:dyDescent="0.25">
      <c r="Z8824" s="24"/>
      <c r="AM8824" s="77"/>
      <c r="AN8824" s="77"/>
    </row>
    <row r="8825" spans="26:40" x14ac:dyDescent="0.25">
      <c r="Z8825" s="24"/>
      <c r="AM8825" s="77"/>
      <c r="AN8825" s="77"/>
    </row>
    <row r="8826" spans="26:40" x14ac:dyDescent="0.25">
      <c r="Z8826" s="24"/>
      <c r="AM8826" s="77"/>
      <c r="AN8826" s="77"/>
    </row>
    <row r="8827" spans="26:40" x14ac:dyDescent="0.25">
      <c r="Z8827" s="24"/>
      <c r="AM8827" s="77"/>
      <c r="AN8827" s="77"/>
    </row>
    <row r="8828" spans="26:40" x14ac:dyDescent="0.25">
      <c r="Z8828" s="24"/>
      <c r="AM8828" s="77"/>
      <c r="AN8828" s="77"/>
    </row>
    <row r="8829" spans="26:40" x14ac:dyDescent="0.25">
      <c r="Z8829" s="24"/>
      <c r="AM8829" s="77"/>
      <c r="AN8829" s="77"/>
    </row>
    <row r="8830" spans="26:40" x14ac:dyDescent="0.25">
      <c r="Z8830" s="24"/>
      <c r="AM8830" s="77"/>
      <c r="AN8830" s="77"/>
    </row>
    <row r="8831" spans="26:40" x14ac:dyDescent="0.25">
      <c r="Z8831" s="24"/>
      <c r="AM8831" s="77"/>
      <c r="AN8831" s="77"/>
    </row>
    <row r="8832" spans="26:40" x14ac:dyDescent="0.25">
      <c r="Z8832" s="24"/>
      <c r="AM8832" s="77"/>
      <c r="AN8832" s="77"/>
    </row>
    <row r="8833" spans="26:40" x14ac:dyDescent="0.25">
      <c r="Z8833" s="24"/>
      <c r="AM8833" s="77"/>
      <c r="AN8833" s="77"/>
    </row>
    <row r="8834" spans="26:40" x14ac:dyDescent="0.25">
      <c r="Z8834" s="24"/>
      <c r="AM8834" s="77"/>
      <c r="AN8834" s="77"/>
    </row>
    <row r="8835" spans="26:40" x14ac:dyDescent="0.25">
      <c r="Z8835" s="24"/>
      <c r="AM8835" s="77"/>
      <c r="AN8835" s="77"/>
    </row>
    <row r="8836" spans="26:40" x14ac:dyDescent="0.25">
      <c r="Z8836" s="24"/>
      <c r="AM8836" s="77"/>
      <c r="AN8836" s="77"/>
    </row>
    <row r="8837" spans="26:40" x14ac:dyDescent="0.25">
      <c r="Z8837" s="24"/>
      <c r="AM8837" s="77"/>
      <c r="AN8837" s="77"/>
    </row>
    <row r="8838" spans="26:40" x14ac:dyDescent="0.25">
      <c r="Z8838" s="24"/>
      <c r="AM8838" s="77"/>
      <c r="AN8838" s="77"/>
    </row>
    <row r="8839" spans="26:40" x14ac:dyDescent="0.25">
      <c r="Z8839" s="24"/>
      <c r="AM8839" s="77"/>
      <c r="AN8839" s="77"/>
    </row>
    <row r="8840" spans="26:40" x14ac:dyDescent="0.25">
      <c r="Z8840" s="24"/>
      <c r="AM8840" s="77"/>
      <c r="AN8840" s="77"/>
    </row>
    <row r="8841" spans="26:40" x14ac:dyDescent="0.25">
      <c r="Z8841" s="24"/>
      <c r="AM8841" s="77"/>
      <c r="AN8841" s="77"/>
    </row>
    <row r="8842" spans="26:40" x14ac:dyDescent="0.25">
      <c r="Z8842" s="24"/>
      <c r="AM8842" s="77"/>
      <c r="AN8842" s="77"/>
    </row>
    <row r="8843" spans="26:40" x14ac:dyDescent="0.25">
      <c r="Z8843" s="24"/>
      <c r="AM8843" s="77"/>
      <c r="AN8843" s="77"/>
    </row>
    <row r="8844" spans="26:40" x14ac:dyDescent="0.25">
      <c r="Z8844" s="24"/>
      <c r="AM8844" s="77"/>
      <c r="AN8844" s="77"/>
    </row>
    <row r="8845" spans="26:40" x14ac:dyDescent="0.25">
      <c r="Z8845" s="24"/>
      <c r="AM8845" s="77"/>
      <c r="AN8845" s="77"/>
    </row>
    <row r="8846" spans="26:40" x14ac:dyDescent="0.25">
      <c r="Z8846" s="24"/>
      <c r="AM8846" s="77"/>
      <c r="AN8846" s="77"/>
    </row>
    <row r="8847" spans="26:40" x14ac:dyDescent="0.25">
      <c r="Z8847" s="24"/>
      <c r="AM8847" s="77"/>
      <c r="AN8847" s="77"/>
    </row>
    <row r="8848" spans="26:40" x14ac:dyDescent="0.25">
      <c r="Z8848" s="24"/>
      <c r="AM8848" s="77"/>
      <c r="AN8848" s="77"/>
    </row>
    <row r="8849" spans="26:40" x14ac:dyDescent="0.25">
      <c r="Z8849" s="24"/>
      <c r="AM8849" s="77"/>
      <c r="AN8849" s="77"/>
    </row>
    <row r="8850" spans="26:40" x14ac:dyDescent="0.25">
      <c r="Z8850" s="24"/>
      <c r="AM8850" s="77"/>
      <c r="AN8850" s="77"/>
    </row>
    <row r="8851" spans="26:40" x14ac:dyDescent="0.25">
      <c r="Z8851" s="24"/>
      <c r="AM8851" s="77"/>
      <c r="AN8851" s="77"/>
    </row>
    <row r="8852" spans="26:40" x14ac:dyDescent="0.25">
      <c r="Z8852" s="24"/>
      <c r="AM8852" s="77"/>
      <c r="AN8852" s="77"/>
    </row>
    <row r="8853" spans="26:40" x14ac:dyDescent="0.25">
      <c r="Z8853" s="24"/>
      <c r="AM8853" s="77"/>
      <c r="AN8853" s="77"/>
    </row>
    <row r="8854" spans="26:40" x14ac:dyDescent="0.25">
      <c r="Z8854" s="24"/>
      <c r="AM8854" s="77"/>
      <c r="AN8854" s="77"/>
    </row>
    <row r="8855" spans="26:40" x14ac:dyDescent="0.25">
      <c r="Z8855" s="24"/>
      <c r="AM8855" s="77"/>
      <c r="AN8855" s="77"/>
    </row>
    <row r="8856" spans="26:40" x14ac:dyDescent="0.25">
      <c r="Z8856" s="24"/>
      <c r="AM8856" s="77"/>
      <c r="AN8856" s="77"/>
    </row>
    <row r="8857" spans="26:40" x14ac:dyDescent="0.25">
      <c r="Z8857" s="24"/>
      <c r="AM8857" s="77"/>
      <c r="AN8857" s="77"/>
    </row>
    <row r="8858" spans="26:40" x14ac:dyDescent="0.25">
      <c r="Z8858" s="24"/>
      <c r="AM8858" s="77"/>
      <c r="AN8858" s="77"/>
    </row>
    <row r="8859" spans="26:40" x14ac:dyDescent="0.25">
      <c r="Z8859" s="24"/>
      <c r="AM8859" s="77"/>
      <c r="AN8859" s="77"/>
    </row>
    <row r="8860" spans="26:40" x14ac:dyDescent="0.25">
      <c r="Z8860" s="24"/>
      <c r="AM8860" s="77"/>
      <c r="AN8860" s="77"/>
    </row>
    <row r="8861" spans="26:40" x14ac:dyDescent="0.25">
      <c r="Z8861" s="24"/>
      <c r="AM8861" s="77"/>
      <c r="AN8861" s="77"/>
    </row>
    <row r="8862" spans="26:40" x14ac:dyDescent="0.25">
      <c r="Z8862" s="24"/>
      <c r="AM8862" s="77"/>
      <c r="AN8862" s="77"/>
    </row>
    <row r="8863" spans="26:40" x14ac:dyDescent="0.25">
      <c r="Z8863" s="24"/>
      <c r="AM8863" s="77"/>
      <c r="AN8863" s="77"/>
    </row>
    <row r="8864" spans="26:40" x14ac:dyDescent="0.25">
      <c r="Z8864" s="24"/>
      <c r="AM8864" s="77"/>
      <c r="AN8864" s="77"/>
    </row>
    <row r="8865" spans="26:40" x14ac:dyDescent="0.25">
      <c r="Z8865" s="24"/>
      <c r="AM8865" s="77"/>
      <c r="AN8865" s="77"/>
    </row>
    <row r="8866" spans="26:40" x14ac:dyDescent="0.25">
      <c r="Z8866" s="24"/>
      <c r="AM8866" s="77"/>
      <c r="AN8866" s="77"/>
    </row>
    <row r="8867" spans="26:40" x14ac:dyDescent="0.25">
      <c r="Z8867" s="24"/>
      <c r="AM8867" s="77"/>
      <c r="AN8867" s="77"/>
    </row>
    <row r="8868" spans="26:40" x14ac:dyDescent="0.25">
      <c r="Z8868" s="24"/>
      <c r="AM8868" s="77"/>
      <c r="AN8868" s="77"/>
    </row>
    <row r="8869" spans="26:40" x14ac:dyDescent="0.25">
      <c r="Z8869" s="24"/>
      <c r="AM8869" s="77"/>
      <c r="AN8869" s="77"/>
    </row>
    <row r="8870" spans="26:40" x14ac:dyDescent="0.25">
      <c r="Z8870" s="24"/>
      <c r="AM8870" s="77"/>
      <c r="AN8870" s="77"/>
    </row>
    <row r="8871" spans="26:40" x14ac:dyDescent="0.25">
      <c r="Z8871" s="24"/>
      <c r="AM8871" s="77"/>
      <c r="AN8871" s="77"/>
    </row>
    <row r="8872" spans="26:40" x14ac:dyDescent="0.25">
      <c r="Z8872" s="24"/>
      <c r="AM8872" s="77"/>
      <c r="AN8872" s="77"/>
    </row>
    <row r="8873" spans="26:40" x14ac:dyDescent="0.25">
      <c r="Z8873" s="24"/>
      <c r="AM8873" s="77"/>
      <c r="AN8873" s="77"/>
    </row>
    <row r="8874" spans="26:40" x14ac:dyDescent="0.25">
      <c r="Z8874" s="24"/>
      <c r="AM8874" s="77"/>
      <c r="AN8874" s="77"/>
    </row>
    <row r="8875" spans="26:40" x14ac:dyDescent="0.25">
      <c r="Z8875" s="24"/>
      <c r="AM8875" s="77"/>
      <c r="AN8875" s="77"/>
    </row>
    <row r="8876" spans="26:40" x14ac:dyDescent="0.25">
      <c r="Z8876" s="24"/>
      <c r="AM8876" s="77"/>
      <c r="AN8876" s="77"/>
    </row>
    <row r="8877" spans="26:40" x14ac:dyDescent="0.25">
      <c r="Z8877" s="24"/>
      <c r="AM8877" s="77"/>
      <c r="AN8877" s="77"/>
    </row>
    <row r="8878" spans="26:40" x14ac:dyDescent="0.25">
      <c r="Z8878" s="24"/>
      <c r="AM8878" s="77"/>
      <c r="AN8878" s="77"/>
    </row>
    <row r="8879" spans="26:40" x14ac:dyDescent="0.25">
      <c r="Z8879" s="24"/>
      <c r="AM8879" s="77"/>
      <c r="AN8879" s="77"/>
    </row>
    <row r="8880" spans="26:40" x14ac:dyDescent="0.25">
      <c r="Z8880" s="24"/>
      <c r="AM8880" s="77"/>
      <c r="AN8880" s="77"/>
    </row>
    <row r="8881" spans="26:40" x14ac:dyDescent="0.25">
      <c r="Z8881" s="24"/>
      <c r="AM8881" s="77"/>
      <c r="AN8881" s="77"/>
    </row>
    <row r="8882" spans="26:40" x14ac:dyDescent="0.25">
      <c r="Z8882" s="24"/>
      <c r="AM8882" s="77"/>
      <c r="AN8882" s="77"/>
    </row>
    <row r="8883" spans="26:40" x14ac:dyDescent="0.25">
      <c r="Z8883" s="24"/>
      <c r="AM8883" s="77"/>
      <c r="AN8883" s="77"/>
    </row>
    <row r="8884" spans="26:40" x14ac:dyDescent="0.25">
      <c r="Z8884" s="24"/>
      <c r="AM8884" s="77"/>
      <c r="AN8884" s="77"/>
    </row>
    <row r="8885" spans="26:40" x14ac:dyDescent="0.25">
      <c r="Z8885" s="24"/>
      <c r="AM8885" s="77"/>
      <c r="AN8885" s="77"/>
    </row>
    <row r="8886" spans="26:40" x14ac:dyDescent="0.25">
      <c r="Z8886" s="24"/>
      <c r="AM8886" s="77"/>
      <c r="AN8886" s="77"/>
    </row>
    <row r="8887" spans="26:40" x14ac:dyDescent="0.25">
      <c r="Z8887" s="24"/>
      <c r="AM8887" s="77"/>
      <c r="AN8887" s="77"/>
    </row>
    <row r="8888" spans="26:40" x14ac:dyDescent="0.25">
      <c r="Z8888" s="24"/>
      <c r="AM8888" s="77"/>
      <c r="AN8888" s="77"/>
    </row>
    <row r="8889" spans="26:40" x14ac:dyDescent="0.25">
      <c r="Z8889" s="24"/>
      <c r="AM8889" s="77"/>
      <c r="AN8889" s="77"/>
    </row>
    <row r="8890" spans="26:40" x14ac:dyDescent="0.25">
      <c r="Z8890" s="24"/>
      <c r="AM8890" s="77"/>
      <c r="AN8890" s="77"/>
    </row>
    <row r="8891" spans="26:40" x14ac:dyDescent="0.25">
      <c r="Z8891" s="24"/>
      <c r="AM8891" s="77"/>
      <c r="AN8891" s="77"/>
    </row>
    <row r="8892" spans="26:40" x14ac:dyDescent="0.25">
      <c r="Z8892" s="24"/>
      <c r="AM8892" s="77"/>
      <c r="AN8892" s="77"/>
    </row>
    <row r="8893" spans="26:40" x14ac:dyDescent="0.25">
      <c r="Z8893" s="24"/>
      <c r="AM8893" s="77"/>
      <c r="AN8893" s="77"/>
    </row>
    <row r="8894" spans="26:40" x14ac:dyDescent="0.25">
      <c r="Z8894" s="24"/>
      <c r="AM8894" s="77"/>
      <c r="AN8894" s="77"/>
    </row>
    <row r="8895" spans="26:40" x14ac:dyDescent="0.25">
      <c r="Z8895" s="24"/>
      <c r="AM8895" s="77"/>
      <c r="AN8895" s="77"/>
    </row>
    <row r="8896" spans="26:40" x14ac:dyDescent="0.25">
      <c r="Z8896" s="24"/>
      <c r="AM8896" s="77"/>
      <c r="AN8896" s="77"/>
    </row>
    <row r="8897" spans="26:40" x14ac:dyDescent="0.25">
      <c r="Z8897" s="24"/>
      <c r="AM8897" s="77"/>
      <c r="AN8897" s="77"/>
    </row>
    <row r="8898" spans="26:40" x14ac:dyDescent="0.25">
      <c r="Z8898" s="24"/>
      <c r="AM8898" s="77"/>
      <c r="AN8898" s="77"/>
    </row>
    <row r="8899" spans="26:40" x14ac:dyDescent="0.25">
      <c r="Z8899" s="24"/>
      <c r="AM8899" s="77"/>
      <c r="AN8899" s="77"/>
    </row>
    <row r="8900" spans="26:40" x14ac:dyDescent="0.25">
      <c r="Z8900" s="24"/>
      <c r="AM8900" s="77"/>
      <c r="AN8900" s="77"/>
    </row>
    <row r="8901" spans="26:40" x14ac:dyDescent="0.25">
      <c r="Z8901" s="24"/>
      <c r="AM8901" s="77"/>
      <c r="AN8901" s="77"/>
    </row>
    <row r="8902" spans="26:40" x14ac:dyDescent="0.25">
      <c r="Z8902" s="24"/>
      <c r="AM8902" s="77"/>
      <c r="AN8902" s="77"/>
    </row>
    <row r="8903" spans="26:40" x14ac:dyDescent="0.25">
      <c r="Z8903" s="24"/>
      <c r="AM8903" s="77"/>
      <c r="AN8903" s="77"/>
    </row>
    <row r="8904" spans="26:40" x14ac:dyDescent="0.25">
      <c r="Z8904" s="24"/>
      <c r="AM8904" s="77"/>
      <c r="AN8904" s="77"/>
    </row>
    <row r="8905" spans="26:40" x14ac:dyDescent="0.25">
      <c r="Z8905" s="24"/>
      <c r="AM8905" s="77"/>
      <c r="AN8905" s="77"/>
    </row>
    <row r="8906" spans="26:40" x14ac:dyDescent="0.25">
      <c r="Z8906" s="24"/>
      <c r="AM8906" s="77"/>
      <c r="AN8906" s="77"/>
    </row>
    <row r="8907" spans="26:40" x14ac:dyDescent="0.25">
      <c r="Z8907" s="24"/>
      <c r="AM8907" s="77"/>
      <c r="AN8907" s="77"/>
    </row>
    <row r="8908" spans="26:40" x14ac:dyDescent="0.25">
      <c r="Z8908" s="24"/>
      <c r="AM8908" s="77"/>
      <c r="AN8908" s="77"/>
    </row>
    <row r="8909" spans="26:40" x14ac:dyDescent="0.25">
      <c r="Z8909" s="24"/>
      <c r="AM8909" s="77"/>
      <c r="AN8909" s="77"/>
    </row>
    <row r="8910" spans="26:40" x14ac:dyDescent="0.25">
      <c r="Z8910" s="24"/>
      <c r="AM8910" s="77"/>
      <c r="AN8910" s="77"/>
    </row>
    <row r="8911" spans="26:40" x14ac:dyDescent="0.25">
      <c r="Z8911" s="24"/>
      <c r="AM8911" s="77"/>
      <c r="AN8911" s="77"/>
    </row>
    <row r="8912" spans="26:40" x14ac:dyDescent="0.25">
      <c r="Z8912" s="24"/>
      <c r="AM8912" s="77"/>
      <c r="AN8912" s="77"/>
    </row>
    <row r="8913" spans="26:40" x14ac:dyDescent="0.25">
      <c r="Z8913" s="24"/>
      <c r="AM8913" s="77"/>
      <c r="AN8913" s="77"/>
    </row>
    <row r="8914" spans="26:40" x14ac:dyDescent="0.25">
      <c r="Z8914" s="24"/>
      <c r="AM8914" s="77"/>
      <c r="AN8914" s="77"/>
    </row>
    <row r="8915" spans="26:40" x14ac:dyDescent="0.25">
      <c r="Z8915" s="24"/>
      <c r="AM8915" s="77"/>
      <c r="AN8915" s="77"/>
    </row>
    <row r="8916" spans="26:40" x14ac:dyDescent="0.25">
      <c r="Z8916" s="24"/>
      <c r="AM8916" s="77"/>
      <c r="AN8916" s="77"/>
    </row>
    <row r="8917" spans="26:40" x14ac:dyDescent="0.25">
      <c r="Z8917" s="24"/>
      <c r="AM8917" s="77"/>
      <c r="AN8917" s="77"/>
    </row>
    <row r="8918" spans="26:40" x14ac:dyDescent="0.25">
      <c r="Z8918" s="24"/>
      <c r="AM8918" s="77"/>
      <c r="AN8918" s="77"/>
    </row>
    <row r="8919" spans="26:40" x14ac:dyDescent="0.25">
      <c r="Z8919" s="24"/>
      <c r="AM8919" s="77"/>
      <c r="AN8919" s="77"/>
    </row>
    <row r="8920" spans="26:40" x14ac:dyDescent="0.25">
      <c r="Z8920" s="24"/>
      <c r="AM8920" s="77"/>
      <c r="AN8920" s="77"/>
    </row>
    <row r="8921" spans="26:40" x14ac:dyDescent="0.25">
      <c r="Z8921" s="24"/>
      <c r="AM8921" s="77"/>
      <c r="AN8921" s="77"/>
    </row>
    <row r="8922" spans="26:40" x14ac:dyDescent="0.25">
      <c r="Z8922" s="24"/>
      <c r="AM8922" s="77"/>
      <c r="AN8922" s="77"/>
    </row>
    <row r="8923" spans="26:40" x14ac:dyDescent="0.25">
      <c r="Z8923" s="24"/>
      <c r="AM8923" s="77"/>
      <c r="AN8923" s="77"/>
    </row>
    <row r="8924" spans="26:40" x14ac:dyDescent="0.25">
      <c r="Z8924" s="24"/>
      <c r="AM8924" s="77"/>
      <c r="AN8924" s="77"/>
    </row>
    <row r="8925" spans="26:40" x14ac:dyDescent="0.25">
      <c r="Z8925" s="24"/>
      <c r="AM8925" s="77"/>
      <c r="AN8925" s="77"/>
    </row>
    <row r="8926" spans="26:40" x14ac:dyDescent="0.25">
      <c r="Z8926" s="24"/>
      <c r="AM8926" s="77"/>
      <c r="AN8926" s="77"/>
    </row>
    <row r="8927" spans="26:40" x14ac:dyDescent="0.25">
      <c r="Z8927" s="24"/>
      <c r="AM8927" s="77"/>
      <c r="AN8927" s="77"/>
    </row>
    <row r="8928" spans="26:40" x14ac:dyDescent="0.25">
      <c r="Z8928" s="24"/>
      <c r="AM8928" s="77"/>
      <c r="AN8928" s="77"/>
    </row>
    <row r="8929" spans="26:40" x14ac:dyDescent="0.25">
      <c r="Z8929" s="24"/>
      <c r="AM8929" s="77"/>
      <c r="AN8929" s="77"/>
    </row>
    <row r="8930" spans="26:40" x14ac:dyDescent="0.25">
      <c r="Z8930" s="24"/>
      <c r="AM8930" s="77"/>
      <c r="AN8930" s="77"/>
    </row>
    <row r="8931" spans="26:40" x14ac:dyDescent="0.25">
      <c r="Z8931" s="24"/>
      <c r="AM8931" s="77"/>
      <c r="AN8931" s="77"/>
    </row>
    <row r="8932" spans="26:40" x14ac:dyDescent="0.25">
      <c r="Z8932" s="24"/>
      <c r="AM8932" s="77"/>
      <c r="AN8932" s="77"/>
    </row>
    <row r="8933" spans="26:40" x14ac:dyDescent="0.25">
      <c r="Z8933" s="24"/>
      <c r="AM8933" s="77"/>
      <c r="AN8933" s="77"/>
    </row>
    <row r="8934" spans="26:40" x14ac:dyDescent="0.25">
      <c r="Z8934" s="24"/>
      <c r="AM8934" s="77"/>
      <c r="AN8934" s="77"/>
    </row>
    <row r="8935" spans="26:40" x14ac:dyDescent="0.25">
      <c r="Z8935" s="24"/>
      <c r="AM8935" s="77"/>
      <c r="AN8935" s="77"/>
    </row>
    <row r="8936" spans="26:40" x14ac:dyDescent="0.25">
      <c r="Z8936" s="24"/>
      <c r="AM8936" s="77"/>
      <c r="AN8936" s="77"/>
    </row>
    <row r="8937" spans="26:40" x14ac:dyDescent="0.25">
      <c r="Z8937" s="24"/>
      <c r="AM8937" s="77"/>
      <c r="AN8937" s="77"/>
    </row>
    <row r="8938" spans="26:40" x14ac:dyDescent="0.25">
      <c r="Z8938" s="24"/>
      <c r="AM8938" s="77"/>
      <c r="AN8938" s="77"/>
    </row>
    <row r="8939" spans="26:40" x14ac:dyDescent="0.25">
      <c r="Z8939" s="24"/>
      <c r="AM8939" s="77"/>
      <c r="AN8939" s="77"/>
    </row>
    <row r="8940" spans="26:40" x14ac:dyDescent="0.25">
      <c r="Z8940" s="24"/>
      <c r="AM8940" s="77"/>
      <c r="AN8940" s="77"/>
    </row>
    <row r="8941" spans="26:40" x14ac:dyDescent="0.25">
      <c r="Z8941" s="24"/>
      <c r="AM8941" s="77"/>
      <c r="AN8941" s="77"/>
    </row>
    <row r="8942" spans="26:40" x14ac:dyDescent="0.25">
      <c r="Z8942" s="24"/>
      <c r="AM8942" s="77"/>
      <c r="AN8942" s="77"/>
    </row>
    <row r="8943" spans="26:40" x14ac:dyDescent="0.25">
      <c r="Z8943" s="24"/>
      <c r="AM8943" s="77"/>
      <c r="AN8943" s="77"/>
    </row>
    <row r="8944" spans="26:40" x14ac:dyDescent="0.25">
      <c r="Z8944" s="24"/>
      <c r="AM8944" s="77"/>
      <c r="AN8944" s="77"/>
    </row>
    <row r="8945" spans="26:40" x14ac:dyDescent="0.25">
      <c r="Z8945" s="24"/>
      <c r="AM8945" s="77"/>
      <c r="AN8945" s="77"/>
    </row>
    <row r="8946" spans="26:40" x14ac:dyDescent="0.25">
      <c r="Z8946" s="24"/>
      <c r="AM8946" s="77"/>
      <c r="AN8946" s="77"/>
    </row>
    <row r="8947" spans="26:40" x14ac:dyDescent="0.25">
      <c r="Z8947" s="24"/>
      <c r="AM8947" s="77"/>
      <c r="AN8947" s="77"/>
    </row>
    <row r="8948" spans="26:40" x14ac:dyDescent="0.25">
      <c r="Z8948" s="24"/>
      <c r="AM8948" s="77"/>
      <c r="AN8948" s="77"/>
    </row>
    <row r="8949" spans="26:40" x14ac:dyDescent="0.25">
      <c r="Z8949" s="24"/>
      <c r="AM8949" s="77"/>
      <c r="AN8949" s="77"/>
    </row>
    <row r="8950" spans="26:40" x14ac:dyDescent="0.25">
      <c r="Z8950" s="24"/>
      <c r="AM8950" s="77"/>
      <c r="AN8950" s="77"/>
    </row>
    <row r="8951" spans="26:40" x14ac:dyDescent="0.25">
      <c r="Z8951" s="24"/>
      <c r="AM8951" s="77"/>
      <c r="AN8951" s="77"/>
    </row>
    <row r="8952" spans="26:40" x14ac:dyDescent="0.25">
      <c r="Z8952" s="24"/>
      <c r="AM8952" s="77"/>
      <c r="AN8952" s="77"/>
    </row>
    <row r="8953" spans="26:40" x14ac:dyDescent="0.25">
      <c r="Z8953" s="24"/>
      <c r="AM8953" s="77"/>
      <c r="AN8953" s="77"/>
    </row>
    <row r="8954" spans="26:40" x14ac:dyDescent="0.25">
      <c r="Z8954" s="24"/>
      <c r="AM8954" s="77"/>
      <c r="AN8954" s="77"/>
    </row>
    <row r="8955" spans="26:40" x14ac:dyDescent="0.25">
      <c r="Z8955" s="24"/>
      <c r="AM8955" s="77"/>
      <c r="AN8955" s="77"/>
    </row>
    <row r="8956" spans="26:40" x14ac:dyDescent="0.25">
      <c r="Z8956" s="24"/>
      <c r="AM8956" s="77"/>
      <c r="AN8956" s="77"/>
    </row>
    <row r="8957" spans="26:40" x14ac:dyDescent="0.25">
      <c r="Z8957" s="24"/>
      <c r="AM8957" s="77"/>
      <c r="AN8957" s="77"/>
    </row>
    <row r="8958" spans="26:40" x14ac:dyDescent="0.25">
      <c r="Z8958" s="24"/>
      <c r="AM8958" s="77"/>
      <c r="AN8958" s="77"/>
    </row>
    <row r="8959" spans="26:40" x14ac:dyDescent="0.25">
      <c r="Z8959" s="24"/>
      <c r="AM8959" s="77"/>
      <c r="AN8959" s="77"/>
    </row>
    <row r="8960" spans="26:40" x14ac:dyDescent="0.25">
      <c r="Z8960" s="24"/>
      <c r="AM8960" s="77"/>
      <c r="AN8960" s="77"/>
    </row>
    <row r="8961" spans="26:40" x14ac:dyDescent="0.25">
      <c r="Z8961" s="24"/>
      <c r="AM8961" s="77"/>
      <c r="AN8961" s="77"/>
    </row>
    <row r="8962" spans="26:40" x14ac:dyDescent="0.25">
      <c r="Z8962" s="24"/>
      <c r="AM8962" s="77"/>
      <c r="AN8962" s="77"/>
    </row>
    <row r="8963" spans="26:40" x14ac:dyDescent="0.25">
      <c r="Z8963" s="24"/>
      <c r="AM8963" s="77"/>
      <c r="AN8963" s="77"/>
    </row>
    <row r="8964" spans="26:40" x14ac:dyDescent="0.25">
      <c r="Z8964" s="24"/>
      <c r="AM8964" s="77"/>
      <c r="AN8964" s="77"/>
    </row>
    <row r="8965" spans="26:40" x14ac:dyDescent="0.25">
      <c r="Z8965" s="24"/>
      <c r="AM8965" s="77"/>
      <c r="AN8965" s="77"/>
    </row>
    <row r="8966" spans="26:40" x14ac:dyDescent="0.25">
      <c r="Z8966" s="24"/>
      <c r="AM8966" s="77"/>
      <c r="AN8966" s="77"/>
    </row>
    <row r="8967" spans="26:40" x14ac:dyDescent="0.25">
      <c r="Z8967" s="24"/>
      <c r="AM8967" s="77"/>
      <c r="AN8967" s="77"/>
    </row>
    <row r="8968" spans="26:40" x14ac:dyDescent="0.25">
      <c r="Z8968" s="24"/>
      <c r="AM8968" s="77"/>
      <c r="AN8968" s="77"/>
    </row>
    <row r="8969" spans="26:40" x14ac:dyDescent="0.25">
      <c r="Z8969" s="24"/>
      <c r="AM8969" s="77"/>
      <c r="AN8969" s="77"/>
    </row>
    <row r="8970" spans="26:40" x14ac:dyDescent="0.25">
      <c r="Z8970" s="24"/>
      <c r="AM8970" s="77"/>
      <c r="AN8970" s="77"/>
    </row>
    <row r="8971" spans="26:40" x14ac:dyDescent="0.25">
      <c r="Z8971" s="24"/>
      <c r="AM8971" s="77"/>
      <c r="AN8971" s="77"/>
    </row>
    <row r="8972" spans="26:40" x14ac:dyDescent="0.25">
      <c r="Z8972" s="24"/>
      <c r="AM8972" s="77"/>
      <c r="AN8972" s="77"/>
    </row>
    <row r="8973" spans="26:40" x14ac:dyDescent="0.25">
      <c r="Z8973" s="24"/>
      <c r="AM8973" s="77"/>
      <c r="AN8973" s="77"/>
    </row>
    <row r="8974" spans="26:40" x14ac:dyDescent="0.25">
      <c r="Z8974" s="24"/>
      <c r="AM8974" s="77"/>
      <c r="AN8974" s="77"/>
    </row>
    <row r="8975" spans="26:40" x14ac:dyDescent="0.25">
      <c r="Z8975" s="24"/>
      <c r="AM8975" s="77"/>
      <c r="AN8975" s="77"/>
    </row>
    <row r="8976" spans="26:40" x14ac:dyDescent="0.25">
      <c r="Z8976" s="24"/>
      <c r="AM8976" s="77"/>
      <c r="AN8976" s="77"/>
    </row>
    <row r="8977" spans="26:40" x14ac:dyDescent="0.25">
      <c r="Z8977" s="24"/>
      <c r="AM8977" s="77"/>
      <c r="AN8977" s="77"/>
    </row>
    <row r="8978" spans="26:40" x14ac:dyDescent="0.25">
      <c r="Z8978" s="24"/>
      <c r="AM8978" s="77"/>
      <c r="AN8978" s="77"/>
    </row>
    <row r="8979" spans="26:40" x14ac:dyDescent="0.25">
      <c r="Z8979" s="24"/>
      <c r="AM8979" s="77"/>
      <c r="AN8979" s="77"/>
    </row>
    <row r="8980" spans="26:40" x14ac:dyDescent="0.25">
      <c r="Z8980" s="24"/>
      <c r="AM8980" s="77"/>
      <c r="AN8980" s="77"/>
    </row>
    <row r="8981" spans="26:40" x14ac:dyDescent="0.25">
      <c r="Z8981" s="24"/>
      <c r="AM8981" s="77"/>
      <c r="AN8981" s="77"/>
    </row>
    <row r="8982" spans="26:40" x14ac:dyDescent="0.25">
      <c r="Z8982" s="24"/>
      <c r="AM8982" s="77"/>
      <c r="AN8982" s="77"/>
    </row>
    <row r="8983" spans="26:40" x14ac:dyDescent="0.25">
      <c r="Z8983" s="24"/>
      <c r="AM8983" s="77"/>
      <c r="AN8983" s="77"/>
    </row>
    <row r="8984" spans="26:40" x14ac:dyDescent="0.25">
      <c r="Z8984" s="24"/>
      <c r="AM8984" s="77"/>
      <c r="AN8984" s="77"/>
    </row>
    <row r="8985" spans="26:40" x14ac:dyDescent="0.25">
      <c r="Z8985" s="24"/>
      <c r="AM8985" s="77"/>
      <c r="AN8985" s="77"/>
    </row>
    <row r="8986" spans="26:40" x14ac:dyDescent="0.25">
      <c r="Z8986" s="24"/>
      <c r="AM8986" s="77"/>
      <c r="AN8986" s="77"/>
    </row>
    <row r="8987" spans="26:40" x14ac:dyDescent="0.25">
      <c r="Z8987" s="24"/>
      <c r="AM8987" s="77"/>
      <c r="AN8987" s="77"/>
    </row>
    <row r="8988" spans="26:40" x14ac:dyDescent="0.25">
      <c r="Z8988" s="24"/>
      <c r="AM8988" s="77"/>
      <c r="AN8988" s="77"/>
    </row>
    <row r="8989" spans="26:40" x14ac:dyDescent="0.25">
      <c r="Z8989" s="24"/>
      <c r="AM8989" s="77"/>
      <c r="AN8989" s="77"/>
    </row>
    <row r="8990" spans="26:40" x14ac:dyDescent="0.25">
      <c r="Z8990" s="24"/>
      <c r="AM8990" s="77"/>
      <c r="AN8990" s="77"/>
    </row>
    <row r="8991" spans="26:40" x14ac:dyDescent="0.25">
      <c r="Z8991" s="24"/>
      <c r="AM8991" s="77"/>
      <c r="AN8991" s="77"/>
    </row>
    <row r="8992" spans="26:40" x14ac:dyDescent="0.25">
      <c r="Z8992" s="24"/>
      <c r="AM8992" s="77"/>
      <c r="AN8992" s="77"/>
    </row>
    <row r="8993" spans="26:40" x14ac:dyDescent="0.25">
      <c r="Z8993" s="24"/>
      <c r="AM8993" s="77"/>
      <c r="AN8993" s="77"/>
    </row>
    <row r="8994" spans="26:40" x14ac:dyDescent="0.25">
      <c r="Z8994" s="24"/>
      <c r="AM8994" s="77"/>
      <c r="AN8994" s="77"/>
    </row>
    <row r="8995" spans="26:40" x14ac:dyDescent="0.25">
      <c r="Z8995" s="24"/>
      <c r="AM8995" s="77"/>
      <c r="AN8995" s="77"/>
    </row>
    <row r="8996" spans="26:40" x14ac:dyDescent="0.25">
      <c r="Z8996" s="24"/>
      <c r="AM8996" s="77"/>
      <c r="AN8996" s="77"/>
    </row>
    <row r="8997" spans="26:40" x14ac:dyDescent="0.25">
      <c r="Z8997" s="24"/>
      <c r="AM8997" s="77"/>
      <c r="AN8997" s="77"/>
    </row>
    <row r="8998" spans="26:40" x14ac:dyDescent="0.25">
      <c r="Z8998" s="24"/>
      <c r="AM8998" s="77"/>
      <c r="AN8998" s="77"/>
    </row>
    <row r="8999" spans="26:40" x14ac:dyDescent="0.25">
      <c r="Z8999" s="24"/>
      <c r="AM8999" s="77"/>
      <c r="AN8999" s="77"/>
    </row>
    <row r="9000" spans="26:40" x14ac:dyDescent="0.25">
      <c r="Z9000" s="24"/>
      <c r="AM9000" s="77"/>
      <c r="AN9000" s="77"/>
    </row>
    <row r="9001" spans="26:40" x14ac:dyDescent="0.25">
      <c r="Z9001" s="24"/>
      <c r="AM9001" s="77"/>
      <c r="AN9001" s="77"/>
    </row>
    <row r="9002" spans="26:40" x14ac:dyDescent="0.25">
      <c r="Z9002" s="24"/>
      <c r="AM9002" s="77"/>
      <c r="AN9002" s="77"/>
    </row>
    <row r="9003" spans="26:40" x14ac:dyDescent="0.25">
      <c r="Z9003" s="24"/>
      <c r="AM9003" s="77"/>
      <c r="AN9003" s="77"/>
    </row>
    <row r="9004" spans="26:40" x14ac:dyDescent="0.25">
      <c r="Z9004" s="24"/>
      <c r="AM9004" s="77"/>
      <c r="AN9004" s="77"/>
    </row>
    <row r="9005" spans="26:40" x14ac:dyDescent="0.25">
      <c r="Z9005" s="24"/>
      <c r="AM9005" s="77"/>
      <c r="AN9005" s="77"/>
    </row>
    <row r="9006" spans="26:40" x14ac:dyDescent="0.25">
      <c r="Z9006" s="24"/>
      <c r="AM9006" s="77"/>
      <c r="AN9006" s="77"/>
    </row>
    <row r="9007" spans="26:40" x14ac:dyDescent="0.25">
      <c r="Z9007" s="24"/>
      <c r="AM9007" s="77"/>
      <c r="AN9007" s="77"/>
    </row>
    <row r="9008" spans="26:40" x14ac:dyDescent="0.25">
      <c r="Z9008" s="24"/>
      <c r="AM9008" s="77"/>
      <c r="AN9008" s="77"/>
    </row>
    <row r="9009" spans="26:40" x14ac:dyDescent="0.25">
      <c r="Z9009" s="24"/>
      <c r="AM9009" s="77"/>
      <c r="AN9009" s="77"/>
    </row>
    <row r="9010" spans="26:40" x14ac:dyDescent="0.25">
      <c r="Z9010" s="24"/>
      <c r="AM9010" s="77"/>
      <c r="AN9010" s="77"/>
    </row>
    <row r="9011" spans="26:40" x14ac:dyDescent="0.25">
      <c r="Z9011" s="24"/>
      <c r="AM9011" s="77"/>
      <c r="AN9011" s="77"/>
    </row>
    <row r="9012" spans="26:40" x14ac:dyDescent="0.25">
      <c r="Z9012" s="24"/>
      <c r="AM9012" s="77"/>
      <c r="AN9012" s="77"/>
    </row>
    <row r="9013" spans="26:40" x14ac:dyDescent="0.25">
      <c r="Z9013" s="24"/>
      <c r="AM9013" s="77"/>
      <c r="AN9013" s="77"/>
    </row>
    <row r="9014" spans="26:40" x14ac:dyDescent="0.25">
      <c r="Z9014" s="24"/>
      <c r="AM9014" s="77"/>
      <c r="AN9014" s="77"/>
    </row>
    <row r="9015" spans="26:40" x14ac:dyDescent="0.25">
      <c r="Z9015" s="24"/>
      <c r="AM9015" s="77"/>
      <c r="AN9015" s="77"/>
    </row>
    <row r="9016" spans="26:40" x14ac:dyDescent="0.25">
      <c r="Z9016" s="24"/>
      <c r="AM9016" s="77"/>
      <c r="AN9016" s="77"/>
    </row>
    <row r="9017" spans="26:40" x14ac:dyDescent="0.25">
      <c r="Z9017" s="24"/>
      <c r="AM9017" s="77"/>
      <c r="AN9017" s="77"/>
    </row>
    <row r="9018" spans="26:40" x14ac:dyDescent="0.25">
      <c r="Z9018" s="24"/>
      <c r="AM9018" s="77"/>
      <c r="AN9018" s="77"/>
    </row>
    <row r="9019" spans="26:40" x14ac:dyDescent="0.25">
      <c r="Z9019" s="24"/>
      <c r="AM9019" s="77"/>
      <c r="AN9019" s="77"/>
    </row>
    <row r="9020" spans="26:40" x14ac:dyDescent="0.25">
      <c r="Z9020" s="24"/>
      <c r="AM9020" s="77"/>
      <c r="AN9020" s="77"/>
    </row>
    <row r="9021" spans="26:40" x14ac:dyDescent="0.25">
      <c r="Z9021" s="24"/>
      <c r="AM9021" s="77"/>
      <c r="AN9021" s="77"/>
    </row>
    <row r="9022" spans="26:40" x14ac:dyDescent="0.25">
      <c r="Z9022" s="24"/>
      <c r="AM9022" s="77"/>
      <c r="AN9022" s="77"/>
    </row>
    <row r="9023" spans="26:40" x14ac:dyDescent="0.25">
      <c r="Z9023" s="24"/>
      <c r="AM9023" s="77"/>
      <c r="AN9023" s="77"/>
    </row>
    <row r="9024" spans="26:40" x14ac:dyDescent="0.25">
      <c r="Z9024" s="24"/>
      <c r="AM9024" s="77"/>
      <c r="AN9024" s="77"/>
    </row>
    <row r="9025" spans="26:40" x14ac:dyDescent="0.25">
      <c r="Z9025" s="24"/>
      <c r="AM9025" s="77"/>
      <c r="AN9025" s="77"/>
    </row>
    <row r="9026" spans="26:40" x14ac:dyDescent="0.25">
      <c r="Z9026" s="24"/>
      <c r="AM9026" s="77"/>
      <c r="AN9026" s="77"/>
    </row>
    <row r="9027" spans="26:40" x14ac:dyDescent="0.25">
      <c r="Z9027" s="24"/>
      <c r="AM9027" s="77"/>
      <c r="AN9027" s="77"/>
    </row>
    <row r="9028" spans="26:40" x14ac:dyDescent="0.25">
      <c r="Z9028" s="24"/>
      <c r="AM9028" s="77"/>
      <c r="AN9028" s="77"/>
    </row>
    <row r="9029" spans="26:40" x14ac:dyDescent="0.25">
      <c r="Z9029" s="24"/>
      <c r="AM9029" s="77"/>
      <c r="AN9029" s="77"/>
    </row>
    <row r="9030" spans="26:40" x14ac:dyDescent="0.25">
      <c r="Z9030" s="24"/>
      <c r="AM9030" s="77"/>
      <c r="AN9030" s="77"/>
    </row>
    <row r="9031" spans="26:40" x14ac:dyDescent="0.25">
      <c r="Z9031" s="24"/>
      <c r="AM9031" s="77"/>
      <c r="AN9031" s="77"/>
    </row>
    <row r="9032" spans="26:40" x14ac:dyDescent="0.25">
      <c r="Z9032" s="24"/>
      <c r="AM9032" s="77"/>
      <c r="AN9032" s="77"/>
    </row>
    <row r="9033" spans="26:40" x14ac:dyDescent="0.25">
      <c r="Z9033" s="24"/>
      <c r="AM9033" s="77"/>
      <c r="AN9033" s="77"/>
    </row>
    <row r="9034" spans="26:40" x14ac:dyDescent="0.25">
      <c r="Z9034" s="24"/>
      <c r="AM9034" s="77"/>
      <c r="AN9034" s="77"/>
    </row>
    <row r="9035" spans="26:40" x14ac:dyDescent="0.25">
      <c r="Z9035" s="24"/>
      <c r="AM9035" s="77"/>
      <c r="AN9035" s="77"/>
    </row>
    <row r="9036" spans="26:40" x14ac:dyDescent="0.25">
      <c r="Z9036" s="24"/>
      <c r="AM9036" s="77"/>
      <c r="AN9036" s="77"/>
    </row>
    <row r="9037" spans="26:40" x14ac:dyDescent="0.25">
      <c r="Z9037" s="24"/>
      <c r="AM9037" s="77"/>
      <c r="AN9037" s="77"/>
    </row>
    <row r="9038" spans="26:40" x14ac:dyDescent="0.25">
      <c r="Z9038" s="24"/>
      <c r="AM9038" s="77"/>
      <c r="AN9038" s="77"/>
    </row>
    <row r="9039" spans="26:40" x14ac:dyDescent="0.25">
      <c r="Z9039" s="24"/>
      <c r="AM9039" s="77"/>
      <c r="AN9039" s="77"/>
    </row>
    <row r="9040" spans="26:40" x14ac:dyDescent="0.25">
      <c r="Z9040" s="24"/>
      <c r="AM9040" s="77"/>
      <c r="AN9040" s="77"/>
    </row>
    <row r="9041" spans="26:40" x14ac:dyDescent="0.25">
      <c r="Z9041" s="24"/>
      <c r="AM9041" s="77"/>
      <c r="AN9041" s="77"/>
    </row>
    <row r="9042" spans="26:40" x14ac:dyDescent="0.25">
      <c r="Z9042" s="24"/>
      <c r="AM9042" s="77"/>
      <c r="AN9042" s="77"/>
    </row>
    <row r="9043" spans="26:40" x14ac:dyDescent="0.25">
      <c r="Z9043" s="24"/>
      <c r="AM9043" s="77"/>
      <c r="AN9043" s="77"/>
    </row>
    <row r="9044" spans="26:40" x14ac:dyDescent="0.25">
      <c r="Z9044" s="24"/>
      <c r="AM9044" s="77"/>
      <c r="AN9044" s="77"/>
    </row>
    <row r="9045" spans="26:40" x14ac:dyDescent="0.25">
      <c r="Z9045" s="24"/>
      <c r="AM9045" s="77"/>
      <c r="AN9045" s="77"/>
    </row>
    <row r="9046" spans="26:40" x14ac:dyDescent="0.25">
      <c r="Z9046" s="24"/>
      <c r="AM9046" s="77"/>
      <c r="AN9046" s="77"/>
    </row>
    <row r="9047" spans="26:40" x14ac:dyDescent="0.25">
      <c r="Z9047" s="24"/>
      <c r="AM9047" s="77"/>
      <c r="AN9047" s="77"/>
    </row>
    <row r="9048" spans="26:40" x14ac:dyDescent="0.25">
      <c r="Z9048" s="24"/>
      <c r="AM9048" s="77"/>
      <c r="AN9048" s="77"/>
    </row>
    <row r="9049" spans="26:40" x14ac:dyDescent="0.25">
      <c r="Z9049" s="24"/>
      <c r="AM9049" s="77"/>
      <c r="AN9049" s="77"/>
    </row>
    <row r="9050" spans="26:40" x14ac:dyDescent="0.25">
      <c r="Z9050" s="24"/>
      <c r="AM9050" s="77"/>
      <c r="AN9050" s="77"/>
    </row>
    <row r="9051" spans="26:40" x14ac:dyDescent="0.25">
      <c r="Z9051" s="24"/>
      <c r="AM9051" s="77"/>
      <c r="AN9051" s="77"/>
    </row>
    <row r="9052" spans="26:40" x14ac:dyDescent="0.25">
      <c r="Z9052" s="24"/>
      <c r="AM9052" s="77"/>
      <c r="AN9052" s="77"/>
    </row>
    <row r="9053" spans="26:40" x14ac:dyDescent="0.25">
      <c r="Z9053" s="24"/>
      <c r="AM9053" s="77"/>
      <c r="AN9053" s="77"/>
    </row>
    <row r="9054" spans="26:40" x14ac:dyDescent="0.25">
      <c r="Z9054" s="24"/>
      <c r="AM9054" s="77"/>
      <c r="AN9054" s="77"/>
    </row>
    <row r="9055" spans="26:40" x14ac:dyDescent="0.25">
      <c r="Z9055" s="24"/>
      <c r="AM9055" s="77"/>
      <c r="AN9055" s="77"/>
    </row>
    <row r="9056" spans="26:40" x14ac:dyDescent="0.25">
      <c r="Z9056" s="24"/>
      <c r="AM9056" s="77"/>
      <c r="AN9056" s="77"/>
    </row>
    <row r="9057" spans="26:40" x14ac:dyDescent="0.25">
      <c r="Z9057" s="24"/>
      <c r="AM9057" s="77"/>
      <c r="AN9057" s="77"/>
    </row>
    <row r="9058" spans="26:40" x14ac:dyDescent="0.25">
      <c r="Z9058" s="24"/>
      <c r="AM9058" s="77"/>
      <c r="AN9058" s="77"/>
    </row>
    <row r="9059" spans="26:40" x14ac:dyDescent="0.25">
      <c r="Z9059" s="24"/>
      <c r="AM9059" s="77"/>
      <c r="AN9059" s="77"/>
    </row>
    <row r="9060" spans="26:40" x14ac:dyDescent="0.25">
      <c r="Z9060" s="24"/>
      <c r="AM9060" s="77"/>
      <c r="AN9060" s="77"/>
    </row>
    <row r="9061" spans="26:40" x14ac:dyDescent="0.25">
      <c r="Z9061" s="24"/>
      <c r="AM9061" s="77"/>
      <c r="AN9061" s="77"/>
    </row>
    <row r="9062" spans="26:40" x14ac:dyDescent="0.25">
      <c r="Z9062" s="24"/>
      <c r="AM9062" s="77"/>
      <c r="AN9062" s="77"/>
    </row>
    <row r="9063" spans="26:40" x14ac:dyDescent="0.25">
      <c r="Z9063" s="24"/>
      <c r="AM9063" s="77"/>
      <c r="AN9063" s="77"/>
    </row>
    <row r="9064" spans="26:40" x14ac:dyDescent="0.25">
      <c r="Z9064" s="24"/>
      <c r="AM9064" s="77"/>
      <c r="AN9064" s="77"/>
    </row>
    <row r="9065" spans="26:40" x14ac:dyDescent="0.25">
      <c r="Z9065" s="24"/>
      <c r="AM9065" s="77"/>
      <c r="AN9065" s="77"/>
    </row>
    <row r="9066" spans="26:40" x14ac:dyDescent="0.25">
      <c r="Z9066" s="24"/>
      <c r="AM9066" s="77"/>
      <c r="AN9066" s="77"/>
    </row>
    <row r="9067" spans="26:40" x14ac:dyDescent="0.25">
      <c r="Z9067" s="24"/>
      <c r="AM9067" s="77"/>
      <c r="AN9067" s="77"/>
    </row>
    <row r="9068" spans="26:40" x14ac:dyDescent="0.25">
      <c r="Z9068" s="24"/>
      <c r="AM9068" s="77"/>
      <c r="AN9068" s="77"/>
    </row>
    <row r="9069" spans="26:40" x14ac:dyDescent="0.25">
      <c r="Z9069" s="24"/>
      <c r="AM9069" s="77"/>
      <c r="AN9069" s="77"/>
    </row>
    <row r="9070" spans="26:40" x14ac:dyDescent="0.25">
      <c r="Z9070" s="24"/>
      <c r="AM9070" s="77"/>
      <c r="AN9070" s="77"/>
    </row>
    <row r="9071" spans="26:40" x14ac:dyDescent="0.25">
      <c r="Z9071" s="24"/>
      <c r="AM9071" s="77"/>
      <c r="AN9071" s="77"/>
    </row>
    <row r="9072" spans="26:40" x14ac:dyDescent="0.25">
      <c r="Z9072" s="24"/>
      <c r="AM9072" s="77"/>
      <c r="AN9072" s="77"/>
    </row>
    <row r="9073" spans="26:40" x14ac:dyDescent="0.25">
      <c r="Z9073" s="24"/>
      <c r="AM9073" s="77"/>
      <c r="AN9073" s="77"/>
    </row>
    <row r="9074" spans="26:40" x14ac:dyDescent="0.25">
      <c r="Z9074" s="24"/>
      <c r="AM9074" s="77"/>
      <c r="AN9074" s="77"/>
    </row>
    <row r="9075" spans="26:40" x14ac:dyDescent="0.25">
      <c r="Z9075" s="24"/>
      <c r="AM9075" s="77"/>
      <c r="AN9075" s="77"/>
    </row>
    <row r="9076" spans="26:40" x14ac:dyDescent="0.25">
      <c r="Z9076" s="24"/>
      <c r="AM9076" s="77"/>
      <c r="AN9076" s="77"/>
    </row>
    <row r="9077" spans="26:40" x14ac:dyDescent="0.25">
      <c r="Z9077" s="24"/>
      <c r="AM9077" s="77"/>
      <c r="AN9077" s="77"/>
    </row>
    <row r="9078" spans="26:40" x14ac:dyDescent="0.25">
      <c r="Z9078" s="24"/>
      <c r="AM9078" s="77"/>
      <c r="AN9078" s="77"/>
    </row>
    <row r="9079" spans="26:40" x14ac:dyDescent="0.25">
      <c r="Z9079" s="24"/>
      <c r="AM9079" s="77"/>
      <c r="AN9079" s="77"/>
    </row>
    <row r="9080" spans="26:40" x14ac:dyDescent="0.25">
      <c r="Z9080" s="24"/>
      <c r="AM9080" s="77"/>
      <c r="AN9080" s="77"/>
    </row>
    <row r="9081" spans="26:40" x14ac:dyDescent="0.25">
      <c r="Z9081" s="24"/>
      <c r="AM9081" s="77"/>
      <c r="AN9081" s="77"/>
    </row>
    <row r="9082" spans="26:40" x14ac:dyDescent="0.25">
      <c r="Z9082" s="24"/>
      <c r="AM9082" s="77"/>
      <c r="AN9082" s="77"/>
    </row>
    <row r="9083" spans="26:40" x14ac:dyDescent="0.25">
      <c r="Z9083" s="24"/>
      <c r="AM9083" s="77"/>
      <c r="AN9083" s="77"/>
    </row>
    <row r="9084" spans="26:40" x14ac:dyDescent="0.25">
      <c r="Z9084" s="24"/>
      <c r="AM9084" s="77"/>
      <c r="AN9084" s="77"/>
    </row>
    <row r="9085" spans="26:40" x14ac:dyDescent="0.25">
      <c r="Z9085" s="24"/>
      <c r="AM9085" s="77"/>
      <c r="AN9085" s="77"/>
    </row>
    <row r="9086" spans="26:40" x14ac:dyDescent="0.25">
      <c r="Z9086" s="24"/>
      <c r="AM9086" s="77"/>
      <c r="AN9086" s="77"/>
    </row>
    <row r="9087" spans="26:40" x14ac:dyDescent="0.25">
      <c r="Z9087" s="24"/>
      <c r="AM9087" s="77"/>
      <c r="AN9087" s="77"/>
    </row>
    <row r="9088" spans="26:40" x14ac:dyDescent="0.25">
      <c r="Z9088" s="24"/>
      <c r="AM9088" s="77"/>
      <c r="AN9088" s="77"/>
    </row>
    <row r="9089" spans="26:40" x14ac:dyDescent="0.25">
      <c r="Z9089" s="24"/>
      <c r="AM9089" s="77"/>
      <c r="AN9089" s="77"/>
    </row>
    <row r="9090" spans="26:40" x14ac:dyDescent="0.25">
      <c r="Z9090" s="24"/>
      <c r="AM9090" s="77"/>
      <c r="AN9090" s="77"/>
    </row>
    <row r="9091" spans="26:40" x14ac:dyDescent="0.25">
      <c r="Z9091" s="24"/>
      <c r="AM9091" s="77"/>
      <c r="AN9091" s="77"/>
    </row>
    <row r="9092" spans="26:40" x14ac:dyDescent="0.25">
      <c r="Z9092" s="24"/>
      <c r="AM9092" s="77"/>
      <c r="AN9092" s="77"/>
    </row>
    <row r="9093" spans="26:40" x14ac:dyDescent="0.25">
      <c r="Z9093" s="24"/>
      <c r="AM9093" s="77"/>
      <c r="AN9093" s="77"/>
    </row>
    <row r="9094" spans="26:40" x14ac:dyDescent="0.25">
      <c r="Z9094" s="24"/>
      <c r="AM9094" s="77"/>
      <c r="AN9094" s="77"/>
    </row>
    <row r="9095" spans="26:40" x14ac:dyDescent="0.25">
      <c r="Z9095" s="24"/>
      <c r="AM9095" s="77"/>
      <c r="AN9095" s="77"/>
    </row>
    <row r="9096" spans="26:40" x14ac:dyDescent="0.25">
      <c r="Z9096" s="24"/>
      <c r="AM9096" s="77"/>
      <c r="AN9096" s="77"/>
    </row>
    <row r="9097" spans="26:40" x14ac:dyDescent="0.25">
      <c r="Z9097" s="24"/>
      <c r="AM9097" s="77"/>
      <c r="AN9097" s="77"/>
    </row>
    <row r="9098" spans="26:40" x14ac:dyDescent="0.25">
      <c r="Z9098" s="24"/>
      <c r="AM9098" s="77"/>
      <c r="AN9098" s="77"/>
    </row>
    <row r="9099" spans="26:40" x14ac:dyDescent="0.25">
      <c r="Z9099" s="24"/>
      <c r="AM9099" s="77"/>
      <c r="AN9099" s="77"/>
    </row>
    <row r="9100" spans="26:40" x14ac:dyDescent="0.25">
      <c r="Z9100" s="24"/>
      <c r="AM9100" s="77"/>
      <c r="AN9100" s="77"/>
    </row>
    <row r="9101" spans="26:40" x14ac:dyDescent="0.25">
      <c r="Z9101" s="24"/>
      <c r="AM9101" s="77"/>
      <c r="AN9101" s="77"/>
    </row>
    <row r="9102" spans="26:40" x14ac:dyDescent="0.25">
      <c r="Z9102" s="24"/>
      <c r="AM9102" s="77"/>
      <c r="AN9102" s="77"/>
    </row>
    <row r="9103" spans="26:40" x14ac:dyDescent="0.25">
      <c r="Z9103" s="24"/>
      <c r="AM9103" s="77"/>
      <c r="AN9103" s="77"/>
    </row>
    <row r="9104" spans="26:40" x14ac:dyDescent="0.25">
      <c r="Z9104" s="24"/>
      <c r="AM9104" s="77"/>
      <c r="AN9104" s="77"/>
    </row>
    <row r="9105" spans="26:40" x14ac:dyDescent="0.25">
      <c r="Z9105" s="24"/>
      <c r="AM9105" s="77"/>
      <c r="AN9105" s="77"/>
    </row>
    <row r="9106" spans="26:40" x14ac:dyDescent="0.25">
      <c r="Z9106" s="24"/>
      <c r="AM9106" s="77"/>
      <c r="AN9106" s="77"/>
    </row>
    <row r="9107" spans="26:40" x14ac:dyDescent="0.25">
      <c r="Z9107" s="24"/>
      <c r="AM9107" s="77"/>
      <c r="AN9107" s="77"/>
    </row>
    <row r="9108" spans="26:40" x14ac:dyDescent="0.25">
      <c r="Z9108" s="24"/>
      <c r="AM9108" s="77"/>
      <c r="AN9108" s="77"/>
    </row>
    <row r="9109" spans="26:40" x14ac:dyDescent="0.25">
      <c r="Z9109" s="24"/>
      <c r="AM9109" s="77"/>
      <c r="AN9109" s="77"/>
    </row>
    <row r="9110" spans="26:40" x14ac:dyDescent="0.25">
      <c r="Z9110" s="24"/>
      <c r="AM9110" s="77"/>
      <c r="AN9110" s="77"/>
    </row>
    <row r="9111" spans="26:40" x14ac:dyDescent="0.25">
      <c r="Z9111" s="24"/>
      <c r="AM9111" s="77"/>
      <c r="AN9111" s="77"/>
    </row>
    <row r="9112" spans="26:40" x14ac:dyDescent="0.25">
      <c r="Z9112" s="24"/>
      <c r="AM9112" s="77"/>
      <c r="AN9112" s="77"/>
    </row>
    <row r="9113" spans="26:40" x14ac:dyDescent="0.25">
      <c r="Z9113" s="24"/>
      <c r="AM9113" s="77"/>
      <c r="AN9113" s="77"/>
    </row>
    <row r="9114" spans="26:40" x14ac:dyDescent="0.25">
      <c r="Z9114" s="24"/>
      <c r="AM9114" s="77"/>
      <c r="AN9114" s="77"/>
    </row>
    <row r="9115" spans="26:40" x14ac:dyDescent="0.25">
      <c r="Z9115" s="24"/>
      <c r="AM9115" s="77"/>
      <c r="AN9115" s="77"/>
    </row>
    <row r="9116" spans="26:40" x14ac:dyDescent="0.25">
      <c r="Z9116" s="24"/>
      <c r="AM9116" s="77"/>
      <c r="AN9116" s="77"/>
    </row>
    <row r="9117" spans="26:40" x14ac:dyDescent="0.25">
      <c r="Z9117" s="24"/>
      <c r="AM9117" s="77"/>
      <c r="AN9117" s="77"/>
    </row>
    <row r="9118" spans="26:40" x14ac:dyDescent="0.25">
      <c r="Z9118" s="24"/>
      <c r="AM9118" s="77"/>
      <c r="AN9118" s="77"/>
    </row>
    <row r="9119" spans="26:40" x14ac:dyDescent="0.25">
      <c r="Z9119" s="24"/>
      <c r="AM9119" s="77"/>
      <c r="AN9119" s="77"/>
    </row>
    <row r="9120" spans="26:40" x14ac:dyDescent="0.25">
      <c r="Z9120" s="24"/>
      <c r="AM9120" s="77"/>
      <c r="AN9120" s="77"/>
    </row>
    <row r="9121" spans="26:40" x14ac:dyDescent="0.25">
      <c r="Z9121" s="24"/>
      <c r="AM9121" s="77"/>
      <c r="AN9121" s="77"/>
    </row>
    <row r="9122" spans="26:40" x14ac:dyDescent="0.25">
      <c r="Z9122" s="24"/>
      <c r="AM9122" s="77"/>
      <c r="AN9122" s="77"/>
    </row>
    <row r="9123" spans="26:40" x14ac:dyDescent="0.25">
      <c r="Z9123" s="24"/>
      <c r="AM9123" s="77"/>
      <c r="AN9123" s="77"/>
    </row>
    <row r="9124" spans="26:40" x14ac:dyDescent="0.25">
      <c r="Z9124" s="24"/>
      <c r="AM9124" s="77"/>
      <c r="AN9124" s="77"/>
    </row>
    <row r="9125" spans="26:40" x14ac:dyDescent="0.25">
      <c r="Z9125" s="24"/>
      <c r="AM9125" s="77"/>
      <c r="AN9125" s="77"/>
    </row>
    <row r="9126" spans="26:40" x14ac:dyDescent="0.25">
      <c r="Z9126" s="24"/>
      <c r="AM9126" s="77"/>
      <c r="AN9126" s="77"/>
    </row>
    <row r="9127" spans="26:40" x14ac:dyDescent="0.25">
      <c r="Z9127" s="24"/>
      <c r="AM9127" s="77"/>
      <c r="AN9127" s="77"/>
    </row>
    <row r="9128" spans="26:40" x14ac:dyDescent="0.25">
      <c r="Z9128" s="24"/>
      <c r="AM9128" s="77"/>
      <c r="AN9128" s="77"/>
    </row>
    <row r="9129" spans="26:40" x14ac:dyDescent="0.25">
      <c r="Z9129" s="24"/>
      <c r="AM9129" s="77"/>
      <c r="AN9129" s="77"/>
    </row>
    <row r="9130" spans="26:40" x14ac:dyDescent="0.25">
      <c r="Z9130" s="24"/>
      <c r="AM9130" s="77"/>
      <c r="AN9130" s="77"/>
    </row>
    <row r="9131" spans="26:40" x14ac:dyDescent="0.25">
      <c r="Z9131" s="24"/>
      <c r="AM9131" s="77"/>
      <c r="AN9131" s="77"/>
    </row>
    <row r="9132" spans="26:40" x14ac:dyDescent="0.25">
      <c r="Z9132" s="24"/>
      <c r="AM9132" s="77"/>
      <c r="AN9132" s="77"/>
    </row>
    <row r="9133" spans="26:40" x14ac:dyDescent="0.25">
      <c r="Z9133" s="24"/>
      <c r="AM9133" s="77"/>
      <c r="AN9133" s="77"/>
    </row>
    <row r="9134" spans="26:40" x14ac:dyDescent="0.25">
      <c r="Z9134" s="24"/>
      <c r="AM9134" s="77"/>
      <c r="AN9134" s="77"/>
    </row>
    <row r="9135" spans="26:40" x14ac:dyDescent="0.25">
      <c r="Z9135" s="24"/>
      <c r="AM9135" s="77"/>
      <c r="AN9135" s="77"/>
    </row>
    <row r="9136" spans="26:40" x14ac:dyDescent="0.25">
      <c r="Z9136" s="24"/>
      <c r="AM9136" s="77"/>
      <c r="AN9136" s="77"/>
    </row>
    <row r="9137" spans="26:40" x14ac:dyDescent="0.25">
      <c r="Z9137" s="24"/>
      <c r="AM9137" s="77"/>
      <c r="AN9137" s="77"/>
    </row>
    <row r="9138" spans="26:40" x14ac:dyDescent="0.25">
      <c r="Z9138" s="24"/>
      <c r="AM9138" s="77"/>
      <c r="AN9138" s="77"/>
    </row>
    <row r="9139" spans="26:40" x14ac:dyDescent="0.25">
      <c r="Z9139" s="24"/>
      <c r="AM9139" s="77"/>
      <c r="AN9139" s="77"/>
    </row>
    <row r="9140" spans="26:40" x14ac:dyDescent="0.25">
      <c r="Z9140" s="24"/>
      <c r="AM9140" s="77"/>
      <c r="AN9140" s="77"/>
    </row>
    <row r="9141" spans="26:40" x14ac:dyDescent="0.25">
      <c r="Z9141" s="24"/>
      <c r="AM9141" s="77"/>
      <c r="AN9141" s="77"/>
    </row>
    <row r="9142" spans="26:40" x14ac:dyDescent="0.25">
      <c r="Z9142" s="24"/>
      <c r="AM9142" s="77"/>
      <c r="AN9142" s="77"/>
    </row>
    <row r="9143" spans="26:40" x14ac:dyDescent="0.25">
      <c r="Z9143" s="24"/>
      <c r="AM9143" s="77"/>
      <c r="AN9143" s="77"/>
    </row>
    <row r="9144" spans="26:40" x14ac:dyDescent="0.25">
      <c r="Z9144" s="24"/>
      <c r="AM9144" s="77"/>
      <c r="AN9144" s="77"/>
    </row>
    <row r="9145" spans="26:40" x14ac:dyDescent="0.25">
      <c r="Z9145" s="24"/>
      <c r="AM9145" s="77"/>
      <c r="AN9145" s="77"/>
    </row>
    <row r="9146" spans="26:40" x14ac:dyDescent="0.25">
      <c r="Z9146" s="24"/>
      <c r="AM9146" s="77"/>
      <c r="AN9146" s="77"/>
    </row>
    <row r="9147" spans="26:40" x14ac:dyDescent="0.25">
      <c r="Z9147" s="24"/>
      <c r="AM9147" s="77"/>
      <c r="AN9147" s="77"/>
    </row>
    <row r="9148" spans="26:40" x14ac:dyDescent="0.25">
      <c r="Z9148" s="24"/>
      <c r="AM9148" s="77"/>
      <c r="AN9148" s="77"/>
    </row>
    <row r="9149" spans="26:40" x14ac:dyDescent="0.25">
      <c r="Z9149" s="24"/>
      <c r="AM9149" s="77"/>
      <c r="AN9149" s="77"/>
    </row>
    <row r="9150" spans="26:40" x14ac:dyDescent="0.25">
      <c r="Z9150" s="24"/>
      <c r="AM9150" s="77"/>
      <c r="AN9150" s="77"/>
    </row>
    <row r="9151" spans="26:40" x14ac:dyDescent="0.25">
      <c r="Z9151" s="24"/>
      <c r="AM9151" s="77"/>
      <c r="AN9151" s="77"/>
    </row>
    <row r="9152" spans="26:40" x14ac:dyDescent="0.25">
      <c r="Z9152" s="24"/>
      <c r="AM9152" s="77"/>
      <c r="AN9152" s="77"/>
    </row>
    <row r="9153" spans="26:40" x14ac:dyDescent="0.25">
      <c r="Z9153" s="24"/>
      <c r="AM9153" s="77"/>
      <c r="AN9153" s="77"/>
    </row>
    <row r="9154" spans="26:40" x14ac:dyDescent="0.25">
      <c r="Z9154" s="24"/>
      <c r="AM9154" s="77"/>
      <c r="AN9154" s="77"/>
    </row>
    <row r="9155" spans="26:40" x14ac:dyDescent="0.25">
      <c r="Z9155" s="24"/>
      <c r="AM9155" s="77"/>
      <c r="AN9155" s="77"/>
    </row>
    <row r="9156" spans="26:40" x14ac:dyDescent="0.25">
      <c r="Z9156" s="24"/>
      <c r="AM9156" s="77"/>
      <c r="AN9156" s="77"/>
    </row>
    <row r="9157" spans="26:40" x14ac:dyDescent="0.25">
      <c r="Z9157" s="24"/>
      <c r="AM9157" s="77"/>
      <c r="AN9157" s="77"/>
    </row>
    <row r="9158" spans="26:40" x14ac:dyDescent="0.25">
      <c r="Z9158" s="24"/>
      <c r="AM9158" s="77"/>
      <c r="AN9158" s="77"/>
    </row>
    <row r="9159" spans="26:40" x14ac:dyDescent="0.25">
      <c r="Z9159" s="24"/>
      <c r="AM9159" s="77"/>
      <c r="AN9159" s="77"/>
    </row>
    <row r="9160" spans="26:40" x14ac:dyDescent="0.25">
      <c r="Z9160" s="24"/>
      <c r="AM9160" s="77"/>
      <c r="AN9160" s="77"/>
    </row>
    <row r="9161" spans="26:40" x14ac:dyDescent="0.25">
      <c r="Z9161" s="24"/>
      <c r="AM9161" s="77"/>
      <c r="AN9161" s="77"/>
    </row>
    <row r="9162" spans="26:40" x14ac:dyDescent="0.25">
      <c r="Z9162" s="24"/>
      <c r="AM9162" s="77"/>
      <c r="AN9162" s="77"/>
    </row>
    <row r="9163" spans="26:40" x14ac:dyDescent="0.25">
      <c r="Z9163" s="24"/>
      <c r="AM9163" s="77"/>
      <c r="AN9163" s="77"/>
    </row>
    <row r="9164" spans="26:40" x14ac:dyDescent="0.25">
      <c r="Z9164" s="24"/>
      <c r="AM9164" s="77"/>
      <c r="AN9164" s="77"/>
    </row>
    <row r="9165" spans="26:40" x14ac:dyDescent="0.25">
      <c r="Z9165" s="24"/>
      <c r="AM9165" s="77"/>
      <c r="AN9165" s="77"/>
    </row>
    <row r="9166" spans="26:40" x14ac:dyDescent="0.25">
      <c r="Z9166" s="24"/>
      <c r="AM9166" s="77"/>
      <c r="AN9166" s="77"/>
    </row>
    <row r="9167" spans="26:40" x14ac:dyDescent="0.25">
      <c r="Z9167" s="24"/>
      <c r="AM9167" s="77"/>
      <c r="AN9167" s="77"/>
    </row>
    <row r="9168" spans="26:40" x14ac:dyDescent="0.25">
      <c r="Z9168" s="24"/>
      <c r="AM9168" s="77"/>
      <c r="AN9168" s="77"/>
    </row>
    <row r="9169" spans="26:40" x14ac:dyDescent="0.25">
      <c r="Z9169" s="24"/>
      <c r="AM9169" s="77"/>
      <c r="AN9169" s="77"/>
    </row>
    <row r="9170" spans="26:40" x14ac:dyDescent="0.25">
      <c r="Z9170" s="24"/>
      <c r="AM9170" s="77"/>
      <c r="AN9170" s="77"/>
    </row>
    <row r="9171" spans="26:40" x14ac:dyDescent="0.25">
      <c r="Z9171" s="24"/>
      <c r="AM9171" s="77"/>
      <c r="AN9171" s="77"/>
    </row>
    <row r="9172" spans="26:40" x14ac:dyDescent="0.25">
      <c r="Z9172" s="24"/>
      <c r="AM9172" s="77"/>
      <c r="AN9172" s="77"/>
    </row>
    <row r="9173" spans="26:40" x14ac:dyDescent="0.25">
      <c r="Z9173" s="24"/>
      <c r="AM9173" s="77"/>
      <c r="AN9173" s="77"/>
    </row>
    <row r="9174" spans="26:40" x14ac:dyDescent="0.25">
      <c r="Z9174" s="24"/>
      <c r="AM9174" s="77"/>
      <c r="AN9174" s="77"/>
    </row>
    <row r="9175" spans="26:40" x14ac:dyDescent="0.25">
      <c r="Z9175" s="24"/>
      <c r="AM9175" s="77"/>
      <c r="AN9175" s="77"/>
    </row>
    <row r="9176" spans="26:40" x14ac:dyDescent="0.25">
      <c r="Z9176" s="24"/>
      <c r="AM9176" s="77"/>
      <c r="AN9176" s="77"/>
    </row>
    <row r="9177" spans="26:40" x14ac:dyDescent="0.25">
      <c r="Z9177" s="24"/>
      <c r="AM9177" s="77"/>
      <c r="AN9177" s="77"/>
    </row>
    <row r="9178" spans="26:40" x14ac:dyDescent="0.25">
      <c r="Z9178" s="24"/>
      <c r="AM9178" s="77"/>
      <c r="AN9178" s="77"/>
    </row>
    <row r="9179" spans="26:40" x14ac:dyDescent="0.25">
      <c r="Z9179" s="24"/>
      <c r="AM9179" s="77"/>
      <c r="AN9179" s="77"/>
    </row>
    <row r="9180" spans="26:40" x14ac:dyDescent="0.25">
      <c r="Z9180" s="24"/>
      <c r="AM9180" s="77"/>
      <c r="AN9180" s="77"/>
    </row>
    <row r="9181" spans="26:40" x14ac:dyDescent="0.25">
      <c r="Z9181" s="24"/>
      <c r="AM9181" s="77"/>
      <c r="AN9181" s="77"/>
    </row>
    <row r="9182" spans="26:40" x14ac:dyDescent="0.25">
      <c r="Z9182" s="24"/>
      <c r="AM9182" s="77"/>
      <c r="AN9182" s="77"/>
    </row>
    <row r="9183" spans="26:40" x14ac:dyDescent="0.25">
      <c r="Z9183" s="24"/>
      <c r="AM9183" s="77"/>
      <c r="AN9183" s="77"/>
    </row>
    <row r="9184" spans="26:40" x14ac:dyDescent="0.25">
      <c r="Z9184" s="24"/>
      <c r="AM9184" s="77"/>
      <c r="AN9184" s="77"/>
    </row>
    <row r="9185" spans="26:40" x14ac:dyDescent="0.25">
      <c r="Z9185" s="24"/>
      <c r="AM9185" s="77"/>
      <c r="AN9185" s="77"/>
    </row>
    <row r="9186" spans="26:40" x14ac:dyDescent="0.25">
      <c r="Z9186" s="24"/>
      <c r="AM9186" s="77"/>
      <c r="AN9186" s="77"/>
    </row>
    <row r="9187" spans="26:40" x14ac:dyDescent="0.25">
      <c r="Z9187" s="24"/>
      <c r="AM9187" s="77"/>
      <c r="AN9187" s="77"/>
    </row>
    <row r="9188" spans="26:40" x14ac:dyDescent="0.25">
      <c r="Z9188" s="24"/>
      <c r="AM9188" s="77"/>
      <c r="AN9188" s="77"/>
    </row>
    <row r="9189" spans="26:40" x14ac:dyDescent="0.25">
      <c r="Z9189" s="24"/>
      <c r="AM9189" s="77"/>
      <c r="AN9189" s="77"/>
    </row>
    <row r="9190" spans="26:40" x14ac:dyDescent="0.25">
      <c r="Z9190" s="24"/>
      <c r="AM9190" s="77"/>
      <c r="AN9190" s="77"/>
    </row>
    <row r="9191" spans="26:40" x14ac:dyDescent="0.25">
      <c r="Z9191" s="24"/>
      <c r="AM9191" s="77"/>
      <c r="AN9191" s="77"/>
    </row>
    <row r="9192" spans="26:40" x14ac:dyDescent="0.25">
      <c r="Z9192" s="24"/>
      <c r="AM9192" s="77"/>
      <c r="AN9192" s="77"/>
    </row>
    <row r="9193" spans="26:40" x14ac:dyDescent="0.25">
      <c r="Z9193" s="24"/>
      <c r="AM9193" s="77"/>
      <c r="AN9193" s="77"/>
    </row>
    <row r="9194" spans="26:40" x14ac:dyDescent="0.25">
      <c r="Z9194" s="24"/>
      <c r="AM9194" s="77"/>
      <c r="AN9194" s="77"/>
    </row>
    <row r="9195" spans="26:40" x14ac:dyDescent="0.25">
      <c r="Z9195" s="24"/>
      <c r="AM9195" s="77"/>
      <c r="AN9195" s="77"/>
    </row>
    <row r="9196" spans="26:40" x14ac:dyDescent="0.25">
      <c r="Z9196" s="24"/>
      <c r="AM9196" s="77"/>
      <c r="AN9196" s="77"/>
    </row>
    <row r="9197" spans="26:40" x14ac:dyDescent="0.25">
      <c r="Z9197" s="24"/>
      <c r="AM9197" s="77"/>
      <c r="AN9197" s="77"/>
    </row>
    <row r="9198" spans="26:40" x14ac:dyDescent="0.25">
      <c r="Z9198" s="24"/>
      <c r="AM9198" s="77"/>
      <c r="AN9198" s="77"/>
    </row>
    <row r="9199" spans="26:40" x14ac:dyDescent="0.25">
      <c r="Z9199" s="24"/>
      <c r="AM9199" s="77"/>
      <c r="AN9199" s="77"/>
    </row>
    <row r="9200" spans="26:40" x14ac:dyDescent="0.25">
      <c r="Z9200" s="24"/>
      <c r="AM9200" s="77"/>
      <c r="AN9200" s="77"/>
    </row>
    <row r="9201" spans="26:40" x14ac:dyDescent="0.25">
      <c r="Z9201" s="24"/>
      <c r="AM9201" s="77"/>
      <c r="AN9201" s="77"/>
    </row>
    <row r="9202" spans="26:40" x14ac:dyDescent="0.25">
      <c r="Z9202" s="24"/>
      <c r="AM9202" s="77"/>
      <c r="AN9202" s="77"/>
    </row>
    <row r="9203" spans="26:40" x14ac:dyDescent="0.25">
      <c r="Z9203" s="24"/>
      <c r="AM9203" s="77"/>
      <c r="AN9203" s="77"/>
    </row>
    <row r="9204" spans="26:40" x14ac:dyDescent="0.25">
      <c r="Z9204" s="24"/>
      <c r="AM9204" s="77"/>
      <c r="AN9204" s="77"/>
    </row>
    <row r="9205" spans="26:40" x14ac:dyDescent="0.25">
      <c r="Z9205" s="24"/>
      <c r="AM9205" s="77"/>
      <c r="AN9205" s="77"/>
    </row>
    <row r="9206" spans="26:40" x14ac:dyDescent="0.25">
      <c r="Z9206" s="24"/>
      <c r="AM9206" s="77"/>
      <c r="AN9206" s="77"/>
    </row>
    <row r="9207" spans="26:40" x14ac:dyDescent="0.25">
      <c r="Z9207" s="24"/>
      <c r="AM9207" s="77"/>
      <c r="AN9207" s="77"/>
    </row>
    <row r="9208" spans="26:40" x14ac:dyDescent="0.25">
      <c r="Z9208" s="24"/>
      <c r="AM9208" s="77"/>
      <c r="AN9208" s="77"/>
    </row>
    <row r="9209" spans="26:40" x14ac:dyDescent="0.25">
      <c r="Z9209" s="24"/>
      <c r="AM9209" s="77"/>
      <c r="AN9209" s="77"/>
    </row>
    <row r="9210" spans="26:40" x14ac:dyDescent="0.25">
      <c r="Z9210" s="24"/>
      <c r="AM9210" s="77"/>
      <c r="AN9210" s="77"/>
    </row>
    <row r="9211" spans="26:40" x14ac:dyDescent="0.25">
      <c r="Z9211" s="24"/>
      <c r="AM9211" s="77"/>
      <c r="AN9211" s="77"/>
    </row>
    <row r="9212" spans="26:40" x14ac:dyDescent="0.25">
      <c r="Z9212" s="24"/>
      <c r="AM9212" s="77"/>
      <c r="AN9212" s="77"/>
    </row>
    <row r="9213" spans="26:40" x14ac:dyDescent="0.25">
      <c r="Z9213" s="24"/>
      <c r="AM9213" s="77"/>
      <c r="AN9213" s="77"/>
    </row>
    <row r="9214" spans="26:40" x14ac:dyDescent="0.25">
      <c r="Z9214" s="24"/>
      <c r="AM9214" s="77"/>
      <c r="AN9214" s="77"/>
    </row>
    <row r="9215" spans="26:40" x14ac:dyDescent="0.25">
      <c r="Z9215" s="24"/>
      <c r="AM9215" s="77"/>
      <c r="AN9215" s="77"/>
    </row>
    <row r="9216" spans="26:40" x14ac:dyDescent="0.25">
      <c r="Z9216" s="24"/>
      <c r="AM9216" s="77"/>
      <c r="AN9216" s="77"/>
    </row>
    <row r="9217" spans="26:40" x14ac:dyDescent="0.25">
      <c r="Z9217" s="24"/>
      <c r="AM9217" s="77"/>
      <c r="AN9217" s="77"/>
    </row>
    <row r="9218" spans="26:40" x14ac:dyDescent="0.25">
      <c r="Z9218" s="24"/>
      <c r="AM9218" s="77"/>
      <c r="AN9218" s="77"/>
    </row>
    <row r="9219" spans="26:40" x14ac:dyDescent="0.25">
      <c r="Z9219" s="24"/>
      <c r="AM9219" s="77"/>
      <c r="AN9219" s="77"/>
    </row>
    <row r="9220" spans="26:40" x14ac:dyDescent="0.25">
      <c r="Z9220" s="24"/>
      <c r="AM9220" s="77"/>
      <c r="AN9220" s="77"/>
    </row>
    <row r="9221" spans="26:40" x14ac:dyDescent="0.25">
      <c r="Z9221" s="24"/>
      <c r="AM9221" s="77"/>
      <c r="AN9221" s="77"/>
    </row>
    <row r="9222" spans="26:40" x14ac:dyDescent="0.25">
      <c r="Z9222" s="24"/>
      <c r="AM9222" s="77"/>
      <c r="AN9222" s="77"/>
    </row>
    <row r="9223" spans="26:40" x14ac:dyDescent="0.25">
      <c r="Z9223" s="24"/>
      <c r="AM9223" s="77"/>
      <c r="AN9223" s="77"/>
    </row>
    <row r="9224" spans="26:40" x14ac:dyDescent="0.25">
      <c r="Z9224" s="24"/>
      <c r="AM9224" s="77"/>
      <c r="AN9224" s="77"/>
    </row>
    <row r="9225" spans="26:40" x14ac:dyDescent="0.25">
      <c r="Z9225" s="24"/>
      <c r="AM9225" s="77"/>
      <c r="AN9225" s="77"/>
    </row>
    <row r="9226" spans="26:40" x14ac:dyDescent="0.25">
      <c r="Z9226" s="24"/>
      <c r="AM9226" s="77"/>
      <c r="AN9226" s="77"/>
    </row>
    <row r="9227" spans="26:40" x14ac:dyDescent="0.25">
      <c r="Z9227" s="24"/>
      <c r="AM9227" s="77"/>
      <c r="AN9227" s="77"/>
    </row>
    <row r="9228" spans="26:40" x14ac:dyDescent="0.25">
      <c r="Z9228" s="24"/>
      <c r="AM9228" s="77"/>
      <c r="AN9228" s="77"/>
    </row>
    <row r="9229" spans="26:40" x14ac:dyDescent="0.25">
      <c r="Z9229" s="24"/>
      <c r="AM9229" s="77"/>
      <c r="AN9229" s="77"/>
    </row>
    <row r="9230" spans="26:40" x14ac:dyDescent="0.25">
      <c r="Z9230" s="24"/>
      <c r="AM9230" s="77"/>
      <c r="AN9230" s="77"/>
    </row>
    <row r="9231" spans="26:40" x14ac:dyDescent="0.25">
      <c r="Z9231" s="24"/>
      <c r="AM9231" s="77"/>
      <c r="AN9231" s="77"/>
    </row>
    <row r="9232" spans="26:40" x14ac:dyDescent="0.25">
      <c r="Z9232" s="24"/>
      <c r="AM9232" s="77"/>
      <c r="AN9232" s="77"/>
    </row>
    <row r="9233" spans="26:40" x14ac:dyDescent="0.25">
      <c r="Z9233" s="24"/>
      <c r="AM9233" s="77"/>
      <c r="AN9233" s="77"/>
    </row>
    <row r="9234" spans="26:40" x14ac:dyDescent="0.25">
      <c r="Z9234" s="24"/>
      <c r="AM9234" s="77"/>
      <c r="AN9234" s="77"/>
    </row>
    <row r="9235" spans="26:40" x14ac:dyDescent="0.25">
      <c r="Z9235" s="24"/>
      <c r="AM9235" s="77"/>
      <c r="AN9235" s="77"/>
    </row>
    <row r="9236" spans="26:40" x14ac:dyDescent="0.25">
      <c r="Z9236" s="24"/>
      <c r="AM9236" s="77"/>
      <c r="AN9236" s="77"/>
    </row>
    <row r="9237" spans="26:40" x14ac:dyDescent="0.25">
      <c r="Z9237" s="24"/>
      <c r="AM9237" s="77"/>
      <c r="AN9237" s="77"/>
    </row>
    <row r="9238" spans="26:40" x14ac:dyDescent="0.25">
      <c r="Z9238" s="24"/>
      <c r="AM9238" s="77"/>
      <c r="AN9238" s="77"/>
    </row>
    <row r="9239" spans="26:40" x14ac:dyDescent="0.25">
      <c r="Z9239" s="24"/>
      <c r="AM9239" s="77"/>
      <c r="AN9239" s="77"/>
    </row>
    <row r="9240" spans="26:40" x14ac:dyDescent="0.25">
      <c r="Z9240" s="24"/>
      <c r="AM9240" s="77"/>
      <c r="AN9240" s="77"/>
    </row>
    <row r="9241" spans="26:40" x14ac:dyDescent="0.25">
      <c r="Z9241" s="24"/>
      <c r="AM9241" s="77"/>
      <c r="AN9241" s="77"/>
    </row>
    <row r="9242" spans="26:40" x14ac:dyDescent="0.25">
      <c r="Z9242" s="24"/>
      <c r="AM9242" s="77"/>
      <c r="AN9242" s="77"/>
    </row>
    <row r="9243" spans="26:40" x14ac:dyDescent="0.25">
      <c r="Z9243" s="24"/>
      <c r="AM9243" s="77"/>
      <c r="AN9243" s="77"/>
    </row>
    <row r="9244" spans="26:40" x14ac:dyDescent="0.25">
      <c r="Z9244" s="24"/>
      <c r="AM9244" s="77"/>
      <c r="AN9244" s="77"/>
    </row>
    <row r="9245" spans="26:40" x14ac:dyDescent="0.25">
      <c r="Z9245" s="24"/>
      <c r="AM9245" s="77"/>
      <c r="AN9245" s="77"/>
    </row>
    <row r="9246" spans="26:40" x14ac:dyDescent="0.25">
      <c r="Z9246" s="24"/>
      <c r="AM9246" s="77"/>
      <c r="AN9246" s="77"/>
    </row>
    <row r="9247" spans="26:40" x14ac:dyDescent="0.25">
      <c r="Z9247" s="24"/>
      <c r="AM9247" s="77"/>
      <c r="AN9247" s="77"/>
    </row>
    <row r="9248" spans="26:40" x14ac:dyDescent="0.25">
      <c r="Z9248" s="24"/>
      <c r="AM9248" s="77"/>
      <c r="AN9248" s="77"/>
    </row>
    <row r="9249" spans="26:40" x14ac:dyDescent="0.25">
      <c r="Z9249" s="24"/>
      <c r="AM9249" s="77"/>
      <c r="AN9249" s="77"/>
    </row>
    <row r="9250" spans="26:40" x14ac:dyDescent="0.25">
      <c r="Z9250" s="24"/>
      <c r="AM9250" s="77"/>
      <c r="AN9250" s="77"/>
    </row>
    <row r="9251" spans="26:40" x14ac:dyDescent="0.25">
      <c r="Z9251" s="24"/>
      <c r="AM9251" s="77"/>
      <c r="AN9251" s="77"/>
    </row>
    <row r="9252" spans="26:40" x14ac:dyDescent="0.25">
      <c r="Z9252" s="24"/>
      <c r="AM9252" s="77"/>
      <c r="AN9252" s="77"/>
    </row>
    <row r="9253" spans="26:40" x14ac:dyDescent="0.25">
      <c r="Z9253" s="24"/>
      <c r="AM9253" s="77"/>
      <c r="AN9253" s="77"/>
    </row>
    <row r="9254" spans="26:40" x14ac:dyDescent="0.25">
      <c r="Z9254" s="24"/>
      <c r="AM9254" s="77"/>
      <c r="AN9254" s="77"/>
    </row>
    <row r="9255" spans="26:40" x14ac:dyDescent="0.25">
      <c r="Z9255" s="24"/>
      <c r="AM9255" s="77"/>
      <c r="AN9255" s="77"/>
    </row>
    <row r="9256" spans="26:40" x14ac:dyDescent="0.25">
      <c r="Z9256" s="24"/>
      <c r="AM9256" s="77"/>
      <c r="AN9256" s="77"/>
    </row>
    <row r="9257" spans="26:40" x14ac:dyDescent="0.25">
      <c r="Z9257" s="24"/>
      <c r="AM9257" s="77"/>
      <c r="AN9257" s="77"/>
    </row>
    <row r="9258" spans="26:40" x14ac:dyDescent="0.25">
      <c r="Z9258" s="24"/>
      <c r="AM9258" s="77"/>
      <c r="AN9258" s="77"/>
    </row>
    <row r="9259" spans="26:40" x14ac:dyDescent="0.25">
      <c r="Z9259" s="24"/>
      <c r="AM9259" s="77"/>
      <c r="AN9259" s="77"/>
    </row>
    <row r="9260" spans="26:40" x14ac:dyDescent="0.25">
      <c r="Z9260" s="24"/>
      <c r="AM9260" s="77"/>
      <c r="AN9260" s="77"/>
    </row>
    <row r="9261" spans="26:40" x14ac:dyDescent="0.25">
      <c r="Z9261" s="24"/>
      <c r="AM9261" s="77"/>
      <c r="AN9261" s="77"/>
    </row>
    <row r="9262" spans="26:40" x14ac:dyDescent="0.25">
      <c r="Z9262" s="24"/>
      <c r="AM9262" s="77"/>
      <c r="AN9262" s="77"/>
    </row>
    <row r="9263" spans="26:40" x14ac:dyDescent="0.25">
      <c r="Z9263" s="24"/>
      <c r="AM9263" s="77"/>
      <c r="AN9263" s="77"/>
    </row>
    <row r="9264" spans="26:40" x14ac:dyDescent="0.25">
      <c r="Z9264" s="24"/>
      <c r="AM9264" s="77"/>
      <c r="AN9264" s="77"/>
    </row>
    <row r="9265" spans="26:40" x14ac:dyDescent="0.25">
      <c r="Z9265" s="24"/>
      <c r="AM9265" s="77"/>
      <c r="AN9265" s="77"/>
    </row>
    <row r="9266" spans="26:40" x14ac:dyDescent="0.25">
      <c r="Z9266" s="24"/>
      <c r="AM9266" s="77"/>
      <c r="AN9266" s="77"/>
    </row>
    <row r="9267" spans="26:40" x14ac:dyDescent="0.25">
      <c r="Z9267" s="24"/>
      <c r="AM9267" s="77"/>
      <c r="AN9267" s="77"/>
    </row>
    <row r="9268" spans="26:40" x14ac:dyDescent="0.25">
      <c r="Z9268" s="24"/>
      <c r="AM9268" s="77"/>
      <c r="AN9268" s="77"/>
    </row>
    <row r="9269" spans="26:40" x14ac:dyDescent="0.25">
      <c r="Z9269" s="24"/>
      <c r="AM9269" s="77"/>
      <c r="AN9269" s="77"/>
    </row>
    <row r="9270" spans="26:40" x14ac:dyDescent="0.25">
      <c r="Z9270" s="24"/>
      <c r="AM9270" s="77"/>
      <c r="AN9270" s="77"/>
    </row>
    <row r="9271" spans="26:40" x14ac:dyDescent="0.25">
      <c r="Z9271" s="24"/>
      <c r="AM9271" s="77"/>
      <c r="AN9271" s="77"/>
    </row>
    <row r="9272" spans="26:40" x14ac:dyDescent="0.25">
      <c r="Z9272" s="24"/>
      <c r="AM9272" s="77"/>
      <c r="AN9272" s="77"/>
    </row>
    <row r="9273" spans="26:40" x14ac:dyDescent="0.25">
      <c r="Z9273" s="24"/>
      <c r="AM9273" s="77"/>
      <c r="AN9273" s="77"/>
    </row>
    <row r="9274" spans="26:40" x14ac:dyDescent="0.25">
      <c r="Z9274" s="24"/>
      <c r="AM9274" s="77"/>
      <c r="AN9274" s="77"/>
    </row>
    <row r="9275" spans="26:40" x14ac:dyDescent="0.25">
      <c r="Z9275" s="24"/>
      <c r="AM9275" s="77"/>
      <c r="AN9275" s="77"/>
    </row>
    <row r="9276" spans="26:40" x14ac:dyDescent="0.25">
      <c r="Z9276" s="24"/>
      <c r="AM9276" s="77"/>
      <c r="AN9276" s="77"/>
    </row>
    <row r="9277" spans="26:40" x14ac:dyDescent="0.25">
      <c r="Z9277" s="24"/>
      <c r="AM9277" s="77"/>
      <c r="AN9277" s="77"/>
    </row>
    <row r="9278" spans="26:40" x14ac:dyDescent="0.25">
      <c r="Z9278" s="24"/>
      <c r="AM9278" s="77"/>
      <c r="AN9278" s="77"/>
    </row>
    <row r="9279" spans="26:40" x14ac:dyDescent="0.25">
      <c r="Z9279" s="24"/>
      <c r="AM9279" s="77"/>
      <c r="AN9279" s="77"/>
    </row>
    <row r="9280" spans="26:40" x14ac:dyDescent="0.25">
      <c r="Z9280" s="24"/>
      <c r="AM9280" s="77"/>
      <c r="AN9280" s="77"/>
    </row>
    <row r="9281" spans="26:40" x14ac:dyDescent="0.25">
      <c r="Z9281" s="24"/>
      <c r="AM9281" s="77"/>
      <c r="AN9281" s="77"/>
    </row>
    <row r="9282" spans="26:40" x14ac:dyDescent="0.25">
      <c r="Z9282" s="24"/>
      <c r="AM9282" s="77"/>
      <c r="AN9282" s="77"/>
    </row>
    <row r="9283" spans="26:40" x14ac:dyDescent="0.25">
      <c r="Z9283" s="24"/>
      <c r="AM9283" s="77"/>
      <c r="AN9283" s="77"/>
    </row>
    <row r="9284" spans="26:40" x14ac:dyDescent="0.25">
      <c r="Z9284" s="24"/>
      <c r="AM9284" s="77"/>
      <c r="AN9284" s="77"/>
    </row>
    <row r="9285" spans="26:40" x14ac:dyDescent="0.25">
      <c r="Z9285" s="24"/>
      <c r="AM9285" s="77"/>
      <c r="AN9285" s="77"/>
    </row>
    <row r="9286" spans="26:40" x14ac:dyDescent="0.25">
      <c r="Z9286" s="24"/>
      <c r="AM9286" s="77"/>
      <c r="AN9286" s="77"/>
    </row>
    <row r="9287" spans="26:40" x14ac:dyDescent="0.25">
      <c r="Z9287" s="24"/>
      <c r="AM9287" s="77"/>
      <c r="AN9287" s="77"/>
    </row>
    <row r="9288" spans="26:40" x14ac:dyDescent="0.25">
      <c r="Z9288" s="24"/>
      <c r="AM9288" s="77"/>
      <c r="AN9288" s="77"/>
    </row>
    <row r="9289" spans="26:40" x14ac:dyDescent="0.25">
      <c r="Z9289" s="24"/>
      <c r="AM9289" s="77"/>
      <c r="AN9289" s="77"/>
    </row>
    <row r="9290" spans="26:40" x14ac:dyDescent="0.25">
      <c r="Z9290" s="24"/>
      <c r="AM9290" s="77"/>
      <c r="AN9290" s="77"/>
    </row>
    <row r="9291" spans="26:40" x14ac:dyDescent="0.25">
      <c r="Z9291" s="24"/>
      <c r="AM9291" s="77"/>
      <c r="AN9291" s="77"/>
    </row>
    <row r="9292" spans="26:40" x14ac:dyDescent="0.25">
      <c r="Z9292" s="24"/>
      <c r="AM9292" s="77"/>
      <c r="AN9292" s="77"/>
    </row>
    <row r="9293" spans="26:40" x14ac:dyDescent="0.25">
      <c r="Z9293" s="24"/>
      <c r="AM9293" s="77"/>
      <c r="AN9293" s="77"/>
    </row>
    <row r="9294" spans="26:40" x14ac:dyDescent="0.25">
      <c r="Z9294" s="24"/>
      <c r="AM9294" s="77"/>
      <c r="AN9294" s="77"/>
    </row>
    <row r="9295" spans="26:40" x14ac:dyDescent="0.25">
      <c r="Z9295" s="24"/>
      <c r="AM9295" s="77"/>
      <c r="AN9295" s="77"/>
    </row>
    <row r="9296" spans="26:40" x14ac:dyDescent="0.25">
      <c r="Z9296" s="24"/>
      <c r="AM9296" s="77"/>
      <c r="AN9296" s="77"/>
    </row>
    <row r="9297" spans="26:40" x14ac:dyDescent="0.25">
      <c r="Z9297" s="24"/>
      <c r="AM9297" s="77"/>
      <c r="AN9297" s="77"/>
    </row>
    <row r="9298" spans="26:40" x14ac:dyDescent="0.25">
      <c r="Z9298" s="24"/>
      <c r="AM9298" s="77"/>
      <c r="AN9298" s="77"/>
    </row>
    <row r="9299" spans="26:40" x14ac:dyDescent="0.25">
      <c r="Z9299" s="24"/>
      <c r="AM9299" s="77"/>
      <c r="AN9299" s="77"/>
    </row>
    <row r="9300" spans="26:40" x14ac:dyDescent="0.25">
      <c r="Z9300" s="24"/>
      <c r="AM9300" s="77"/>
      <c r="AN9300" s="77"/>
    </row>
    <row r="9301" spans="26:40" x14ac:dyDescent="0.25">
      <c r="Z9301" s="24"/>
      <c r="AM9301" s="77"/>
      <c r="AN9301" s="77"/>
    </row>
    <row r="9302" spans="26:40" x14ac:dyDescent="0.25">
      <c r="Z9302" s="24"/>
      <c r="AM9302" s="77"/>
      <c r="AN9302" s="77"/>
    </row>
    <row r="9303" spans="26:40" x14ac:dyDescent="0.25">
      <c r="Z9303" s="24"/>
      <c r="AM9303" s="77"/>
      <c r="AN9303" s="77"/>
    </row>
    <row r="9304" spans="26:40" x14ac:dyDescent="0.25">
      <c r="Z9304" s="24"/>
      <c r="AM9304" s="77"/>
      <c r="AN9304" s="77"/>
    </row>
    <row r="9305" spans="26:40" x14ac:dyDescent="0.25">
      <c r="Z9305" s="24"/>
      <c r="AM9305" s="77"/>
      <c r="AN9305" s="77"/>
    </row>
    <row r="9306" spans="26:40" x14ac:dyDescent="0.25">
      <c r="Z9306" s="24"/>
      <c r="AM9306" s="77"/>
      <c r="AN9306" s="77"/>
    </row>
    <row r="9307" spans="26:40" x14ac:dyDescent="0.25">
      <c r="Z9307" s="24"/>
      <c r="AM9307" s="77"/>
      <c r="AN9307" s="77"/>
    </row>
    <row r="9308" spans="26:40" x14ac:dyDescent="0.25">
      <c r="Z9308" s="24"/>
      <c r="AM9308" s="77"/>
      <c r="AN9308" s="77"/>
    </row>
    <row r="9309" spans="26:40" x14ac:dyDescent="0.25">
      <c r="Z9309" s="24"/>
      <c r="AM9309" s="77"/>
      <c r="AN9309" s="77"/>
    </row>
    <row r="9310" spans="26:40" x14ac:dyDescent="0.25">
      <c r="Z9310" s="24"/>
      <c r="AM9310" s="77"/>
      <c r="AN9310" s="77"/>
    </row>
    <row r="9311" spans="26:40" x14ac:dyDescent="0.25">
      <c r="Z9311" s="24"/>
      <c r="AM9311" s="77"/>
      <c r="AN9311" s="77"/>
    </row>
    <row r="9312" spans="26:40" x14ac:dyDescent="0.25">
      <c r="Z9312" s="24"/>
      <c r="AM9312" s="77"/>
      <c r="AN9312" s="77"/>
    </row>
    <row r="9313" spans="26:40" x14ac:dyDescent="0.25">
      <c r="Z9313" s="24"/>
      <c r="AM9313" s="77"/>
      <c r="AN9313" s="77"/>
    </row>
    <row r="9314" spans="26:40" x14ac:dyDescent="0.25">
      <c r="Z9314" s="24"/>
      <c r="AM9314" s="77"/>
      <c r="AN9314" s="77"/>
    </row>
    <row r="9315" spans="26:40" x14ac:dyDescent="0.25">
      <c r="Z9315" s="24"/>
      <c r="AM9315" s="77"/>
      <c r="AN9315" s="77"/>
    </row>
    <row r="9316" spans="26:40" x14ac:dyDescent="0.25">
      <c r="Z9316" s="24"/>
      <c r="AM9316" s="77"/>
      <c r="AN9316" s="77"/>
    </row>
    <row r="9317" spans="26:40" x14ac:dyDescent="0.25">
      <c r="Z9317" s="24"/>
      <c r="AM9317" s="77"/>
      <c r="AN9317" s="77"/>
    </row>
    <row r="9318" spans="26:40" x14ac:dyDescent="0.25">
      <c r="Z9318" s="24"/>
      <c r="AM9318" s="77"/>
      <c r="AN9318" s="77"/>
    </row>
    <row r="9319" spans="26:40" x14ac:dyDescent="0.25">
      <c r="Z9319" s="24"/>
      <c r="AM9319" s="77"/>
      <c r="AN9319" s="77"/>
    </row>
    <row r="9320" spans="26:40" x14ac:dyDescent="0.25">
      <c r="Z9320" s="24"/>
      <c r="AM9320" s="77"/>
      <c r="AN9320" s="77"/>
    </row>
    <row r="9321" spans="26:40" x14ac:dyDescent="0.25">
      <c r="Z9321" s="24"/>
      <c r="AM9321" s="77"/>
      <c r="AN9321" s="77"/>
    </row>
    <row r="9322" spans="26:40" x14ac:dyDescent="0.25">
      <c r="Z9322" s="24"/>
      <c r="AM9322" s="77"/>
      <c r="AN9322" s="77"/>
    </row>
    <row r="9323" spans="26:40" x14ac:dyDescent="0.25">
      <c r="Z9323" s="24"/>
      <c r="AM9323" s="77"/>
      <c r="AN9323" s="77"/>
    </row>
    <row r="9324" spans="26:40" x14ac:dyDescent="0.25">
      <c r="Z9324" s="24"/>
      <c r="AM9324" s="77"/>
      <c r="AN9324" s="77"/>
    </row>
    <row r="9325" spans="26:40" x14ac:dyDescent="0.25">
      <c r="Z9325" s="24"/>
      <c r="AM9325" s="77"/>
      <c r="AN9325" s="77"/>
    </row>
    <row r="9326" spans="26:40" x14ac:dyDescent="0.25">
      <c r="Z9326" s="24"/>
      <c r="AM9326" s="77"/>
      <c r="AN9326" s="77"/>
    </row>
    <row r="9327" spans="26:40" x14ac:dyDescent="0.25">
      <c r="Z9327" s="24"/>
      <c r="AM9327" s="77"/>
      <c r="AN9327" s="77"/>
    </row>
    <row r="9328" spans="26:40" x14ac:dyDescent="0.25">
      <c r="Z9328" s="24"/>
      <c r="AM9328" s="77"/>
      <c r="AN9328" s="77"/>
    </row>
    <row r="9329" spans="26:40" x14ac:dyDescent="0.25">
      <c r="Z9329" s="24"/>
      <c r="AM9329" s="77"/>
      <c r="AN9329" s="77"/>
    </row>
    <row r="9330" spans="26:40" x14ac:dyDescent="0.25">
      <c r="Z9330" s="24"/>
      <c r="AM9330" s="77"/>
      <c r="AN9330" s="77"/>
    </row>
    <row r="9331" spans="26:40" x14ac:dyDescent="0.25">
      <c r="Z9331" s="24"/>
      <c r="AM9331" s="77"/>
      <c r="AN9331" s="77"/>
    </row>
    <row r="9332" spans="26:40" x14ac:dyDescent="0.25">
      <c r="Z9332" s="24"/>
      <c r="AM9332" s="77"/>
      <c r="AN9332" s="77"/>
    </row>
    <row r="9333" spans="26:40" x14ac:dyDescent="0.25">
      <c r="Z9333" s="24"/>
      <c r="AM9333" s="77"/>
      <c r="AN9333" s="77"/>
    </row>
    <row r="9334" spans="26:40" x14ac:dyDescent="0.25">
      <c r="Z9334" s="24"/>
      <c r="AM9334" s="77"/>
      <c r="AN9334" s="77"/>
    </row>
    <row r="9335" spans="26:40" x14ac:dyDescent="0.25">
      <c r="Z9335" s="24"/>
      <c r="AM9335" s="77"/>
      <c r="AN9335" s="77"/>
    </row>
    <row r="9336" spans="26:40" x14ac:dyDescent="0.25">
      <c r="Z9336" s="24"/>
      <c r="AM9336" s="77"/>
      <c r="AN9336" s="77"/>
    </row>
    <row r="9337" spans="26:40" x14ac:dyDescent="0.25">
      <c r="Z9337" s="24"/>
      <c r="AM9337" s="77"/>
      <c r="AN9337" s="77"/>
    </row>
    <row r="9338" spans="26:40" x14ac:dyDescent="0.25">
      <c r="Z9338" s="24"/>
      <c r="AM9338" s="77"/>
      <c r="AN9338" s="77"/>
    </row>
    <row r="9339" spans="26:40" x14ac:dyDescent="0.25">
      <c r="Z9339" s="24"/>
      <c r="AM9339" s="77"/>
      <c r="AN9339" s="77"/>
    </row>
    <row r="9340" spans="26:40" x14ac:dyDescent="0.25">
      <c r="Z9340" s="24"/>
      <c r="AM9340" s="77"/>
      <c r="AN9340" s="77"/>
    </row>
    <row r="9341" spans="26:40" x14ac:dyDescent="0.25">
      <c r="Z9341" s="24"/>
      <c r="AM9341" s="77"/>
      <c r="AN9341" s="77"/>
    </row>
    <row r="9342" spans="26:40" x14ac:dyDescent="0.25">
      <c r="Z9342" s="24"/>
      <c r="AM9342" s="77"/>
      <c r="AN9342" s="77"/>
    </row>
    <row r="9343" spans="26:40" x14ac:dyDescent="0.25">
      <c r="Z9343" s="24"/>
      <c r="AM9343" s="77"/>
      <c r="AN9343" s="77"/>
    </row>
    <row r="9344" spans="26:40" x14ac:dyDescent="0.25">
      <c r="Z9344" s="24"/>
      <c r="AM9344" s="77"/>
      <c r="AN9344" s="77"/>
    </row>
    <row r="9345" spans="26:40" x14ac:dyDescent="0.25">
      <c r="Z9345" s="24"/>
      <c r="AM9345" s="77"/>
      <c r="AN9345" s="77"/>
    </row>
    <row r="9346" spans="26:40" x14ac:dyDescent="0.25">
      <c r="Z9346" s="24"/>
      <c r="AM9346" s="77"/>
      <c r="AN9346" s="77"/>
    </row>
    <row r="9347" spans="26:40" x14ac:dyDescent="0.25">
      <c r="Z9347" s="24"/>
      <c r="AM9347" s="77"/>
      <c r="AN9347" s="77"/>
    </row>
    <row r="9348" spans="26:40" x14ac:dyDescent="0.25">
      <c r="Z9348" s="24"/>
      <c r="AM9348" s="77"/>
      <c r="AN9348" s="77"/>
    </row>
    <row r="9349" spans="26:40" x14ac:dyDescent="0.25">
      <c r="Z9349" s="24"/>
      <c r="AM9349" s="77"/>
      <c r="AN9349" s="77"/>
    </row>
    <row r="9350" spans="26:40" x14ac:dyDescent="0.25">
      <c r="Z9350" s="24"/>
      <c r="AM9350" s="77"/>
      <c r="AN9350" s="77"/>
    </row>
    <row r="9351" spans="26:40" x14ac:dyDescent="0.25">
      <c r="Z9351" s="24"/>
      <c r="AM9351" s="77"/>
      <c r="AN9351" s="77"/>
    </row>
    <row r="9352" spans="26:40" x14ac:dyDescent="0.25">
      <c r="Z9352" s="24"/>
      <c r="AM9352" s="77"/>
      <c r="AN9352" s="77"/>
    </row>
    <row r="9353" spans="26:40" x14ac:dyDescent="0.25">
      <c r="Z9353" s="24"/>
      <c r="AM9353" s="77"/>
      <c r="AN9353" s="77"/>
    </row>
    <row r="9354" spans="26:40" x14ac:dyDescent="0.25">
      <c r="Z9354" s="24"/>
      <c r="AM9354" s="77"/>
      <c r="AN9354" s="77"/>
    </row>
    <row r="9355" spans="26:40" x14ac:dyDescent="0.25">
      <c r="Z9355" s="24"/>
      <c r="AM9355" s="77"/>
      <c r="AN9355" s="77"/>
    </row>
    <row r="9356" spans="26:40" x14ac:dyDescent="0.25">
      <c r="Z9356" s="24"/>
      <c r="AM9356" s="77"/>
      <c r="AN9356" s="77"/>
    </row>
    <row r="9357" spans="26:40" x14ac:dyDescent="0.25">
      <c r="Z9357" s="24"/>
      <c r="AM9357" s="77"/>
      <c r="AN9357" s="77"/>
    </row>
    <row r="9358" spans="26:40" x14ac:dyDescent="0.25">
      <c r="Z9358" s="24"/>
      <c r="AM9358" s="77"/>
      <c r="AN9358" s="77"/>
    </row>
    <row r="9359" spans="26:40" x14ac:dyDescent="0.25">
      <c r="Z9359" s="24"/>
      <c r="AM9359" s="77"/>
      <c r="AN9359" s="77"/>
    </row>
    <row r="9360" spans="26:40" x14ac:dyDescent="0.25">
      <c r="Z9360" s="24"/>
      <c r="AM9360" s="77"/>
      <c r="AN9360" s="77"/>
    </row>
    <row r="9361" spans="26:40" x14ac:dyDescent="0.25">
      <c r="Z9361" s="24"/>
      <c r="AM9361" s="77"/>
      <c r="AN9361" s="77"/>
    </row>
    <row r="9362" spans="26:40" x14ac:dyDescent="0.25">
      <c r="Z9362" s="24"/>
      <c r="AM9362" s="77"/>
      <c r="AN9362" s="77"/>
    </row>
    <row r="9363" spans="26:40" x14ac:dyDescent="0.25">
      <c r="Z9363" s="24"/>
      <c r="AM9363" s="77"/>
      <c r="AN9363" s="77"/>
    </row>
    <row r="9364" spans="26:40" x14ac:dyDescent="0.25">
      <c r="Z9364" s="24"/>
      <c r="AM9364" s="77"/>
      <c r="AN9364" s="77"/>
    </row>
    <row r="9365" spans="26:40" x14ac:dyDescent="0.25">
      <c r="Z9365" s="24"/>
      <c r="AM9365" s="77"/>
      <c r="AN9365" s="77"/>
    </row>
    <row r="9366" spans="26:40" x14ac:dyDescent="0.25">
      <c r="Z9366" s="24"/>
      <c r="AM9366" s="77"/>
      <c r="AN9366" s="77"/>
    </row>
    <row r="9367" spans="26:40" x14ac:dyDescent="0.25">
      <c r="Z9367" s="24"/>
      <c r="AM9367" s="77"/>
      <c r="AN9367" s="77"/>
    </row>
    <row r="9368" spans="26:40" x14ac:dyDescent="0.25">
      <c r="Z9368" s="24"/>
      <c r="AM9368" s="77"/>
      <c r="AN9368" s="77"/>
    </row>
    <row r="9369" spans="26:40" x14ac:dyDescent="0.25">
      <c r="Z9369" s="24"/>
      <c r="AM9369" s="77"/>
      <c r="AN9369" s="77"/>
    </row>
    <row r="9370" spans="26:40" x14ac:dyDescent="0.25">
      <c r="Z9370" s="24"/>
      <c r="AM9370" s="77"/>
      <c r="AN9370" s="77"/>
    </row>
    <row r="9371" spans="26:40" x14ac:dyDescent="0.25">
      <c r="Z9371" s="24"/>
      <c r="AM9371" s="77"/>
      <c r="AN9371" s="77"/>
    </row>
    <row r="9372" spans="26:40" x14ac:dyDescent="0.25">
      <c r="Z9372" s="24"/>
      <c r="AM9372" s="77"/>
      <c r="AN9372" s="77"/>
    </row>
    <row r="9373" spans="26:40" x14ac:dyDescent="0.25">
      <c r="Z9373" s="24"/>
      <c r="AM9373" s="77"/>
      <c r="AN9373" s="77"/>
    </row>
    <row r="9374" spans="26:40" x14ac:dyDescent="0.25">
      <c r="Z9374" s="24"/>
      <c r="AM9374" s="77"/>
      <c r="AN9374" s="77"/>
    </row>
    <row r="9375" spans="26:40" x14ac:dyDescent="0.25">
      <c r="Z9375" s="24"/>
      <c r="AM9375" s="77"/>
      <c r="AN9375" s="77"/>
    </row>
    <row r="9376" spans="26:40" x14ac:dyDescent="0.25">
      <c r="Z9376" s="24"/>
      <c r="AM9376" s="77"/>
      <c r="AN9376" s="77"/>
    </row>
    <row r="9377" spans="26:40" x14ac:dyDescent="0.25">
      <c r="Z9377" s="24"/>
      <c r="AM9377" s="77"/>
      <c r="AN9377" s="77"/>
    </row>
    <row r="9378" spans="26:40" x14ac:dyDescent="0.25">
      <c r="Z9378" s="24"/>
      <c r="AM9378" s="77"/>
      <c r="AN9378" s="77"/>
    </row>
    <row r="9379" spans="26:40" x14ac:dyDescent="0.25">
      <c r="Z9379" s="24"/>
      <c r="AM9379" s="77"/>
      <c r="AN9379" s="77"/>
    </row>
    <row r="9380" spans="26:40" x14ac:dyDescent="0.25">
      <c r="Z9380" s="24"/>
      <c r="AM9380" s="77"/>
      <c r="AN9380" s="77"/>
    </row>
    <row r="9381" spans="26:40" x14ac:dyDescent="0.25">
      <c r="Z9381" s="24"/>
      <c r="AM9381" s="77"/>
      <c r="AN9381" s="77"/>
    </row>
    <row r="9382" spans="26:40" x14ac:dyDescent="0.25">
      <c r="Z9382" s="24"/>
      <c r="AM9382" s="77"/>
      <c r="AN9382" s="77"/>
    </row>
    <row r="9383" spans="26:40" x14ac:dyDescent="0.25">
      <c r="Z9383" s="24"/>
      <c r="AM9383" s="77"/>
      <c r="AN9383" s="77"/>
    </row>
    <row r="9384" spans="26:40" x14ac:dyDescent="0.25">
      <c r="Z9384" s="24"/>
      <c r="AM9384" s="77"/>
      <c r="AN9384" s="77"/>
    </row>
    <row r="9385" spans="26:40" x14ac:dyDescent="0.25">
      <c r="Z9385" s="24"/>
      <c r="AM9385" s="77"/>
      <c r="AN9385" s="77"/>
    </row>
    <row r="9386" spans="26:40" x14ac:dyDescent="0.25">
      <c r="Z9386" s="24"/>
      <c r="AM9386" s="77"/>
      <c r="AN9386" s="77"/>
    </row>
    <row r="9387" spans="26:40" x14ac:dyDescent="0.25">
      <c r="Z9387" s="24"/>
      <c r="AM9387" s="77"/>
      <c r="AN9387" s="77"/>
    </row>
    <row r="9388" spans="26:40" x14ac:dyDescent="0.25">
      <c r="Z9388" s="24"/>
      <c r="AM9388" s="77"/>
      <c r="AN9388" s="77"/>
    </row>
    <row r="9389" spans="26:40" x14ac:dyDescent="0.25">
      <c r="Z9389" s="24"/>
      <c r="AM9389" s="77"/>
      <c r="AN9389" s="77"/>
    </row>
    <row r="9390" spans="26:40" x14ac:dyDescent="0.25">
      <c r="Z9390" s="24"/>
      <c r="AM9390" s="77"/>
      <c r="AN9390" s="77"/>
    </row>
    <row r="9391" spans="26:40" x14ac:dyDescent="0.25">
      <c r="Z9391" s="24"/>
      <c r="AM9391" s="77"/>
      <c r="AN9391" s="77"/>
    </row>
    <row r="9392" spans="26:40" x14ac:dyDescent="0.25">
      <c r="Z9392" s="24"/>
      <c r="AM9392" s="77"/>
      <c r="AN9392" s="77"/>
    </row>
    <row r="9393" spans="26:40" x14ac:dyDescent="0.25">
      <c r="Z9393" s="24"/>
      <c r="AM9393" s="77"/>
      <c r="AN9393" s="77"/>
    </row>
    <row r="9394" spans="26:40" x14ac:dyDescent="0.25">
      <c r="Z9394" s="24"/>
      <c r="AM9394" s="77"/>
      <c r="AN9394" s="77"/>
    </row>
    <row r="9395" spans="26:40" x14ac:dyDescent="0.25">
      <c r="Z9395" s="24"/>
      <c r="AM9395" s="77"/>
      <c r="AN9395" s="77"/>
    </row>
    <row r="9396" spans="26:40" x14ac:dyDescent="0.25">
      <c r="Z9396" s="24"/>
      <c r="AM9396" s="77"/>
      <c r="AN9396" s="77"/>
    </row>
    <row r="9397" spans="26:40" x14ac:dyDescent="0.25">
      <c r="Z9397" s="24"/>
      <c r="AM9397" s="77"/>
      <c r="AN9397" s="77"/>
    </row>
    <row r="9398" spans="26:40" x14ac:dyDescent="0.25">
      <c r="Z9398" s="24"/>
      <c r="AM9398" s="77"/>
      <c r="AN9398" s="77"/>
    </row>
    <row r="9399" spans="26:40" x14ac:dyDescent="0.25">
      <c r="Z9399" s="24"/>
      <c r="AM9399" s="77"/>
      <c r="AN9399" s="77"/>
    </row>
    <row r="9400" spans="26:40" x14ac:dyDescent="0.25">
      <c r="Z9400" s="24"/>
      <c r="AM9400" s="77"/>
      <c r="AN9400" s="77"/>
    </row>
    <row r="9401" spans="26:40" x14ac:dyDescent="0.25">
      <c r="Z9401" s="24"/>
      <c r="AM9401" s="77"/>
      <c r="AN9401" s="77"/>
    </row>
    <row r="9402" spans="26:40" x14ac:dyDescent="0.25">
      <c r="Z9402" s="24"/>
      <c r="AM9402" s="77"/>
      <c r="AN9402" s="77"/>
    </row>
    <row r="9403" spans="26:40" x14ac:dyDescent="0.25">
      <c r="Z9403" s="24"/>
      <c r="AM9403" s="77"/>
      <c r="AN9403" s="77"/>
    </row>
    <row r="9404" spans="26:40" x14ac:dyDescent="0.25">
      <c r="Z9404" s="24"/>
      <c r="AM9404" s="77"/>
      <c r="AN9404" s="77"/>
    </row>
    <row r="9405" spans="26:40" x14ac:dyDescent="0.25">
      <c r="Z9405" s="24"/>
      <c r="AM9405" s="77"/>
      <c r="AN9405" s="77"/>
    </row>
    <row r="9406" spans="26:40" x14ac:dyDescent="0.25">
      <c r="Z9406" s="24"/>
      <c r="AM9406" s="77"/>
      <c r="AN9406" s="77"/>
    </row>
    <row r="9407" spans="26:40" x14ac:dyDescent="0.25">
      <c r="Z9407" s="24"/>
      <c r="AM9407" s="77"/>
      <c r="AN9407" s="77"/>
    </row>
    <row r="9408" spans="26:40" x14ac:dyDescent="0.25">
      <c r="Z9408" s="24"/>
      <c r="AM9408" s="77"/>
      <c r="AN9408" s="77"/>
    </row>
    <row r="9409" spans="26:40" x14ac:dyDescent="0.25">
      <c r="Z9409" s="24"/>
      <c r="AM9409" s="77"/>
      <c r="AN9409" s="77"/>
    </row>
    <row r="9410" spans="26:40" x14ac:dyDescent="0.25">
      <c r="Z9410" s="24"/>
      <c r="AM9410" s="77"/>
      <c r="AN9410" s="77"/>
    </row>
    <row r="9411" spans="26:40" x14ac:dyDescent="0.25">
      <c r="Z9411" s="24"/>
      <c r="AM9411" s="77"/>
      <c r="AN9411" s="77"/>
    </row>
    <row r="9412" spans="26:40" x14ac:dyDescent="0.25">
      <c r="Z9412" s="24"/>
      <c r="AM9412" s="77"/>
      <c r="AN9412" s="77"/>
    </row>
    <row r="9413" spans="26:40" x14ac:dyDescent="0.25">
      <c r="Z9413" s="24"/>
      <c r="AM9413" s="77"/>
      <c r="AN9413" s="77"/>
    </row>
    <row r="9414" spans="26:40" x14ac:dyDescent="0.25">
      <c r="Z9414" s="24"/>
      <c r="AM9414" s="77"/>
      <c r="AN9414" s="77"/>
    </row>
    <row r="9415" spans="26:40" x14ac:dyDescent="0.25">
      <c r="Z9415" s="24"/>
      <c r="AM9415" s="77"/>
      <c r="AN9415" s="77"/>
    </row>
    <row r="9416" spans="26:40" x14ac:dyDescent="0.25">
      <c r="Z9416" s="24"/>
      <c r="AM9416" s="77"/>
      <c r="AN9416" s="77"/>
    </row>
    <row r="9417" spans="26:40" x14ac:dyDescent="0.25">
      <c r="Z9417" s="24"/>
      <c r="AM9417" s="77"/>
      <c r="AN9417" s="77"/>
    </row>
    <row r="9418" spans="26:40" x14ac:dyDescent="0.25">
      <c r="Z9418" s="24"/>
      <c r="AM9418" s="77"/>
      <c r="AN9418" s="77"/>
    </row>
    <row r="9419" spans="26:40" x14ac:dyDescent="0.25">
      <c r="Z9419" s="24"/>
      <c r="AM9419" s="77"/>
      <c r="AN9419" s="77"/>
    </row>
    <row r="9420" spans="26:40" x14ac:dyDescent="0.25">
      <c r="Z9420" s="24"/>
      <c r="AM9420" s="77"/>
      <c r="AN9420" s="77"/>
    </row>
    <row r="9421" spans="26:40" x14ac:dyDescent="0.25">
      <c r="Z9421" s="24"/>
      <c r="AM9421" s="77"/>
      <c r="AN9421" s="77"/>
    </row>
    <row r="9422" spans="26:40" x14ac:dyDescent="0.25">
      <c r="Z9422" s="24"/>
      <c r="AM9422" s="77"/>
      <c r="AN9422" s="77"/>
    </row>
    <row r="9423" spans="26:40" x14ac:dyDescent="0.25">
      <c r="Z9423" s="24"/>
      <c r="AM9423" s="77"/>
      <c r="AN9423" s="77"/>
    </row>
    <row r="9424" spans="26:40" x14ac:dyDescent="0.25">
      <c r="Z9424" s="24"/>
      <c r="AM9424" s="77"/>
      <c r="AN9424" s="77"/>
    </row>
    <row r="9425" spans="26:40" x14ac:dyDescent="0.25">
      <c r="Z9425" s="24"/>
      <c r="AM9425" s="77"/>
      <c r="AN9425" s="77"/>
    </row>
    <row r="9426" spans="26:40" x14ac:dyDescent="0.25">
      <c r="Z9426" s="24"/>
      <c r="AM9426" s="77"/>
      <c r="AN9426" s="77"/>
    </row>
    <row r="9427" spans="26:40" x14ac:dyDescent="0.25">
      <c r="Z9427" s="24"/>
      <c r="AM9427" s="77"/>
      <c r="AN9427" s="77"/>
    </row>
    <row r="9428" spans="26:40" x14ac:dyDescent="0.25">
      <c r="Z9428" s="24"/>
      <c r="AM9428" s="77"/>
      <c r="AN9428" s="77"/>
    </row>
    <row r="9429" spans="26:40" x14ac:dyDescent="0.25">
      <c r="Z9429" s="24"/>
      <c r="AM9429" s="77"/>
      <c r="AN9429" s="77"/>
    </row>
    <row r="9430" spans="26:40" x14ac:dyDescent="0.25">
      <c r="Z9430" s="24"/>
      <c r="AM9430" s="77"/>
      <c r="AN9430" s="77"/>
    </row>
    <row r="9431" spans="26:40" x14ac:dyDescent="0.25">
      <c r="Z9431" s="24"/>
      <c r="AM9431" s="77"/>
      <c r="AN9431" s="77"/>
    </row>
    <row r="9432" spans="26:40" x14ac:dyDescent="0.25">
      <c r="Z9432" s="24"/>
      <c r="AM9432" s="77"/>
      <c r="AN9432" s="77"/>
    </row>
    <row r="9433" spans="26:40" x14ac:dyDescent="0.25">
      <c r="Z9433" s="24"/>
      <c r="AM9433" s="77"/>
      <c r="AN9433" s="77"/>
    </row>
    <row r="9434" spans="26:40" x14ac:dyDescent="0.25">
      <c r="Z9434" s="24"/>
      <c r="AM9434" s="77"/>
      <c r="AN9434" s="77"/>
    </row>
    <row r="9435" spans="26:40" x14ac:dyDescent="0.25">
      <c r="Z9435" s="24"/>
      <c r="AM9435" s="77"/>
      <c r="AN9435" s="77"/>
    </row>
    <row r="9436" spans="26:40" x14ac:dyDescent="0.25">
      <c r="Z9436" s="24"/>
      <c r="AM9436" s="77"/>
      <c r="AN9436" s="77"/>
    </row>
    <row r="9437" spans="26:40" x14ac:dyDescent="0.25">
      <c r="Z9437" s="24"/>
      <c r="AM9437" s="77"/>
      <c r="AN9437" s="77"/>
    </row>
    <row r="9438" spans="26:40" x14ac:dyDescent="0.25">
      <c r="Z9438" s="24"/>
      <c r="AM9438" s="77"/>
      <c r="AN9438" s="77"/>
    </row>
    <row r="9439" spans="26:40" x14ac:dyDescent="0.25">
      <c r="Z9439" s="24"/>
      <c r="AM9439" s="77"/>
      <c r="AN9439" s="77"/>
    </row>
    <row r="9440" spans="26:40" x14ac:dyDescent="0.25">
      <c r="Z9440" s="24"/>
      <c r="AM9440" s="77"/>
      <c r="AN9440" s="77"/>
    </row>
    <row r="9441" spans="26:40" x14ac:dyDescent="0.25">
      <c r="Z9441" s="24"/>
      <c r="AM9441" s="77"/>
      <c r="AN9441" s="77"/>
    </row>
    <row r="9442" spans="26:40" x14ac:dyDescent="0.25">
      <c r="Z9442" s="24"/>
      <c r="AM9442" s="77"/>
      <c r="AN9442" s="77"/>
    </row>
    <row r="9443" spans="26:40" x14ac:dyDescent="0.25">
      <c r="Z9443" s="24"/>
      <c r="AM9443" s="77"/>
      <c r="AN9443" s="77"/>
    </row>
    <row r="9444" spans="26:40" x14ac:dyDescent="0.25">
      <c r="Z9444" s="24"/>
      <c r="AM9444" s="77"/>
      <c r="AN9444" s="77"/>
    </row>
    <row r="9445" spans="26:40" x14ac:dyDescent="0.25">
      <c r="Z9445" s="24"/>
      <c r="AM9445" s="77"/>
      <c r="AN9445" s="77"/>
    </row>
    <row r="9446" spans="26:40" x14ac:dyDescent="0.25">
      <c r="Z9446" s="24"/>
      <c r="AM9446" s="77"/>
      <c r="AN9446" s="77"/>
    </row>
    <row r="9447" spans="26:40" x14ac:dyDescent="0.25">
      <c r="Z9447" s="24"/>
      <c r="AM9447" s="77"/>
      <c r="AN9447" s="77"/>
    </row>
    <row r="9448" spans="26:40" x14ac:dyDescent="0.25">
      <c r="Z9448" s="24"/>
      <c r="AM9448" s="77"/>
      <c r="AN9448" s="77"/>
    </row>
    <row r="9449" spans="26:40" x14ac:dyDescent="0.25">
      <c r="Z9449" s="24"/>
      <c r="AM9449" s="77"/>
      <c r="AN9449" s="77"/>
    </row>
    <row r="9450" spans="26:40" x14ac:dyDescent="0.25">
      <c r="Z9450" s="24"/>
      <c r="AM9450" s="77"/>
      <c r="AN9450" s="77"/>
    </row>
    <row r="9451" spans="26:40" x14ac:dyDescent="0.25">
      <c r="Z9451" s="24"/>
      <c r="AM9451" s="77"/>
      <c r="AN9451" s="77"/>
    </row>
    <row r="9452" spans="26:40" x14ac:dyDescent="0.25">
      <c r="Z9452" s="24"/>
      <c r="AM9452" s="77"/>
      <c r="AN9452" s="77"/>
    </row>
    <row r="9453" spans="26:40" x14ac:dyDescent="0.25">
      <c r="Z9453" s="24"/>
      <c r="AM9453" s="77"/>
      <c r="AN9453" s="77"/>
    </row>
    <row r="9454" spans="26:40" x14ac:dyDescent="0.25">
      <c r="Z9454" s="24"/>
      <c r="AM9454" s="77"/>
      <c r="AN9454" s="77"/>
    </row>
    <row r="9455" spans="26:40" x14ac:dyDescent="0.25">
      <c r="Z9455" s="24"/>
      <c r="AM9455" s="77"/>
      <c r="AN9455" s="77"/>
    </row>
    <row r="9456" spans="26:40" x14ac:dyDescent="0.25">
      <c r="Z9456" s="24"/>
      <c r="AM9456" s="77"/>
      <c r="AN9456" s="77"/>
    </row>
    <row r="9457" spans="26:40" x14ac:dyDescent="0.25">
      <c r="Z9457" s="24"/>
      <c r="AM9457" s="77"/>
      <c r="AN9457" s="77"/>
    </row>
    <row r="9458" spans="26:40" x14ac:dyDescent="0.25">
      <c r="Z9458" s="24"/>
      <c r="AM9458" s="77"/>
      <c r="AN9458" s="77"/>
    </row>
    <row r="9459" spans="26:40" x14ac:dyDescent="0.25">
      <c r="Z9459" s="24"/>
      <c r="AM9459" s="77"/>
      <c r="AN9459" s="77"/>
    </row>
    <row r="9460" spans="26:40" x14ac:dyDescent="0.25">
      <c r="Z9460" s="24"/>
      <c r="AM9460" s="77"/>
      <c r="AN9460" s="77"/>
    </row>
    <row r="9461" spans="26:40" x14ac:dyDescent="0.25">
      <c r="Z9461" s="24"/>
      <c r="AM9461" s="77"/>
      <c r="AN9461" s="77"/>
    </row>
    <row r="9462" spans="26:40" x14ac:dyDescent="0.25">
      <c r="Z9462" s="24"/>
      <c r="AM9462" s="77"/>
      <c r="AN9462" s="77"/>
    </row>
    <row r="9463" spans="26:40" x14ac:dyDescent="0.25">
      <c r="Z9463" s="24"/>
      <c r="AM9463" s="77"/>
      <c r="AN9463" s="77"/>
    </row>
    <row r="9464" spans="26:40" x14ac:dyDescent="0.25">
      <c r="Z9464" s="24"/>
      <c r="AM9464" s="77"/>
      <c r="AN9464" s="77"/>
    </row>
    <row r="9465" spans="26:40" x14ac:dyDescent="0.25">
      <c r="Z9465" s="24"/>
      <c r="AM9465" s="77"/>
      <c r="AN9465" s="77"/>
    </row>
    <row r="9466" spans="26:40" x14ac:dyDescent="0.25">
      <c r="Z9466" s="24"/>
      <c r="AM9466" s="77"/>
      <c r="AN9466" s="77"/>
    </row>
    <row r="9467" spans="26:40" x14ac:dyDescent="0.25">
      <c r="Z9467" s="24"/>
      <c r="AM9467" s="77"/>
      <c r="AN9467" s="77"/>
    </row>
    <row r="9468" spans="26:40" x14ac:dyDescent="0.25">
      <c r="Z9468" s="24"/>
      <c r="AM9468" s="77"/>
      <c r="AN9468" s="77"/>
    </row>
    <row r="9469" spans="26:40" x14ac:dyDescent="0.25">
      <c r="Z9469" s="24"/>
      <c r="AM9469" s="77"/>
      <c r="AN9469" s="77"/>
    </row>
    <row r="9470" spans="26:40" x14ac:dyDescent="0.25">
      <c r="Z9470" s="24"/>
      <c r="AM9470" s="77"/>
      <c r="AN9470" s="77"/>
    </row>
    <row r="9471" spans="26:40" x14ac:dyDescent="0.25">
      <c r="Z9471" s="24"/>
      <c r="AM9471" s="77"/>
      <c r="AN9471" s="77"/>
    </row>
    <row r="9472" spans="26:40" x14ac:dyDescent="0.25">
      <c r="Z9472" s="24"/>
      <c r="AM9472" s="77"/>
      <c r="AN9472" s="77"/>
    </row>
    <row r="9473" spans="26:40" x14ac:dyDescent="0.25">
      <c r="Z9473" s="24"/>
      <c r="AM9473" s="77"/>
      <c r="AN9473" s="77"/>
    </row>
    <row r="9474" spans="26:40" x14ac:dyDescent="0.25">
      <c r="Z9474" s="24"/>
      <c r="AM9474" s="77"/>
      <c r="AN9474" s="77"/>
    </row>
    <row r="9475" spans="26:40" x14ac:dyDescent="0.25">
      <c r="Z9475" s="24"/>
      <c r="AM9475" s="77"/>
      <c r="AN9475" s="77"/>
    </row>
    <row r="9476" spans="26:40" x14ac:dyDescent="0.25">
      <c r="Z9476" s="24"/>
      <c r="AM9476" s="77"/>
      <c r="AN9476" s="77"/>
    </row>
    <row r="9477" spans="26:40" x14ac:dyDescent="0.25">
      <c r="Z9477" s="24"/>
      <c r="AM9477" s="77"/>
      <c r="AN9477" s="77"/>
    </row>
    <row r="9478" spans="26:40" x14ac:dyDescent="0.25">
      <c r="Z9478" s="24"/>
      <c r="AM9478" s="77"/>
      <c r="AN9478" s="77"/>
    </row>
    <row r="9479" spans="26:40" x14ac:dyDescent="0.25">
      <c r="Z9479" s="24"/>
      <c r="AM9479" s="77"/>
      <c r="AN9479" s="77"/>
    </row>
    <row r="9480" spans="26:40" x14ac:dyDescent="0.25">
      <c r="Z9480" s="24"/>
      <c r="AM9480" s="77"/>
      <c r="AN9480" s="77"/>
    </row>
    <row r="9481" spans="26:40" x14ac:dyDescent="0.25">
      <c r="Z9481" s="24"/>
      <c r="AM9481" s="77"/>
      <c r="AN9481" s="77"/>
    </row>
    <row r="9482" spans="26:40" x14ac:dyDescent="0.25">
      <c r="Z9482" s="24"/>
      <c r="AM9482" s="77"/>
      <c r="AN9482" s="77"/>
    </row>
    <row r="9483" spans="26:40" x14ac:dyDescent="0.25">
      <c r="Z9483" s="24"/>
      <c r="AM9483" s="77"/>
      <c r="AN9483" s="77"/>
    </row>
    <row r="9484" spans="26:40" x14ac:dyDescent="0.25">
      <c r="Z9484" s="24"/>
      <c r="AM9484" s="77"/>
      <c r="AN9484" s="77"/>
    </row>
    <row r="9485" spans="26:40" x14ac:dyDescent="0.25">
      <c r="Z9485" s="24"/>
      <c r="AM9485" s="77"/>
      <c r="AN9485" s="77"/>
    </row>
    <row r="9486" spans="26:40" x14ac:dyDescent="0.25">
      <c r="Z9486" s="24"/>
      <c r="AM9486" s="77"/>
      <c r="AN9486" s="77"/>
    </row>
    <row r="9487" spans="26:40" x14ac:dyDescent="0.25">
      <c r="Z9487" s="24"/>
      <c r="AM9487" s="77"/>
      <c r="AN9487" s="77"/>
    </row>
    <row r="9488" spans="26:40" x14ac:dyDescent="0.25">
      <c r="Z9488" s="24"/>
      <c r="AM9488" s="77"/>
      <c r="AN9488" s="77"/>
    </row>
    <row r="9489" spans="26:40" x14ac:dyDescent="0.25">
      <c r="Z9489" s="24"/>
      <c r="AM9489" s="77"/>
      <c r="AN9489" s="77"/>
    </row>
    <row r="9490" spans="26:40" x14ac:dyDescent="0.25">
      <c r="Z9490" s="24"/>
      <c r="AM9490" s="77"/>
      <c r="AN9490" s="77"/>
    </row>
    <row r="9491" spans="26:40" x14ac:dyDescent="0.25">
      <c r="Z9491" s="24"/>
      <c r="AM9491" s="77"/>
      <c r="AN9491" s="77"/>
    </row>
    <row r="9492" spans="26:40" x14ac:dyDescent="0.25">
      <c r="Z9492" s="24"/>
      <c r="AM9492" s="77"/>
      <c r="AN9492" s="77"/>
    </row>
    <row r="9493" spans="26:40" x14ac:dyDescent="0.25">
      <c r="Z9493" s="24"/>
      <c r="AM9493" s="77"/>
      <c r="AN9493" s="77"/>
    </row>
    <row r="9494" spans="26:40" x14ac:dyDescent="0.25">
      <c r="Z9494" s="24"/>
      <c r="AM9494" s="77"/>
      <c r="AN9494" s="77"/>
    </row>
    <row r="9495" spans="26:40" x14ac:dyDescent="0.25">
      <c r="Z9495" s="24"/>
      <c r="AM9495" s="77"/>
      <c r="AN9495" s="77"/>
    </row>
    <row r="9496" spans="26:40" x14ac:dyDescent="0.25">
      <c r="Z9496" s="24"/>
      <c r="AM9496" s="77"/>
      <c r="AN9496" s="77"/>
    </row>
    <row r="9497" spans="26:40" x14ac:dyDescent="0.25">
      <c r="Z9497" s="24"/>
      <c r="AM9497" s="77"/>
      <c r="AN9497" s="77"/>
    </row>
    <row r="9498" spans="26:40" x14ac:dyDescent="0.25">
      <c r="Z9498" s="24"/>
      <c r="AM9498" s="77"/>
      <c r="AN9498" s="77"/>
    </row>
    <row r="9499" spans="26:40" x14ac:dyDescent="0.25">
      <c r="Z9499" s="24"/>
      <c r="AM9499" s="77"/>
      <c r="AN9499" s="77"/>
    </row>
    <row r="9500" spans="26:40" x14ac:dyDescent="0.25">
      <c r="Z9500" s="24"/>
      <c r="AM9500" s="77"/>
      <c r="AN9500" s="77"/>
    </row>
    <row r="9501" spans="26:40" x14ac:dyDescent="0.25">
      <c r="Z9501" s="24"/>
      <c r="AM9501" s="77"/>
      <c r="AN9501" s="77"/>
    </row>
    <row r="9502" spans="26:40" x14ac:dyDescent="0.25">
      <c r="Z9502" s="24"/>
      <c r="AM9502" s="77"/>
      <c r="AN9502" s="77"/>
    </row>
    <row r="9503" spans="26:40" x14ac:dyDescent="0.25">
      <c r="Z9503" s="24"/>
      <c r="AM9503" s="77"/>
      <c r="AN9503" s="77"/>
    </row>
    <row r="9504" spans="26:40" x14ac:dyDescent="0.25">
      <c r="Z9504" s="24"/>
      <c r="AM9504" s="77"/>
      <c r="AN9504" s="77"/>
    </row>
    <row r="9505" spans="26:40" x14ac:dyDescent="0.25">
      <c r="Z9505" s="24"/>
      <c r="AM9505" s="77"/>
      <c r="AN9505" s="77"/>
    </row>
    <row r="9506" spans="26:40" x14ac:dyDescent="0.25">
      <c r="Z9506" s="24"/>
      <c r="AM9506" s="77"/>
      <c r="AN9506" s="77"/>
    </row>
    <row r="9507" spans="26:40" x14ac:dyDescent="0.25">
      <c r="Z9507" s="24"/>
      <c r="AM9507" s="77"/>
      <c r="AN9507" s="77"/>
    </row>
    <row r="9508" spans="26:40" x14ac:dyDescent="0.25">
      <c r="Z9508" s="24"/>
      <c r="AM9508" s="77"/>
      <c r="AN9508" s="77"/>
    </row>
    <row r="9509" spans="26:40" x14ac:dyDescent="0.25">
      <c r="Z9509" s="24"/>
      <c r="AM9509" s="77"/>
      <c r="AN9509" s="77"/>
    </row>
    <row r="9510" spans="26:40" x14ac:dyDescent="0.25">
      <c r="Z9510" s="24"/>
      <c r="AM9510" s="77"/>
      <c r="AN9510" s="77"/>
    </row>
    <row r="9511" spans="26:40" x14ac:dyDescent="0.25">
      <c r="Z9511" s="24"/>
      <c r="AM9511" s="77"/>
      <c r="AN9511" s="77"/>
    </row>
    <row r="9512" spans="26:40" x14ac:dyDescent="0.25">
      <c r="Z9512" s="24"/>
      <c r="AM9512" s="77"/>
      <c r="AN9512" s="77"/>
    </row>
    <row r="9513" spans="26:40" x14ac:dyDescent="0.25">
      <c r="Z9513" s="24"/>
      <c r="AM9513" s="77"/>
      <c r="AN9513" s="77"/>
    </row>
    <row r="9514" spans="26:40" x14ac:dyDescent="0.25">
      <c r="Z9514" s="24"/>
      <c r="AM9514" s="77"/>
      <c r="AN9514" s="77"/>
    </row>
    <row r="9515" spans="26:40" x14ac:dyDescent="0.25">
      <c r="Z9515" s="24"/>
      <c r="AM9515" s="77"/>
      <c r="AN9515" s="77"/>
    </row>
    <row r="9516" spans="26:40" x14ac:dyDescent="0.25">
      <c r="Z9516" s="24"/>
      <c r="AM9516" s="77"/>
      <c r="AN9516" s="77"/>
    </row>
    <row r="9517" spans="26:40" x14ac:dyDescent="0.25">
      <c r="Z9517" s="24"/>
      <c r="AM9517" s="77"/>
      <c r="AN9517" s="77"/>
    </row>
    <row r="9518" spans="26:40" x14ac:dyDescent="0.25">
      <c r="Z9518" s="24"/>
      <c r="AM9518" s="77"/>
      <c r="AN9518" s="77"/>
    </row>
    <row r="9519" spans="26:40" x14ac:dyDescent="0.25">
      <c r="Z9519" s="24"/>
      <c r="AM9519" s="77"/>
      <c r="AN9519" s="77"/>
    </row>
    <row r="9520" spans="26:40" x14ac:dyDescent="0.25">
      <c r="Z9520" s="24"/>
      <c r="AM9520" s="77"/>
      <c r="AN9520" s="77"/>
    </row>
    <row r="9521" spans="26:40" x14ac:dyDescent="0.25">
      <c r="Z9521" s="24"/>
      <c r="AM9521" s="77"/>
      <c r="AN9521" s="77"/>
    </row>
    <row r="9522" spans="26:40" x14ac:dyDescent="0.25">
      <c r="Z9522" s="24"/>
      <c r="AM9522" s="77"/>
      <c r="AN9522" s="77"/>
    </row>
    <row r="9523" spans="26:40" x14ac:dyDescent="0.25">
      <c r="Z9523" s="24"/>
      <c r="AM9523" s="77"/>
      <c r="AN9523" s="77"/>
    </row>
    <row r="9524" spans="26:40" x14ac:dyDescent="0.25">
      <c r="Z9524" s="24"/>
      <c r="AM9524" s="77"/>
      <c r="AN9524" s="77"/>
    </row>
    <row r="9525" spans="26:40" x14ac:dyDescent="0.25">
      <c r="Z9525" s="24"/>
      <c r="AM9525" s="77"/>
      <c r="AN9525" s="77"/>
    </row>
    <row r="9526" spans="26:40" x14ac:dyDescent="0.25">
      <c r="Z9526" s="24"/>
      <c r="AM9526" s="77"/>
      <c r="AN9526" s="77"/>
    </row>
    <row r="9527" spans="26:40" x14ac:dyDescent="0.25">
      <c r="Z9527" s="24"/>
      <c r="AM9527" s="77"/>
      <c r="AN9527" s="77"/>
    </row>
    <row r="9528" spans="26:40" x14ac:dyDescent="0.25">
      <c r="Z9528" s="24"/>
      <c r="AM9528" s="77"/>
      <c r="AN9528" s="77"/>
    </row>
    <row r="9529" spans="26:40" x14ac:dyDescent="0.25">
      <c r="Z9529" s="24"/>
      <c r="AM9529" s="77"/>
      <c r="AN9529" s="77"/>
    </row>
    <row r="9530" spans="26:40" x14ac:dyDescent="0.25">
      <c r="Z9530" s="24"/>
      <c r="AM9530" s="77"/>
      <c r="AN9530" s="77"/>
    </row>
    <row r="9531" spans="26:40" x14ac:dyDescent="0.25">
      <c r="Z9531" s="24"/>
      <c r="AM9531" s="77"/>
      <c r="AN9531" s="77"/>
    </row>
    <row r="9532" spans="26:40" x14ac:dyDescent="0.25">
      <c r="Z9532" s="24"/>
      <c r="AM9532" s="77"/>
      <c r="AN9532" s="77"/>
    </row>
    <row r="9533" spans="26:40" x14ac:dyDescent="0.25">
      <c r="Z9533" s="24"/>
      <c r="AM9533" s="77"/>
      <c r="AN9533" s="77"/>
    </row>
    <row r="9534" spans="26:40" x14ac:dyDescent="0.25">
      <c r="Z9534" s="24"/>
      <c r="AM9534" s="77"/>
      <c r="AN9534" s="77"/>
    </row>
    <row r="9535" spans="26:40" x14ac:dyDescent="0.25">
      <c r="Z9535" s="24"/>
      <c r="AM9535" s="77"/>
      <c r="AN9535" s="77"/>
    </row>
    <row r="9536" spans="26:40" x14ac:dyDescent="0.25">
      <c r="Z9536" s="24"/>
      <c r="AM9536" s="77"/>
      <c r="AN9536" s="77"/>
    </row>
    <row r="9537" spans="26:40" x14ac:dyDescent="0.25">
      <c r="Z9537" s="24"/>
      <c r="AM9537" s="77"/>
      <c r="AN9537" s="77"/>
    </row>
    <row r="9538" spans="26:40" x14ac:dyDescent="0.25">
      <c r="Z9538" s="24"/>
      <c r="AM9538" s="77"/>
      <c r="AN9538" s="77"/>
    </row>
    <row r="9539" spans="26:40" x14ac:dyDescent="0.25">
      <c r="Z9539" s="24"/>
      <c r="AM9539" s="77"/>
      <c r="AN9539" s="77"/>
    </row>
    <row r="9540" spans="26:40" x14ac:dyDescent="0.25">
      <c r="Z9540" s="24"/>
      <c r="AM9540" s="77"/>
      <c r="AN9540" s="77"/>
    </row>
    <row r="9541" spans="26:40" x14ac:dyDescent="0.25">
      <c r="Z9541" s="24"/>
      <c r="AM9541" s="77"/>
      <c r="AN9541" s="77"/>
    </row>
    <row r="9542" spans="26:40" x14ac:dyDescent="0.25">
      <c r="Z9542" s="24"/>
      <c r="AM9542" s="77"/>
      <c r="AN9542" s="77"/>
    </row>
    <row r="9543" spans="26:40" x14ac:dyDescent="0.25">
      <c r="Z9543" s="24"/>
      <c r="AM9543" s="77"/>
      <c r="AN9543" s="77"/>
    </row>
    <row r="9544" spans="26:40" x14ac:dyDescent="0.25">
      <c r="Z9544" s="24"/>
      <c r="AM9544" s="77"/>
      <c r="AN9544" s="77"/>
    </row>
    <row r="9545" spans="26:40" x14ac:dyDescent="0.25">
      <c r="Z9545" s="24"/>
      <c r="AM9545" s="77"/>
      <c r="AN9545" s="77"/>
    </row>
    <row r="9546" spans="26:40" x14ac:dyDescent="0.25">
      <c r="Z9546" s="24"/>
      <c r="AM9546" s="77"/>
      <c r="AN9546" s="77"/>
    </row>
    <row r="9547" spans="26:40" x14ac:dyDescent="0.25">
      <c r="Z9547" s="24"/>
      <c r="AM9547" s="77"/>
      <c r="AN9547" s="77"/>
    </row>
    <row r="9548" spans="26:40" x14ac:dyDescent="0.25">
      <c r="Z9548" s="24"/>
      <c r="AM9548" s="77"/>
      <c r="AN9548" s="77"/>
    </row>
    <row r="9549" spans="26:40" x14ac:dyDescent="0.25">
      <c r="Z9549" s="24"/>
      <c r="AM9549" s="77"/>
      <c r="AN9549" s="77"/>
    </row>
    <row r="9550" spans="26:40" x14ac:dyDescent="0.25">
      <c r="Z9550" s="24"/>
      <c r="AM9550" s="77"/>
      <c r="AN9550" s="77"/>
    </row>
    <row r="9551" spans="26:40" x14ac:dyDescent="0.25">
      <c r="Z9551" s="24"/>
      <c r="AM9551" s="77"/>
      <c r="AN9551" s="77"/>
    </row>
    <row r="9552" spans="26:40" x14ac:dyDescent="0.25">
      <c r="Z9552" s="24"/>
      <c r="AM9552" s="77"/>
      <c r="AN9552" s="77"/>
    </row>
    <row r="9553" spans="26:40" x14ac:dyDescent="0.25">
      <c r="Z9553" s="24"/>
      <c r="AM9553" s="77"/>
      <c r="AN9553" s="77"/>
    </row>
    <row r="9554" spans="26:40" x14ac:dyDescent="0.25">
      <c r="Z9554" s="24"/>
      <c r="AM9554" s="77"/>
      <c r="AN9554" s="77"/>
    </row>
    <row r="9555" spans="26:40" x14ac:dyDescent="0.25">
      <c r="Z9555" s="24"/>
      <c r="AM9555" s="77"/>
      <c r="AN9555" s="77"/>
    </row>
    <row r="9556" spans="26:40" x14ac:dyDescent="0.25">
      <c r="Z9556" s="24"/>
      <c r="AM9556" s="77"/>
      <c r="AN9556" s="77"/>
    </row>
    <row r="9557" spans="26:40" x14ac:dyDescent="0.25">
      <c r="Z9557" s="24"/>
      <c r="AM9557" s="77"/>
      <c r="AN9557" s="77"/>
    </row>
    <row r="9558" spans="26:40" x14ac:dyDescent="0.25">
      <c r="Z9558" s="24"/>
      <c r="AM9558" s="77"/>
      <c r="AN9558" s="77"/>
    </row>
    <row r="9559" spans="26:40" x14ac:dyDescent="0.25">
      <c r="Z9559" s="24"/>
      <c r="AM9559" s="77"/>
      <c r="AN9559" s="77"/>
    </row>
    <row r="9560" spans="26:40" x14ac:dyDescent="0.25">
      <c r="Z9560" s="24"/>
      <c r="AM9560" s="77"/>
      <c r="AN9560" s="77"/>
    </row>
    <row r="9561" spans="26:40" x14ac:dyDescent="0.25">
      <c r="Z9561" s="24"/>
      <c r="AM9561" s="77"/>
      <c r="AN9561" s="77"/>
    </row>
    <row r="9562" spans="26:40" x14ac:dyDescent="0.25">
      <c r="Z9562" s="24"/>
      <c r="AM9562" s="77"/>
      <c r="AN9562" s="77"/>
    </row>
    <row r="9563" spans="26:40" x14ac:dyDescent="0.25">
      <c r="Z9563" s="24"/>
      <c r="AM9563" s="77"/>
      <c r="AN9563" s="77"/>
    </row>
    <row r="9564" spans="26:40" x14ac:dyDescent="0.25">
      <c r="Z9564" s="24"/>
      <c r="AM9564" s="77"/>
      <c r="AN9564" s="77"/>
    </row>
    <row r="9565" spans="26:40" x14ac:dyDescent="0.25">
      <c r="Z9565" s="24"/>
      <c r="AM9565" s="77"/>
      <c r="AN9565" s="77"/>
    </row>
    <row r="9566" spans="26:40" x14ac:dyDescent="0.25">
      <c r="Z9566" s="24"/>
      <c r="AM9566" s="77"/>
      <c r="AN9566" s="77"/>
    </row>
    <row r="9567" spans="26:40" x14ac:dyDescent="0.25">
      <c r="Z9567" s="24"/>
      <c r="AM9567" s="77"/>
      <c r="AN9567" s="77"/>
    </row>
    <row r="9568" spans="26:40" x14ac:dyDescent="0.25">
      <c r="Z9568" s="24"/>
      <c r="AM9568" s="77"/>
      <c r="AN9568" s="77"/>
    </row>
    <row r="9569" spans="26:40" x14ac:dyDescent="0.25">
      <c r="Z9569" s="24"/>
      <c r="AM9569" s="77"/>
      <c r="AN9569" s="77"/>
    </row>
    <row r="9570" spans="26:40" x14ac:dyDescent="0.25">
      <c r="Z9570" s="24"/>
      <c r="AM9570" s="77"/>
      <c r="AN9570" s="77"/>
    </row>
    <row r="9571" spans="26:40" x14ac:dyDescent="0.25">
      <c r="Z9571" s="24"/>
      <c r="AM9571" s="77"/>
      <c r="AN9571" s="77"/>
    </row>
    <row r="9572" spans="26:40" x14ac:dyDescent="0.25">
      <c r="Z9572" s="24"/>
      <c r="AM9572" s="77"/>
      <c r="AN9572" s="77"/>
    </row>
    <row r="9573" spans="26:40" x14ac:dyDescent="0.25">
      <c r="Z9573" s="24"/>
      <c r="AM9573" s="77"/>
      <c r="AN9573" s="77"/>
    </row>
    <row r="9574" spans="26:40" x14ac:dyDescent="0.25">
      <c r="Z9574" s="24"/>
      <c r="AM9574" s="77"/>
      <c r="AN9574" s="77"/>
    </row>
    <row r="9575" spans="26:40" x14ac:dyDescent="0.25">
      <c r="Z9575" s="24"/>
      <c r="AM9575" s="77"/>
      <c r="AN9575" s="77"/>
    </row>
    <row r="9576" spans="26:40" x14ac:dyDescent="0.25">
      <c r="Z9576" s="24"/>
      <c r="AM9576" s="77"/>
      <c r="AN9576" s="77"/>
    </row>
    <row r="9577" spans="26:40" x14ac:dyDescent="0.25">
      <c r="Z9577" s="24"/>
      <c r="AM9577" s="77"/>
      <c r="AN9577" s="77"/>
    </row>
    <row r="9578" spans="26:40" x14ac:dyDescent="0.25">
      <c r="Z9578" s="24"/>
      <c r="AM9578" s="77"/>
      <c r="AN9578" s="77"/>
    </row>
    <row r="9579" spans="26:40" x14ac:dyDescent="0.25">
      <c r="Z9579" s="24"/>
      <c r="AM9579" s="77"/>
      <c r="AN9579" s="77"/>
    </row>
    <row r="9580" spans="26:40" x14ac:dyDescent="0.25">
      <c r="Z9580" s="24"/>
      <c r="AM9580" s="77"/>
      <c r="AN9580" s="77"/>
    </row>
    <row r="9581" spans="26:40" x14ac:dyDescent="0.25">
      <c r="Z9581" s="24"/>
      <c r="AM9581" s="77"/>
      <c r="AN9581" s="77"/>
    </row>
    <row r="9582" spans="26:40" x14ac:dyDescent="0.25">
      <c r="Z9582" s="24"/>
      <c r="AM9582" s="77"/>
      <c r="AN9582" s="77"/>
    </row>
    <row r="9583" spans="26:40" x14ac:dyDescent="0.25">
      <c r="Z9583" s="24"/>
      <c r="AM9583" s="77"/>
      <c r="AN9583" s="77"/>
    </row>
    <row r="9584" spans="26:40" x14ac:dyDescent="0.25">
      <c r="Z9584" s="24"/>
      <c r="AM9584" s="77"/>
      <c r="AN9584" s="77"/>
    </row>
    <row r="9585" spans="26:40" x14ac:dyDescent="0.25">
      <c r="Z9585" s="24"/>
      <c r="AM9585" s="77"/>
      <c r="AN9585" s="77"/>
    </row>
    <row r="9586" spans="26:40" x14ac:dyDescent="0.25">
      <c r="Z9586" s="24"/>
      <c r="AM9586" s="77"/>
      <c r="AN9586" s="77"/>
    </row>
    <row r="9587" spans="26:40" x14ac:dyDescent="0.25">
      <c r="Z9587" s="24"/>
      <c r="AM9587" s="77"/>
      <c r="AN9587" s="77"/>
    </row>
    <row r="9588" spans="26:40" x14ac:dyDescent="0.25">
      <c r="Z9588" s="24"/>
      <c r="AM9588" s="77"/>
      <c r="AN9588" s="77"/>
    </row>
    <row r="9589" spans="26:40" x14ac:dyDescent="0.25">
      <c r="Z9589" s="24"/>
      <c r="AM9589" s="77"/>
      <c r="AN9589" s="77"/>
    </row>
    <row r="9590" spans="26:40" x14ac:dyDescent="0.25">
      <c r="Z9590" s="24"/>
      <c r="AM9590" s="77"/>
      <c r="AN9590" s="77"/>
    </row>
    <row r="9591" spans="26:40" x14ac:dyDescent="0.25">
      <c r="Z9591" s="24"/>
      <c r="AM9591" s="77"/>
      <c r="AN9591" s="77"/>
    </row>
    <row r="9592" spans="26:40" x14ac:dyDescent="0.25">
      <c r="Z9592" s="24"/>
      <c r="AM9592" s="77"/>
      <c r="AN9592" s="77"/>
    </row>
    <row r="9593" spans="26:40" x14ac:dyDescent="0.25">
      <c r="Z9593" s="24"/>
      <c r="AM9593" s="77"/>
      <c r="AN9593" s="77"/>
    </row>
    <row r="9594" spans="26:40" x14ac:dyDescent="0.25">
      <c r="Z9594" s="24"/>
      <c r="AM9594" s="77"/>
      <c r="AN9594" s="77"/>
    </row>
    <row r="9595" spans="26:40" x14ac:dyDescent="0.25">
      <c r="Z9595" s="24"/>
      <c r="AM9595" s="77"/>
      <c r="AN9595" s="77"/>
    </row>
    <row r="9596" spans="26:40" x14ac:dyDescent="0.25">
      <c r="Z9596" s="24"/>
      <c r="AM9596" s="77"/>
      <c r="AN9596" s="77"/>
    </row>
    <row r="9597" spans="26:40" x14ac:dyDescent="0.25">
      <c r="Z9597" s="24"/>
      <c r="AM9597" s="77"/>
      <c r="AN9597" s="77"/>
    </row>
    <row r="9598" spans="26:40" x14ac:dyDescent="0.25">
      <c r="Z9598" s="24"/>
      <c r="AM9598" s="77"/>
      <c r="AN9598" s="77"/>
    </row>
    <row r="9599" spans="26:40" x14ac:dyDescent="0.25">
      <c r="Z9599" s="24"/>
      <c r="AM9599" s="77"/>
      <c r="AN9599" s="77"/>
    </row>
    <row r="9600" spans="26:40" x14ac:dyDescent="0.25">
      <c r="Z9600" s="24"/>
      <c r="AM9600" s="77"/>
      <c r="AN9600" s="77"/>
    </row>
    <row r="9601" spans="26:40" x14ac:dyDescent="0.25">
      <c r="Z9601" s="24"/>
      <c r="AM9601" s="77"/>
      <c r="AN9601" s="77"/>
    </row>
    <row r="9602" spans="26:40" x14ac:dyDescent="0.25">
      <c r="Z9602" s="24"/>
      <c r="AM9602" s="77"/>
      <c r="AN9602" s="77"/>
    </row>
    <row r="9603" spans="26:40" x14ac:dyDescent="0.25">
      <c r="Z9603" s="24"/>
      <c r="AM9603" s="77"/>
      <c r="AN9603" s="77"/>
    </row>
    <row r="9604" spans="26:40" x14ac:dyDescent="0.25">
      <c r="Z9604" s="24"/>
      <c r="AM9604" s="77"/>
      <c r="AN9604" s="77"/>
    </row>
    <row r="9605" spans="26:40" x14ac:dyDescent="0.25">
      <c r="Z9605" s="24"/>
      <c r="AM9605" s="77"/>
      <c r="AN9605" s="77"/>
    </row>
    <row r="9606" spans="26:40" x14ac:dyDescent="0.25">
      <c r="Z9606" s="24"/>
      <c r="AM9606" s="77"/>
      <c r="AN9606" s="77"/>
    </row>
    <row r="9607" spans="26:40" x14ac:dyDescent="0.25">
      <c r="Z9607" s="24"/>
      <c r="AM9607" s="77"/>
      <c r="AN9607" s="77"/>
    </row>
    <row r="9608" spans="26:40" x14ac:dyDescent="0.25">
      <c r="Z9608" s="24"/>
      <c r="AM9608" s="77"/>
      <c r="AN9608" s="77"/>
    </row>
    <row r="9609" spans="26:40" x14ac:dyDescent="0.25">
      <c r="Z9609" s="24"/>
      <c r="AM9609" s="77"/>
      <c r="AN9609" s="77"/>
    </row>
    <row r="9610" spans="26:40" x14ac:dyDescent="0.25">
      <c r="Z9610" s="24"/>
      <c r="AM9610" s="77"/>
      <c r="AN9610" s="77"/>
    </row>
    <row r="9611" spans="26:40" x14ac:dyDescent="0.25">
      <c r="Z9611" s="24"/>
      <c r="AM9611" s="77"/>
      <c r="AN9611" s="77"/>
    </row>
    <row r="9612" spans="26:40" x14ac:dyDescent="0.25">
      <c r="Z9612" s="24"/>
      <c r="AM9612" s="77"/>
      <c r="AN9612" s="77"/>
    </row>
    <row r="9613" spans="26:40" x14ac:dyDescent="0.25">
      <c r="Z9613" s="24"/>
      <c r="AM9613" s="77"/>
      <c r="AN9613" s="77"/>
    </row>
    <row r="9614" spans="26:40" x14ac:dyDescent="0.25">
      <c r="Z9614" s="24"/>
      <c r="AM9614" s="77"/>
      <c r="AN9614" s="77"/>
    </row>
    <row r="9615" spans="26:40" x14ac:dyDescent="0.25">
      <c r="Z9615" s="24"/>
      <c r="AM9615" s="77"/>
      <c r="AN9615" s="77"/>
    </row>
    <row r="9616" spans="26:40" x14ac:dyDescent="0.25">
      <c r="Z9616" s="24"/>
      <c r="AM9616" s="77"/>
      <c r="AN9616" s="77"/>
    </row>
    <row r="9617" spans="26:40" x14ac:dyDescent="0.25">
      <c r="Z9617" s="24"/>
      <c r="AM9617" s="77"/>
      <c r="AN9617" s="77"/>
    </row>
    <row r="9618" spans="26:40" x14ac:dyDescent="0.25">
      <c r="Z9618" s="24"/>
      <c r="AM9618" s="77"/>
      <c r="AN9618" s="77"/>
    </row>
    <row r="9619" spans="26:40" x14ac:dyDescent="0.25">
      <c r="Z9619" s="24"/>
      <c r="AM9619" s="77"/>
      <c r="AN9619" s="77"/>
    </row>
    <row r="9620" spans="26:40" x14ac:dyDescent="0.25">
      <c r="Z9620" s="24"/>
      <c r="AM9620" s="77"/>
      <c r="AN9620" s="77"/>
    </row>
    <row r="9621" spans="26:40" x14ac:dyDescent="0.25">
      <c r="Z9621" s="24"/>
      <c r="AM9621" s="77"/>
      <c r="AN9621" s="77"/>
    </row>
    <row r="9622" spans="26:40" x14ac:dyDescent="0.25">
      <c r="Z9622" s="24"/>
      <c r="AM9622" s="77"/>
      <c r="AN9622" s="77"/>
    </row>
    <row r="9623" spans="26:40" x14ac:dyDescent="0.25">
      <c r="Z9623" s="24"/>
      <c r="AM9623" s="77"/>
      <c r="AN9623" s="77"/>
    </row>
    <row r="9624" spans="26:40" x14ac:dyDescent="0.25">
      <c r="Z9624" s="24"/>
      <c r="AM9624" s="77"/>
      <c r="AN9624" s="77"/>
    </row>
    <row r="9625" spans="26:40" x14ac:dyDescent="0.25">
      <c r="Z9625" s="24"/>
      <c r="AM9625" s="77"/>
      <c r="AN9625" s="77"/>
    </row>
    <row r="9626" spans="26:40" x14ac:dyDescent="0.25">
      <c r="Z9626" s="24"/>
      <c r="AM9626" s="77"/>
      <c r="AN9626" s="77"/>
    </row>
    <row r="9627" spans="26:40" x14ac:dyDescent="0.25">
      <c r="Z9627" s="24"/>
      <c r="AM9627" s="77"/>
      <c r="AN9627" s="77"/>
    </row>
    <row r="9628" spans="26:40" x14ac:dyDescent="0.25">
      <c r="Z9628" s="24"/>
      <c r="AM9628" s="77"/>
      <c r="AN9628" s="77"/>
    </row>
    <row r="9629" spans="26:40" x14ac:dyDescent="0.25">
      <c r="Z9629" s="24"/>
      <c r="AM9629" s="77"/>
      <c r="AN9629" s="77"/>
    </row>
    <row r="9630" spans="26:40" x14ac:dyDescent="0.25">
      <c r="Z9630" s="24"/>
      <c r="AM9630" s="77"/>
      <c r="AN9630" s="77"/>
    </row>
    <row r="9631" spans="26:40" x14ac:dyDescent="0.25">
      <c r="Z9631" s="24"/>
      <c r="AM9631" s="77"/>
      <c r="AN9631" s="77"/>
    </row>
    <row r="9632" spans="26:40" x14ac:dyDescent="0.25">
      <c r="Z9632" s="24"/>
      <c r="AM9632" s="77"/>
      <c r="AN9632" s="77"/>
    </row>
    <row r="9633" spans="26:40" x14ac:dyDescent="0.25">
      <c r="Z9633" s="24"/>
      <c r="AM9633" s="77"/>
      <c r="AN9633" s="77"/>
    </row>
    <row r="9634" spans="26:40" x14ac:dyDescent="0.25">
      <c r="Z9634" s="24"/>
      <c r="AM9634" s="77"/>
      <c r="AN9634" s="77"/>
    </row>
    <row r="9635" spans="26:40" x14ac:dyDescent="0.25">
      <c r="Z9635" s="24"/>
      <c r="AM9635" s="77"/>
      <c r="AN9635" s="77"/>
    </row>
    <row r="9636" spans="26:40" x14ac:dyDescent="0.25">
      <c r="Z9636" s="24"/>
      <c r="AM9636" s="77"/>
      <c r="AN9636" s="77"/>
    </row>
    <row r="9637" spans="26:40" x14ac:dyDescent="0.25">
      <c r="Z9637" s="24"/>
      <c r="AM9637" s="77"/>
      <c r="AN9637" s="77"/>
    </row>
    <row r="9638" spans="26:40" x14ac:dyDescent="0.25">
      <c r="Z9638" s="24"/>
      <c r="AM9638" s="77"/>
      <c r="AN9638" s="77"/>
    </row>
    <row r="9639" spans="26:40" x14ac:dyDescent="0.25">
      <c r="Z9639" s="24"/>
      <c r="AM9639" s="77"/>
      <c r="AN9639" s="77"/>
    </row>
    <row r="9640" spans="26:40" x14ac:dyDescent="0.25">
      <c r="Z9640" s="24"/>
      <c r="AM9640" s="77"/>
      <c r="AN9640" s="77"/>
    </row>
    <row r="9641" spans="26:40" x14ac:dyDescent="0.25">
      <c r="Z9641" s="24"/>
      <c r="AM9641" s="77"/>
      <c r="AN9641" s="77"/>
    </row>
    <row r="9642" spans="26:40" x14ac:dyDescent="0.25">
      <c r="Z9642" s="24"/>
      <c r="AM9642" s="77"/>
      <c r="AN9642" s="77"/>
    </row>
    <row r="9643" spans="26:40" x14ac:dyDescent="0.25">
      <c r="Z9643" s="24"/>
      <c r="AM9643" s="77"/>
      <c r="AN9643" s="77"/>
    </row>
    <row r="9644" spans="26:40" x14ac:dyDescent="0.25">
      <c r="Z9644" s="24"/>
      <c r="AM9644" s="77"/>
      <c r="AN9644" s="77"/>
    </row>
    <row r="9645" spans="26:40" x14ac:dyDescent="0.25">
      <c r="Z9645" s="24"/>
      <c r="AM9645" s="77"/>
      <c r="AN9645" s="77"/>
    </row>
    <row r="9646" spans="26:40" x14ac:dyDescent="0.25">
      <c r="Z9646" s="24"/>
      <c r="AM9646" s="77"/>
      <c r="AN9646" s="77"/>
    </row>
    <row r="9647" spans="26:40" x14ac:dyDescent="0.25">
      <c r="Z9647" s="24"/>
      <c r="AM9647" s="77"/>
      <c r="AN9647" s="77"/>
    </row>
    <row r="9648" spans="26:40" x14ac:dyDescent="0.25">
      <c r="Z9648" s="24"/>
      <c r="AM9648" s="77"/>
      <c r="AN9648" s="77"/>
    </row>
    <row r="9649" spans="26:40" x14ac:dyDescent="0.25">
      <c r="Z9649" s="24"/>
      <c r="AM9649" s="77"/>
      <c r="AN9649" s="77"/>
    </row>
    <row r="9650" spans="26:40" x14ac:dyDescent="0.25">
      <c r="Z9650" s="24"/>
      <c r="AM9650" s="77"/>
      <c r="AN9650" s="77"/>
    </row>
    <row r="9651" spans="26:40" x14ac:dyDescent="0.25">
      <c r="Z9651" s="24"/>
      <c r="AM9651" s="77"/>
      <c r="AN9651" s="77"/>
    </row>
    <row r="9652" spans="26:40" x14ac:dyDescent="0.25">
      <c r="Z9652" s="24"/>
      <c r="AM9652" s="77"/>
      <c r="AN9652" s="77"/>
    </row>
    <row r="9653" spans="26:40" x14ac:dyDescent="0.25">
      <c r="Z9653" s="24"/>
      <c r="AM9653" s="77"/>
      <c r="AN9653" s="77"/>
    </row>
    <row r="9654" spans="26:40" x14ac:dyDescent="0.25">
      <c r="Z9654" s="24"/>
      <c r="AM9654" s="77"/>
      <c r="AN9654" s="77"/>
    </row>
    <row r="9655" spans="26:40" x14ac:dyDescent="0.25">
      <c r="Z9655" s="24"/>
      <c r="AM9655" s="77"/>
      <c r="AN9655" s="77"/>
    </row>
    <row r="9656" spans="26:40" x14ac:dyDescent="0.25">
      <c r="Z9656" s="24"/>
      <c r="AM9656" s="77"/>
      <c r="AN9656" s="77"/>
    </row>
    <row r="9657" spans="26:40" x14ac:dyDescent="0.25">
      <c r="Z9657" s="24"/>
      <c r="AM9657" s="77"/>
      <c r="AN9657" s="77"/>
    </row>
    <row r="9658" spans="26:40" x14ac:dyDescent="0.25">
      <c r="Z9658" s="24"/>
      <c r="AM9658" s="77"/>
      <c r="AN9658" s="77"/>
    </row>
    <row r="9659" spans="26:40" x14ac:dyDescent="0.25">
      <c r="Z9659" s="24"/>
      <c r="AM9659" s="77"/>
      <c r="AN9659" s="77"/>
    </row>
    <row r="9660" spans="26:40" x14ac:dyDescent="0.25">
      <c r="Z9660" s="24"/>
      <c r="AM9660" s="77"/>
      <c r="AN9660" s="77"/>
    </row>
    <row r="9661" spans="26:40" x14ac:dyDescent="0.25">
      <c r="Z9661" s="24"/>
      <c r="AM9661" s="77"/>
      <c r="AN9661" s="77"/>
    </row>
    <row r="9662" spans="26:40" x14ac:dyDescent="0.25">
      <c r="Z9662" s="24"/>
      <c r="AM9662" s="77"/>
      <c r="AN9662" s="77"/>
    </row>
    <row r="9663" spans="26:40" x14ac:dyDescent="0.25">
      <c r="Z9663" s="24"/>
      <c r="AM9663" s="77"/>
      <c r="AN9663" s="77"/>
    </row>
    <row r="9664" spans="26:40" x14ac:dyDescent="0.25">
      <c r="Z9664" s="24"/>
      <c r="AM9664" s="77"/>
      <c r="AN9664" s="77"/>
    </row>
    <row r="9665" spans="26:40" x14ac:dyDescent="0.25">
      <c r="Z9665" s="24"/>
      <c r="AM9665" s="77"/>
      <c r="AN9665" s="77"/>
    </row>
    <row r="9666" spans="26:40" x14ac:dyDescent="0.25">
      <c r="Z9666" s="24"/>
      <c r="AM9666" s="77"/>
      <c r="AN9666" s="77"/>
    </row>
    <row r="9667" spans="26:40" x14ac:dyDescent="0.25">
      <c r="Z9667" s="24"/>
      <c r="AM9667" s="77"/>
      <c r="AN9667" s="77"/>
    </row>
    <row r="9668" spans="26:40" x14ac:dyDescent="0.25">
      <c r="Z9668" s="24"/>
      <c r="AM9668" s="77"/>
      <c r="AN9668" s="77"/>
    </row>
    <row r="9669" spans="26:40" x14ac:dyDescent="0.25">
      <c r="Z9669" s="24"/>
      <c r="AM9669" s="77"/>
      <c r="AN9669" s="77"/>
    </row>
    <row r="9670" spans="26:40" x14ac:dyDescent="0.25">
      <c r="Z9670" s="24"/>
      <c r="AM9670" s="77"/>
      <c r="AN9670" s="77"/>
    </row>
    <row r="9671" spans="26:40" x14ac:dyDescent="0.25">
      <c r="Z9671" s="24"/>
      <c r="AM9671" s="77"/>
      <c r="AN9671" s="77"/>
    </row>
    <row r="9672" spans="26:40" x14ac:dyDescent="0.25">
      <c r="Z9672" s="24"/>
      <c r="AM9672" s="77"/>
      <c r="AN9672" s="77"/>
    </row>
    <row r="9673" spans="26:40" x14ac:dyDescent="0.25">
      <c r="Z9673" s="24"/>
      <c r="AM9673" s="77"/>
      <c r="AN9673" s="77"/>
    </row>
    <row r="9674" spans="26:40" x14ac:dyDescent="0.25">
      <c r="Z9674" s="24"/>
      <c r="AM9674" s="77"/>
      <c r="AN9674" s="77"/>
    </row>
    <row r="9675" spans="26:40" x14ac:dyDescent="0.25">
      <c r="Z9675" s="24"/>
      <c r="AM9675" s="77"/>
      <c r="AN9675" s="77"/>
    </row>
    <row r="9676" spans="26:40" x14ac:dyDescent="0.25">
      <c r="Z9676" s="24"/>
      <c r="AM9676" s="77"/>
      <c r="AN9676" s="77"/>
    </row>
    <row r="9677" spans="26:40" x14ac:dyDescent="0.25">
      <c r="Z9677" s="24"/>
      <c r="AM9677" s="77"/>
      <c r="AN9677" s="77"/>
    </row>
    <row r="9678" spans="26:40" x14ac:dyDescent="0.25">
      <c r="Z9678" s="24"/>
      <c r="AM9678" s="77"/>
      <c r="AN9678" s="77"/>
    </row>
    <row r="9679" spans="26:40" x14ac:dyDescent="0.25">
      <c r="Z9679" s="24"/>
      <c r="AM9679" s="77"/>
      <c r="AN9679" s="77"/>
    </row>
    <row r="9680" spans="26:40" x14ac:dyDescent="0.25">
      <c r="Z9680" s="24"/>
      <c r="AM9680" s="77"/>
      <c r="AN9680" s="77"/>
    </row>
    <row r="9681" spans="26:40" x14ac:dyDescent="0.25">
      <c r="Z9681" s="24"/>
      <c r="AM9681" s="77"/>
      <c r="AN9681" s="77"/>
    </row>
    <row r="9682" spans="26:40" x14ac:dyDescent="0.25">
      <c r="Z9682" s="24"/>
      <c r="AM9682" s="77"/>
      <c r="AN9682" s="77"/>
    </row>
    <row r="9683" spans="26:40" x14ac:dyDescent="0.25">
      <c r="Z9683" s="24"/>
      <c r="AM9683" s="77"/>
      <c r="AN9683" s="77"/>
    </row>
    <row r="9684" spans="26:40" x14ac:dyDescent="0.25">
      <c r="Z9684" s="24"/>
      <c r="AM9684" s="77"/>
      <c r="AN9684" s="77"/>
    </row>
    <row r="9685" spans="26:40" x14ac:dyDescent="0.25">
      <c r="Z9685" s="24"/>
      <c r="AM9685" s="77"/>
      <c r="AN9685" s="77"/>
    </row>
    <row r="9686" spans="26:40" x14ac:dyDescent="0.25">
      <c r="Z9686" s="24"/>
      <c r="AM9686" s="77"/>
      <c r="AN9686" s="77"/>
    </row>
    <row r="9687" spans="26:40" x14ac:dyDescent="0.25">
      <c r="Z9687" s="24"/>
      <c r="AM9687" s="77"/>
      <c r="AN9687" s="77"/>
    </row>
    <row r="9688" spans="26:40" x14ac:dyDescent="0.25">
      <c r="Z9688" s="24"/>
      <c r="AM9688" s="77"/>
      <c r="AN9688" s="77"/>
    </row>
    <row r="9689" spans="26:40" x14ac:dyDescent="0.25">
      <c r="Z9689" s="24"/>
      <c r="AM9689" s="77"/>
      <c r="AN9689" s="77"/>
    </row>
    <row r="9690" spans="26:40" x14ac:dyDescent="0.25">
      <c r="Z9690" s="24"/>
      <c r="AM9690" s="77"/>
      <c r="AN9690" s="77"/>
    </row>
    <row r="9691" spans="26:40" x14ac:dyDescent="0.25">
      <c r="Z9691" s="24"/>
      <c r="AM9691" s="77"/>
      <c r="AN9691" s="77"/>
    </row>
    <row r="9692" spans="26:40" x14ac:dyDescent="0.25">
      <c r="Z9692" s="24"/>
      <c r="AM9692" s="77"/>
      <c r="AN9692" s="77"/>
    </row>
    <row r="9693" spans="26:40" x14ac:dyDescent="0.25">
      <c r="Z9693" s="24"/>
      <c r="AM9693" s="77"/>
      <c r="AN9693" s="77"/>
    </row>
    <row r="9694" spans="26:40" x14ac:dyDescent="0.25">
      <c r="Z9694" s="24"/>
      <c r="AM9694" s="77"/>
      <c r="AN9694" s="77"/>
    </row>
    <row r="9695" spans="26:40" x14ac:dyDescent="0.25">
      <c r="Z9695" s="24"/>
      <c r="AM9695" s="77"/>
      <c r="AN9695" s="77"/>
    </row>
    <row r="9696" spans="26:40" x14ac:dyDescent="0.25">
      <c r="Z9696" s="24"/>
      <c r="AM9696" s="77"/>
      <c r="AN9696" s="77"/>
    </row>
    <row r="9697" spans="26:40" x14ac:dyDescent="0.25">
      <c r="Z9697" s="24"/>
      <c r="AM9697" s="77"/>
      <c r="AN9697" s="77"/>
    </row>
    <row r="9698" spans="26:40" x14ac:dyDescent="0.25">
      <c r="Z9698" s="24"/>
      <c r="AM9698" s="77"/>
      <c r="AN9698" s="77"/>
    </row>
    <row r="9699" spans="26:40" x14ac:dyDescent="0.25">
      <c r="Z9699" s="24"/>
      <c r="AM9699" s="77"/>
      <c r="AN9699" s="77"/>
    </row>
    <row r="9700" spans="26:40" x14ac:dyDescent="0.25">
      <c r="Z9700" s="24"/>
      <c r="AM9700" s="77"/>
      <c r="AN9700" s="77"/>
    </row>
    <row r="9701" spans="26:40" x14ac:dyDescent="0.25">
      <c r="Z9701" s="24"/>
      <c r="AM9701" s="77"/>
      <c r="AN9701" s="77"/>
    </row>
    <row r="9702" spans="26:40" x14ac:dyDescent="0.25">
      <c r="Z9702" s="24"/>
      <c r="AM9702" s="77"/>
      <c r="AN9702" s="77"/>
    </row>
    <row r="9703" spans="26:40" x14ac:dyDescent="0.25">
      <c r="Z9703" s="24"/>
      <c r="AM9703" s="77"/>
      <c r="AN9703" s="77"/>
    </row>
    <row r="9704" spans="26:40" x14ac:dyDescent="0.25">
      <c r="Z9704" s="24"/>
      <c r="AM9704" s="77"/>
      <c r="AN9704" s="77"/>
    </row>
    <row r="9705" spans="26:40" x14ac:dyDescent="0.25">
      <c r="Z9705" s="24"/>
      <c r="AM9705" s="77"/>
      <c r="AN9705" s="77"/>
    </row>
    <row r="9706" spans="26:40" x14ac:dyDescent="0.25">
      <c r="Z9706" s="24"/>
      <c r="AM9706" s="77"/>
      <c r="AN9706" s="77"/>
    </row>
    <row r="9707" spans="26:40" x14ac:dyDescent="0.25">
      <c r="Z9707" s="24"/>
      <c r="AM9707" s="77"/>
      <c r="AN9707" s="77"/>
    </row>
    <row r="9708" spans="26:40" x14ac:dyDescent="0.25">
      <c r="Z9708" s="24"/>
      <c r="AM9708" s="77"/>
      <c r="AN9708" s="77"/>
    </row>
    <row r="9709" spans="26:40" x14ac:dyDescent="0.25">
      <c r="Z9709" s="24"/>
      <c r="AM9709" s="77"/>
      <c r="AN9709" s="77"/>
    </row>
    <row r="9710" spans="26:40" x14ac:dyDescent="0.25">
      <c r="Z9710" s="24"/>
      <c r="AM9710" s="77"/>
      <c r="AN9710" s="77"/>
    </row>
    <row r="9711" spans="26:40" x14ac:dyDescent="0.25">
      <c r="Z9711" s="24"/>
      <c r="AM9711" s="77"/>
      <c r="AN9711" s="77"/>
    </row>
    <row r="9712" spans="26:40" x14ac:dyDescent="0.25">
      <c r="Z9712" s="24"/>
      <c r="AM9712" s="77"/>
      <c r="AN9712" s="77"/>
    </row>
    <row r="9713" spans="26:40" x14ac:dyDescent="0.25">
      <c r="Z9713" s="24"/>
      <c r="AM9713" s="77"/>
      <c r="AN9713" s="77"/>
    </row>
    <row r="9714" spans="26:40" x14ac:dyDescent="0.25">
      <c r="Z9714" s="24"/>
      <c r="AM9714" s="77"/>
      <c r="AN9714" s="77"/>
    </row>
    <row r="9715" spans="26:40" x14ac:dyDescent="0.25">
      <c r="Z9715" s="24"/>
      <c r="AM9715" s="77"/>
      <c r="AN9715" s="77"/>
    </row>
    <row r="9716" spans="26:40" x14ac:dyDescent="0.25">
      <c r="Z9716" s="24"/>
      <c r="AM9716" s="77"/>
      <c r="AN9716" s="77"/>
    </row>
    <row r="9717" spans="26:40" x14ac:dyDescent="0.25">
      <c r="Z9717" s="24"/>
      <c r="AM9717" s="77"/>
      <c r="AN9717" s="77"/>
    </row>
    <row r="9718" spans="26:40" x14ac:dyDescent="0.25">
      <c r="Z9718" s="24"/>
      <c r="AM9718" s="77"/>
      <c r="AN9718" s="77"/>
    </row>
    <row r="9719" spans="26:40" x14ac:dyDescent="0.25">
      <c r="Z9719" s="24"/>
      <c r="AM9719" s="77"/>
      <c r="AN9719" s="77"/>
    </row>
    <row r="9720" spans="26:40" x14ac:dyDescent="0.25">
      <c r="Z9720" s="24"/>
      <c r="AM9720" s="77"/>
      <c r="AN9720" s="77"/>
    </row>
    <row r="9721" spans="26:40" x14ac:dyDescent="0.25">
      <c r="Z9721" s="24"/>
      <c r="AM9721" s="77"/>
      <c r="AN9721" s="77"/>
    </row>
    <row r="9722" spans="26:40" x14ac:dyDescent="0.25">
      <c r="Z9722" s="24"/>
      <c r="AM9722" s="77"/>
      <c r="AN9722" s="77"/>
    </row>
    <row r="9723" spans="26:40" x14ac:dyDescent="0.25">
      <c r="Z9723" s="24"/>
      <c r="AM9723" s="77"/>
      <c r="AN9723" s="77"/>
    </row>
    <row r="9724" spans="26:40" x14ac:dyDescent="0.25">
      <c r="Z9724" s="24"/>
      <c r="AM9724" s="77"/>
      <c r="AN9724" s="77"/>
    </row>
    <row r="9725" spans="26:40" x14ac:dyDescent="0.25">
      <c r="Z9725" s="24"/>
      <c r="AM9725" s="77"/>
      <c r="AN9725" s="77"/>
    </row>
    <row r="9726" spans="26:40" x14ac:dyDescent="0.25">
      <c r="Z9726" s="24"/>
      <c r="AM9726" s="77"/>
      <c r="AN9726" s="77"/>
    </row>
    <row r="9727" spans="26:40" x14ac:dyDescent="0.25">
      <c r="Z9727" s="24"/>
      <c r="AM9727" s="77"/>
      <c r="AN9727" s="77"/>
    </row>
    <row r="9728" spans="26:40" x14ac:dyDescent="0.25">
      <c r="Z9728" s="24"/>
      <c r="AM9728" s="77"/>
      <c r="AN9728" s="77"/>
    </row>
    <row r="9729" spans="26:40" x14ac:dyDescent="0.25">
      <c r="Z9729" s="24"/>
      <c r="AM9729" s="77"/>
      <c r="AN9729" s="77"/>
    </row>
    <row r="9730" spans="26:40" x14ac:dyDescent="0.25">
      <c r="Z9730" s="24"/>
      <c r="AM9730" s="77"/>
      <c r="AN9730" s="77"/>
    </row>
    <row r="9731" spans="26:40" x14ac:dyDescent="0.25">
      <c r="Z9731" s="24"/>
      <c r="AM9731" s="77"/>
      <c r="AN9731" s="77"/>
    </row>
    <row r="9732" spans="26:40" x14ac:dyDescent="0.25">
      <c r="Z9732" s="24"/>
      <c r="AM9732" s="77"/>
      <c r="AN9732" s="77"/>
    </row>
    <row r="9733" spans="26:40" x14ac:dyDescent="0.25">
      <c r="Z9733" s="24"/>
      <c r="AM9733" s="77"/>
      <c r="AN9733" s="77"/>
    </row>
    <row r="9734" spans="26:40" x14ac:dyDescent="0.25">
      <c r="Z9734" s="24"/>
      <c r="AM9734" s="77"/>
      <c r="AN9734" s="77"/>
    </row>
    <row r="9735" spans="26:40" x14ac:dyDescent="0.25">
      <c r="Z9735" s="24"/>
      <c r="AM9735" s="77"/>
      <c r="AN9735" s="77"/>
    </row>
    <row r="9736" spans="26:40" x14ac:dyDescent="0.25">
      <c r="Z9736" s="24"/>
      <c r="AM9736" s="77"/>
      <c r="AN9736" s="77"/>
    </row>
    <row r="9737" spans="26:40" x14ac:dyDescent="0.25">
      <c r="Z9737" s="24"/>
      <c r="AM9737" s="77"/>
      <c r="AN9737" s="77"/>
    </row>
    <row r="9738" spans="26:40" x14ac:dyDescent="0.25">
      <c r="Z9738" s="24"/>
      <c r="AM9738" s="77"/>
      <c r="AN9738" s="77"/>
    </row>
    <row r="9739" spans="26:40" x14ac:dyDescent="0.25">
      <c r="Z9739" s="24"/>
      <c r="AM9739" s="77"/>
      <c r="AN9739" s="77"/>
    </row>
    <row r="9740" spans="26:40" x14ac:dyDescent="0.25">
      <c r="Z9740" s="24"/>
      <c r="AM9740" s="77"/>
      <c r="AN9740" s="77"/>
    </row>
    <row r="9741" spans="26:40" x14ac:dyDescent="0.25">
      <c r="Z9741" s="24"/>
      <c r="AM9741" s="77"/>
      <c r="AN9741" s="77"/>
    </row>
    <row r="9742" spans="26:40" x14ac:dyDescent="0.25">
      <c r="Z9742" s="24"/>
      <c r="AM9742" s="77"/>
      <c r="AN9742" s="77"/>
    </row>
    <row r="9743" spans="26:40" x14ac:dyDescent="0.25">
      <c r="Z9743" s="24"/>
      <c r="AM9743" s="77"/>
      <c r="AN9743" s="77"/>
    </row>
    <row r="9744" spans="26:40" x14ac:dyDescent="0.25">
      <c r="Z9744" s="24"/>
      <c r="AM9744" s="77"/>
      <c r="AN9744" s="77"/>
    </row>
    <row r="9745" spans="26:40" x14ac:dyDescent="0.25">
      <c r="Z9745" s="24"/>
      <c r="AM9745" s="77"/>
      <c r="AN9745" s="77"/>
    </row>
    <row r="9746" spans="26:40" x14ac:dyDescent="0.25">
      <c r="Z9746" s="24"/>
      <c r="AM9746" s="77"/>
      <c r="AN9746" s="77"/>
    </row>
    <row r="9747" spans="26:40" x14ac:dyDescent="0.25">
      <c r="Z9747" s="24"/>
      <c r="AM9747" s="77"/>
      <c r="AN9747" s="77"/>
    </row>
    <row r="9748" spans="26:40" x14ac:dyDescent="0.25">
      <c r="Z9748" s="24"/>
      <c r="AM9748" s="77"/>
      <c r="AN9748" s="77"/>
    </row>
    <row r="9749" spans="26:40" x14ac:dyDescent="0.25">
      <c r="Z9749" s="24"/>
      <c r="AM9749" s="77"/>
      <c r="AN9749" s="77"/>
    </row>
    <row r="9750" spans="26:40" x14ac:dyDescent="0.25">
      <c r="Z9750" s="24"/>
      <c r="AM9750" s="77"/>
      <c r="AN9750" s="77"/>
    </row>
    <row r="9751" spans="26:40" x14ac:dyDescent="0.25">
      <c r="Z9751" s="24"/>
      <c r="AM9751" s="77"/>
      <c r="AN9751" s="77"/>
    </row>
    <row r="9752" spans="26:40" x14ac:dyDescent="0.25">
      <c r="Z9752" s="24"/>
      <c r="AM9752" s="77"/>
      <c r="AN9752" s="77"/>
    </row>
    <row r="9753" spans="26:40" x14ac:dyDescent="0.25">
      <c r="Z9753" s="24"/>
      <c r="AM9753" s="77"/>
      <c r="AN9753" s="77"/>
    </row>
    <row r="9754" spans="26:40" x14ac:dyDescent="0.25">
      <c r="Z9754" s="24"/>
      <c r="AM9754" s="77"/>
      <c r="AN9754" s="77"/>
    </row>
    <row r="9755" spans="26:40" x14ac:dyDescent="0.25">
      <c r="Z9755" s="24"/>
      <c r="AM9755" s="77"/>
      <c r="AN9755" s="77"/>
    </row>
    <row r="9756" spans="26:40" x14ac:dyDescent="0.25">
      <c r="Z9756" s="24"/>
      <c r="AM9756" s="77"/>
      <c r="AN9756" s="77"/>
    </row>
    <row r="9757" spans="26:40" x14ac:dyDescent="0.25">
      <c r="Z9757" s="24"/>
      <c r="AM9757" s="77"/>
      <c r="AN9757" s="77"/>
    </row>
    <row r="9758" spans="26:40" x14ac:dyDescent="0.25">
      <c r="Z9758" s="24"/>
      <c r="AM9758" s="77"/>
      <c r="AN9758" s="77"/>
    </row>
    <row r="9759" spans="26:40" x14ac:dyDescent="0.25">
      <c r="Z9759" s="24"/>
      <c r="AM9759" s="77"/>
      <c r="AN9759" s="77"/>
    </row>
    <row r="9760" spans="26:40" x14ac:dyDescent="0.25">
      <c r="Z9760" s="24"/>
      <c r="AM9760" s="77"/>
      <c r="AN9760" s="77"/>
    </row>
    <row r="9761" spans="26:40" x14ac:dyDescent="0.25">
      <c r="Z9761" s="24"/>
      <c r="AM9761" s="77"/>
      <c r="AN9761" s="77"/>
    </row>
    <row r="9762" spans="26:40" x14ac:dyDescent="0.25">
      <c r="Z9762" s="24"/>
      <c r="AM9762" s="77"/>
      <c r="AN9762" s="77"/>
    </row>
    <row r="9763" spans="26:40" x14ac:dyDescent="0.25">
      <c r="Z9763" s="24"/>
      <c r="AM9763" s="77"/>
      <c r="AN9763" s="77"/>
    </row>
    <row r="9764" spans="26:40" x14ac:dyDescent="0.25">
      <c r="Z9764" s="24"/>
      <c r="AM9764" s="77"/>
      <c r="AN9764" s="77"/>
    </row>
    <row r="9765" spans="26:40" x14ac:dyDescent="0.25">
      <c r="Z9765" s="24"/>
      <c r="AM9765" s="77"/>
      <c r="AN9765" s="77"/>
    </row>
    <row r="9766" spans="26:40" x14ac:dyDescent="0.25">
      <c r="Z9766" s="24"/>
      <c r="AM9766" s="77"/>
      <c r="AN9766" s="77"/>
    </row>
    <row r="9767" spans="26:40" x14ac:dyDescent="0.25">
      <c r="Z9767" s="24"/>
      <c r="AM9767" s="77"/>
      <c r="AN9767" s="77"/>
    </row>
    <row r="9768" spans="26:40" x14ac:dyDescent="0.25">
      <c r="Z9768" s="24"/>
      <c r="AM9768" s="77"/>
      <c r="AN9768" s="77"/>
    </row>
    <row r="9769" spans="26:40" x14ac:dyDescent="0.25">
      <c r="Z9769" s="24"/>
      <c r="AM9769" s="77"/>
      <c r="AN9769" s="77"/>
    </row>
    <row r="9770" spans="26:40" x14ac:dyDescent="0.25">
      <c r="Z9770" s="24"/>
      <c r="AM9770" s="77"/>
      <c r="AN9770" s="77"/>
    </row>
    <row r="9771" spans="26:40" x14ac:dyDescent="0.25">
      <c r="Z9771" s="24"/>
      <c r="AM9771" s="77"/>
      <c r="AN9771" s="77"/>
    </row>
    <row r="9772" spans="26:40" x14ac:dyDescent="0.25">
      <c r="Z9772" s="24"/>
      <c r="AM9772" s="77"/>
      <c r="AN9772" s="77"/>
    </row>
    <row r="9773" spans="26:40" x14ac:dyDescent="0.25">
      <c r="Z9773" s="24"/>
      <c r="AM9773" s="77"/>
      <c r="AN9773" s="77"/>
    </row>
    <row r="9774" spans="26:40" x14ac:dyDescent="0.25">
      <c r="Z9774" s="24"/>
      <c r="AM9774" s="77"/>
      <c r="AN9774" s="77"/>
    </row>
    <row r="9775" spans="26:40" x14ac:dyDescent="0.25">
      <c r="Z9775" s="24"/>
      <c r="AM9775" s="77"/>
      <c r="AN9775" s="77"/>
    </row>
    <row r="9776" spans="26:40" x14ac:dyDescent="0.25">
      <c r="Z9776" s="24"/>
      <c r="AM9776" s="77"/>
      <c r="AN9776" s="77"/>
    </row>
    <row r="9777" spans="26:40" x14ac:dyDescent="0.25">
      <c r="Z9777" s="24"/>
      <c r="AM9777" s="77"/>
      <c r="AN9777" s="77"/>
    </row>
    <row r="9778" spans="26:40" x14ac:dyDescent="0.25">
      <c r="Z9778" s="24"/>
      <c r="AM9778" s="77"/>
      <c r="AN9778" s="77"/>
    </row>
    <row r="9779" spans="26:40" x14ac:dyDescent="0.25">
      <c r="Z9779" s="24"/>
      <c r="AM9779" s="77"/>
      <c r="AN9779" s="77"/>
    </row>
    <row r="9780" spans="26:40" x14ac:dyDescent="0.25">
      <c r="Z9780" s="24"/>
      <c r="AM9780" s="77"/>
      <c r="AN9780" s="77"/>
    </row>
    <row r="9781" spans="26:40" x14ac:dyDescent="0.25">
      <c r="Z9781" s="24"/>
      <c r="AM9781" s="77"/>
      <c r="AN9781" s="77"/>
    </row>
    <row r="9782" spans="26:40" x14ac:dyDescent="0.25">
      <c r="Z9782" s="24"/>
      <c r="AM9782" s="77"/>
      <c r="AN9782" s="77"/>
    </row>
    <row r="9783" spans="26:40" x14ac:dyDescent="0.25">
      <c r="Z9783" s="24"/>
      <c r="AM9783" s="77"/>
      <c r="AN9783" s="77"/>
    </row>
    <row r="9784" spans="26:40" x14ac:dyDescent="0.25">
      <c r="Z9784" s="24"/>
      <c r="AM9784" s="77"/>
      <c r="AN9784" s="77"/>
    </row>
    <row r="9785" spans="26:40" x14ac:dyDescent="0.25">
      <c r="Z9785" s="24"/>
      <c r="AM9785" s="77"/>
      <c r="AN9785" s="77"/>
    </row>
    <row r="9786" spans="26:40" x14ac:dyDescent="0.25">
      <c r="Z9786" s="24"/>
      <c r="AM9786" s="77"/>
      <c r="AN9786" s="77"/>
    </row>
    <row r="9787" spans="26:40" x14ac:dyDescent="0.25">
      <c r="Z9787" s="24"/>
      <c r="AM9787" s="77"/>
      <c r="AN9787" s="77"/>
    </row>
    <row r="9788" spans="26:40" x14ac:dyDescent="0.25">
      <c r="Z9788" s="24"/>
      <c r="AM9788" s="77"/>
      <c r="AN9788" s="77"/>
    </row>
    <row r="9789" spans="26:40" x14ac:dyDescent="0.25">
      <c r="Z9789" s="24"/>
      <c r="AM9789" s="77"/>
      <c r="AN9789" s="77"/>
    </row>
    <row r="9790" spans="26:40" x14ac:dyDescent="0.25">
      <c r="Z9790" s="24"/>
      <c r="AM9790" s="77"/>
      <c r="AN9790" s="77"/>
    </row>
    <row r="9791" spans="26:40" x14ac:dyDescent="0.25">
      <c r="Z9791" s="24"/>
      <c r="AM9791" s="77"/>
      <c r="AN9791" s="77"/>
    </row>
    <row r="9792" spans="26:40" x14ac:dyDescent="0.25">
      <c r="Z9792" s="24"/>
      <c r="AM9792" s="77"/>
      <c r="AN9792" s="77"/>
    </row>
    <row r="9793" spans="26:40" x14ac:dyDescent="0.25">
      <c r="Z9793" s="24"/>
      <c r="AM9793" s="77"/>
      <c r="AN9793" s="77"/>
    </row>
    <row r="9794" spans="26:40" x14ac:dyDescent="0.25">
      <c r="Z9794" s="24"/>
      <c r="AM9794" s="77"/>
      <c r="AN9794" s="77"/>
    </row>
    <row r="9795" spans="26:40" x14ac:dyDescent="0.25">
      <c r="Z9795" s="24"/>
      <c r="AM9795" s="77"/>
      <c r="AN9795" s="77"/>
    </row>
    <row r="9796" spans="26:40" x14ac:dyDescent="0.25">
      <c r="Z9796" s="24"/>
      <c r="AM9796" s="77"/>
      <c r="AN9796" s="77"/>
    </row>
    <row r="9797" spans="26:40" x14ac:dyDescent="0.25">
      <c r="Z9797" s="24"/>
      <c r="AM9797" s="77"/>
      <c r="AN9797" s="77"/>
    </row>
    <row r="9798" spans="26:40" x14ac:dyDescent="0.25">
      <c r="Z9798" s="24"/>
      <c r="AM9798" s="77"/>
      <c r="AN9798" s="77"/>
    </row>
    <row r="9799" spans="26:40" x14ac:dyDescent="0.25">
      <c r="Z9799" s="24"/>
      <c r="AM9799" s="77"/>
      <c r="AN9799" s="77"/>
    </row>
    <row r="9800" spans="26:40" x14ac:dyDescent="0.25">
      <c r="Z9800" s="24"/>
      <c r="AM9800" s="77"/>
      <c r="AN9800" s="77"/>
    </row>
    <row r="9801" spans="26:40" x14ac:dyDescent="0.25">
      <c r="Z9801" s="24"/>
      <c r="AM9801" s="77"/>
      <c r="AN9801" s="77"/>
    </row>
    <row r="9802" spans="26:40" x14ac:dyDescent="0.25">
      <c r="Z9802" s="24"/>
      <c r="AM9802" s="77"/>
      <c r="AN9802" s="77"/>
    </row>
    <row r="9803" spans="26:40" x14ac:dyDescent="0.25">
      <c r="Z9803" s="24"/>
      <c r="AM9803" s="77"/>
      <c r="AN9803" s="77"/>
    </row>
    <row r="9804" spans="26:40" x14ac:dyDescent="0.25">
      <c r="Z9804" s="24"/>
      <c r="AM9804" s="77"/>
      <c r="AN9804" s="77"/>
    </row>
    <row r="9805" spans="26:40" x14ac:dyDescent="0.25">
      <c r="Z9805" s="24"/>
      <c r="AM9805" s="77"/>
      <c r="AN9805" s="77"/>
    </row>
    <row r="9806" spans="26:40" x14ac:dyDescent="0.25">
      <c r="Z9806" s="24"/>
      <c r="AM9806" s="77"/>
      <c r="AN9806" s="77"/>
    </row>
    <row r="9807" spans="26:40" x14ac:dyDescent="0.25">
      <c r="Z9807" s="24"/>
      <c r="AM9807" s="77"/>
      <c r="AN9807" s="77"/>
    </row>
    <row r="9808" spans="26:40" x14ac:dyDescent="0.25">
      <c r="Z9808" s="24"/>
      <c r="AM9808" s="77"/>
      <c r="AN9808" s="77"/>
    </row>
    <row r="9809" spans="26:40" x14ac:dyDescent="0.25">
      <c r="Z9809" s="24"/>
      <c r="AM9809" s="77"/>
      <c r="AN9809" s="77"/>
    </row>
    <row r="9810" spans="26:40" x14ac:dyDescent="0.25">
      <c r="Z9810" s="24"/>
      <c r="AM9810" s="77"/>
      <c r="AN9810" s="77"/>
    </row>
    <row r="9811" spans="26:40" x14ac:dyDescent="0.25">
      <c r="Z9811" s="24"/>
      <c r="AM9811" s="77"/>
      <c r="AN9811" s="77"/>
    </row>
    <row r="9812" spans="26:40" x14ac:dyDescent="0.25">
      <c r="Z9812" s="24"/>
      <c r="AM9812" s="77"/>
      <c r="AN9812" s="77"/>
    </row>
    <row r="9813" spans="26:40" x14ac:dyDescent="0.25">
      <c r="Z9813" s="24"/>
      <c r="AM9813" s="77"/>
      <c r="AN9813" s="77"/>
    </row>
    <row r="9814" spans="26:40" x14ac:dyDescent="0.25">
      <c r="Z9814" s="24"/>
      <c r="AM9814" s="77"/>
      <c r="AN9814" s="77"/>
    </row>
    <row r="9815" spans="26:40" x14ac:dyDescent="0.25">
      <c r="Z9815" s="24"/>
      <c r="AM9815" s="77"/>
      <c r="AN9815" s="77"/>
    </row>
    <row r="9816" spans="26:40" x14ac:dyDescent="0.25">
      <c r="Z9816" s="24"/>
      <c r="AM9816" s="77"/>
      <c r="AN9816" s="77"/>
    </row>
    <row r="9817" spans="26:40" x14ac:dyDescent="0.25">
      <c r="Z9817" s="24"/>
      <c r="AM9817" s="77"/>
      <c r="AN9817" s="77"/>
    </row>
    <row r="9818" spans="26:40" x14ac:dyDescent="0.25">
      <c r="Z9818" s="24"/>
      <c r="AM9818" s="77"/>
      <c r="AN9818" s="77"/>
    </row>
    <row r="9819" spans="26:40" x14ac:dyDescent="0.25">
      <c r="Z9819" s="24"/>
      <c r="AM9819" s="77"/>
      <c r="AN9819" s="77"/>
    </row>
    <row r="9820" spans="26:40" x14ac:dyDescent="0.25">
      <c r="Z9820" s="24"/>
      <c r="AM9820" s="77"/>
      <c r="AN9820" s="77"/>
    </row>
    <row r="9821" spans="26:40" x14ac:dyDescent="0.25">
      <c r="Z9821" s="24"/>
      <c r="AM9821" s="77"/>
      <c r="AN9821" s="77"/>
    </row>
    <row r="9822" spans="26:40" x14ac:dyDescent="0.25">
      <c r="Z9822" s="24"/>
      <c r="AM9822" s="77"/>
      <c r="AN9822" s="77"/>
    </row>
    <row r="9823" spans="26:40" x14ac:dyDescent="0.25">
      <c r="Z9823" s="24"/>
      <c r="AM9823" s="77"/>
      <c r="AN9823" s="77"/>
    </row>
    <row r="9824" spans="26:40" x14ac:dyDescent="0.25">
      <c r="Z9824" s="24"/>
      <c r="AM9824" s="77"/>
      <c r="AN9824" s="77"/>
    </row>
    <row r="9825" spans="26:40" x14ac:dyDescent="0.25">
      <c r="Z9825" s="24"/>
      <c r="AM9825" s="77"/>
      <c r="AN9825" s="77"/>
    </row>
    <row r="9826" spans="26:40" x14ac:dyDescent="0.25">
      <c r="Z9826" s="24"/>
      <c r="AM9826" s="77"/>
      <c r="AN9826" s="77"/>
    </row>
    <row r="9827" spans="26:40" x14ac:dyDescent="0.25">
      <c r="Z9827" s="24"/>
      <c r="AM9827" s="77"/>
      <c r="AN9827" s="77"/>
    </row>
    <row r="9828" spans="26:40" x14ac:dyDescent="0.25">
      <c r="Z9828" s="24"/>
      <c r="AM9828" s="77"/>
      <c r="AN9828" s="77"/>
    </row>
    <row r="9829" spans="26:40" x14ac:dyDescent="0.25">
      <c r="Z9829" s="24"/>
      <c r="AM9829" s="77"/>
      <c r="AN9829" s="77"/>
    </row>
    <row r="9830" spans="26:40" x14ac:dyDescent="0.25">
      <c r="Z9830" s="24"/>
      <c r="AM9830" s="77"/>
      <c r="AN9830" s="77"/>
    </row>
    <row r="9831" spans="26:40" x14ac:dyDescent="0.25">
      <c r="Z9831" s="24"/>
      <c r="AM9831" s="77"/>
      <c r="AN9831" s="77"/>
    </row>
    <row r="9832" spans="26:40" x14ac:dyDescent="0.25">
      <c r="Z9832" s="24"/>
      <c r="AM9832" s="77"/>
      <c r="AN9832" s="77"/>
    </row>
    <row r="9833" spans="26:40" x14ac:dyDescent="0.25">
      <c r="Z9833" s="24"/>
      <c r="AM9833" s="77"/>
      <c r="AN9833" s="77"/>
    </row>
    <row r="9834" spans="26:40" x14ac:dyDescent="0.25">
      <c r="Z9834" s="24"/>
      <c r="AM9834" s="77"/>
      <c r="AN9834" s="77"/>
    </row>
    <row r="9835" spans="26:40" x14ac:dyDescent="0.25">
      <c r="Z9835" s="24"/>
      <c r="AM9835" s="77"/>
      <c r="AN9835" s="77"/>
    </row>
    <row r="9836" spans="26:40" x14ac:dyDescent="0.25">
      <c r="Z9836" s="24"/>
      <c r="AM9836" s="77"/>
      <c r="AN9836" s="77"/>
    </row>
    <row r="9837" spans="26:40" x14ac:dyDescent="0.25">
      <c r="Z9837" s="24"/>
      <c r="AM9837" s="77"/>
      <c r="AN9837" s="77"/>
    </row>
    <row r="9838" spans="26:40" x14ac:dyDescent="0.25">
      <c r="Z9838" s="24"/>
      <c r="AM9838" s="77"/>
      <c r="AN9838" s="77"/>
    </row>
    <row r="9839" spans="26:40" x14ac:dyDescent="0.25">
      <c r="Z9839" s="24"/>
      <c r="AM9839" s="77"/>
      <c r="AN9839" s="77"/>
    </row>
    <row r="9840" spans="26:40" x14ac:dyDescent="0.25">
      <c r="Z9840" s="24"/>
      <c r="AM9840" s="77"/>
      <c r="AN9840" s="77"/>
    </row>
    <row r="9841" spans="26:40" x14ac:dyDescent="0.25">
      <c r="Z9841" s="24"/>
      <c r="AM9841" s="77"/>
      <c r="AN9841" s="77"/>
    </row>
    <row r="9842" spans="26:40" x14ac:dyDescent="0.25">
      <c r="Z9842" s="24"/>
      <c r="AM9842" s="77"/>
      <c r="AN9842" s="77"/>
    </row>
    <row r="9843" spans="26:40" x14ac:dyDescent="0.25">
      <c r="Z9843" s="24"/>
      <c r="AM9843" s="77"/>
      <c r="AN9843" s="77"/>
    </row>
    <row r="9844" spans="26:40" x14ac:dyDescent="0.25">
      <c r="Z9844" s="24"/>
      <c r="AM9844" s="77"/>
      <c r="AN9844" s="77"/>
    </row>
    <row r="9845" spans="26:40" x14ac:dyDescent="0.25">
      <c r="Z9845" s="24"/>
      <c r="AM9845" s="77"/>
      <c r="AN9845" s="77"/>
    </row>
    <row r="9846" spans="26:40" x14ac:dyDescent="0.25">
      <c r="Z9846" s="24"/>
      <c r="AM9846" s="77"/>
      <c r="AN9846" s="77"/>
    </row>
    <row r="9847" spans="26:40" x14ac:dyDescent="0.25">
      <c r="Z9847" s="24"/>
      <c r="AM9847" s="77"/>
      <c r="AN9847" s="77"/>
    </row>
    <row r="9848" spans="26:40" x14ac:dyDescent="0.25">
      <c r="Z9848" s="24"/>
      <c r="AM9848" s="77"/>
      <c r="AN9848" s="77"/>
    </row>
    <row r="9849" spans="26:40" x14ac:dyDescent="0.25">
      <c r="Z9849" s="24"/>
      <c r="AM9849" s="77"/>
      <c r="AN9849" s="77"/>
    </row>
    <row r="9850" spans="26:40" x14ac:dyDescent="0.25">
      <c r="Z9850" s="24"/>
      <c r="AM9850" s="77"/>
      <c r="AN9850" s="77"/>
    </row>
    <row r="9851" spans="26:40" x14ac:dyDescent="0.25">
      <c r="Z9851" s="24"/>
      <c r="AM9851" s="77"/>
      <c r="AN9851" s="77"/>
    </row>
    <row r="9852" spans="26:40" x14ac:dyDescent="0.25">
      <c r="Z9852" s="24"/>
      <c r="AM9852" s="77"/>
      <c r="AN9852" s="77"/>
    </row>
    <row r="9853" spans="26:40" x14ac:dyDescent="0.25">
      <c r="Z9853" s="24"/>
      <c r="AM9853" s="77"/>
      <c r="AN9853" s="77"/>
    </row>
    <row r="9854" spans="26:40" x14ac:dyDescent="0.25">
      <c r="Z9854" s="24"/>
      <c r="AM9854" s="77"/>
      <c r="AN9854" s="77"/>
    </row>
    <row r="9855" spans="26:40" x14ac:dyDescent="0.25">
      <c r="Z9855" s="24"/>
      <c r="AM9855" s="77"/>
      <c r="AN9855" s="77"/>
    </row>
    <row r="9856" spans="26:40" x14ac:dyDescent="0.25">
      <c r="Z9856" s="24"/>
      <c r="AM9856" s="77"/>
      <c r="AN9856" s="77"/>
    </row>
    <row r="9857" spans="26:40" x14ac:dyDescent="0.25">
      <c r="Z9857" s="24"/>
      <c r="AM9857" s="77"/>
      <c r="AN9857" s="77"/>
    </row>
    <row r="9858" spans="26:40" x14ac:dyDescent="0.25">
      <c r="Z9858" s="24"/>
      <c r="AM9858" s="77"/>
      <c r="AN9858" s="77"/>
    </row>
    <row r="9859" spans="26:40" x14ac:dyDescent="0.25">
      <c r="Z9859" s="24"/>
      <c r="AM9859" s="77"/>
      <c r="AN9859" s="77"/>
    </row>
    <row r="9860" spans="26:40" x14ac:dyDescent="0.25">
      <c r="Z9860" s="24"/>
      <c r="AM9860" s="77"/>
      <c r="AN9860" s="77"/>
    </row>
    <row r="9861" spans="26:40" x14ac:dyDescent="0.25">
      <c r="Z9861" s="24"/>
      <c r="AM9861" s="77"/>
      <c r="AN9861" s="77"/>
    </row>
    <row r="9862" spans="26:40" x14ac:dyDescent="0.25">
      <c r="Z9862" s="24"/>
      <c r="AM9862" s="77"/>
      <c r="AN9862" s="77"/>
    </row>
    <row r="9863" spans="26:40" x14ac:dyDescent="0.25">
      <c r="Z9863" s="24"/>
      <c r="AM9863" s="77"/>
      <c r="AN9863" s="77"/>
    </row>
    <row r="9864" spans="26:40" x14ac:dyDescent="0.25">
      <c r="Z9864" s="24"/>
      <c r="AM9864" s="77"/>
      <c r="AN9864" s="77"/>
    </row>
    <row r="9865" spans="26:40" x14ac:dyDescent="0.25">
      <c r="Z9865" s="24"/>
      <c r="AM9865" s="77"/>
      <c r="AN9865" s="77"/>
    </row>
    <row r="9866" spans="26:40" x14ac:dyDescent="0.25">
      <c r="Z9866" s="24"/>
      <c r="AM9866" s="77"/>
      <c r="AN9866" s="77"/>
    </row>
    <row r="9867" spans="26:40" x14ac:dyDescent="0.25">
      <c r="Z9867" s="24"/>
      <c r="AM9867" s="77"/>
      <c r="AN9867" s="77"/>
    </row>
    <row r="9868" spans="26:40" x14ac:dyDescent="0.25">
      <c r="Z9868" s="24"/>
      <c r="AM9868" s="77"/>
      <c r="AN9868" s="77"/>
    </row>
    <row r="9869" spans="26:40" x14ac:dyDescent="0.25">
      <c r="Z9869" s="24"/>
      <c r="AM9869" s="77"/>
      <c r="AN9869" s="77"/>
    </row>
    <row r="9870" spans="26:40" x14ac:dyDescent="0.25">
      <c r="Z9870" s="24"/>
      <c r="AM9870" s="77"/>
      <c r="AN9870" s="77"/>
    </row>
    <row r="9871" spans="26:40" x14ac:dyDescent="0.25">
      <c r="Z9871" s="24"/>
      <c r="AM9871" s="77"/>
      <c r="AN9871" s="77"/>
    </row>
    <row r="9872" spans="26:40" x14ac:dyDescent="0.25">
      <c r="Z9872" s="24"/>
      <c r="AM9872" s="77"/>
      <c r="AN9872" s="77"/>
    </row>
    <row r="9873" spans="26:40" x14ac:dyDescent="0.25">
      <c r="Z9873" s="24"/>
      <c r="AM9873" s="77"/>
      <c r="AN9873" s="77"/>
    </row>
    <row r="9874" spans="26:40" x14ac:dyDescent="0.25">
      <c r="Z9874" s="24"/>
      <c r="AM9874" s="77"/>
      <c r="AN9874" s="77"/>
    </row>
    <row r="9875" spans="26:40" x14ac:dyDescent="0.25">
      <c r="Z9875" s="24"/>
      <c r="AM9875" s="77"/>
      <c r="AN9875" s="77"/>
    </row>
    <row r="9876" spans="26:40" x14ac:dyDescent="0.25">
      <c r="Z9876" s="24"/>
      <c r="AM9876" s="77"/>
      <c r="AN9876" s="77"/>
    </row>
    <row r="9877" spans="26:40" x14ac:dyDescent="0.25">
      <c r="Z9877" s="24"/>
      <c r="AM9877" s="77"/>
      <c r="AN9877" s="77"/>
    </row>
    <row r="9878" spans="26:40" x14ac:dyDescent="0.25">
      <c r="Z9878" s="24"/>
      <c r="AM9878" s="77"/>
      <c r="AN9878" s="77"/>
    </row>
    <row r="9879" spans="26:40" x14ac:dyDescent="0.25">
      <c r="Z9879" s="24"/>
      <c r="AM9879" s="77"/>
      <c r="AN9879" s="77"/>
    </row>
    <row r="9880" spans="26:40" x14ac:dyDescent="0.25">
      <c r="Z9880" s="24"/>
      <c r="AM9880" s="77"/>
      <c r="AN9880" s="77"/>
    </row>
    <row r="9881" spans="26:40" x14ac:dyDescent="0.25">
      <c r="Z9881" s="24"/>
      <c r="AM9881" s="77"/>
      <c r="AN9881" s="77"/>
    </row>
    <row r="9882" spans="26:40" x14ac:dyDescent="0.25">
      <c r="Z9882" s="24"/>
      <c r="AM9882" s="77"/>
      <c r="AN9882" s="77"/>
    </row>
    <row r="9883" spans="26:40" x14ac:dyDescent="0.25">
      <c r="Z9883" s="24"/>
      <c r="AM9883" s="77"/>
      <c r="AN9883" s="77"/>
    </row>
    <row r="9884" spans="26:40" x14ac:dyDescent="0.25">
      <c r="Z9884" s="24"/>
      <c r="AM9884" s="77"/>
      <c r="AN9884" s="77"/>
    </row>
    <row r="9885" spans="26:40" x14ac:dyDescent="0.25">
      <c r="Z9885" s="24"/>
      <c r="AM9885" s="77"/>
      <c r="AN9885" s="77"/>
    </row>
    <row r="9886" spans="26:40" x14ac:dyDescent="0.25">
      <c r="Z9886" s="24"/>
      <c r="AM9886" s="77"/>
      <c r="AN9886" s="77"/>
    </row>
    <row r="9887" spans="26:40" x14ac:dyDescent="0.25">
      <c r="Z9887" s="24"/>
      <c r="AM9887" s="77"/>
      <c r="AN9887" s="77"/>
    </row>
    <row r="9888" spans="26:40" x14ac:dyDescent="0.25">
      <c r="Z9888" s="24"/>
      <c r="AM9888" s="77"/>
      <c r="AN9888" s="77"/>
    </row>
    <row r="9889" spans="26:40" x14ac:dyDescent="0.25">
      <c r="Z9889" s="24"/>
      <c r="AM9889" s="77"/>
      <c r="AN9889" s="77"/>
    </row>
    <row r="9890" spans="26:40" x14ac:dyDescent="0.25">
      <c r="Z9890" s="24"/>
      <c r="AM9890" s="77"/>
      <c r="AN9890" s="77"/>
    </row>
    <row r="9891" spans="26:40" x14ac:dyDescent="0.25">
      <c r="Z9891" s="24"/>
      <c r="AM9891" s="77"/>
      <c r="AN9891" s="77"/>
    </row>
    <row r="9892" spans="26:40" x14ac:dyDescent="0.25">
      <c r="Z9892" s="24"/>
      <c r="AM9892" s="77"/>
      <c r="AN9892" s="77"/>
    </row>
    <row r="9893" spans="26:40" x14ac:dyDescent="0.25">
      <c r="Z9893" s="24"/>
      <c r="AM9893" s="77"/>
      <c r="AN9893" s="77"/>
    </row>
    <row r="9894" spans="26:40" x14ac:dyDescent="0.25">
      <c r="Z9894" s="24"/>
      <c r="AM9894" s="77"/>
      <c r="AN9894" s="77"/>
    </row>
    <row r="9895" spans="26:40" x14ac:dyDescent="0.25">
      <c r="Z9895" s="24"/>
      <c r="AM9895" s="77"/>
      <c r="AN9895" s="77"/>
    </row>
    <row r="9896" spans="26:40" x14ac:dyDescent="0.25">
      <c r="Z9896" s="24"/>
      <c r="AM9896" s="77"/>
      <c r="AN9896" s="77"/>
    </row>
    <row r="9897" spans="26:40" x14ac:dyDescent="0.25">
      <c r="Z9897" s="24"/>
      <c r="AM9897" s="77"/>
      <c r="AN9897" s="77"/>
    </row>
    <row r="9898" spans="26:40" x14ac:dyDescent="0.25">
      <c r="Z9898" s="24"/>
      <c r="AM9898" s="77"/>
      <c r="AN9898" s="77"/>
    </row>
    <row r="9899" spans="26:40" x14ac:dyDescent="0.25">
      <c r="Z9899" s="24"/>
      <c r="AM9899" s="77"/>
      <c r="AN9899" s="77"/>
    </row>
    <row r="9900" spans="26:40" x14ac:dyDescent="0.25">
      <c r="Z9900" s="24"/>
      <c r="AM9900" s="77"/>
      <c r="AN9900" s="77"/>
    </row>
    <row r="9901" spans="26:40" x14ac:dyDescent="0.25">
      <c r="Z9901" s="24"/>
      <c r="AM9901" s="77"/>
      <c r="AN9901" s="77"/>
    </row>
    <row r="9902" spans="26:40" x14ac:dyDescent="0.25">
      <c r="Z9902" s="24"/>
      <c r="AM9902" s="77"/>
      <c r="AN9902" s="77"/>
    </row>
    <row r="9903" spans="26:40" x14ac:dyDescent="0.25">
      <c r="Z9903" s="24"/>
      <c r="AM9903" s="77"/>
      <c r="AN9903" s="77"/>
    </row>
    <row r="9904" spans="26:40" x14ac:dyDescent="0.25">
      <c r="Z9904" s="24"/>
      <c r="AM9904" s="77"/>
      <c r="AN9904" s="77"/>
    </row>
    <row r="9905" spans="26:40" x14ac:dyDescent="0.25">
      <c r="Z9905" s="24"/>
      <c r="AM9905" s="77"/>
      <c r="AN9905" s="77"/>
    </row>
    <row r="9906" spans="26:40" x14ac:dyDescent="0.25">
      <c r="Z9906" s="24"/>
      <c r="AM9906" s="77"/>
      <c r="AN9906" s="77"/>
    </row>
    <row r="9907" spans="26:40" x14ac:dyDescent="0.25">
      <c r="Z9907" s="24"/>
      <c r="AM9907" s="77"/>
      <c r="AN9907" s="77"/>
    </row>
    <row r="9908" spans="26:40" x14ac:dyDescent="0.25">
      <c r="Z9908" s="24"/>
      <c r="AM9908" s="77"/>
      <c r="AN9908" s="77"/>
    </row>
    <row r="9909" spans="26:40" x14ac:dyDescent="0.25">
      <c r="Z9909" s="24"/>
      <c r="AM9909" s="77"/>
      <c r="AN9909" s="77"/>
    </row>
    <row r="9910" spans="26:40" x14ac:dyDescent="0.25">
      <c r="Z9910" s="24"/>
      <c r="AM9910" s="77"/>
      <c r="AN9910" s="77"/>
    </row>
    <row r="9911" spans="26:40" x14ac:dyDescent="0.25">
      <c r="Z9911" s="24"/>
      <c r="AM9911" s="77"/>
      <c r="AN9911" s="77"/>
    </row>
    <row r="9912" spans="26:40" x14ac:dyDescent="0.25">
      <c r="Z9912" s="24"/>
      <c r="AM9912" s="77"/>
      <c r="AN9912" s="77"/>
    </row>
    <row r="9913" spans="26:40" x14ac:dyDescent="0.25">
      <c r="Z9913" s="24"/>
      <c r="AM9913" s="77"/>
      <c r="AN9913" s="77"/>
    </row>
    <row r="9914" spans="26:40" x14ac:dyDescent="0.25">
      <c r="Z9914" s="24"/>
      <c r="AM9914" s="77"/>
      <c r="AN9914" s="77"/>
    </row>
    <row r="9915" spans="26:40" x14ac:dyDescent="0.25">
      <c r="Z9915" s="24"/>
      <c r="AM9915" s="77"/>
      <c r="AN9915" s="77"/>
    </row>
    <row r="9916" spans="26:40" x14ac:dyDescent="0.25">
      <c r="Z9916" s="24"/>
      <c r="AM9916" s="77"/>
      <c r="AN9916" s="77"/>
    </row>
    <row r="9917" spans="26:40" x14ac:dyDescent="0.25">
      <c r="Z9917" s="24"/>
      <c r="AM9917" s="77"/>
      <c r="AN9917" s="77"/>
    </row>
    <row r="9918" spans="26:40" x14ac:dyDescent="0.25">
      <c r="Z9918" s="24"/>
      <c r="AM9918" s="77"/>
      <c r="AN9918" s="77"/>
    </row>
    <row r="9919" spans="26:40" x14ac:dyDescent="0.25">
      <c r="Z9919" s="24"/>
      <c r="AM9919" s="77"/>
      <c r="AN9919" s="77"/>
    </row>
    <row r="9920" spans="26:40" x14ac:dyDescent="0.25">
      <c r="Z9920" s="24"/>
      <c r="AM9920" s="77"/>
      <c r="AN9920" s="77"/>
    </row>
    <row r="9921" spans="26:40" x14ac:dyDescent="0.25">
      <c r="Z9921" s="24"/>
      <c r="AM9921" s="77"/>
      <c r="AN9921" s="77"/>
    </row>
    <row r="9922" spans="26:40" x14ac:dyDescent="0.25">
      <c r="Z9922" s="24"/>
      <c r="AM9922" s="77"/>
      <c r="AN9922" s="77"/>
    </row>
    <row r="9923" spans="26:40" x14ac:dyDescent="0.25">
      <c r="Z9923" s="24"/>
      <c r="AM9923" s="77"/>
      <c r="AN9923" s="77"/>
    </row>
    <row r="9924" spans="26:40" x14ac:dyDescent="0.25">
      <c r="Z9924" s="24"/>
      <c r="AM9924" s="77"/>
      <c r="AN9924" s="77"/>
    </row>
    <row r="9925" spans="26:40" x14ac:dyDescent="0.25">
      <c r="Z9925" s="24"/>
      <c r="AM9925" s="77"/>
      <c r="AN9925" s="77"/>
    </row>
    <row r="9926" spans="26:40" x14ac:dyDescent="0.25">
      <c r="Z9926" s="24"/>
      <c r="AM9926" s="77"/>
      <c r="AN9926" s="77"/>
    </row>
    <row r="9927" spans="26:40" x14ac:dyDescent="0.25">
      <c r="Z9927" s="24"/>
      <c r="AM9927" s="77"/>
      <c r="AN9927" s="77"/>
    </row>
    <row r="9928" spans="26:40" x14ac:dyDescent="0.25">
      <c r="Z9928" s="24"/>
      <c r="AM9928" s="77"/>
      <c r="AN9928" s="77"/>
    </row>
    <row r="9929" spans="26:40" x14ac:dyDescent="0.25">
      <c r="Z9929" s="24"/>
      <c r="AM9929" s="77"/>
      <c r="AN9929" s="77"/>
    </row>
    <row r="9930" spans="26:40" x14ac:dyDescent="0.25">
      <c r="Z9930" s="24"/>
      <c r="AM9930" s="77"/>
      <c r="AN9930" s="77"/>
    </row>
    <row r="9931" spans="26:40" x14ac:dyDescent="0.25">
      <c r="Z9931" s="24"/>
      <c r="AM9931" s="77"/>
      <c r="AN9931" s="77"/>
    </row>
    <row r="9932" spans="26:40" x14ac:dyDescent="0.25">
      <c r="Z9932" s="24"/>
      <c r="AM9932" s="77"/>
      <c r="AN9932" s="77"/>
    </row>
    <row r="9933" spans="26:40" x14ac:dyDescent="0.25">
      <c r="Z9933" s="24"/>
      <c r="AM9933" s="77"/>
      <c r="AN9933" s="77"/>
    </row>
    <row r="9934" spans="26:40" x14ac:dyDescent="0.25">
      <c r="Z9934" s="24"/>
      <c r="AM9934" s="77"/>
      <c r="AN9934" s="77"/>
    </row>
    <row r="9935" spans="26:40" x14ac:dyDescent="0.25">
      <c r="Z9935" s="24"/>
      <c r="AM9935" s="77"/>
      <c r="AN9935" s="77"/>
    </row>
    <row r="9936" spans="26:40" x14ac:dyDescent="0.25">
      <c r="Z9936" s="24"/>
      <c r="AM9936" s="77"/>
      <c r="AN9936" s="77"/>
    </row>
    <row r="9937" spans="26:40" x14ac:dyDescent="0.25">
      <c r="Z9937" s="24"/>
      <c r="AM9937" s="77"/>
      <c r="AN9937" s="77"/>
    </row>
    <row r="9938" spans="26:40" x14ac:dyDescent="0.25">
      <c r="Z9938" s="24"/>
      <c r="AM9938" s="77"/>
      <c r="AN9938" s="77"/>
    </row>
    <row r="9939" spans="26:40" x14ac:dyDescent="0.25">
      <c r="Z9939" s="24"/>
      <c r="AM9939" s="77"/>
      <c r="AN9939" s="77"/>
    </row>
    <row r="9940" spans="26:40" x14ac:dyDescent="0.25">
      <c r="Z9940" s="24"/>
      <c r="AM9940" s="77"/>
      <c r="AN9940" s="77"/>
    </row>
    <row r="9941" spans="26:40" x14ac:dyDescent="0.25">
      <c r="Z9941" s="24"/>
      <c r="AM9941" s="77"/>
      <c r="AN9941" s="77"/>
    </row>
    <row r="9942" spans="26:40" x14ac:dyDescent="0.25">
      <c r="Z9942" s="24"/>
      <c r="AM9942" s="77"/>
      <c r="AN9942" s="77"/>
    </row>
    <row r="9943" spans="26:40" x14ac:dyDescent="0.25">
      <c r="Z9943" s="24"/>
      <c r="AM9943" s="77"/>
      <c r="AN9943" s="77"/>
    </row>
    <row r="9944" spans="26:40" x14ac:dyDescent="0.25">
      <c r="Z9944" s="24"/>
      <c r="AM9944" s="77"/>
      <c r="AN9944" s="77"/>
    </row>
    <row r="9945" spans="26:40" x14ac:dyDescent="0.25">
      <c r="Z9945" s="24"/>
      <c r="AM9945" s="77"/>
      <c r="AN9945" s="77"/>
    </row>
    <row r="9946" spans="26:40" x14ac:dyDescent="0.25">
      <c r="Z9946" s="24"/>
      <c r="AM9946" s="77"/>
      <c r="AN9946" s="77"/>
    </row>
    <row r="9947" spans="26:40" x14ac:dyDescent="0.25">
      <c r="Z9947" s="24"/>
      <c r="AM9947" s="77"/>
      <c r="AN9947" s="77"/>
    </row>
    <row r="9948" spans="26:40" x14ac:dyDescent="0.25">
      <c r="Z9948" s="24"/>
      <c r="AM9948" s="77"/>
      <c r="AN9948" s="77"/>
    </row>
    <row r="9949" spans="26:40" x14ac:dyDescent="0.25">
      <c r="Z9949" s="24"/>
      <c r="AM9949" s="77"/>
      <c r="AN9949" s="77"/>
    </row>
    <row r="9950" spans="26:40" x14ac:dyDescent="0.25">
      <c r="Z9950" s="24"/>
      <c r="AM9950" s="77"/>
      <c r="AN9950" s="77"/>
    </row>
    <row r="9951" spans="26:40" x14ac:dyDescent="0.25">
      <c r="Z9951" s="24"/>
      <c r="AM9951" s="77"/>
      <c r="AN9951" s="77"/>
    </row>
    <row r="9952" spans="26:40" x14ac:dyDescent="0.25">
      <c r="Z9952" s="24"/>
      <c r="AM9952" s="77"/>
      <c r="AN9952" s="77"/>
    </row>
    <row r="9953" spans="26:40" x14ac:dyDescent="0.25">
      <c r="Z9953" s="24"/>
      <c r="AM9953" s="77"/>
      <c r="AN9953" s="77"/>
    </row>
    <row r="9954" spans="26:40" x14ac:dyDescent="0.25">
      <c r="Z9954" s="24"/>
      <c r="AM9954" s="77"/>
      <c r="AN9954" s="77"/>
    </row>
    <row r="9955" spans="26:40" x14ac:dyDescent="0.25">
      <c r="Z9955" s="24"/>
      <c r="AM9955" s="77"/>
      <c r="AN9955" s="77"/>
    </row>
    <row r="9956" spans="26:40" x14ac:dyDescent="0.25">
      <c r="Z9956" s="24"/>
      <c r="AM9956" s="77"/>
      <c r="AN9956" s="77"/>
    </row>
    <row r="9957" spans="26:40" x14ac:dyDescent="0.25">
      <c r="Z9957" s="24"/>
      <c r="AM9957" s="77"/>
      <c r="AN9957" s="77"/>
    </row>
    <row r="9958" spans="26:40" x14ac:dyDescent="0.25">
      <c r="Z9958" s="24"/>
      <c r="AM9958" s="77"/>
      <c r="AN9958" s="77"/>
    </row>
    <row r="9959" spans="26:40" x14ac:dyDescent="0.25">
      <c r="Z9959" s="24"/>
      <c r="AM9959" s="77"/>
      <c r="AN9959" s="77"/>
    </row>
    <row r="9960" spans="26:40" x14ac:dyDescent="0.25">
      <c r="Z9960" s="24"/>
      <c r="AM9960" s="77"/>
      <c r="AN9960" s="77"/>
    </row>
    <row r="9961" spans="26:40" x14ac:dyDescent="0.25">
      <c r="Z9961" s="24"/>
      <c r="AM9961" s="77"/>
      <c r="AN9961" s="77"/>
    </row>
    <row r="9962" spans="26:40" x14ac:dyDescent="0.25">
      <c r="Z9962" s="24"/>
      <c r="AM9962" s="77"/>
      <c r="AN9962" s="77"/>
    </row>
    <row r="9963" spans="26:40" x14ac:dyDescent="0.25">
      <c r="Z9963" s="24"/>
      <c r="AM9963" s="77"/>
      <c r="AN9963" s="77"/>
    </row>
    <row r="9964" spans="26:40" x14ac:dyDescent="0.25">
      <c r="Z9964" s="24"/>
      <c r="AM9964" s="77"/>
      <c r="AN9964" s="77"/>
    </row>
    <row r="9965" spans="26:40" x14ac:dyDescent="0.25">
      <c r="Z9965" s="24"/>
      <c r="AM9965" s="77"/>
      <c r="AN9965" s="77"/>
    </row>
    <row r="9966" spans="26:40" x14ac:dyDescent="0.25">
      <c r="Z9966" s="24"/>
      <c r="AM9966" s="77"/>
      <c r="AN9966" s="77"/>
    </row>
    <row r="9967" spans="26:40" x14ac:dyDescent="0.25">
      <c r="Z9967" s="24"/>
      <c r="AM9967" s="77"/>
      <c r="AN9967" s="77"/>
    </row>
    <row r="9968" spans="26:40" x14ac:dyDescent="0.25">
      <c r="Z9968" s="24"/>
      <c r="AM9968" s="77"/>
      <c r="AN9968" s="77"/>
    </row>
    <row r="9969" spans="26:40" x14ac:dyDescent="0.25">
      <c r="Z9969" s="24"/>
      <c r="AM9969" s="77"/>
      <c r="AN9969" s="77"/>
    </row>
    <row r="9970" spans="26:40" x14ac:dyDescent="0.25">
      <c r="Z9970" s="24"/>
      <c r="AM9970" s="77"/>
      <c r="AN9970" s="77"/>
    </row>
    <row r="9971" spans="26:40" x14ac:dyDescent="0.25">
      <c r="Z9971" s="24"/>
      <c r="AM9971" s="77"/>
      <c r="AN9971" s="77"/>
    </row>
    <row r="9972" spans="26:40" x14ac:dyDescent="0.25">
      <c r="Z9972" s="24"/>
      <c r="AM9972" s="77"/>
      <c r="AN9972" s="77"/>
    </row>
    <row r="9973" spans="26:40" x14ac:dyDescent="0.25">
      <c r="Z9973" s="24"/>
      <c r="AM9973" s="77"/>
      <c r="AN9973" s="77"/>
    </row>
    <row r="9974" spans="26:40" x14ac:dyDescent="0.25">
      <c r="Z9974" s="24"/>
      <c r="AM9974" s="77"/>
      <c r="AN9974" s="77"/>
    </row>
    <row r="9975" spans="26:40" x14ac:dyDescent="0.25">
      <c r="Z9975" s="24"/>
      <c r="AM9975" s="77"/>
      <c r="AN9975" s="77"/>
    </row>
    <row r="9976" spans="26:40" x14ac:dyDescent="0.25">
      <c r="Z9976" s="24"/>
      <c r="AM9976" s="77"/>
      <c r="AN9976" s="77"/>
    </row>
    <row r="9977" spans="26:40" x14ac:dyDescent="0.25">
      <c r="Z9977" s="24"/>
      <c r="AM9977" s="77"/>
      <c r="AN9977" s="77"/>
    </row>
    <row r="9978" spans="26:40" x14ac:dyDescent="0.25">
      <c r="Z9978" s="24"/>
      <c r="AM9978" s="77"/>
      <c r="AN9978" s="77"/>
    </row>
    <row r="9979" spans="26:40" x14ac:dyDescent="0.25">
      <c r="Z9979" s="24"/>
      <c r="AM9979" s="77"/>
      <c r="AN9979" s="77"/>
    </row>
    <row r="9980" spans="26:40" x14ac:dyDescent="0.25">
      <c r="Z9980" s="24"/>
      <c r="AM9980" s="77"/>
      <c r="AN9980" s="77"/>
    </row>
    <row r="9981" spans="26:40" x14ac:dyDescent="0.25">
      <c r="Z9981" s="24"/>
      <c r="AM9981" s="77"/>
      <c r="AN9981" s="77"/>
    </row>
    <row r="9982" spans="26:40" x14ac:dyDescent="0.25">
      <c r="Z9982" s="24"/>
      <c r="AM9982" s="77"/>
      <c r="AN9982" s="77"/>
    </row>
    <row r="9983" spans="26:40" x14ac:dyDescent="0.25">
      <c r="Z9983" s="24"/>
      <c r="AM9983" s="77"/>
      <c r="AN9983" s="77"/>
    </row>
    <row r="9984" spans="26:40" x14ac:dyDescent="0.25">
      <c r="Z9984" s="24"/>
      <c r="AM9984" s="77"/>
      <c r="AN9984" s="77"/>
    </row>
    <row r="9985" spans="26:40" x14ac:dyDescent="0.25">
      <c r="Z9985" s="24"/>
      <c r="AM9985" s="77"/>
      <c r="AN9985" s="77"/>
    </row>
    <row r="9986" spans="26:40" x14ac:dyDescent="0.25">
      <c r="Z9986" s="24"/>
      <c r="AM9986" s="77"/>
      <c r="AN9986" s="77"/>
    </row>
    <row r="9987" spans="26:40" x14ac:dyDescent="0.25">
      <c r="Z9987" s="24"/>
      <c r="AM9987" s="77"/>
      <c r="AN9987" s="77"/>
    </row>
    <row r="9988" spans="26:40" x14ac:dyDescent="0.25">
      <c r="Z9988" s="24"/>
      <c r="AM9988" s="77"/>
      <c r="AN9988" s="77"/>
    </row>
    <row r="9989" spans="26:40" x14ac:dyDescent="0.25">
      <c r="Z9989" s="24"/>
      <c r="AM9989" s="77"/>
      <c r="AN9989" s="77"/>
    </row>
    <row r="9990" spans="26:40" x14ac:dyDescent="0.25">
      <c r="Z9990" s="24"/>
      <c r="AM9990" s="77"/>
      <c r="AN9990" s="77"/>
    </row>
    <row r="9991" spans="26:40" x14ac:dyDescent="0.25">
      <c r="Z9991" s="24"/>
      <c r="AM9991" s="77"/>
      <c r="AN9991" s="77"/>
    </row>
    <row r="9992" spans="26:40" x14ac:dyDescent="0.25">
      <c r="Z9992" s="24"/>
      <c r="AM9992" s="77"/>
      <c r="AN9992" s="77"/>
    </row>
    <row r="9993" spans="26:40" x14ac:dyDescent="0.25">
      <c r="Z9993" s="24"/>
      <c r="AM9993" s="77"/>
      <c r="AN9993" s="77"/>
    </row>
    <row r="9994" spans="26:40" x14ac:dyDescent="0.25">
      <c r="Z9994" s="24"/>
      <c r="AM9994" s="77"/>
      <c r="AN9994" s="77"/>
    </row>
    <row r="9995" spans="26:40" x14ac:dyDescent="0.25">
      <c r="Z9995" s="24"/>
      <c r="AM9995" s="77"/>
      <c r="AN9995" s="77"/>
    </row>
    <row r="9996" spans="26:40" x14ac:dyDescent="0.25">
      <c r="Z9996" s="24"/>
      <c r="AM9996" s="77"/>
      <c r="AN9996" s="77"/>
    </row>
    <row r="9997" spans="26:40" x14ac:dyDescent="0.25">
      <c r="Z9997" s="24"/>
      <c r="AM9997" s="77"/>
      <c r="AN9997" s="77"/>
    </row>
    <row r="9998" spans="26:40" x14ac:dyDescent="0.25">
      <c r="Z9998" s="24"/>
      <c r="AM9998" s="77"/>
      <c r="AN9998" s="77"/>
    </row>
    <row r="9999" spans="26:40" x14ac:dyDescent="0.25">
      <c r="Z9999" s="24"/>
      <c r="AM9999" s="77"/>
      <c r="AN9999" s="77"/>
    </row>
    <row r="10000" spans="26:40" x14ac:dyDescent="0.25">
      <c r="Z10000" s="24"/>
      <c r="AM10000" s="77"/>
      <c r="AN10000" s="77"/>
    </row>
    <row r="10001" spans="1:48" s="25" customFormat="1" x14ac:dyDescent="0.25">
      <c r="A10001" s="79"/>
      <c r="B10001" s="20"/>
      <c r="C10001" s="20"/>
      <c r="D10001" s="20"/>
      <c r="E10001" s="20"/>
      <c r="F10001" s="20"/>
      <c r="G10001" s="20"/>
      <c r="H10001" s="20"/>
      <c r="I10001" s="20"/>
      <c r="J10001" s="20"/>
      <c r="K10001" s="20"/>
      <c r="L10001" s="24"/>
      <c r="M10001" s="24"/>
      <c r="N10001" s="24"/>
      <c r="O10001" s="20"/>
      <c r="P10001" s="20"/>
      <c r="Q10001" s="20"/>
      <c r="R10001" s="20"/>
      <c r="S10001" s="20"/>
      <c r="T10001" s="20"/>
      <c r="U10001" s="20"/>
      <c r="V10001" s="20"/>
      <c r="W10001" s="20"/>
      <c r="X10001" s="20"/>
      <c r="Y10001" s="20"/>
      <c r="Z10001" s="20"/>
      <c r="AA10001" s="20"/>
      <c r="AB10001" s="20"/>
      <c r="AC10001" s="70"/>
      <c r="AD10001" s="20"/>
      <c r="AE10001" s="20"/>
      <c r="AF10001" s="20"/>
      <c r="AG10001" s="20"/>
      <c r="AH10001" s="20"/>
      <c r="AI10001" s="20"/>
      <c r="AJ10001" s="20"/>
      <c r="AK10001" s="20"/>
      <c r="AL10001" s="20"/>
      <c r="AM10001" s="20"/>
      <c r="AN10001" s="20"/>
      <c r="AO10001" s="20"/>
      <c r="AP10001" s="20"/>
      <c r="AQ10001" s="20"/>
      <c r="AR10001" s="20"/>
      <c r="AS10001" s="20"/>
      <c r="AT10001" s="20"/>
      <c r="AU10001" s="20"/>
      <c r="AV10001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Z55"/>
  <sheetViews>
    <sheetView topLeftCell="B1" zoomScale="90" zoomScaleNormal="90" zoomScalePageLayoutView="90" workbookViewId="0">
      <selection activeCell="D42" sqref="D42"/>
    </sheetView>
  </sheetViews>
  <sheetFormatPr baseColWidth="10" defaultColWidth="8.85546875" defaultRowHeight="10.5" x14ac:dyDescent="0.15"/>
  <cols>
    <col min="1" max="1" width="3.140625" style="81" hidden="1" customWidth="1"/>
    <col min="2" max="2" width="9" style="81" customWidth="1"/>
    <col min="3" max="3" width="11" style="81" customWidth="1"/>
    <col min="4" max="4" width="22.5703125" style="81" customWidth="1"/>
    <col min="5" max="5" width="10.28515625" style="81" customWidth="1"/>
    <col min="6" max="6" width="10.140625" style="81" customWidth="1"/>
    <col min="7" max="7" width="7.28515625" style="81" customWidth="1"/>
    <col min="8" max="8" width="11.28515625" style="81" customWidth="1"/>
    <col min="9" max="9" width="10.85546875" style="81" customWidth="1"/>
    <col min="10" max="10" width="2.28515625" style="81" customWidth="1"/>
    <col min="11" max="11" width="8.85546875" style="81" customWidth="1"/>
    <col min="12" max="12" width="5" style="81" customWidth="1"/>
    <col min="13" max="13" width="10.140625" style="81" customWidth="1"/>
    <col min="14" max="14" width="7.28515625" style="81" customWidth="1"/>
    <col min="15" max="15" width="11.28515625" style="81" customWidth="1"/>
    <col min="16" max="16" width="10.85546875" style="81" customWidth="1"/>
    <col min="17" max="17" width="2.28515625" style="81" customWidth="1"/>
    <col min="18" max="18" width="8.85546875" style="81"/>
    <col min="19" max="19" width="4.7109375" style="81" customWidth="1"/>
    <col min="20" max="20" width="10.140625" style="81" customWidth="1"/>
    <col min="21" max="21" width="7.28515625" style="81" customWidth="1"/>
    <col min="22" max="22" width="11.28515625" style="81" customWidth="1"/>
    <col min="23" max="23" width="10.85546875" style="81" customWidth="1"/>
    <col min="24" max="24" width="2.28515625" style="81" customWidth="1"/>
    <col min="25" max="16384" width="8.85546875" style="81"/>
  </cols>
  <sheetData>
    <row r="1" spans="1:23" ht="10.15" x14ac:dyDescent="0.2">
      <c r="A1" s="81">
        <v>1</v>
      </c>
    </row>
    <row r="11" spans="1:23" ht="10.15" x14ac:dyDescent="0.2">
      <c r="D11" s="82"/>
    </row>
    <row r="13" spans="1:23" ht="10.15" x14ac:dyDescent="0.2">
      <c r="D13" s="82"/>
    </row>
    <row r="14" spans="1:23" ht="13.9" x14ac:dyDescent="0.25">
      <c r="C14" s="83"/>
      <c r="D14" s="84"/>
      <c r="E14" s="85"/>
      <c r="F14" s="85"/>
      <c r="G14" s="86"/>
      <c r="H14" s="87"/>
      <c r="I14" s="87"/>
      <c r="J14" s="87"/>
      <c r="K14" s="87"/>
      <c r="M14" s="85"/>
      <c r="N14" s="86"/>
      <c r="O14" s="87"/>
      <c r="P14" s="87"/>
      <c r="Q14" s="87"/>
      <c r="R14" s="87"/>
      <c r="T14" s="85"/>
      <c r="U14" s="86"/>
    </row>
    <row r="15" spans="1:23" ht="13.9" customHeight="1" x14ac:dyDescent="0.2"/>
    <row r="16" spans="1:23" s="88" customFormat="1" ht="13.15" customHeight="1" x14ac:dyDescent="0.2">
      <c r="F16" s="89"/>
      <c r="G16" s="90"/>
      <c r="I16" s="89"/>
      <c r="M16" s="89"/>
      <c r="N16" s="90"/>
      <c r="P16" s="89"/>
      <c r="T16" s="89"/>
      <c r="U16" s="90"/>
      <c r="W16" s="89"/>
    </row>
    <row r="17" spans="1:25" ht="13.15" customHeight="1" x14ac:dyDescent="0.2">
      <c r="A17" s="81">
        <v>0</v>
      </c>
      <c r="C17" s="91"/>
      <c r="D17" s="91"/>
      <c r="E17" s="91"/>
      <c r="F17" s="91"/>
      <c r="G17" s="92"/>
      <c r="H17" s="91"/>
      <c r="I17" s="93"/>
      <c r="J17" s="94"/>
      <c r="K17" s="95"/>
      <c r="L17" s="94"/>
      <c r="M17" s="91"/>
      <c r="N17" s="92"/>
      <c r="O17" s="91"/>
      <c r="P17" s="93"/>
      <c r="Q17" s="94"/>
      <c r="R17" s="96"/>
      <c r="S17" s="91"/>
      <c r="T17" s="91"/>
      <c r="U17" s="92"/>
      <c r="V17" s="91"/>
      <c r="W17" s="93"/>
      <c r="X17" s="94"/>
      <c r="Y17" s="97"/>
    </row>
    <row r="18" spans="1:25" ht="13.15" customHeight="1" x14ac:dyDescent="0.2">
      <c r="C18" s="91"/>
      <c r="D18" s="91"/>
      <c r="E18" s="91"/>
      <c r="F18" s="91"/>
      <c r="G18" s="92"/>
      <c r="H18" s="91"/>
      <c r="I18" s="93"/>
      <c r="J18" s="91"/>
      <c r="K18" s="95"/>
      <c r="L18" s="94"/>
      <c r="M18" s="91"/>
      <c r="N18" s="92"/>
      <c r="O18" s="91"/>
      <c r="P18" s="93"/>
      <c r="Q18" s="94"/>
      <c r="R18" s="96"/>
      <c r="S18" s="91"/>
      <c r="T18" s="91"/>
      <c r="U18" s="92"/>
      <c r="V18" s="91"/>
      <c r="W18" s="93"/>
      <c r="X18" s="94"/>
      <c r="Y18" s="97"/>
    </row>
    <row r="19" spans="1:25" ht="13.15" customHeight="1" x14ac:dyDescent="0.2">
      <c r="C19" s="91"/>
      <c r="D19" s="91"/>
      <c r="E19" s="91"/>
      <c r="F19" s="91"/>
      <c r="G19" s="92"/>
      <c r="H19" s="91"/>
      <c r="I19" s="93"/>
      <c r="J19" s="91"/>
      <c r="K19" s="95"/>
      <c r="L19" s="94"/>
      <c r="M19" s="91"/>
      <c r="N19" s="92"/>
      <c r="O19" s="91"/>
      <c r="P19" s="93"/>
      <c r="Q19" s="94"/>
      <c r="R19" s="96"/>
      <c r="S19" s="91"/>
      <c r="T19" s="91"/>
      <c r="U19" s="92"/>
      <c r="V19" s="91"/>
      <c r="W19" s="93"/>
      <c r="X19" s="94"/>
      <c r="Y19" s="97"/>
    </row>
    <row r="20" spans="1:25" ht="13.15" customHeight="1" x14ac:dyDescent="0.2">
      <c r="C20" s="91"/>
      <c r="D20" s="91"/>
      <c r="E20" s="91"/>
      <c r="F20" s="91"/>
      <c r="G20" s="92"/>
      <c r="H20" s="91"/>
      <c r="I20" s="93"/>
      <c r="J20" s="91"/>
      <c r="K20" s="95"/>
      <c r="L20" s="94"/>
      <c r="M20" s="91"/>
      <c r="N20" s="92"/>
      <c r="O20" s="91"/>
      <c r="P20" s="93"/>
      <c r="Q20" s="94"/>
      <c r="R20" s="96"/>
      <c r="S20" s="91"/>
      <c r="T20" s="91"/>
      <c r="U20" s="92"/>
      <c r="V20" s="91"/>
      <c r="W20" s="93"/>
      <c r="X20" s="94"/>
      <c r="Y20" s="97"/>
    </row>
    <row r="21" spans="1:25" ht="13.15" customHeight="1" x14ac:dyDescent="0.2">
      <c r="C21" s="91"/>
      <c r="D21" s="91"/>
      <c r="E21" s="91"/>
      <c r="F21" s="91"/>
      <c r="G21" s="92"/>
      <c r="H21" s="91"/>
      <c r="I21" s="93"/>
      <c r="J21" s="91"/>
      <c r="K21" s="95"/>
      <c r="L21" s="94"/>
      <c r="M21" s="91"/>
      <c r="N21" s="92"/>
      <c r="O21" s="91"/>
      <c r="P21" s="93"/>
      <c r="Q21" s="94"/>
      <c r="R21" s="96"/>
      <c r="S21" s="91"/>
      <c r="T21" s="91"/>
      <c r="U21" s="92"/>
      <c r="V21" s="91"/>
      <c r="W21" s="93"/>
      <c r="X21" s="94"/>
      <c r="Y21" s="97"/>
    </row>
    <row r="22" spans="1:25" ht="13.15" customHeight="1" x14ac:dyDescent="0.2">
      <c r="C22" s="91"/>
      <c r="D22" s="91"/>
      <c r="E22" s="91"/>
      <c r="F22" s="91"/>
      <c r="G22" s="92"/>
      <c r="H22" s="91"/>
      <c r="I22" s="93"/>
      <c r="J22" s="91"/>
      <c r="K22" s="95"/>
      <c r="L22" s="94"/>
      <c r="M22" s="91"/>
      <c r="N22" s="92"/>
      <c r="O22" s="91"/>
      <c r="P22" s="93"/>
      <c r="Q22" s="94"/>
      <c r="R22" s="96"/>
      <c r="S22" s="91"/>
      <c r="T22" s="91"/>
      <c r="U22" s="92"/>
      <c r="V22" s="91"/>
      <c r="W22" s="93"/>
      <c r="X22" s="94"/>
      <c r="Y22" s="97"/>
    </row>
    <row r="23" spans="1:25" ht="13.15" customHeight="1" x14ac:dyDescent="0.2">
      <c r="C23" s="91"/>
      <c r="D23" s="91"/>
      <c r="E23" s="91"/>
      <c r="F23" s="91"/>
      <c r="G23" s="92"/>
      <c r="H23" s="91"/>
      <c r="I23" s="93"/>
      <c r="J23" s="91"/>
      <c r="K23" s="95"/>
      <c r="L23" s="94"/>
      <c r="M23" s="91"/>
      <c r="N23" s="92"/>
      <c r="O23" s="91"/>
      <c r="P23" s="93"/>
      <c r="Q23" s="94"/>
      <c r="R23" s="96"/>
      <c r="S23" s="91"/>
      <c r="T23" s="91"/>
      <c r="U23" s="92"/>
      <c r="V23" s="91"/>
      <c r="W23" s="93"/>
      <c r="X23" s="94"/>
      <c r="Y23" s="97"/>
    </row>
    <row r="24" spans="1:25" ht="13.15" customHeight="1" x14ac:dyDescent="0.2">
      <c r="C24" s="91"/>
      <c r="D24" s="91"/>
      <c r="E24" s="91"/>
      <c r="F24" s="91"/>
      <c r="G24" s="92"/>
      <c r="H24" s="91"/>
      <c r="I24" s="93"/>
      <c r="J24" s="91"/>
      <c r="K24" s="95"/>
      <c r="L24" s="94"/>
      <c r="M24" s="91"/>
      <c r="N24" s="92"/>
      <c r="O24" s="91"/>
      <c r="P24" s="93"/>
      <c r="Q24" s="94"/>
      <c r="R24" s="96"/>
      <c r="S24" s="91"/>
      <c r="T24" s="91"/>
      <c r="U24" s="92"/>
      <c r="V24" s="91"/>
      <c r="W24" s="93"/>
      <c r="X24" s="94"/>
      <c r="Y24" s="97"/>
    </row>
    <row r="25" spans="1:25" ht="13.15" customHeight="1" x14ac:dyDescent="0.2">
      <c r="C25" s="91"/>
      <c r="D25" s="91"/>
      <c r="E25" s="91"/>
      <c r="F25" s="91"/>
      <c r="G25" s="92"/>
      <c r="H25" s="91"/>
      <c r="I25" s="93"/>
      <c r="J25" s="91"/>
      <c r="K25" s="95"/>
      <c r="L25" s="94"/>
      <c r="M25" s="91"/>
      <c r="N25" s="92"/>
      <c r="O25" s="91"/>
      <c r="P25" s="93"/>
      <c r="Q25" s="94"/>
      <c r="R25" s="96"/>
      <c r="S25" s="91"/>
      <c r="T25" s="91"/>
      <c r="U25" s="92"/>
      <c r="V25" s="91"/>
      <c r="W25" s="93"/>
      <c r="X25" s="94"/>
      <c r="Y25" s="97"/>
    </row>
    <row r="26" spans="1:25" ht="13.15" customHeight="1" x14ac:dyDescent="0.2">
      <c r="C26" s="91"/>
      <c r="D26" s="91"/>
      <c r="E26" s="91"/>
      <c r="F26" s="91"/>
      <c r="G26" s="92"/>
      <c r="H26" s="91"/>
      <c r="I26" s="93"/>
      <c r="J26" s="91"/>
      <c r="K26" s="95"/>
      <c r="L26" s="94"/>
      <c r="M26" s="91"/>
      <c r="N26" s="92"/>
      <c r="O26" s="91"/>
      <c r="P26" s="93"/>
      <c r="Q26" s="94"/>
      <c r="R26" s="96"/>
      <c r="S26" s="91"/>
      <c r="T26" s="91"/>
      <c r="U26" s="92"/>
      <c r="V26" s="91"/>
      <c r="W26" s="93"/>
      <c r="X26" s="94"/>
      <c r="Y26" s="97"/>
    </row>
    <row r="27" spans="1:25" ht="13.15" customHeight="1" x14ac:dyDescent="0.2">
      <c r="C27" s="91"/>
      <c r="D27" s="91"/>
      <c r="E27" s="91"/>
      <c r="F27" s="91"/>
      <c r="G27" s="92"/>
      <c r="H27" s="91"/>
      <c r="I27" s="93"/>
      <c r="J27" s="91"/>
      <c r="K27" s="95"/>
      <c r="L27" s="94"/>
      <c r="M27" s="91"/>
      <c r="N27" s="92"/>
      <c r="O27" s="91"/>
      <c r="P27" s="93"/>
      <c r="Q27" s="94"/>
      <c r="R27" s="96"/>
      <c r="S27" s="91"/>
      <c r="T27" s="91"/>
      <c r="U27" s="92"/>
      <c r="V27" s="91"/>
      <c r="W27" s="93"/>
      <c r="X27" s="94"/>
      <c r="Y27" s="97"/>
    </row>
    <row r="28" spans="1:25" ht="13.15" customHeight="1" x14ac:dyDescent="0.2">
      <c r="C28" s="91"/>
      <c r="D28" s="91"/>
      <c r="E28" s="91"/>
      <c r="F28" s="91"/>
      <c r="G28" s="92"/>
      <c r="H28" s="91"/>
      <c r="I28" s="93"/>
      <c r="J28" s="91"/>
      <c r="K28" s="95"/>
      <c r="L28" s="94"/>
      <c r="M28" s="91"/>
      <c r="N28" s="92"/>
      <c r="O28" s="91"/>
      <c r="P28" s="93"/>
      <c r="Q28" s="94"/>
      <c r="R28" s="96"/>
      <c r="S28" s="91"/>
      <c r="T28" s="91"/>
      <c r="U28" s="92"/>
      <c r="V28" s="91"/>
      <c r="W28" s="93"/>
      <c r="X28" s="94"/>
      <c r="Y28" s="97"/>
    </row>
    <row r="29" spans="1:25" ht="13.15" customHeight="1" x14ac:dyDescent="0.2">
      <c r="C29" s="91"/>
      <c r="D29" s="91"/>
      <c r="E29" s="91"/>
      <c r="F29" s="91"/>
      <c r="G29" s="92"/>
      <c r="H29" s="91"/>
      <c r="I29" s="93"/>
      <c r="J29" s="91"/>
      <c r="K29" s="95"/>
      <c r="L29" s="94"/>
      <c r="M29" s="91"/>
      <c r="N29" s="92"/>
      <c r="O29" s="91"/>
      <c r="P29" s="93"/>
      <c r="Q29" s="94"/>
      <c r="R29" s="96"/>
      <c r="S29" s="91"/>
      <c r="T29" s="91"/>
      <c r="U29" s="92"/>
      <c r="V29" s="91"/>
      <c r="W29" s="93"/>
      <c r="X29" s="94"/>
      <c r="Y29" s="97"/>
    </row>
    <row r="30" spans="1:25" ht="13.15" customHeight="1" x14ac:dyDescent="0.2">
      <c r="C30" s="91"/>
      <c r="D30" s="91"/>
      <c r="E30" s="91"/>
      <c r="F30" s="91"/>
      <c r="G30" s="92"/>
      <c r="H30" s="91"/>
      <c r="I30" s="93"/>
      <c r="J30" s="91"/>
      <c r="K30" s="95"/>
      <c r="L30" s="94"/>
      <c r="M30" s="91"/>
      <c r="N30" s="92"/>
      <c r="O30" s="91"/>
      <c r="P30" s="93"/>
      <c r="Q30" s="94"/>
      <c r="R30" s="96"/>
      <c r="S30" s="91"/>
      <c r="T30" s="91"/>
      <c r="U30" s="92"/>
      <c r="V30" s="91"/>
      <c r="W30" s="93"/>
      <c r="X30" s="94"/>
      <c r="Y30" s="97"/>
    </row>
    <row r="31" spans="1:25" ht="13.15" customHeight="1" x14ac:dyDescent="0.2">
      <c r="C31" s="91"/>
      <c r="D31" s="91"/>
      <c r="E31" s="91"/>
      <c r="F31" s="91"/>
      <c r="G31" s="92"/>
      <c r="H31" s="91"/>
      <c r="I31" s="93"/>
      <c r="J31" s="91"/>
      <c r="K31" s="95"/>
      <c r="L31" s="94"/>
      <c r="M31" s="91"/>
      <c r="N31" s="92"/>
      <c r="O31" s="91"/>
      <c r="P31" s="93"/>
      <c r="Q31" s="94"/>
      <c r="R31" s="96"/>
      <c r="S31" s="91"/>
      <c r="T31" s="91"/>
      <c r="U31" s="92"/>
      <c r="V31" s="91"/>
      <c r="W31" s="93"/>
      <c r="X31" s="94"/>
      <c r="Y31" s="97"/>
    </row>
    <row r="32" spans="1:25" ht="11.45" x14ac:dyDescent="0.2">
      <c r="I32" s="91"/>
      <c r="K32" s="97"/>
      <c r="P32" s="91"/>
      <c r="R32" s="97"/>
      <c r="W32" s="91"/>
      <c r="Y32" s="97"/>
    </row>
    <row r="34" spans="3:26" ht="13.9" x14ac:dyDescent="0.25">
      <c r="C34" s="85"/>
      <c r="E34" s="85"/>
      <c r="F34" s="85"/>
      <c r="I34" s="85"/>
    </row>
    <row r="35" spans="3:26" ht="10.15" x14ac:dyDescent="0.2">
      <c r="C35" s="88"/>
    </row>
    <row r="36" spans="3:26" s="100" customFormat="1" ht="13.15" customHeight="1" x14ac:dyDescent="0.25">
      <c r="C36" s="37"/>
      <c r="D36" s="37"/>
      <c r="E36" s="98"/>
      <c r="F36" s="120"/>
      <c r="G36" s="120"/>
      <c r="H36" s="37"/>
      <c r="I36" s="120"/>
      <c r="J36" s="120"/>
      <c r="K36" s="120"/>
      <c r="L36" s="37"/>
      <c r="M36" s="99"/>
      <c r="N36" s="120"/>
      <c r="O36" s="120"/>
      <c r="P36" s="37"/>
      <c r="Q36" s="37"/>
      <c r="R36" s="37"/>
      <c r="S36" s="37"/>
      <c r="T36" s="120"/>
      <c r="U36" s="120"/>
      <c r="V36" s="98"/>
      <c r="W36" s="120"/>
      <c r="X36" s="120"/>
      <c r="Y36" s="120"/>
      <c r="Z36" s="37"/>
    </row>
    <row r="37" spans="3:26" ht="11.25" x14ac:dyDescent="0.15">
      <c r="C37" s="91"/>
      <c r="D37" s="91"/>
      <c r="E37" s="101"/>
      <c r="F37" s="124"/>
      <c r="G37" s="124"/>
      <c r="H37" s="102"/>
      <c r="I37" s="123"/>
      <c r="J37" s="123"/>
      <c r="K37" s="123"/>
      <c r="L37" s="91"/>
      <c r="M37" s="91"/>
      <c r="N37" s="91"/>
      <c r="O37" s="91"/>
      <c r="P37" s="91"/>
      <c r="Q37" s="91"/>
      <c r="R37" s="91"/>
      <c r="S37" s="91"/>
      <c r="T37" s="102"/>
      <c r="U37" s="91"/>
      <c r="V37" s="91"/>
      <c r="W37" s="91"/>
      <c r="X37" s="91"/>
      <c r="Y37" s="91"/>
      <c r="Z37" s="91"/>
    </row>
    <row r="38" spans="3:26" ht="13.15" customHeight="1" x14ac:dyDescent="0.15">
      <c r="C38" s="91"/>
      <c r="D38" s="91"/>
      <c r="E38" s="103"/>
      <c r="F38" s="125"/>
      <c r="G38" s="125"/>
      <c r="H38" s="104"/>
      <c r="I38" s="121"/>
      <c r="J38" s="121"/>
      <c r="K38" s="121"/>
      <c r="L38" s="122"/>
      <c r="M38" s="122"/>
      <c r="N38" s="119"/>
      <c r="O38" s="119"/>
      <c r="P38" s="77"/>
      <c r="Q38" s="105"/>
      <c r="R38" s="118"/>
      <c r="S38" s="118"/>
      <c r="T38" s="118"/>
      <c r="U38" s="118"/>
      <c r="V38" s="105"/>
      <c r="W38" s="118"/>
      <c r="X38" s="118"/>
      <c r="Y38" s="118"/>
      <c r="Z38" s="91"/>
    </row>
    <row r="39" spans="3:26" ht="13.15" customHeight="1" x14ac:dyDescent="0.15">
      <c r="C39" s="91"/>
      <c r="D39" s="91"/>
      <c r="E39" s="103"/>
      <c r="F39" s="125"/>
      <c r="G39" s="125"/>
      <c r="H39" s="104"/>
      <c r="I39" s="121"/>
      <c r="J39" s="121"/>
      <c r="K39" s="121"/>
      <c r="L39" s="122"/>
      <c r="M39" s="122"/>
      <c r="N39" s="119"/>
      <c r="O39" s="119"/>
      <c r="P39" s="77"/>
      <c r="Q39" s="105"/>
      <c r="R39" s="118"/>
      <c r="S39" s="118"/>
      <c r="T39" s="118"/>
      <c r="U39" s="118"/>
      <c r="V39" s="105"/>
      <c r="W39" s="118"/>
      <c r="X39" s="118"/>
      <c r="Y39" s="118"/>
      <c r="Z39" s="91"/>
    </row>
    <row r="40" spans="3:26" ht="13.15" customHeight="1" x14ac:dyDescent="0.15">
      <c r="C40" s="91"/>
      <c r="D40" s="91"/>
      <c r="E40" s="103"/>
      <c r="F40" s="125"/>
      <c r="G40" s="125"/>
      <c r="H40" s="104"/>
      <c r="I40" s="121"/>
      <c r="J40" s="121"/>
      <c r="K40" s="121"/>
      <c r="L40" s="122"/>
      <c r="M40" s="122"/>
      <c r="N40" s="119"/>
      <c r="O40" s="119"/>
      <c r="P40" s="77"/>
      <c r="Q40" s="105"/>
      <c r="R40" s="118"/>
      <c r="S40" s="118"/>
      <c r="T40" s="118"/>
      <c r="U40" s="118"/>
      <c r="V40" s="105"/>
      <c r="W40" s="118"/>
      <c r="X40" s="118"/>
      <c r="Y40" s="118"/>
      <c r="Z40" s="91"/>
    </row>
    <row r="41" spans="3:26" ht="13.15" customHeight="1" x14ac:dyDescent="0.15">
      <c r="C41" s="91"/>
      <c r="D41" s="91"/>
      <c r="E41" s="103"/>
      <c r="F41" s="125"/>
      <c r="G41" s="125"/>
      <c r="H41" s="104"/>
      <c r="I41" s="121"/>
      <c r="J41" s="121"/>
      <c r="K41" s="121"/>
      <c r="L41" s="122"/>
      <c r="M41" s="122"/>
      <c r="N41" s="119"/>
      <c r="O41" s="119"/>
      <c r="P41" s="77"/>
      <c r="Q41" s="105"/>
      <c r="R41" s="118"/>
      <c r="S41" s="118"/>
      <c r="T41" s="118"/>
      <c r="U41" s="118"/>
      <c r="V41" s="105"/>
      <c r="W41" s="118"/>
      <c r="X41" s="118"/>
      <c r="Y41" s="118"/>
      <c r="Z41" s="91"/>
    </row>
    <row r="42" spans="3:26" ht="13.15" customHeight="1" x14ac:dyDescent="0.15">
      <c r="C42" s="91"/>
      <c r="D42" s="91"/>
      <c r="E42" s="103"/>
      <c r="F42" s="125"/>
      <c r="G42" s="125"/>
      <c r="H42" s="104"/>
      <c r="I42" s="121"/>
      <c r="J42" s="121"/>
      <c r="K42" s="121"/>
      <c r="L42" s="122"/>
      <c r="M42" s="122"/>
      <c r="N42" s="119"/>
      <c r="O42" s="119"/>
      <c r="P42" s="77"/>
      <c r="Q42" s="105"/>
      <c r="R42" s="118"/>
      <c r="S42" s="118"/>
      <c r="T42" s="118"/>
      <c r="U42" s="118"/>
      <c r="V42" s="105"/>
      <c r="W42" s="118"/>
      <c r="X42" s="118"/>
      <c r="Y42" s="118"/>
      <c r="Z42" s="91"/>
    </row>
    <row r="43" spans="3:26" ht="13.15" customHeight="1" x14ac:dyDescent="0.15">
      <c r="C43" s="91"/>
      <c r="D43" s="91"/>
      <c r="E43" s="103"/>
      <c r="F43" s="125"/>
      <c r="G43" s="125"/>
      <c r="H43" s="104"/>
      <c r="I43" s="121"/>
      <c r="J43" s="121"/>
      <c r="K43" s="121"/>
      <c r="L43" s="122"/>
      <c r="M43" s="122"/>
      <c r="N43" s="119"/>
      <c r="O43" s="119"/>
      <c r="P43" s="77"/>
      <c r="Q43" s="105"/>
      <c r="R43" s="118"/>
      <c r="S43" s="118"/>
      <c r="T43" s="118"/>
      <c r="U43" s="118"/>
      <c r="V43" s="105"/>
      <c r="W43" s="118"/>
      <c r="X43" s="118"/>
      <c r="Y43" s="118"/>
      <c r="Z43" s="91"/>
    </row>
    <row r="44" spans="3:26" ht="13.15" customHeight="1" x14ac:dyDescent="0.15">
      <c r="C44" s="91"/>
      <c r="D44" s="91"/>
      <c r="E44" s="103"/>
      <c r="F44" s="125"/>
      <c r="G44" s="125"/>
      <c r="H44" s="104"/>
      <c r="I44" s="121"/>
      <c r="J44" s="121"/>
      <c r="K44" s="121"/>
      <c r="L44" s="122"/>
      <c r="M44" s="122"/>
      <c r="N44" s="119"/>
      <c r="O44" s="119"/>
      <c r="P44" s="77"/>
      <c r="Q44" s="105"/>
      <c r="R44" s="118"/>
      <c r="S44" s="118"/>
      <c r="T44" s="118"/>
      <c r="U44" s="118"/>
      <c r="V44" s="105"/>
      <c r="W44" s="118"/>
      <c r="X44" s="118"/>
      <c r="Y44" s="118"/>
      <c r="Z44" s="91"/>
    </row>
    <row r="45" spans="3:26" ht="13.15" customHeight="1" x14ac:dyDescent="0.15">
      <c r="C45" s="91"/>
      <c r="D45" s="91"/>
      <c r="E45" s="103"/>
      <c r="F45" s="125"/>
      <c r="G45" s="125"/>
      <c r="H45" s="104"/>
      <c r="I45" s="121"/>
      <c r="J45" s="121"/>
      <c r="K45" s="121"/>
      <c r="L45" s="122"/>
      <c r="M45" s="122"/>
      <c r="N45" s="119"/>
      <c r="O45" s="119"/>
      <c r="P45" s="77"/>
      <c r="Q45" s="105"/>
      <c r="R45" s="118"/>
      <c r="S45" s="118"/>
      <c r="T45" s="118"/>
      <c r="U45" s="118"/>
      <c r="V45" s="105"/>
      <c r="W45" s="118"/>
      <c r="X45" s="118"/>
      <c r="Y45" s="118"/>
      <c r="Z45" s="91"/>
    </row>
    <row r="46" spans="3:26" ht="13.15" customHeight="1" x14ac:dyDescent="0.15">
      <c r="C46" s="91"/>
      <c r="D46" s="91"/>
      <c r="E46" s="103"/>
      <c r="F46" s="125"/>
      <c r="G46" s="125"/>
      <c r="H46" s="104"/>
      <c r="I46" s="121"/>
      <c r="J46" s="121"/>
      <c r="K46" s="121"/>
      <c r="L46" s="122"/>
      <c r="M46" s="122"/>
      <c r="N46" s="119"/>
      <c r="O46" s="119"/>
      <c r="P46" s="77"/>
      <c r="Q46" s="105"/>
      <c r="R46" s="118"/>
      <c r="S46" s="118"/>
      <c r="T46" s="118"/>
      <c r="U46" s="118"/>
      <c r="V46" s="105"/>
      <c r="W46" s="118"/>
      <c r="X46" s="118"/>
      <c r="Y46" s="118"/>
      <c r="Z46" s="91"/>
    </row>
    <row r="47" spans="3:26" ht="13.15" customHeight="1" x14ac:dyDescent="0.15">
      <c r="C47" s="91"/>
      <c r="D47" s="91"/>
      <c r="E47" s="103"/>
      <c r="F47" s="125"/>
      <c r="G47" s="125"/>
      <c r="H47" s="104"/>
      <c r="I47" s="121"/>
      <c r="J47" s="121"/>
      <c r="K47" s="121"/>
      <c r="L47" s="122"/>
      <c r="M47" s="122"/>
      <c r="N47" s="119"/>
      <c r="O47" s="119"/>
      <c r="P47" s="77"/>
      <c r="Q47" s="105"/>
      <c r="R47" s="118"/>
      <c r="S47" s="118"/>
      <c r="T47" s="118"/>
      <c r="U47" s="118"/>
      <c r="V47" s="105"/>
      <c r="W47" s="118"/>
      <c r="X47" s="118"/>
      <c r="Y47" s="118"/>
      <c r="Z47" s="91"/>
    </row>
    <row r="48" spans="3:26" ht="13.15" customHeight="1" x14ac:dyDescent="0.15">
      <c r="C48" s="91"/>
      <c r="D48" s="91"/>
      <c r="E48" s="103"/>
      <c r="F48" s="125"/>
      <c r="G48" s="125"/>
      <c r="H48" s="104"/>
      <c r="I48" s="121"/>
      <c r="J48" s="121"/>
      <c r="K48" s="121"/>
      <c r="L48" s="122"/>
      <c r="M48" s="122"/>
      <c r="N48" s="119"/>
      <c r="O48" s="119"/>
      <c r="P48" s="77"/>
      <c r="Q48" s="105"/>
      <c r="R48" s="118"/>
      <c r="S48" s="118"/>
      <c r="T48" s="118"/>
      <c r="U48" s="118"/>
      <c r="V48" s="105"/>
      <c r="W48" s="118"/>
      <c r="X48" s="118"/>
      <c r="Y48" s="118"/>
      <c r="Z48" s="91"/>
    </row>
    <row r="49" spans="3:26" ht="13.15" customHeight="1" x14ac:dyDescent="0.15">
      <c r="C49" s="91"/>
      <c r="D49" s="91"/>
      <c r="E49" s="103"/>
      <c r="F49" s="125"/>
      <c r="G49" s="125"/>
      <c r="H49" s="104"/>
      <c r="I49" s="121"/>
      <c r="J49" s="121"/>
      <c r="K49" s="121"/>
      <c r="L49" s="122"/>
      <c r="M49" s="122"/>
      <c r="N49" s="119"/>
      <c r="O49" s="119"/>
      <c r="P49" s="77"/>
      <c r="Q49" s="105"/>
      <c r="R49" s="118"/>
      <c r="S49" s="118"/>
      <c r="T49" s="118"/>
      <c r="U49" s="118"/>
      <c r="V49" s="105"/>
      <c r="W49" s="118"/>
      <c r="X49" s="118"/>
      <c r="Y49" s="118"/>
      <c r="Z49" s="91"/>
    </row>
    <row r="50" spans="3:26" ht="13.15" customHeight="1" x14ac:dyDescent="0.15">
      <c r="C50" s="91"/>
      <c r="D50" s="91"/>
      <c r="E50" s="103"/>
      <c r="F50" s="125"/>
      <c r="G50" s="125"/>
      <c r="H50" s="104"/>
      <c r="I50" s="121"/>
      <c r="J50" s="121"/>
      <c r="K50" s="121"/>
      <c r="L50" s="122"/>
      <c r="M50" s="122"/>
      <c r="N50" s="119"/>
      <c r="O50" s="119"/>
      <c r="P50" s="77"/>
      <c r="Q50" s="105"/>
      <c r="R50" s="118"/>
      <c r="S50" s="118"/>
      <c r="T50" s="118"/>
      <c r="U50" s="118"/>
      <c r="V50" s="105"/>
      <c r="W50" s="118"/>
      <c r="X50" s="118"/>
      <c r="Y50" s="118"/>
      <c r="Z50" s="91"/>
    </row>
    <row r="51" spans="3:26" ht="13.15" customHeight="1" x14ac:dyDescent="0.15">
      <c r="C51" s="91"/>
      <c r="D51" s="91"/>
      <c r="E51" s="103"/>
      <c r="F51" s="125"/>
      <c r="G51" s="125"/>
      <c r="H51" s="104"/>
      <c r="I51" s="121"/>
      <c r="J51" s="121"/>
      <c r="K51" s="121"/>
      <c r="L51" s="122"/>
      <c r="M51" s="122"/>
      <c r="N51" s="119"/>
      <c r="O51" s="119"/>
      <c r="P51" s="77"/>
      <c r="Q51" s="105"/>
      <c r="R51" s="118"/>
      <c r="S51" s="118"/>
      <c r="T51" s="118"/>
      <c r="U51" s="118"/>
      <c r="V51" s="105"/>
      <c r="W51" s="118"/>
      <c r="X51" s="118"/>
      <c r="Y51" s="118"/>
      <c r="Z51" s="91"/>
    </row>
    <row r="52" spans="3:26" ht="13.15" customHeight="1" x14ac:dyDescent="0.15">
      <c r="C52" s="91"/>
      <c r="D52" s="91"/>
      <c r="E52" s="103"/>
      <c r="F52" s="125"/>
      <c r="G52" s="125"/>
      <c r="H52" s="104"/>
      <c r="I52" s="121"/>
      <c r="J52" s="121"/>
      <c r="K52" s="121"/>
      <c r="L52" s="122"/>
      <c r="M52" s="122"/>
      <c r="N52" s="119"/>
      <c r="O52" s="119"/>
      <c r="P52" s="77"/>
      <c r="Q52" s="105"/>
      <c r="R52" s="118"/>
      <c r="S52" s="118"/>
      <c r="T52" s="118"/>
      <c r="U52" s="118"/>
      <c r="V52" s="105"/>
      <c r="W52" s="118"/>
      <c r="X52" s="118"/>
      <c r="Y52" s="118"/>
      <c r="Z52" s="91"/>
    </row>
    <row r="53" spans="3:26" ht="11.25" x14ac:dyDescent="0.15">
      <c r="L53" s="106"/>
      <c r="P53" s="107"/>
    </row>
    <row r="54" spans="3:26" ht="11.25" x14ac:dyDescent="0.15">
      <c r="L54" s="106"/>
    </row>
    <row r="55" spans="3:26" ht="11.25" x14ac:dyDescent="0.15">
      <c r="L55" s="106"/>
    </row>
  </sheetData>
  <mergeCells count="112">
    <mergeCell ref="N52:O52"/>
    <mergeCell ref="L52:M52"/>
    <mergeCell ref="R48:S48"/>
    <mergeCell ref="R49:S49"/>
    <mergeCell ref="R50:S50"/>
    <mergeCell ref="W51:Y51"/>
    <mergeCell ref="W52:Y52"/>
    <mergeCell ref="W46:Y46"/>
    <mergeCell ref="W47:Y47"/>
    <mergeCell ref="W48:Y48"/>
    <mergeCell ref="W49:Y49"/>
    <mergeCell ref="W50:Y50"/>
    <mergeCell ref="L46:M46"/>
    <mergeCell ref="L47:M47"/>
    <mergeCell ref="T52:U52"/>
    <mergeCell ref="R46:S46"/>
    <mergeCell ref="R47:S47"/>
    <mergeCell ref="R52:S52"/>
    <mergeCell ref="R51:S51"/>
    <mergeCell ref="T46:U46"/>
    <mergeCell ref="T47:U47"/>
    <mergeCell ref="T48:U48"/>
    <mergeCell ref="T49:U49"/>
    <mergeCell ref="T50:U50"/>
    <mergeCell ref="W41:Y41"/>
    <mergeCell ref="W42:Y42"/>
    <mergeCell ref="W43:Y43"/>
    <mergeCell ref="W44:Y44"/>
    <mergeCell ref="W45:Y45"/>
    <mergeCell ref="F51:G51"/>
    <mergeCell ref="F52:G52"/>
    <mergeCell ref="F46:G46"/>
    <mergeCell ref="F47:G47"/>
    <mergeCell ref="F48:G48"/>
    <mergeCell ref="F49:G49"/>
    <mergeCell ref="F50:G50"/>
    <mergeCell ref="F41:G41"/>
    <mergeCell ref="F42:G42"/>
    <mergeCell ref="F43:G43"/>
    <mergeCell ref="F44:G44"/>
    <mergeCell ref="F45:G45"/>
    <mergeCell ref="N49:O49"/>
    <mergeCell ref="N46:O46"/>
    <mergeCell ref="L42:M42"/>
    <mergeCell ref="N42:O42"/>
    <mergeCell ref="L43:M43"/>
    <mergeCell ref="L44:M44"/>
    <mergeCell ref="L45:M45"/>
    <mergeCell ref="N48:O48"/>
    <mergeCell ref="I37:K37"/>
    <mergeCell ref="I38:K38"/>
    <mergeCell ref="F36:G36"/>
    <mergeCell ref="F37:G37"/>
    <mergeCell ref="F38:G38"/>
    <mergeCell ref="I42:K42"/>
    <mergeCell ref="I43:K43"/>
    <mergeCell ref="I44:K44"/>
    <mergeCell ref="I45:K45"/>
    <mergeCell ref="I36:K36"/>
    <mergeCell ref="I39:K39"/>
    <mergeCell ref="I40:K40"/>
    <mergeCell ref="I41:K41"/>
    <mergeCell ref="F39:G39"/>
    <mergeCell ref="F40:G40"/>
    <mergeCell ref="R45:S45"/>
    <mergeCell ref="I52:K52"/>
    <mergeCell ref="I50:K50"/>
    <mergeCell ref="I51:K51"/>
    <mergeCell ref="I47:K47"/>
    <mergeCell ref="I48:K48"/>
    <mergeCell ref="I49:K49"/>
    <mergeCell ref="N36:O36"/>
    <mergeCell ref="N38:O38"/>
    <mergeCell ref="N39:O39"/>
    <mergeCell ref="N40:O40"/>
    <mergeCell ref="N41:O41"/>
    <mergeCell ref="L38:M38"/>
    <mergeCell ref="L39:M39"/>
    <mergeCell ref="L40:M40"/>
    <mergeCell ref="L41:M41"/>
    <mergeCell ref="L48:M48"/>
    <mergeCell ref="L49:M49"/>
    <mergeCell ref="I46:K46"/>
    <mergeCell ref="N50:O50"/>
    <mergeCell ref="N51:O51"/>
    <mergeCell ref="L50:M50"/>
    <mergeCell ref="L51:M51"/>
    <mergeCell ref="N47:O47"/>
    <mergeCell ref="T51:U51"/>
    <mergeCell ref="R38:S38"/>
    <mergeCell ref="N43:O43"/>
    <mergeCell ref="N44:O44"/>
    <mergeCell ref="N45:O45"/>
    <mergeCell ref="W36:Y36"/>
    <mergeCell ref="T36:U36"/>
    <mergeCell ref="T38:U38"/>
    <mergeCell ref="T39:U39"/>
    <mergeCell ref="T40:U40"/>
    <mergeCell ref="T41:U41"/>
    <mergeCell ref="T42:U42"/>
    <mergeCell ref="T43:U43"/>
    <mergeCell ref="T44:U44"/>
    <mergeCell ref="W38:Y38"/>
    <mergeCell ref="W39:Y39"/>
    <mergeCell ref="W40:Y40"/>
    <mergeCell ref="T45:U45"/>
    <mergeCell ref="R39:S39"/>
    <mergeCell ref="R40:S40"/>
    <mergeCell ref="R41:S41"/>
    <mergeCell ref="R42:S42"/>
    <mergeCell ref="R43:S43"/>
    <mergeCell ref="R44:S44"/>
  </mergeCells>
  <conditionalFormatting sqref="K17:K31">
    <cfRule type="dataBar" priority="69">
      <dataBar showValue="0">
        <cfvo type="min"/>
        <cfvo type="max"/>
        <color theme="3" tint="0.59999389629810485"/>
      </dataBar>
      <extLst>
        <ext xmlns:x14="http://schemas.microsoft.com/office/spreadsheetml/2009/9/main" uri="{B025F937-C7B1-47D3-B67F-A62EFF666E3E}">
          <x14:id>{909F42F0-06C7-42F9-8383-49C682DD2D63}</x14:id>
        </ext>
      </extLst>
    </cfRule>
  </conditionalFormatting>
  <conditionalFormatting sqref="O17:O31">
    <cfRule type="dataBar" priority="67">
      <dataBar showValue="0">
        <cfvo type="min"/>
        <cfvo type="max"/>
        <color theme="4"/>
      </dataBar>
      <extLst>
        <ext xmlns:x14="http://schemas.microsoft.com/office/spreadsheetml/2009/9/main" uri="{B025F937-C7B1-47D3-B67F-A62EFF666E3E}">
          <x14:id>{8E130C1F-A59A-445A-98A2-980864BFA43B}</x14:id>
        </ext>
      </extLst>
    </cfRule>
  </conditionalFormatting>
  <conditionalFormatting sqref="R17:R31">
    <cfRule type="dataBar" priority="63">
      <dataBar showValue="0">
        <cfvo type="min"/>
        <cfvo type="max"/>
        <color theme="5" tint="0.39997558519241921"/>
      </dataBar>
      <extLst>
        <ext xmlns:x14="http://schemas.microsoft.com/office/spreadsheetml/2009/9/main" uri="{B025F937-C7B1-47D3-B67F-A62EFF666E3E}">
          <x14:id>{BCC06489-2093-4CD8-A0BD-3EDE6A4371B5}</x14:id>
        </ext>
      </extLst>
    </cfRule>
  </conditionalFormatting>
  <conditionalFormatting sqref="V17:V31">
    <cfRule type="dataBar" priority="65">
      <dataBar showValue="0">
        <cfvo type="min"/>
        <cfvo type="max"/>
        <color theme="4"/>
      </dataBar>
      <extLst>
        <ext xmlns:x14="http://schemas.microsoft.com/office/spreadsheetml/2009/9/main" uri="{B025F937-C7B1-47D3-B67F-A62EFF666E3E}">
          <x14:id>{AC1BB4D5-37D6-4BB4-94F7-99932813867C}</x14:id>
        </ext>
      </extLst>
    </cfRule>
  </conditionalFormatting>
  <conditionalFormatting sqref="Y17:Y31">
    <cfRule type="dataBar" priority="64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{663C1A35-D13A-4D50-B4F2-FCD6DB409A60}</x14:id>
        </ext>
      </extLst>
    </cfRule>
  </conditionalFormatting>
  <conditionalFormatting sqref="L38:L52">
    <cfRule type="dataBar" priority="27">
      <dataBar showValue="0"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{1DDC6ED0-B5C4-4420-A65B-ADC1CAD6FA9C}</x14:id>
        </ext>
      </extLst>
    </cfRule>
    <cfRule type="dataBar" priority="28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{661B1EBE-06EB-4E3D-9D06-0DD01A8D12EB}</x14:id>
        </ext>
      </extLst>
    </cfRule>
    <cfRule type="dataBar" priority="29">
      <dataBar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{9373573C-518F-4B98-8FB8-197FE41A6FD5}</x14:id>
        </ext>
      </extLst>
    </cfRule>
    <cfRule type="dataBar" priority="30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{22C1713D-A413-421F-B589-EC4A29C7C9D0}</x14:id>
        </ext>
      </extLst>
    </cfRule>
    <cfRule type="dataBar" priority="31">
      <dataBar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{B716CA94-EFCE-4011-9100-AD95AD99E027}</x14:id>
        </ext>
      </extLst>
    </cfRule>
  </conditionalFormatting>
  <conditionalFormatting sqref="C17:D31 T17:W31">
    <cfRule type="expression" dxfId="10" priority="36">
      <formula>$T17&lt;Verif_stock_alerte</formula>
    </cfRule>
    <cfRule type="expression" dxfId="9" priority="37">
      <formula>$T17&lt;Verif_stock_Mini</formula>
    </cfRule>
  </conditionalFormatting>
  <conditionalFormatting sqref="C38:V38 P39:P52 L39:M52">
    <cfRule type="expression" dxfId="8" priority="16">
      <formula>$T17&lt;Verif_stock_Mini</formula>
    </cfRule>
    <cfRule type="expression" dxfId="7" priority="24">
      <formula>$T17&lt;Verif_stock_alerte</formula>
    </cfRule>
    <cfRule type="expression" dxfId="6" priority="25">
      <formula>"$T17&lt;Verif_stock_alerte"</formula>
    </cfRule>
  </conditionalFormatting>
  <conditionalFormatting sqref="C39:K52 Q39:V52 N39:O52">
    <cfRule type="expression" dxfId="5" priority="8">
      <formula>$T18&lt;Verif_stock_Mini</formula>
    </cfRule>
    <cfRule type="expression" dxfId="4" priority="9">
      <formula>$T18&lt;Verif_stock_alerte</formula>
    </cfRule>
    <cfRule type="expression" dxfId="3" priority="10">
      <formula>"$T17&lt;Verif_stock_alerte"</formula>
    </cfRule>
  </conditionalFormatting>
  <conditionalFormatting sqref="P38:P52">
    <cfRule type="dataBar" priority="7">
      <dataBar showValue="0"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{4821BADA-C770-455C-BF67-82FD4E9BC6EA}</x14:id>
        </ext>
      </extLst>
    </cfRule>
  </conditionalFormatting>
  <conditionalFormatting sqref="W38:W52">
    <cfRule type="expression" dxfId="2" priority="4">
      <formula>$T17&lt;Verif_stock_Mini</formula>
    </cfRule>
    <cfRule type="expression" dxfId="1" priority="5">
      <formula>$T17&lt;Verif_stock_alerte</formula>
    </cfRule>
    <cfRule type="expression" dxfId="0" priority="6">
      <formula>"$T17&lt;Verif_stock_alerte"</formula>
    </cfRule>
  </conditionalFormatting>
  <pageMargins left="0.7" right="0.7" top="0.75" bottom="0.75" header="0.3" footer="0.3"/>
  <pageSetup paperSize="9" scale="5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09F42F0-06C7-42F9-8383-49C682DD2D63}">
            <x14:dataBar minLength="0" maxLength="100" gradient="0">
              <x14:cfvo type="autoMin"/>
              <x14:cfvo type="autoMax"/>
              <x14:negativeFillColor theme="5" tint="0.39997558519241921"/>
              <x14:axisColor theme="0" tint="-4.9989318521683403E-2"/>
            </x14:dataBar>
          </x14:cfRule>
          <xm:sqref>K17:K31</xm:sqref>
        </x14:conditionalFormatting>
        <x14:conditionalFormatting xmlns:xm="http://schemas.microsoft.com/office/excel/2006/main">
          <x14:cfRule type="dataBar" id="{8E130C1F-A59A-445A-98A2-980864BFA43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O17:O31</xm:sqref>
        </x14:conditionalFormatting>
        <x14:conditionalFormatting xmlns:xm="http://schemas.microsoft.com/office/excel/2006/main">
          <x14:cfRule type="dataBar" id="{BCC06489-2093-4CD8-A0BD-3EDE6A4371B5}">
            <x14:dataBar minLength="0" maxLength="100" gradient="0">
              <x14:cfvo type="autoMin"/>
              <x14:cfvo type="autoMax"/>
              <x14:negativeFillColor theme="3" tint="0.39997558519241921"/>
              <x14:axisColor theme="0" tint="-4.9989318521683403E-2"/>
            </x14:dataBar>
          </x14:cfRule>
          <xm:sqref>R17:R31</xm:sqref>
        </x14:conditionalFormatting>
        <x14:conditionalFormatting xmlns:xm="http://schemas.microsoft.com/office/excel/2006/main">
          <x14:cfRule type="dataBar" id="{AC1BB4D5-37D6-4BB4-94F7-9993281386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V17:V31</xm:sqref>
        </x14:conditionalFormatting>
        <x14:conditionalFormatting xmlns:xm="http://schemas.microsoft.com/office/excel/2006/main">
          <x14:cfRule type="dataBar" id="{663C1A35-D13A-4D50-B4F2-FCD6DB409A60}">
            <x14:dataBar minLength="0" maxLength="100" gradient="0">
              <x14:cfvo type="autoMin"/>
              <x14:cfvo type="autoMax"/>
              <x14:negativeFillColor theme="5"/>
              <x14:axisColor theme="0" tint="-4.9989318521683403E-2"/>
            </x14:dataBar>
          </x14:cfRule>
          <xm:sqref>Y17:Y31</xm:sqref>
        </x14:conditionalFormatting>
        <x14:conditionalFormatting xmlns:xm="http://schemas.microsoft.com/office/excel/2006/main">
          <x14:cfRule type="dataBar" id="{1DDC6ED0-B5C4-4420-A65B-ADC1CAD6FA9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61B1EBE-06EB-4E3D-9D06-0DD01A8D12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373573C-518F-4B98-8FB8-197FE41A6FD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2C1713D-A413-421F-B589-EC4A29C7C9D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716CA94-EFCE-4011-9100-AD95AD99E02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L38:L52</xm:sqref>
        </x14:conditionalFormatting>
        <x14:conditionalFormatting xmlns:xm="http://schemas.microsoft.com/office/excel/2006/main">
          <x14:cfRule type="dataBar" id="{4821BADA-C770-455C-BF67-82FD4E9BC6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P38:P52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R25"/>
  <sheetViews>
    <sheetView showGridLines="0" tabSelected="1" workbookViewId="0">
      <selection activeCell="D1" sqref="D1"/>
    </sheetView>
  </sheetViews>
  <sheetFormatPr baseColWidth="10" defaultRowHeight="15" x14ac:dyDescent="0.25"/>
  <cols>
    <col min="1" max="1" width="3.140625" customWidth="1"/>
    <col min="3" max="3" width="12.5703125" customWidth="1"/>
    <col min="4" max="4" width="14.140625" customWidth="1"/>
    <col min="5" max="5" width="13.28515625" customWidth="1"/>
    <col min="8" max="8" width="14.140625" style="1" customWidth="1"/>
    <col min="9" max="10" width="11.5703125" style="1"/>
    <col min="13" max="13" width="11.5703125" style="22"/>
    <col min="14" max="14" width="13.42578125" customWidth="1"/>
    <col min="15" max="15" width="13.85546875" customWidth="1"/>
    <col min="16" max="16" width="10.28515625" hidden="1" customWidth="1"/>
    <col min="17" max="17" width="0" hidden="1" customWidth="1"/>
  </cols>
  <sheetData>
    <row r="2" spans="2:18" x14ac:dyDescent="0.25">
      <c r="H2" s="1" t="s">
        <v>576</v>
      </c>
    </row>
    <row r="3" spans="2:18" thickBot="1" x14ac:dyDescent="0.35"/>
    <row r="4" spans="2:18" s="46" customFormat="1" ht="49.15" customHeight="1" thickBot="1" x14ac:dyDescent="0.25">
      <c r="B4" s="47" t="s">
        <v>71</v>
      </c>
      <c r="C4" s="48" t="s">
        <v>76</v>
      </c>
      <c r="D4" s="48" t="s">
        <v>74</v>
      </c>
      <c r="E4" s="48" t="s">
        <v>552</v>
      </c>
      <c r="F4" s="48" t="s">
        <v>70</v>
      </c>
      <c r="G4" s="48" t="s">
        <v>72</v>
      </c>
      <c r="H4" s="48" t="s">
        <v>79</v>
      </c>
      <c r="I4" s="48" t="s">
        <v>73</v>
      </c>
      <c r="J4" s="48" t="s">
        <v>2</v>
      </c>
      <c r="K4" s="48" t="s">
        <v>569</v>
      </c>
      <c r="L4" s="48" t="s">
        <v>570</v>
      </c>
      <c r="M4" s="49" t="s">
        <v>553</v>
      </c>
      <c r="N4" s="49" t="s">
        <v>571</v>
      </c>
      <c r="O4" s="48" t="s">
        <v>554</v>
      </c>
      <c r="P4" s="50" t="s">
        <v>568</v>
      </c>
      <c r="Q4" s="50" t="s">
        <v>567</v>
      </c>
      <c r="R4" s="51" t="s">
        <v>572</v>
      </c>
    </row>
    <row r="5" spans="2:18" s="65" customFormat="1" ht="21" hidden="1" customHeight="1" x14ac:dyDescent="0.3">
      <c r="B5" s="56">
        <f>IF($G5="","",DATE(Calcul!$BE$2+1,1,1))</f>
        <v>42370</v>
      </c>
      <c r="C5" s="57" t="str">
        <f>IF($G5="","","Fiche S.I")</f>
        <v>Fiche S.I</v>
      </c>
      <c r="D5" s="58" t="str">
        <f>IF($G5="","","Stock initial")</f>
        <v>Stock initial</v>
      </c>
      <c r="E5" s="58" t="str">
        <f>IF($G5="","","Monsieur 3")</f>
        <v>Monsieur 3</v>
      </c>
      <c r="F5" s="58" t="str">
        <f>IF($G5="","","STOCK")</f>
        <v>STOCK</v>
      </c>
      <c r="G5" s="59" t="str">
        <f>IFERROR(IF(INDEX(Calcul!$BD4,)="","",INDEX(Calcul!$BD4,)),"")</f>
        <v>Code article</v>
      </c>
      <c r="H5" s="66" t="str">
        <f>IF($G5="","",INDEX(Calcul!$BE4,))</f>
        <v>Fournisseur</v>
      </c>
      <c r="I5" s="66" t="str">
        <f>IF($G5="","",INDEX(Calcul!$BF4,))</f>
        <v xml:space="preserve">Marque </v>
      </c>
      <c r="J5" s="66" t="str">
        <f>IF($G5="","",INDEX(Calcul!$BG4,))</f>
        <v>Article</v>
      </c>
      <c r="K5" s="63" t="str">
        <f>IF($G5="","",INDEX(Calcul!$BH4,))</f>
        <v>Somme de Stock Final</v>
      </c>
      <c r="L5" s="60"/>
      <c r="M5" s="64" t="str">
        <f>IF($G5="","",INDEX(Calcul!$BI4,))</f>
        <v>Moyenne de Prix Unitaire H.T.</v>
      </c>
      <c r="N5" s="61" t="e">
        <f>IF($G5="","",$K5*$M5)</f>
        <v>#VALUE!</v>
      </c>
      <c r="O5" s="62" t="str">
        <f>IF($G5="","",$K5)</f>
        <v>Somme de Stock Final</v>
      </c>
      <c r="P5" s="63" t="str">
        <f>IF($G5="","","janv")</f>
        <v>janv</v>
      </c>
      <c r="Q5" s="63">
        <f>IF($G5="","",(Calcul!$BE$2)+1)</f>
        <v>2016</v>
      </c>
      <c r="R5" s="67" t="str">
        <f>IF($G5="","",$M5)</f>
        <v>Moyenne de Prix Unitaire H.T.</v>
      </c>
    </row>
    <row r="6" spans="2:18" ht="14.45" x14ac:dyDescent="0.3">
      <c r="B6" s="110">
        <f>IF($G6="","",DATE(Calcul!$BE$2+1,1,1))</f>
        <v>42370</v>
      </c>
      <c r="C6" s="111" t="str">
        <f t="shared" ref="C6:C25" si="0">IF($G6="","","Fiche S.I")</f>
        <v>Fiche S.I</v>
      </c>
      <c r="D6" s="112" t="str">
        <f t="shared" ref="D6:D25" si="1">IF($G6="","","Stock initial")</f>
        <v>Stock initial</v>
      </c>
      <c r="E6" s="112" t="str">
        <f t="shared" ref="E6:E25" si="2">IF($G6="","","Monsieur 3")</f>
        <v>Monsieur 3</v>
      </c>
      <c r="F6" s="112" t="str">
        <f t="shared" ref="F6:F25" si="3">IF($G6="","","STOCK")</f>
        <v>STOCK</v>
      </c>
      <c r="G6" s="113" t="str">
        <f>IFERROR(IF(INDEX(Calcul!$BD5,)="","",INDEX(Calcul!$BD5,)),"")</f>
        <v>CDA_1</v>
      </c>
      <c r="H6" s="66" t="str">
        <f>IF($G6="","",INDEX(Calcul!$BE5,))</f>
        <v>Four_A</v>
      </c>
      <c r="I6" s="66" t="str">
        <f>IF($G6="","",INDEX(Calcul!$BF5,))</f>
        <v>Marque A</v>
      </c>
      <c r="J6" s="66" t="str">
        <f>IF($G6="","",INDEX(Calcul!$BG5,))</f>
        <v>Article 1</v>
      </c>
      <c r="K6" s="114">
        <f>IF($G6="","",INDEX(Calcul!$BH5,))</f>
        <v>50</v>
      </c>
      <c r="L6" s="115"/>
      <c r="M6" s="116">
        <f>IF($G6="","",INDEX(Calcul!$BI5,))</f>
        <v>13.478333333333332</v>
      </c>
      <c r="N6" s="61">
        <f t="shared" ref="N6:N25" si="4">IF($G6="","",$K6*$M6)</f>
        <v>673.91666666666663</v>
      </c>
      <c r="O6" s="62">
        <f t="shared" ref="O6:O25" si="5">IF($G6="","",$K6)</f>
        <v>50</v>
      </c>
      <c r="P6" s="63" t="str">
        <f t="shared" ref="P6:P25" si="6">IF($G6="","","janv")</f>
        <v>janv</v>
      </c>
      <c r="Q6" s="63">
        <f>IF($G6="","",(Calcul!$BE$2)+1)</f>
        <v>2016</v>
      </c>
      <c r="R6" s="67">
        <f t="shared" ref="R6:R25" si="7">IF($G6="","",$M6)</f>
        <v>13.478333333333332</v>
      </c>
    </row>
    <row r="7" spans="2:18" ht="14.45" x14ac:dyDescent="0.3">
      <c r="B7" s="110">
        <f>IF($G7="","",DATE(Calcul!$BE$2+1,1,1))</f>
        <v>42370</v>
      </c>
      <c r="C7" s="111" t="str">
        <f t="shared" si="0"/>
        <v>Fiche S.I</v>
      </c>
      <c r="D7" s="112" t="str">
        <f t="shared" si="1"/>
        <v>Stock initial</v>
      </c>
      <c r="E7" s="112" t="str">
        <f t="shared" si="2"/>
        <v>Monsieur 3</v>
      </c>
      <c r="F7" s="112" t="str">
        <f t="shared" si="3"/>
        <v>STOCK</v>
      </c>
      <c r="G7" s="113" t="str">
        <f>IFERROR(IF(INDEX(Calcul!$BD6,)="","",INDEX(Calcul!$BD6,)),"")</f>
        <v>CDA_10</v>
      </c>
      <c r="H7" s="66" t="str">
        <f>IF($G7="","",INDEX(Calcul!$BE6,))</f>
        <v>Four_B</v>
      </c>
      <c r="I7" s="66" t="str">
        <f>IF($G7="","",INDEX(Calcul!$BF6,))</f>
        <v>Marque B</v>
      </c>
      <c r="J7" s="66" t="str">
        <f>IF($G7="","",INDEX(Calcul!$BG6,))</f>
        <v>Article 10</v>
      </c>
      <c r="K7" s="114">
        <f>IF($G7="","",INDEX(Calcul!$BH6,))</f>
        <v>148</v>
      </c>
      <c r="L7" s="115"/>
      <c r="M7" s="116">
        <f>IF($G7="","",INDEX(Calcul!$BI6,))</f>
        <v>19</v>
      </c>
      <c r="N7" s="61">
        <f t="shared" si="4"/>
        <v>2812</v>
      </c>
      <c r="O7" s="62">
        <f t="shared" si="5"/>
        <v>148</v>
      </c>
      <c r="P7" s="63" t="str">
        <f t="shared" si="6"/>
        <v>janv</v>
      </c>
      <c r="Q7" s="63">
        <f>IF($G7="","",(Calcul!$BE$2)+1)</f>
        <v>2016</v>
      </c>
      <c r="R7" s="67">
        <f t="shared" si="7"/>
        <v>19</v>
      </c>
    </row>
    <row r="8" spans="2:18" ht="14.45" x14ac:dyDescent="0.3">
      <c r="B8" s="110">
        <f>IF($G8="","",DATE(Calcul!$BE$2+1,1,1))</f>
        <v>42370</v>
      </c>
      <c r="C8" s="111" t="str">
        <f t="shared" si="0"/>
        <v>Fiche S.I</v>
      </c>
      <c r="D8" s="112" t="str">
        <f t="shared" si="1"/>
        <v>Stock initial</v>
      </c>
      <c r="E8" s="112" t="str">
        <f t="shared" si="2"/>
        <v>Monsieur 3</v>
      </c>
      <c r="F8" s="112" t="str">
        <f t="shared" si="3"/>
        <v>STOCK</v>
      </c>
      <c r="G8" s="113" t="str">
        <f>IFERROR(IF(INDEX(Calcul!$BD7,)="","",INDEX(Calcul!$BD7,)),"")</f>
        <v>CDA_11</v>
      </c>
      <c r="H8" s="66" t="str">
        <f>IF($G8="","",INDEX(Calcul!$BE7,))</f>
        <v>Four_C</v>
      </c>
      <c r="I8" s="66" t="str">
        <f>IF($G8="","",INDEX(Calcul!$BF7,))</f>
        <v>Marque C</v>
      </c>
      <c r="J8" s="66" t="str">
        <f>IF($G8="","",INDEX(Calcul!$BG7,))</f>
        <v>Article 11</v>
      </c>
      <c r="K8" s="114">
        <f>IF($G8="","",INDEX(Calcul!$BH7,))</f>
        <v>193</v>
      </c>
      <c r="L8" s="115"/>
      <c r="M8" s="116">
        <f>IF($G8="","",INDEX(Calcul!$BI7,))</f>
        <v>20.30842105263158</v>
      </c>
      <c r="N8" s="61">
        <f t="shared" si="4"/>
        <v>3919.5252631578951</v>
      </c>
      <c r="O8" s="62">
        <f t="shared" si="5"/>
        <v>193</v>
      </c>
      <c r="P8" s="63" t="str">
        <f t="shared" si="6"/>
        <v>janv</v>
      </c>
      <c r="Q8" s="63">
        <f>IF($G8="","",(Calcul!$BE$2)+1)</f>
        <v>2016</v>
      </c>
      <c r="R8" s="67">
        <f t="shared" si="7"/>
        <v>20.30842105263158</v>
      </c>
    </row>
    <row r="9" spans="2:18" ht="14.45" x14ac:dyDescent="0.3">
      <c r="B9" s="110">
        <f>IF($G9="","",DATE(Calcul!$BE$2+1,1,1))</f>
        <v>42370</v>
      </c>
      <c r="C9" s="111" t="str">
        <f t="shared" si="0"/>
        <v>Fiche S.I</v>
      </c>
      <c r="D9" s="112" t="str">
        <f t="shared" si="1"/>
        <v>Stock initial</v>
      </c>
      <c r="E9" s="112" t="str">
        <f t="shared" si="2"/>
        <v>Monsieur 3</v>
      </c>
      <c r="F9" s="112" t="str">
        <f t="shared" si="3"/>
        <v>STOCK</v>
      </c>
      <c r="G9" s="113" t="str">
        <f>IFERROR(IF(INDEX(Calcul!$BD8,)="","",INDEX(Calcul!$BD8,)),"")</f>
        <v>CDA_12</v>
      </c>
      <c r="H9" s="66" t="str">
        <f>IF($G9="","",INDEX(Calcul!$BE8,))</f>
        <v>Four_C</v>
      </c>
      <c r="I9" s="66" t="str">
        <f>IF($G9="","",INDEX(Calcul!$BF8,))</f>
        <v>Marque C</v>
      </c>
      <c r="J9" s="66" t="str">
        <f>IF($G9="","",INDEX(Calcul!$BG8,))</f>
        <v>Article 12</v>
      </c>
      <c r="K9" s="114">
        <f>IF($G9="","",INDEX(Calcul!$BH8,))</f>
        <v>69</v>
      </c>
      <c r="L9" s="115"/>
      <c r="M9" s="116">
        <f>IF($G9="","",INDEX(Calcul!$BI8,))</f>
        <v>20.847368421052639</v>
      </c>
      <c r="N9" s="61">
        <f t="shared" si="4"/>
        <v>1438.468421052632</v>
      </c>
      <c r="O9" s="62">
        <f t="shared" si="5"/>
        <v>69</v>
      </c>
      <c r="P9" s="63" t="str">
        <f t="shared" si="6"/>
        <v>janv</v>
      </c>
      <c r="Q9" s="63">
        <f>IF($G9="","",(Calcul!$BE$2)+1)</f>
        <v>2016</v>
      </c>
      <c r="R9" s="67">
        <f t="shared" si="7"/>
        <v>20.847368421052639</v>
      </c>
    </row>
    <row r="10" spans="2:18" ht="14.45" x14ac:dyDescent="0.3">
      <c r="B10" s="110">
        <f>IF($G10="","",DATE(Calcul!$BE$2+1,1,1))</f>
        <v>42370</v>
      </c>
      <c r="C10" s="111" t="str">
        <f t="shared" si="0"/>
        <v>Fiche S.I</v>
      </c>
      <c r="D10" s="112" t="str">
        <f t="shared" si="1"/>
        <v>Stock initial</v>
      </c>
      <c r="E10" s="112" t="str">
        <f t="shared" si="2"/>
        <v>Monsieur 3</v>
      </c>
      <c r="F10" s="112" t="str">
        <f t="shared" si="3"/>
        <v>STOCK</v>
      </c>
      <c r="G10" s="113" t="str">
        <f>IFERROR(IF(INDEX(Calcul!$BD9,)="","",INDEX(Calcul!$BD9,)),"")</f>
        <v>CDA_13</v>
      </c>
      <c r="H10" s="66" t="str">
        <f>IF($G10="","",INDEX(Calcul!$BE9,))</f>
        <v>Four_C</v>
      </c>
      <c r="I10" s="66" t="str">
        <f>IF($G10="","",INDEX(Calcul!$BF9,))</f>
        <v>Marque C</v>
      </c>
      <c r="J10" s="66" t="str">
        <f>IF($G10="","",INDEX(Calcul!$BG9,))</f>
        <v>Article 13</v>
      </c>
      <c r="K10" s="114">
        <f>IF($G10="","",INDEX(Calcul!$BH9,))</f>
        <v>132</v>
      </c>
      <c r="L10" s="115"/>
      <c r="M10" s="116">
        <f>IF($G10="","",INDEX(Calcul!$BI9,))</f>
        <v>20.746842105263159</v>
      </c>
      <c r="N10" s="61">
        <f t="shared" si="4"/>
        <v>2738.5831578947368</v>
      </c>
      <c r="O10" s="62">
        <f t="shared" si="5"/>
        <v>132</v>
      </c>
      <c r="P10" s="63" t="str">
        <f t="shared" si="6"/>
        <v>janv</v>
      </c>
      <c r="Q10" s="63">
        <f>IF($G10="","",(Calcul!$BE$2)+1)</f>
        <v>2016</v>
      </c>
      <c r="R10" s="67">
        <f t="shared" si="7"/>
        <v>20.746842105263159</v>
      </c>
    </row>
    <row r="11" spans="2:18" ht="14.45" x14ac:dyDescent="0.3">
      <c r="B11" s="110">
        <f>IF($G11="","",DATE(Calcul!$BE$2+1,1,1))</f>
        <v>42370</v>
      </c>
      <c r="C11" s="111" t="str">
        <f t="shared" si="0"/>
        <v>Fiche S.I</v>
      </c>
      <c r="D11" s="112" t="str">
        <f t="shared" si="1"/>
        <v>Stock initial</v>
      </c>
      <c r="E11" s="112" t="str">
        <f t="shared" si="2"/>
        <v>Monsieur 3</v>
      </c>
      <c r="F11" s="112" t="str">
        <f t="shared" si="3"/>
        <v>STOCK</v>
      </c>
      <c r="G11" s="113" t="str">
        <f>IFERROR(IF(INDEX(Calcul!$BD10,)="","",INDEX(Calcul!$BD10,)),"")</f>
        <v>CDA_14</v>
      </c>
      <c r="H11" s="66" t="str">
        <f>IF($G11="","",INDEX(Calcul!$BE10,))</f>
        <v>Four_C</v>
      </c>
      <c r="I11" s="66" t="str">
        <f>IF($G11="","",INDEX(Calcul!$BF10,))</f>
        <v>Marque C</v>
      </c>
      <c r="J11" s="66" t="str">
        <f>IF($G11="","",INDEX(Calcul!$BG10,))</f>
        <v>Article 14</v>
      </c>
      <c r="K11" s="114">
        <f>IF($G11="","",INDEX(Calcul!$BH10,))</f>
        <v>203</v>
      </c>
      <c r="L11" s="115"/>
      <c r="M11" s="116">
        <f>IF($G11="","",INDEX(Calcul!$BI10,))</f>
        <v>23.25</v>
      </c>
      <c r="N11" s="61">
        <f t="shared" si="4"/>
        <v>4719.75</v>
      </c>
      <c r="O11" s="62">
        <f t="shared" si="5"/>
        <v>203</v>
      </c>
      <c r="P11" s="63" t="str">
        <f t="shared" si="6"/>
        <v>janv</v>
      </c>
      <c r="Q11" s="63">
        <f>IF($G11="","",(Calcul!$BE$2)+1)</f>
        <v>2016</v>
      </c>
      <c r="R11" s="67">
        <f t="shared" si="7"/>
        <v>23.25</v>
      </c>
    </row>
    <row r="12" spans="2:18" ht="14.45" x14ac:dyDescent="0.3">
      <c r="B12" s="110">
        <f>IF($G12="","",DATE(Calcul!$BE$2+1,1,1))</f>
        <v>42370</v>
      </c>
      <c r="C12" s="111" t="str">
        <f t="shared" si="0"/>
        <v>Fiche S.I</v>
      </c>
      <c r="D12" s="112" t="str">
        <f t="shared" si="1"/>
        <v>Stock initial</v>
      </c>
      <c r="E12" s="112" t="str">
        <f t="shared" si="2"/>
        <v>Monsieur 3</v>
      </c>
      <c r="F12" s="112" t="str">
        <f t="shared" si="3"/>
        <v>STOCK</v>
      </c>
      <c r="G12" s="113" t="str">
        <f>IFERROR(IF(INDEX(Calcul!$BD11,)="","",INDEX(Calcul!$BD11,)),"")</f>
        <v>CDA_15</v>
      </c>
      <c r="H12" s="66" t="str">
        <f>IF($G12="","",INDEX(Calcul!$BE11,))</f>
        <v>Four_C</v>
      </c>
      <c r="I12" s="66" t="str">
        <f>IF($G12="","",INDEX(Calcul!$BF11,))</f>
        <v>Marque C</v>
      </c>
      <c r="J12" s="66" t="str">
        <f>IF($G12="","",INDEX(Calcul!$BG11,))</f>
        <v>Article 15</v>
      </c>
      <c r="K12" s="114">
        <f>IF($G12="","",INDEX(Calcul!$BH11,))</f>
        <v>226</v>
      </c>
      <c r="L12" s="115"/>
      <c r="M12" s="116">
        <f>IF($G12="","",INDEX(Calcul!$BI11,))</f>
        <v>24</v>
      </c>
      <c r="N12" s="61">
        <f t="shared" si="4"/>
        <v>5424</v>
      </c>
      <c r="O12" s="62">
        <f t="shared" si="5"/>
        <v>226</v>
      </c>
      <c r="P12" s="63" t="str">
        <f t="shared" si="6"/>
        <v>janv</v>
      </c>
      <c r="Q12" s="63">
        <f>IF($G12="","",(Calcul!$BE$2)+1)</f>
        <v>2016</v>
      </c>
      <c r="R12" s="67">
        <f t="shared" si="7"/>
        <v>24</v>
      </c>
    </row>
    <row r="13" spans="2:18" ht="14.45" x14ac:dyDescent="0.3">
      <c r="B13" s="110">
        <f>IF($G13="","",DATE(Calcul!$BE$2+1,1,1))</f>
        <v>42370</v>
      </c>
      <c r="C13" s="111" t="str">
        <f t="shared" si="0"/>
        <v>Fiche S.I</v>
      </c>
      <c r="D13" s="112" t="str">
        <f t="shared" si="1"/>
        <v>Stock initial</v>
      </c>
      <c r="E13" s="112" t="str">
        <f t="shared" si="2"/>
        <v>Monsieur 3</v>
      </c>
      <c r="F13" s="112" t="str">
        <f t="shared" si="3"/>
        <v>STOCK</v>
      </c>
      <c r="G13" s="113" t="str">
        <f>IFERROR(IF(INDEX(Calcul!$BD12,)="","",INDEX(Calcul!$BD12,)),"")</f>
        <v>CDA_16</v>
      </c>
      <c r="H13" s="66" t="str">
        <f>IF($G13="","",INDEX(Calcul!$BE12,))</f>
        <v>Four_D</v>
      </c>
      <c r="I13" s="66" t="str">
        <f>IF($G13="","",INDEX(Calcul!$BF12,))</f>
        <v>Marque D</v>
      </c>
      <c r="J13" s="66" t="str">
        <f>IF($G13="","",INDEX(Calcul!$BG12,))</f>
        <v>Article 16</v>
      </c>
      <c r="K13" s="114">
        <f>IF($G13="","",INDEX(Calcul!$BH12,))</f>
        <v>121</v>
      </c>
      <c r="L13" s="115"/>
      <c r="M13" s="116">
        <f>IF($G13="","",INDEX(Calcul!$BI12,))</f>
        <v>24.881052631578946</v>
      </c>
      <c r="N13" s="61">
        <f t="shared" si="4"/>
        <v>3010.6073684210523</v>
      </c>
      <c r="O13" s="62">
        <f t="shared" si="5"/>
        <v>121</v>
      </c>
      <c r="P13" s="63" t="str">
        <f t="shared" si="6"/>
        <v>janv</v>
      </c>
      <c r="Q13" s="63">
        <f>IF($G13="","",(Calcul!$BE$2)+1)</f>
        <v>2016</v>
      </c>
      <c r="R13" s="67">
        <f t="shared" si="7"/>
        <v>24.881052631578946</v>
      </c>
    </row>
    <row r="14" spans="2:18" ht="14.45" x14ac:dyDescent="0.3">
      <c r="B14" s="110">
        <f>IF($G14="","",DATE(Calcul!$BE$2+1,1,1))</f>
        <v>42370</v>
      </c>
      <c r="C14" s="111" t="str">
        <f t="shared" si="0"/>
        <v>Fiche S.I</v>
      </c>
      <c r="D14" s="112" t="str">
        <f t="shared" si="1"/>
        <v>Stock initial</v>
      </c>
      <c r="E14" s="112" t="str">
        <f t="shared" si="2"/>
        <v>Monsieur 3</v>
      </c>
      <c r="F14" s="112" t="str">
        <f t="shared" si="3"/>
        <v>STOCK</v>
      </c>
      <c r="G14" s="113" t="str">
        <f>IFERROR(IF(INDEX(Calcul!$BD13,)="","",INDEX(Calcul!$BD13,)),"")</f>
        <v>CDA_17</v>
      </c>
      <c r="H14" s="66" t="str">
        <f>IF($G14="","",INDEX(Calcul!$BE13,))</f>
        <v>Four_D</v>
      </c>
      <c r="I14" s="66" t="str">
        <f>IF($G14="","",INDEX(Calcul!$BF13,))</f>
        <v>Marque D</v>
      </c>
      <c r="J14" s="66" t="str">
        <f>IF($G14="","",INDEX(Calcul!$BG13,))</f>
        <v>Article 17</v>
      </c>
      <c r="K14" s="114">
        <f>IF($G14="","",INDEX(Calcul!$BH13,))</f>
        <v>171</v>
      </c>
      <c r="L14" s="115"/>
      <c r="M14" s="116">
        <f>IF($G14="","",INDEX(Calcul!$BI13,))</f>
        <v>26</v>
      </c>
      <c r="N14" s="61">
        <f t="shared" si="4"/>
        <v>4446</v>
      </c>
      <c r="O14" s="62">
        <f t="shared" si="5"/>
        <v>171</v>
      </c>
      <c r="P14" s="63" t="str">
        <f t="shared" si="6"/>
        <v>janv</v>
      </c>
      <c r="Q14" s="63">
        <f>IF($G14="","",(Calcul!$BE$2)+1)</f>
        <v>2016</v>
      </c>
      <c r="R14" s="67">
        <f t="shared" si="7"/>
        <v>26</v>
      </c>
    </row>
    <row r="15" spans="2:18" ht="14.45" x14ac:dyDescent="0.3">
      <c r="B15" s="110">
        <f>IF($G15="","",DATE(Calcul!$BE$2+1,1,1))</f>
        <v>42370</v>
      </c>
      <c r="C15" s="111" t="str">
        <f t="shared" si="0"/>
        <v>Fiche S.I</v>
      </c>
      <c r="D15" s="112" t="str">
        <f t="shared" si="1"/>
        <v>Stock initial</v>
      </c>
      <c r="E15" s="112" t="str">
        <f t="shared" si="2"/>
        <v>Monsieur 3</v>
      </c>
      <c r="F15" s="112" t="str">
        <f t="shared" si="3"/>
        <v>STOCK</v>
      </c>
      <c r="G15" s="113" t="str">
        <f>IFERROR(IF(INDEX(Calcul!$BD14,)="","",INDEX(Calcul!$BD14,)),"")</f>
        <v>CDA_18</v>
      </c>
      <c r="H15" s="66" t="str">
        <f>IF($G15="","",INDEX(Calcul!$BE14,))</f>
        <v>Four_D</v>
      </c>
      <c r="I15" s="66" t="str">
        <f>IF($G15="","",INDEX(Calcul!$BF14,))</f>
        <v>Marque D</v>
      </c>
      <c r="J15" s="66" t="str">
        <f>IF($G15="","",INDEX(Calcul!$BG14,))</f>
        <v>Article 18</v>
      </c>
      <c r="K15" s="114">
        <f>IF($G15="","",INDEX(Calcul!$BH14,))</f>
        <v>77</v>
      </c>
      <c r="L15" s="115"/>
      <c r="M15" s="116">
        <f>IF($G15="","",INDEX(Calcul!$BI14,))</f>
        <v>26.889473684210518</v>
      </c>
      <c r="N15" s="61">
        <f t="shared" si="4"/>
        <v>2070.4894736842098</v>
      </c>
      <c r="O15" s="62">
        <f t="shared" si="5"/>
        <v>77</v>
      </c>
      <c r="P15" s="63" t="str">
        <f t="shared" si="6"/>
        <v>janv</v>
      </c>
      <c r="Q15" s="63">
        <f>IF($G15="","",(Calcul!$BE$2)+1)</f>
        <v>2016</v>
      </c>
      <c r="R15" s="67">
        <f t="shared" si="7"/>
        <v>26.889473684210518</v>
      </c>
    </row>
    <row r="16" spans="2:18" ht="14.45" x14ac:dyDescent="0.3">
      <c r="B16" s="110">
        <f>IF($G16="","",DATE(Calcul!$BE$2+1,1,1))</f>
        <v>42370</v>
      </c>
      <c r="C16" s="111" t="str">
        <f t="shared" si="0"/>
        <v>Fiche S.I</v>
      </c>
      <c r="D16" s="112" t="str">
        <f t="shared" si="1"/>
        <v>Stock initial</v>
      </c>
      <c r="E16" s="112" t="str">
        <f t="shared" si="2"/>
        <v>Monsieur 3</v>
      </c>
      <c r="F16" s="112" t="str">
        <f t="shared" si="3"/>
        <v>STOCK</v>
      </c>
      <c r="G16" s="113" t="str">
        <f>IFERROR(IF(INDEX(Calcul!$BD15,)="","",INDEX(Calcul!$BD15,)),"")</f>
        <v>CDA_19</v>
      </c>
      <c r="H16" s="66" t="str">
        <f>IF($G16="","",INDEX(Calcul!$BE15,))</f>
        <v>Four_D</v>
      </c>
      <c r="I16" s="66" t="str">
        <f>IF($G16="","",INDEX(Calcul!$BF15,))</f>
        <v>Marque D</v>
      </c>
      <c r="J16" s="66" t="str">
        <f>IF($G16="","",INDEX(Calcul!$BG15,))</f>
        <v>Article 19</v>
      </c>
      <c r="K16" s="114">
        <f>IF($G16="","",INDEX(Calcul!$BH15,))</f>
        <v>51</v>
      </c>
      <c r="L16" s="115"/>
      <c r="M16" s="116">
        <f>IF($G16="","",INDEX(Calcul!$BI15,))</f>
        <v>28</v>
      </c>
      <c r="N16" s="61">
        <f t="shared" si="4"/>
        <v>1428</v>
      </c>
      <c r="O16" s="62">
        <f t="shared" si="5"/>
        <v>51</v>
      </c>
      <c r="P16" s="63" t="str">
        <f t="shared" si="6"/>
        <v>janv</v>
      </c>
      <c r="Q16" s="63">
        <f>IF($G16="","",(Calcul!$BE$2)+1)</f>
        <v>2016</v>
      </c>
      <c r="R16" s="67">
        <f t="shared" si="7"/>
        <v>28</v>
      </c>
    </row>
    <row r="17" spans="2:18" ht="14.45" x14ac:dyDescent="0.3">
      <c r="B17" s="110">
        <f>IF($G17="","",DATE(Calcul!$BE$2+1,1,1))</f>
        <v>42370</v>
      </c>
      <c r="C17" s="111" t="str">
        <f t="shared" si="0"/>
        <v>Fiche S.I</v>
      </c>
      <c r="D17" s="112" t="str">
        <f t="shared" si="1"/>
        <v>Stock initial</v>
      </c>
      <c r="E17" s="112" t="str">
        <f t="shared" si="2"/>
        <v>Monsieur 3</v>
      </c>
      <c r="F17" s="112" t="str">
        <f t="shared" si="3"/>
        <v>STOCK</v>
      </c>
      <c r="G17" s="113" t="str">
        <f>IFERROR(IF(INDEX(Calcul!$BD16,)="","",INDEX(Calcul!$BD16,)),"")</f>
        <v>CDA_2</v>
      </c>
      <c r="H17" s="66" t="str">
        <f>IF($G17="","",INDEX(Calcul!$BE16,))</f>
        <v>Four_A</v>
      </c>
      <c r="I17" s="66" t="str">
        <f>IF($G17="","",INDEX(Calcul!$BF16,))</f>
        <v>Marque A</v>
      </c>
      <c r="J17" s="66" t="str">
        <f>IF($G17="","",INDEX(Calcul!$BG16,))</f>
        <v>Article 2</v>
      </c>
      <c r="K17" s="114">
        <f>IF($G17="","",INDEX(Calcul!$BH16,))</f>
        <v>475</v>
      </c>
      <c r="L17" s="115"/>
      <c r="M17" s="116">
        <f>IF($G17="","",INDEX(Calcul!$BI16,))</f>
        <v>11.284210526315789</v>
      </c>
      <c r="N17" s="61">
        <f t="shared" si="4"/>
        <v>5360</v>
      </c>
      <c r="O17" s="62">
        <f t="shared" si="5"/>
        <v>475</v>
      </c>
      <c r="P17" s="63" t="str">
        <f t="shared" si="6"/>
        <v>janv</v>
      </c>
      <c r="Q17" s="63">
        <f>IF($G17="","",(Calcul!$BE$2)+1)</f>
        <v>2016</v>
      </c>
      <c r="R17" s="67">
        <f t="shared" si="7"/>
        <v>11.284210526315789</v>
      </c>
    </row>
    <row r="18" spans="2:18" ht="14.45" x14ac:dyDescent="0.3">
      <c r="B18" s="110">
        <f>IF($G18="","",DATE(Calcul!$BE$2+1,1,1))</f>
        <v>42370</v>
      </c>
      <c r="C18" s="111" t="str">
        <f t="shared" si="0"/>
        <v>Fiche S.I</v>
      </c>
      <c r="D18" s="112" t="str">
        <f t="shared" si="1"/>
        <v>Stock initial</v>
      </c>
      <c r="E18" s="112" t="str">
        <f t="shared" si="2"/>
        <v>Monsieur 3</v>
      </c>
      <c r="F18" s="112" t="str">
        <f t="shared" si="3"/>
        <v>STOCK</v>
      </c>
      <c r="G18" s="113" t="str">
        <f>IFERROR(IF(INDEX(Calcul!$BD17,)="","",INDEX(Calcul!$BD17,)),"")</f>
        <v>CDA_20</v>
      </c>
      <c r="H18" s="66" t="str">
        <f>IF($G18="","",INDEX(Calcul!$BE17,))</f>
        <v>Four_D</v>
      </c>
      <c r="I18" s="66" t="str">
        <f>IF($G18="","",INDEX(Calcul!$BF17,))</f>
        <v>Marque D</v>
      </c>
      <c r="J18" s="66" t="str">
        <f>IF($G18="","",INDEX(Calcul!$BG17,))</f>
        <v>Article 20</v>
      </c>
      <c r="K18" s="114">
        <f>IF($G18="","",INDEX(Calcul!$BH17,))</f>
        <v>59</v>
      </c>
      <c r="L18" s="115"/>
      <c r="M18" s="116">
        <f>IF($G18="","",INDEX(Calcul!$BI17,))</f>
        <v>29</v>
      </c>
      <c r="N18" s="61">
        <f t="shared" si="4"/>
        <v>1711</v>
      </c>
      <c r="O18" s="62">
        <f t="shared" si="5"/>
        <v>59</v>
      </c>
      <c r="P18" s="63" t="str">
        <f t="shared" si="6"/>
        <v>janv</v>
      </c>
      <c r="Q18" s="63">
        <f>IF($G18="","",(Calcul!$BE$2)+1)</f>
        <v>2016</v>
      </c>
      <c r="R18" s="67">
        <f t="shared" si="7"/>
        <v>29</v>
      </c>
    </row>
    <row r="19" spans="2:18" ht="14.45" x14ac:dyDescent="0.3">
      <c r="B19" s="110">
        <f>IF($G19="","",DATE(Calcul!$BE$2+1,1,1))</f>
        <v>42370</v>
      </c>
      <c r="C19" s="111" t="str">
        <f t="shared" si="0"/>
        <v>Fiche S.I</v>
      </c>
      <c r="D19" s="112" t="str">
        <f t="shared" si="1"/>
        <v>Stock initial</v>
      </c>
      <c r="E19" s="112" t="str">
        <f t="shared" si="2"/>
        <v>Monsieur 3</v>
      </c>
      <c r="F19" s="112" t="str">
        <f t="shared" si="3"/>
        <v>STOCK</v>
      </c>
      <c r="G19" s="113" t="str">
        <f>IFERROR(IF(INDEX(Calcul!$BD18,)="","",INDEX(Calcul!$BD18,)),"")</f>
        <v>CDA_3</v>
      </c>
      <c r="H19" s="66" t="str">
        <f>IF($G19="","",INDEX(Calcul!$BE18,))</f>
        <v>Four_A</v>
      </c>
      <c r="I19" s="66" t="str">
        <f>IF($G19="","",INDEX(Calcul!$BF18,))</f>
        <v>Marque A</v>
      </c>
      <c r="J19" s="66" t="str">
        <f>IF($G19="","",INDEX(Calcul!$BG18,))</f>
        <v>Article 3</v>
      </c>
      <c r="K19" s="114">
        <f>IF($G19="","",INDEX(Calcul!$BH18,))</f>
        <v>588</v>
      </c>
      <c r="L19" s="115"/>
      <c r="M19" s="116">
        <f>IF($G19="","",INDEX(Calcul!$BI18,))</f>
        <v>12</v>
      </c>
      <c r="N19" s="61">
        <f t="shared" si="4"/>
        <v>7056</v>
      </c>
      <c r="O19" s="62">
        <f t="shared" si="5"/>
        <v>588</v>
      </c>
      <c r="P19" s="63" t="str">
        <f t="shared" si="6"/>
        <v>janv</v>
      </c>
      <c r="Q19" s="63">
        <f>IF($G19="","",(Calcul!$BE$2)+1)</f>
        <v>2016</v>
      </c>
      <c r="R19" s="67">
        <f t="shared" si="7"/>
        <v>12</v>
      </c>
    </row>
    <row r="20" spans="2:18" ht="14.45" x14ac:dyDescent="0.3">
      <c r="B20" s="110">
        <f>IF($G20="","",DATE(Calcul!$BE$2+1,1,1))</f>
        <v>42370</v>
      </c>
      <c r="C20" s="111" t="str">
        <f t="shared" si="0"/>
        <v>Fiche S.I</v>
      </c>
      <c r="D20" s="112" t="str">
        <f t="shared" si="1"/>
        <v>Stock initial</v>
      </c>
      <c r="E20" s="112" t="str">
        <f t="shared" si="2"/>
        <v>Monsieur 3</v>
      </c>
      <c r="F20" s="112" t="str">
        <f t="shared" si="3"/>
        <v>STOCK</v>
      </c>
      <c r="G20" s="113" t="str">
        <f>IFERROR(IF(INDEX(Calcul!$BD19,)="","",INDEX(Calcul!$BD19,)),"")</f>
        <v>CDA_4</v>
      </c>
      <c r="H20" s="66" t="str">
        <f>IF($G20="","",INDEX(Calcul!$BE19,))</f>
        <v>Four_A</v>
      </c>
      <c r="I20" s="66" t="str">
        <f>IF($G20="","",INDEX(Calcul!$BF19,))</f>
        <v>Marque A</v>
      </c>
      <c r="J20" s="66" t="str">
        <f>IF($G20="","",INDEX(Calcul!$BG19,))</f>
        <v>Article 4</v>
      </c>
      <c r="K20" s="114">
        <f>IF($G20="","",INDEX(Calcul!$BH19,))</f>
        <v>602</v>
      </c>
      <c r="L20" s="115"/>
      <c r="M20" s="116">
        <f>IF($G20="","",INDEX(Calcul!$BI19,))</f>
        <v>13</v>
      </c>
      <c r="N20" s="61">
        <f t="shared" si="4"/>
        <v>7826</v>
      </c>
      <c r="O20" s="62">
        <f t="shared" si="5"/>
        <v>602</v>
      </c>
      <c r="P20" s="63" t="str">
        <f t="shared" si="6"/>
        <v>janv</v>
      </c>
      <c r="Q20" s="63">
        <f>IF($G20="","",(Calcul!$BE$2)+1)</f>
        <v>2016</v>
      </c>
      <c r="R20" s="67">
        <f t="shared" si="7"/>
        <v>13</v>
      </c>
    </row>
    <row r="21" spans="2:18" ht="14.45" x14ac:dyDescent="0.3">
      <c r="B21" s="110">
        <f>IF($G21="","",DATE(Calcul!$BE$2+1,1,1))</f>
        <v>42370</v>
      </c>
      <c r="C21" s="111" t="str">
        <f t="shared" si="0"/>
        <v>Fiche S.I</v>
      </c>
      <c r="D21" s="112" t="str">
        <f t="shared" si="1"/>
        <v>Stock initial</v>
      </c>
      <c r="E21" s="112" t="str">
        <f t="shared" si="2"/>
        <v>Monsieur 3</v>
      </c>
      <c r="F21" s="112" t="str">
        <f t="shared" si="3"/>
        <v>STOCK</v>
      </c>
      <c r="G21" s="113" t="str">
        <f>IFERROR(IF(INDEX(Calcul!$BD20,)="","",INDEX(Calcul!$BD20,)),"")</f>
        <v>CDA_5</v>
      </c>
      <c r="H21" s="66" t="str">
        <f>IF($G21="","",INDEX(Calcul!$BE20,))</f>
        <v>Four_A</v>
      </c>
      <c r="I21" s="66" t="str">
        <f>IF($G21="","",INDEX(Calcul!$BF20,))</f>
        <v>Marque A</v>
      </c>
      <c r="J21" s="66" t="str">
        <f>IF($G21="","",INDEX(Calcul!$BG20,))</f>
        <v>Article 5</v>
      </c>
      <c r="K21" s="114">
        <f>IF($G21="","",INDEX(Calcul!$BH20,))</f>
        <v>567</v>
      </c>
      <c r="L21" s="115"/>
      <c r="M21" s="116">
        <f>IF($G21="","",INDEX(Calcul!$BI20,))</f>
        <v>14</v>
      </c>
      <c r="N21" s="61">
        <f t="shared" si="4"/>
        <v>7938</v>
      </c>
      <c r="O21" s="62">
        <f t="shared" si="5"/>
        <v>567</v>
      </c>
      <c r="P21" s="63" t="str">
        <f t="shared" si="6"/>
        <v>janv</v>
      </c>
      <c r="Q21" s="63">
        <f>IF($G21="","",(Calcul!$BE$2)+1)</f>
        <v>2016</v>
      </c>
      <c r="R21" s="67">
        <f t="shared" si="7"/>
        <v>14</v>
      </c>
    </row>
    <row r="22" spans="2:18" ht="14.45" x14ac:dyDescent="0.3">
      <c r="B22" s="110">
        <f>IF($G22="","",DATE(Calcul!$BE$2+1,1,1))</f>
        <v>42370</v>
      </c>
      <c r="C22" s="111" t="str">
        <f t="shared" si="0"/>
        <v>Fiche S.I</v>
      </c>
      <c r="D22" s="112" t="str">
        <f t="shared" si="1"/>
        <v>Stock initial</v>
      </c>
      <c r="E22" s="112" t="str">
        <f t="shared" si="2"/>
        <v>Monsieur 3</v>
      </c>
      <c r="F22" s="112" t="str">
        <f t="shared" si="3"/>
        <v>STOCK</v>
      </c>
      <c r="G22" s="113" t="str">
        <f>IFERROR(IF(INDEX(Calcul!$BD21,)="","",INDEX(Calcul!$BD21,)),"")</f>
        <v>CDA_6</v>
      </c>
      <c r="H22" s="66" t="str">
        <f>IF($G22="","",INDEX(Calcul!$BE21,))</f>
        <v>Four_B</v>
      </c>
      <c r="I22" s="66" t="str">
        <f>IF($G22="","",INDEX(Calcul!$BF21,))</f>
        <v>Marque B</v>
      </c>
      <c r="J22" s="66" t="str">
        <f>IF($G22="","",INDEX(Calcul!$BG21,))</f>
        <v>Article 6</v>
      </c>
      <c r="K22" s="114">
        <f>IF($G22="","",INDEX(Calcul!$BH21,))</f>
        <v>418</v>
      </c>
      <c r="L22" s="115"/>
      <c r="M22" s="116">
        <f>IF($G22="","",INDEX(Calcul!$BI21,))</f>
        <v>15</v>
      </c>
      <c r="N22" s="61">
        <f t="shared" si="4"/>
        <v>6270</v>
      </c>
      <c r="O22" s="62">
        <f t="shared" si="5"/>
        <v>418</v>
      </c>
      <c r="P22" s="63" t="str">
        <f t="shared" si="6"/>
        <v>janv</v>
      </c>
      <c r="Q22" s="63">
        <f>IF($G22="","",(Calcul!$BE$2)+1)</f>
        <v>2016</v>
      </c>
      <c r="R22" s="67">
        <f t="shared" si="7"/>
        <v>15</v>
      </c>
    </row>
    <row r="23" spans="2:18" ht="14.45" x14ac:dyDescent="0.3">
      <c r="B23" s="110">
        <f>IF($G23="","",DATE(Calcul!$BE$2+1,1,1))</f>
        <v>42370</v>
      </c>
      <c r="C23" s="111" t="str">
        <f t="shared" si="0"/>
        <v>Fiche S.I</v>
      </c>
      <c r="D23" s="112" t="str">
        <f t="shared" si="1"/>
        <v>Stock initial</v>
      </c>
      <c r="E23" s="112" t="str">
        <f t="shared" si="2"/>
        <v>Monsieur 3</v>
      </c>
      <c r="F23" s="112" t="str">
        <f t="shared" si="3"/>
        <v>STOCK</v>
      </c>
      <c r="G23" s="113" t="str">
        <f>IFERROR(IF(INDEX(Calcul!$BD22,)="","",INDEX(Calcul!$BD22,)),"")</f>
        <v>CDA_7</v>
      </c>
      <c r="H23" s="66" t="str">
        <f>IF($G23="","",INDEX(Calcul!$BE22,))</f>
        <v>Four_B</v>
      </c>
      <c r="I23" s="66" t="str">
        <f>IF($G23="","",INDEX(Calcul!$BF22,))</f>
        <v>Marque B</v>
      </c>
      <c r="J23" s="66" t="str">
        <f>IF($G23="","",INDEX(Calcul!$BG22,))</f>
        <v>Article 7</v>
      </c>
      <c r="K23" s="114">
        <f>IF($G23="","",INDEX(Calcul!$BH22,))</f>
        <v>476</v>
      </c>
      <c r="L23" s="115"/>
      <c r="M23" s="116">
        <f>IF($G23="","",INDEX(Calcul!$BI22,))</f>
        <v>16</v>
      </c>
      <c r="N23" s="61">
        <f t="shared" si="4"/>
        <v>7616</v>
      </c>
      <c r="O23" s="62">
        <f t="shared" si="5"/>
        <v>476</v>
      </c>
      <c r="P23" s="63" t="str">
        <f t="shared" si="6"/>
        <v>janv</v>
      </c>
      <c r="Q23" s="63">
        <f>IF($G23="","",(Calcul!$BE$2)+1)</f>
        <v>2016</v>
      </c>
      <c r="R23" s="67">
        <f t="shared" si="7"/>
        <v>16</v>
      </c>
    </row>
    <row r="24" spans="2:18" ht="14.45" x14ac:dyDescent="0.3">
      <c r="B24" s="110">
        <f>IF($G24="","",DATE(Calcul!$BE$2+1,1,1))</f>
        <v>42370</v>
      </c>
      <c r="C24" s="111" t="str">
        <f t="shared" si="0"/>
        <v>Fiche S.I</v>
      </c>
      <c r="D24" s="112" t="str">
        <f t="shared" si="1"/>
        <v>Stock initial</v>
      </c>
      <c r="E24" s="112" t="str">
        <f t="shared" si="2"/>
        <v>Monsieur 3</v>
      </c>
      <c r="F24" s="112" t="str">
        <f t="shared" si="3"/>
        <v>STOCK</v>
      </c>
      <c r="G24" s="113" t="str">
        <f>IFERROR(IF(INDEX(Calcul!$BD23,)="","",INDEX(Calcul!$BD23,)),"")</f>
        <v>CDA_8</v>
      </c>
      <c r="H24" s="66" t="str">
        <f>IF($G24="","",INDEX(Calcul!$BE23,))</f>
        <v>Four_B</v>
      </c>
      <c r="I24" s="66" t="str">
        <f>IF($G24="","",INDEX(Calcul!$BF23,))</f>
        <v>Marque B</v>
      </c>
      <c r="J24" s="66" t="str">
        <f>IF($G24="","",INDEX(Calcul!$BG23,))</f>
        <v>Article 8</v>
      </c>
      <c r="K24" s="114">
        <f>IF($G24="","",INDEX(Calcul!$BH23,))</f>
        <v>30</v>
      </c>
      <c r="L24" s="115"/>
      <c r="M24" s="116">
        <f>IF($G24="","",INDEX(Calcul!$BI23,))</f>
        <v>17</v>
      </c>
      <c r="N24" s="61">
        <f t="shared" si="4"/>
        <v>510</v>
      </c>
      <c r="O24" s="62">
        <f t="shared" si="5"/>
        <v>30</v>
      </c>
      <c r="P24" s="63" t="str">
        <f t="shared" si="6"/>
        <v>janv</v>
      </c>
      <c r="Q24" s="63">
        <f>IF($G24="","",(Calcul!$BE$2)+1)</f>
        <v>2016</v>
      </c>
      <c r="R24" s="67">
        <f t="shared" si="7"/>
        <v>17</v>
      </c>
    </row>
    <row r="25" spans="2:18" x14ac:dyDescent="0.25">
      <c r="B25" s="110">
        <f>IF($G25="","",DATE(Calcul!$BE$2+1,1,1))</f>
        <v>42370</v>
      </c>
      <c r="C25" s="111" t="str">
        <f t="shared" si="0"/>
        <v>Fiche S.I</v>
      </c>
      <c r="D25" s="112" t="str">
        <f t="shared" si="1"/>
        <v>Stock initial</v>
      </c>
      <c r="E25" s="112" t="str">
        <f t="shared" si="2"/>
        <v>Monsieur 3</v>
      </c>
      <c r="F25" s="112" t="str">
        <f t="shared" si="3"/>
        <v>STOCK</v>
      </c>
      <c r="G25" s="113" t="str">
        <f>IFERROR(IF(INDEX(Calcul!$BD24,)="","",INDEX(Calcul!$BD24,)),"")</f>
        <v>CDA_9</v>
      </c>
      <c r="H25" s="66" t="str">
        <f>IF($G25="","",INDEX(Calcul!$BE24,))</f>
        <v>Four_B</v>
      </c>
      <c r="I25" s="66" t="str">
        <f>IF($G25="","",INDEX(Calcul!$BF24,))</f>
        <v>Marque B</v>
      </c>
      <c r="J25" s="66" t="str">
        <f>IF($G25="","",INDEX(Calcul!$BG24,))</f>
        <v>Article 9</v>
      </c>
      <c r="K25" s="114">
        <f>IF($G25="","",INDEX(Calcul!$BH24,))</f>
        <v>502</v>
      </c>
      <c r="L25" s="115"/>
      <c r="M25" s="116">
        <f>IF($G25="","",INDEX(Calcul!$BI24,))</f>
        <v>18</v>
      </c>
      <c r="N25" s="61">
        <f t="shared" si="4"/>
        <v>9036</v>
      </c>
      <c r="O25" s="62">
        <f t="shared" si="5"/>
        <v>502</v>
      </c>
      <c r="P25" s="63" t="str">
        <f t="shared" si="6"/>
        <v>janv</v>
      </c>
      <c r="Q25" s="63">
        <f>IF($G25="","",(Calcul!$BE$2)+1)</f>
        <v>2016</v>
      </c>
      <c r="R25" s="67">
        <f t="shared" si="7"/>
        <v>18</v>
      </c>
    </row>
  </sheetData>
  <dataValidations count="4">
    <dataValidation type="list" allowBlank="1" showInputMessage="1" showErrorMessage="1" sqref="D5:D25">
      <formula1>List_Mouvement_tabl_liste</formula1>
    </dataValidation>
    <dataValidation type="list" allowBlank="1" showInputMessage="1" showErrorMessage="1" sqref="E5:E25">
      <formula1>List_Demandeur_tab_article</formula1>
    </dataValidation>
    <dataValidation type="list" allowBlank="1" showInputMessage="1" showErrorMessage="1" sqref="F5:F25">
      <formula1>List_Services_liste</formula1>
    </dataValidation>
    <dataValidation type="list" allowBlank="1" showInputMessage="1" showErrorMessage="1" sqref="G5:G25">
      <formula1>List_Code_Article_tab_article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outon 2">
              <controlPr defaultSize="0" print="0" autoFill="0" autoPict="0" macro="[0]!transfert">
                <anchor moveWithCells="1" sizeWithCells="1">
                  <from>
                    <xdr:col>5</xdr:col>
                    <xdr:colOff>142875</xdr:colOff>
                    <xdr:row>1</xdr:row>
                    <xdr:rowOff>0</xdr:rowOff>
                  </from>
                  <to>
                    <xdr:col>6</xdr:col>
                    <xdr:colOff>400050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Listes</vt:lpstr>
      <vt:lpstr>Mouvement</vt:lpstr>
      <vt:lpstr>Calcul</vt:lpstr>
      <vt:lpstr>Stock</vt:lpstr>
      <vt:lpstr>Final</vt:lpstr>
      <vt:lpstr>List_Article_tab_articles</vt:lpstr>
      <vt:lpstr>List_Code_Article_tab_article</vt:lpstr>
      <vt:lpstr>List_Demandeur_tab_article</vt:lpstr>
      <vt:lpstr>List_Fournisseur_tab_article</vt:lpstr>
      <vt:lpstr>List_Marque_tab_article</vt:lpstr>
      <vt:lpstr>List_Mois</vt:lpstr>
      <vt:lpstr>List_Mouvement_tabl_liste</vt:lpstr>
      <vt:lpstr>List_Services_liste</vt:lpstr>
      <vt:lpstr>List_Stock_Alerte</vt:lpstr>
      <vt:lpstr>List_stock_minimum</vt:lpstr>
      <vt:lpstr>liste_code_mouve</vt:lpstr>
      <vt:lpstr>Liste_Date_tab_mouvement</vt:lpstr>
      <vt:lpstr>quantité_stock_tab_mouv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david</cp:lastModifiedBy>
  <dcterms:created xsi:type="dcterms:W3CDTF">2006-09-16T00:00:00Z</dcterms:created>
  <dcterms:modified xsi:type="dcterms:W3CDTF">2015-12-20T16:24:16Z</dcterms:modified>
</cp:coreProperties>
</file>