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D5CF58FC-5816-4E0D-A8BC-52E9A8AC0BBA}" xr6:coauthVersionLast="44" xr6:coauthVersionMax="44" xr10:uidLastSave="{00000000-0000-0000-0000-000000000000}"/>
  <bookViews>
    <workbookView xWindow="-120" yWindow="-120" windowWidth="29040" windowHeight="15840" activeTab="2" xr2:uid="{A64A66FE-3C21-479D-A67A-607CFA483F2A}"/>
  </bookViews>
  <sheets>
    <sheet name="BDD" sheetId="1" r:id="rId1"/>
    <sheet name="Config" sheetId="2" r:id="rId2"/>
    <sheet name="Statistiques" sheetId="3" r:id="rId3"/>
  </sheets>
  <definedNames>
    <definedName name="ConfigChauff">OFFSET(Config!$A$1,1,,COUNTIF(Config!$A:$A,"*")-1,)</definedName>
    <definedName name="ConfigSite">OFFSET(Config!$C$1,1,,COUNTIF(Config!$C:$C,"*")-1,)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3" i="3" l="1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A6" i="3"/>
  <c r="C6" i="3" s="1"/>
  <c r="A7" i="3"/>
  <c r="C7" i="3" s="1"/>
  <c r="A8" i="3"/>
  <c r="C8" i="3" s="1"/>
  <c r="A9" i="3"/>
  <c r="C9" i="3" s="1"/>
  <c r="A10" i="3"/>
  <c r="C10" i="3" s="1"/>
  <c r="A11" i="3"/>
  <c r="C11" i="3" s="1"/>
  <c r="A12" i="3"/>
  <c r="C12" i="3" s="1"/>
  <c r="A13" i="3"/>
  <c r="C13" i="3" s="1"/>
  <c r="A14" i="3"/>
  <c r="C14" i="3" s="1"/>
  <c r="A15" i="3"/>
  <c r="C15" i="3" s="1"/>
  <c r="A16" i="3"/>
  <c r="C16" i="3" s="1"/>
  <c r="A5" i="3"/>
  <c r="C5" i="3" s="1"/>
</calcChain>
</file>

<file path=xl/sharedStrings.xml><?xml version="1.0" encoding="utf-8"?>
<sst xmlns="http://schemas.openxmlformats.org/spreadsheetml/2006/main" count="36" uniqueCount="25">
  <si>
    <t>Site</t>
  </si>
  <si>
    <t>Chauffeur</t>
  </si>
  <si>
    <t>Date</t>
  </si>
  <si>
    <t>Heure</t>
  </si>
  <si>
    <t>Site A</t>
  </si>
  <si>
    <t>Site B</t>
  </si>
  <si>
    <t>Ramirez</t>
  </si>
  <si>
    <t>Eric</t>
  </si>
  <si>
    <t>Damien</t>
  </si>
  <si>
    <t>Choix du site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</si>
  <si>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</si>
  <si>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</si>
  <si>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</si>
  <si>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</si>
  <si>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</si>
  <si>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</si>
  <si>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</si>
  <si>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</si>
  <si>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</si>
  <si>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</si>
  <si>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</si>
  <si>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</si>
  <si>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>Octobre</t>
  </si>
  <si>
    <t>Mois</t>
  </si>
  <si>
    <t>Fréquentation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</si>
</sst>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8"/>
      <color theme="0"/>
      <name val="Agency FB"/>
      <family val="2"/>
    </font>
    <font>
      <i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0" fontId="1" fillId="2" borderId="0" xfId="0" applyFont="1" applyFill="1"/>
    <xf numFmtId="14" fontId="1" fillId="0" borderId="0" xfId="0" applyNumberFormat="1" applyFont="1"/>
    <xf numFmtId="0" fontId="3" fillId="2" borderId="1" xfId="0" applyFont="1" applyFill="1" applyBorder="1" applyAlignment="1">
      <alignment horizontal="right"/>
    </xf>
    <xf numFmtId="20" fontId="3" fillId="2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8"/>
        <color theme="0"/>
        <name val="Agency FB"/>
        <family val="2"/>
        <scheme val="none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Ventilation</a:t>
            </a:r>
            <a:r>
              <a:rPr lang="en-US" baseline="0"/>
              <a:t> de la fréquentation par mois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Statistiques!$C$4</c:f>
              <c:strCache>
                <c:ptCount val="1"/>
                <c:pt idx="0">
                  <c:v>Fréquentation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Statistiques!$B$5:$B$16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Statistiques!$C$5:$C$16</c:f>
              <c:numCache>
                <c:formatCode>General</c:formatCode>
                <c:ptCount val="12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3F-4185-A7DF-00648BD50E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74590392"/>
        <c:axId val="1174587440"/>
      </c:barChart>
      <c:catAx>
        <c:axId val="1174590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587440"/>
        <c:crosses val="autoZero"/>
        <c:auto val="1"/>
        <c:lblAlgn val="ctr"/>
        <c:lblOffset val="100"/>
        <c:noMultiLvlLbl val="0"/>
      </c:catAx>
      <c:valAx>
        <c:axId val="117458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590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Ventilation de la fréquentation par créneau horaire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Statistiques!$C$19</c:f>
              <c:strCache>
                <c:ptCount val="1"/>
                <c:pt idx="0">
                  <c:v>Fréquentation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Statistiques!$B$20:$B$43</c:f>
              <c:numCache>
                <c:formatCode>h:mm</c:formatCode>
                <c:ptCount val="24"/>
                <c:pt idx="0">
                  <c:v>0</c:v>
                </c:pt>
                <c:pt idx="1">
                  <c:v>4.1666666666666664E-2</c:v>
                </c:pt>
                <c:pt idx="2">
                  <c:v>8.3333333333333301E-2</c:v>
                </c:pt>
                <c:pt idx="3">
                  <c:v>0.125</c:v>
                </c:pt>
                <c:pt idx="4">
                  <c:v>0.16666666666666699</c:v>
                </c:pt>
                <c:pt idx="5">
                  <c:v>0.20833333333333301</c:v>
                </c:pt>
                <c:pt idx="6">
                  <c:v>0.25</c:v>
                </c:pt>
                <c:pt idx="7">
                  <c:v>0.29166666666666702</c:v>
                </c:pt>
                <c:pt idx="8">
                  <c:v>0.33333333333333298</c:v>
                </c:pt>
                <c:pt idx="9">
                  <c:v>0.375</c:v>
                </c:pt>
                <c:pt idx="10">
                  <c:v>0.41666666666666702</c:v>
                </c:pt>
                <c:pt idx="11">
                  <c:v>0.45833333333333298</c:v>
                </c:pt>
                <c:pt idx="12">
                  <c:v>0.5</c:v>
                </c:pt>
                <c:pt idx="13">
                  <c:v>0.54166666666666696</c:v>
                </c:pt>
                <c:pt idx="14">
                  <c:v>0.58333333333333304</c:v>
                </c:pt>
                <c:pt idx="15">
                  <c:v>0.625</c:v>
                </c:pt>
                <c:pt idx="16">
                  <c:v>0.66666666666666696</c:v>
                </c:pt>
                <c:pt idx="17">
                  <c:v>0.70833333333333304</c:v>
                </c:pt>
                <c:pt idx="18">
                  <c:v>0.75</c:v>
                </c:pt>
                <c:pt idx="19">
                  <c:v>0.79166666666666696</c:v>
                </c:pt>
                <c:pt idx="20">
                  <c:v>0.83333333333333304</c:v>
                </c:pt>
                <c:pt idx="21">
                  <c:v>0.875</c:v>
                </c:pt>
                <c:pt idx="22">
                  <c:v>0.91666666666666696</c:v>
                </c:pt>
                <c:pt idx="23">
                  <c:v>0.95833333333333304</c:v>
                </c:pt>
              </c:numCache>
            </c:numRef>
          </c:cat>
          <c:val>
            <c:numRef>
              <c:f>Statistiques!$C$20:$C$43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3F-4D68-8F9E-1BED2D2219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74590392"/>
        <c:axId val="1174587440"/>
      </c:barChart>
      <c:catAx>
        <c:axId val="1174590392"/>
        <c:scaling>
          <c:orientation val="minMax"/>
        </c:scaling>
        <c:delete val="0"/>
        <c:axPos val="b"/>
        <c:numFmt formatCode="h:mm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587440"/>
        <c:crosses val="autoZero"/>
        <c:auto val="1"/>
        <c:lblAlgn val="ctr"/>
        <c:lblOffset val="100"/>
        <c:noMultiLvlLbl val="0"/>
      </c:catAx>
      <c:valAx>
        <c:axId val="117458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590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0</xdr:row>
      <xdr:rowOff>47625</xdr:rowOff>
    </xdr:from>
    <xdr:to>
      <xdr:col>10</xdr:col>
      <xdr:colOff>66675</xdr:colOff>
      <xdr:row>2</xdr:row>
      <xdr:rowOff>95250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DC2323C-0388-4839-B5A3-BE74B4843DF9}"/>
            </a:ext>
          </a:extLst>
        </xdr:cNvPr>
        <xdr:cNvSpPr/>
      </xdr:nvSpPr>
      <xdr:spPr>
        <a:xfrm>
          <a:off x="2847975" y="47625"/>
          <a:ext cx="4838700" cy="523875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Tu pourras mettre ici tes différents</a:t>
          </a:r>
          <a:r>
            <a:rPr lang="fr-FR" sz="1100" baseline="0"/>
            <a:t> site et chauffeur pour avoir directement la possibilité de les choisir dans l'onglet BDD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761999</xdr:colOff>
      <xdr:row>5</xdr:row>
      <xdr:rowOff>14287</xdr:rowOff>
    </xdr:from>
    <xdr:to>
      <xdr:col>21</xdr:col>
      <xdr:colOff>9524</xdr:colOff>
      <xdr:row>19</xdr:row>
      <xdr:rowOff>90487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026841A-FAE7-491C-A842-7ED6C8D8A6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21</xdr:row>
      <xdr:rowOff>66675</xdr:rowOff>
    </xdr:from>
    <xdr:to>
      <xdr:col>21</xdr:col>
      <xdr:colOff>19050</xdr:colOff>
      <xdr:row>35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727D78F-7066-499C-BBA8-DCF9B01C94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10</xdr:col>
      <xdr:colOff>133349</xdr:colOff>
      <xdr:row>0</xdr:row>
      <xdr:rowOff>57150</xdr:rowOff>
    </xdr:from>
    <xdr:to>
      <xdr:col>13</xdr:col>
      <xdr:colOff>523874</xdr:colOff>
      <xdr:row>5</xdr:row>
      <xdr:rowOff>64897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043FAD8-36E9-462C-AF5E-C9DC8EC7A0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72424" y="57150"/>
          <a:ext cx="2676525" cy="960247"/>
        </a:xfrm>
        <a:prstGeom prst="rect">
          <a:avLst/>
        </a:prstGeom>
      </xdr:spPr>
    </xdr:pic>
    <xdr:clientData/>
  </xdr:twoCellAnchor>
  <xdr:twoCellAnchor>
    <xdr:from>
      <xdr:col>2</xdr:col>
      <xdr:colOff>190500</xdr:colOff>
      <xdr:row>0</xdr:row>
      <xdr:rowOff>66676</xdr:rowOff>
    </xdr:from>
    <xdr:to>
      <xdr:col>6</xdr:col>
      <xdr:colOff>571500</xdr:colOff>
      <xdr:row>1</xdr:row>
      <xdr:rowOff>180976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4317F00D-94C5-4556-B376-56AC78023760}"/>
            </a:ext>
          </a:extLst>
        </xdr:cNvPr>
        <xdr:cNvSpPr/>
      </xdr:nvSpPr>
      <xdr:spPr>
        <a:xfrm>
          <a:off x="1781175" y="66676"/>
          <a:ext cx="3581400" cy="30480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Tu peux choisir ton site et tu mets l'année concernée en B2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766B00-364D-46E3-AEE1-8414C21AB651}" name="Tableau1" displayName="Tableau1" ref="A1:D4" totalsRowShown="0" headerRowDxfId="5" dataDxfId="0">
  <tableColumns count="4">
    <tableColumn id="1" xr3:uid="{D1AB1855-122F-4ABE-865D-6C232EE22F99}" name="Chauffeur" dataDxfId="4"/>
    <tableColumn id="2" xr3:uid="{0871BE66-FCFE-487A-B6A0-6B6445DFABF9}" name="Date" dataDxfId="3"/>
    <tableColumn id="3" xr3:uid="{39A84D7B-28E0-4805-A5E7-D5C167FE9460}" name="Heure" dataDxfId="2"/>
    <tableColumn id="4" xr3:uid="{225A20EF-8CF6-4CBC-9090-1657687573CE}" name="Sit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B169A-6833-4D67-A0EF-E4733FCDA746}">
  <sheetPr>
    <tabColor theme="9"/>
  </sheetPr>
  <dimension ref="A1:D4"/>
  <sheetViews>
    <sheetView workbookViewId="0">
      <selection activeCell="E28" sqref="E28"/>
    </sheetView>
  </sheetViews>
  <sheetFormatPr baseColWidth="10" defaultRowHeight="15" x14ac:dyDescent="0.25"/>
  <cols>
    <col min="1" max="1" width="13.85546875" customWidth="1"/>
  </cols>
  <sheetData>
    <row r="1" spans="1:4" ht="22.5" x14ac:dyDescent="0.3">
      <c r="A1" s="3" t="s">
        <v>1</v>
      </c>
      <c r="B1" s="3" t="s">
        <v>2</v>
      </c>
      <c r="C1" s="3" t="s">
        <v>3</v>
      </c>
      <c r="D1" s="3" t="s">
        <v>0</v>
      </c>
    </row>
    <row r="2" spans="1:4" x14ac:dyDescent="0.25">
      <c r="A2" s="1" t="s">
        <v>6</v>
      </c>
      <c r="B2" s="6">
        <v>43831</v>
      </c>
      <c r="C2" s="7">
        <v>0.3756944444444445</v>
      </c>
      <c r="D2" s="1" t="s">
        <v>4</v>
      </c>
    </row>
    <row r="3" spans="1:4" x14ac:dyDescent="0.25">
      <c r="A3" s="1" t="s">
        <v>7</v>
      </c>
      <c r="B3" s="6">
        <v>43832</v>
      </c>
      <c r="C3" s="7">
        <v>0.33749999999999997</v>
      </c>
      <c r="D3" s="1" t="s">
        <v>4</v>
      </c>
    </row>
    <row r="4" spans="1:4" x14ac:dyDescent="0.25">
      <c r="A4" s="1" t="s">
        <v>8</v>
      </c>
      <c r="B4" s="6">
        <v>43864</v>
      </c>
      <c r="C4" s="7">
        <v>0.25</v>
      </c>
      <c r="D4" s="1" t="s">
        <v>4</v>
      </c>
    </row>
  </sheetData>
  <dataValidations count="2">
    <dataValidation type="list" allowBlank="1" showInputMessage="1" showErrorMessage="1" sqref="A2:A4" xr:uid="{EED0AC94-8086-4B75-907D-1447FEE7FBFA}">
      <formula1>ConfigChauff</formula1>
    </dataValidation>
    <dataValidation type="list" allowBlank="1" showInputMessage="1" showErrorMessage="1" sqref="D2:D4" xr:uid="{E803DFC0-E2FF-4353-9662-A52A2A1064C1}">
      <formula1>ConfigSite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1550A-F706-4DBA-A258-9D6344A1DA07}">
  <sheetPr>
    <tabColor rgb="FFFF0000"/>
  </sheetPr>
  <dimension ref="A1:C4"/>
  <sheetViews>
    <sheetView workbookViewId="0">
      <selection activeCell="I20" sqref="I20"/>
    </sheetView>
  </sheetViews>
  <sheetFormatPr baseColWidth="10" defaultRowHeight="15" x14ac:dyDescent="0.25"/>
  <sheetData>
    <row r="1" spans="1:3" ht="22.5" x14ac:dyDescent="0.3">
      <c r="A1" s="3" t="s">
        <v>1</v>
      </c>
      <c r="C1" s="5" t="s">
        <v>0</v>
      </c>
    </row>
    <row r="2" spans="1:3" x14ac:dyDescent="0.25">
      <c r="A2" s="4" t="s">
        <v>6</v>
      </c>
      <c r="C2" s="4" t="s">
        <v>4</v>
      </c>
    </row>
    <row r="3" spans="1:3" x14ac:dyDescent="0.25">
      <c r="A3" s="4" t="s">
        <v>7</v>
      </c>
      <c r="C3" s="4" t="s">
        <v>5</v>
      </c>
    </row>
    <row r="4" spans="1:3" x14ac:dyDescent="0.25">
      <c r="A4" s="4" t="s">
        <v>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54AB6-D703-4E06-8A71-85D20C11AEA8}">
  <sheetPr>
    <tabColor theme="4"/>
  </sheetPr>
  <dimension ref="A1:C43"/>
  <sheetViews>
    <sheetView showGridLines="0" showRowColHeaders="0" tabSelected="1" workbookViewId="0">
      <selection activeCell="I3" sqref="I3"/>
    </sheetView>
  </sheetViews>
  <sheetFormatPr baseColWidth="10" defaultRowHeight="15" x14ac:dyDescent="0.25"/>
  <cols>
    <col min="1" max="1" width="12.42578125" bestFit="1" customWidth="1"/>
    <col min="3" max="3" width="13.7109375" bestFit="1" customWidth="1"/>
  </cols>
  <sheetData>
    <row r="1" spans="1:3" x14ac:dyDescent="0.25">
      <c r="A1" s="8" t="s">
        <v>9</v>
      </c>
      <c r="B1" s="4" t="s">
        <v>4</v>
      </c>
    </row>
    <row r="2" spans="1:3" x14ac:dyDescent="0.25">
      <c r="A2" s="2" t="s">
        <v>10</v>
      </c>
      <c r="B2" s="4">
        <v>2020</v>
      </c>
    </row>
    <row r="4" spans="1:3" x14ac:dyDescent="0.25">
      <c r="B4" s="2" t="s">
        <v>23</v>
      </c>
      <c r="C4" s="2" t="s">
        <v>24</v>
      </c>
    </row>
    <row r="5" spans="1:3" x14ac:dyDescent="0.25">
      <c r="A5" s="9">
        <f>DATEVALUE("01/"&amp;ROW()-4&amp;"/"&amp;$B$2)</f>
        <v>43831</v>
      </c>
      <c r="B5" s="10" t="s">
        <v>11</v>
      </c>
      <c r="C5" s="4">
        <f>COUNTIFS(Tableau1[Date],"&gt;="&amp;$A5,Tableau1[Date],"&lt;="&amp;EOMONTH($A5,0),Tableau1[Site],$B$1)</f>
        <v>2</v>
      </c>
    </row>
    <row r="6" spans="1:3" x14ac:dyDescent="0.25">
      <c r="A6" s="9">
        <f t="shared" ref="A6:A16" si="0">DATEVALUE("01/"&amp;ROW()-4&amp;"/"&amp;$B$2)</f>
        <v>43862</v>
      </c>
      <c r="B6" s="10" t="s">
        <v>12</v>
      </c>
      <c r="C6" s="4">
        <f>COUNTIFS(Tableau1[Date],"&gt;="&amp;$A6,Tableau1[Date],"&lt;="&amp;EOMONTH($A6,0),Tableau1[Site],$B$1)</f>
        <v>1</v>
      </c>
    </row>
    <row r="7" spans="1:3" x14ac:dyDescent="0.25">
      <c r="A7" s="9">
        <f t="shared" si="0"/>
        <v>43891</v>
      </c>
      <c r="B7" s="10" t="s">
        <v>13</v>
      </c>
      <c r="C7" s="4">
        <f>COUNTIFS(Tableau1[Date],"&gt;="&amp;$A7,Tableau1[Date],"&lt;="&amp;EOMONTH($A7,0),Tableau1[Site],$B$1)</f>
        <v>0</v>
      </c>
    </row>
    <row r="8" spans="1:3" x14ac:dyDescent="0.25">
      <c r="A8" s="9">
        <f t="shared" si="0"/>
        <v>43922</v>
      </c>
      <c r="B8" s="10" t="s">
        <v>14</v>
      </c>
      <c r="C8" s="4">
        <f>COUNTIFS(Tableau1[Date],"&gt;="&amp;$A8,Tableau1[Date],"&lt;="&amp;EOMONTH($A8,0),Tableau1[Site],$B$1)</f>
        <v>0</v>
      </c>
    </row>
    <row r="9" spans="1:3" x14ac:dyDescent="0.25">
      <c r="A9" s="9">
        <f t="shared" si="0"/>
        <v>43952</v>
      </c>
      <c r="B9" s="10" t="s">
        <v>15</v>
      </c>
      <c r="C9" s="4">
        <f>COUNTIFS(Tableau1[Date],"&gt;="&amp;$A9,Tableau1[Date],"&lt;="&amp;EOMONTH($A9,0),Tableau1[Site],$B$1)</f>
        <v>0</v>
      </c>
    </row>
    <row r="10" spans="1:3" x14ac:dyDescent="0.25">
      <c r="A10" s="9">
        <f t="shared" si="0"/>
        <v>43983</v>
      </c>
      <c r="B10" s="10" t="s">
        <v>16</v>
      </c>
      <c r="C10" s="4">
        <f>COUNTIFS(Tableau1[Date],"&gt;="&amp;$A10,Tableau1[Date],"&lt;="&amp;EOMONTH($A10,0),Tableau1[Site],$B$1)</f>
        <v>0</v>
      </c>
    </row>
    <row r="11" spans="1:3" x14ac:dyDescent="0.25">
      <c r="A11" s="9">
        <f t="shared" si="0"/>
        <v>44013</v>
      </c>
      <c r="B11" s="10" t="s">
        <v>17</v>
      </c>
      <c r="C11" s="4">
        <f>COUNTIFS(Tableau1[Date],"&gt;="&amp;$A11,Tableau1[Date],"&lt;="&amp;EOMONTH($A11,0),Tableau1[Site],$B$1)</f>
        <v>0</v>
      </c>
    </row>
    <row r="12" spans="1:3" x14ac:dyDescent="0.25">
      <c r="A12" s="9">
        <f t="shared" si="0"/>
        <v>44044</v>
      </c>
      <c r="B12" s="10" t="s">
        <v>18</v>
      </c>
      <c r="C12" s="4">
        <f>COUNTIFS(Tableau1[Date],"&gt;="&amp;$A12,Tableau1[Date],"&lt;="&amp;EOMONTH($A12,0),Tableau1[Site],$B$1)</f>
        <v>0</v>
      </c>
    </row>
    <row r="13" spans="1:3" x14ac:dyDescent="0.25">
      <c r="A13" s="9">
        <f t="shared" si="0"/>
        <v>44075</v>
      </c>
      <c r="B13" s="10" t="s">
        <v>19</v>
      </c>
      <c r="C13" s="4">
        <f>COUNTIFS(Tableau1[Date],"&gt;="&amp;$A13,Tableau1[Date],"&lt;="&amp;EOMONTH($A13,0),Tableau1[Site],$B$1)</f>
        <v>0</v>
      </c>
    </row>
    <row r="14" spans="1:3" x14ac:dyDescent="0.25">
      <c r="A14" s="9">
        <f t="shared" si="0"/>
        <v>44105</v>
      </c>
      <c r="B14" s="10" t="s">
        <v>22</v>
      </c>
      <c r="C14" s="4">
        <f>COUNTIFS(Tableau1[Date],"&gt;="&amp;$A14,Tableau1[Date],"&lt;="&amp;EOMONTH($A14,0),Tableau1[Site],$B$1)</f>
        <v>0</v>
      </c>
    </row>
    <row r="15" spans="1:3" x14ac:dyDescent="0.25">
      <c r="A15" s="9">
        <f t="shared" si="0"/>
        <v>44136</v>
      </c>
      <c r="B15" s="10" t="s">
        <v>20</v>
      </c>
      <c r="C15" s="4">
        <f>COUNTIFS(Tableau1[Date],"&gt;="&amp;$A15,Tableau1[Date],"&lt;="&amp;EOMONTH($A15,0),Tableau1[Site],$B$1)</f>
        <v>0</v>
      </c>
    </row>
    <row r="16" spans="1:3" x14ac:dyDescent="0.25">
      <c r="A16" s="9">
        <f t="shared" si="0"/>
        <v>44166</v>
      </c>
      <c r="B16" s="10" t="s">
        <v>21</v>
      </c>
      <c r="C16" s="4">
        <f>COUNTIFS(Tableau1[Date],"&gt;="&amp;$A16,Tableau1[Date],"&lt;="&amp;EOMONTH($A16,0),Tableau1[Site],$B$1)</f>
        <v>0</v>
      </c>
    </row>
    <row r="19" spans="2:3" x14ac:dyDescent="0.25">
      <c r="B19" s="2" t="s">
        <v>3</v>
      </c>
      <c r="C19" s="2" t="s">
        <v>24</v>
      </c>
    </row>
    <row r="20" spans="2:3" x14ac:dyDescent="0.25">
      <c r="B20" s="11">
        <v>0</v>
      </c>
      <c r="C20" s="4">
        <f>COUNTIFS(Tableau1[Heure],"&gt;="&amp;$B20,Tableau1[Heure],"&lt;"&amp;$B21,Tableau1[Site],$B$1)</f>
        <v>0</v>
      </c>
    </row>
    <row r="21" spans="2:3" x14ac:dyDescent="0.25">
      <c r="B21" s="11">
        <v>4.1666666666666664E-2</v>
      </c>
      <c r="C21" s="4">
        <f>COUNTIFS(Tableau1[Heure],"&gt;="&amp;$B21,Tableau1[Heure],"&lt;"&amp;$B22,Tableau1[Site],$B$1)</f>
        <v>0</v>
      </c>
    </row>
    <row r="22" spans="2:3" x14ac:dyDescent="0.25">
      <c r="B22" s="11">
        <v>8.3333333333333301E-2</v>
      </c>
      <c r="C22" s="4">
        <f>COUNTIFS(Tableau1[Heure],"&gt;="&amp;$B22,Tableau1[Heure],"&lt;"&amp;$B23,Tableau1[Site],$B$1)</f>
        <v>0</v>
      </c>
    </row>
    <row r="23" spans="2:3" x14ac:dyDescent="0.25">
      <c r="B23" s="11">
        <v>0.125</v>
      </c>
      <c r="C23" s="4">
        <f>COUNTIFS(Tableau1[Heure],"&gt;="&amp;$B23,Tableau1[Heure],"&lt;"&amp;$B24,Tableau1[Site],$B$1)</f>
        <v>0</v>
      </c>
    </row>
    <row r="24" spans="2:3" x14ac:dyDescent="0.25">
      <c r="B24" s="11">
        <v>0.16666666666666699</v>
      </c>
      <c r="C24" s="4">
        <f>COUNTIFS(Tableau1[Heure],"&gt;="&amp;$B24,Tableau1[Heure],"&lt;"&amp;$B25,Tableau1[Site],$B$1)</f>
        <v>0</v>
      </c>
    </row>
    <row r="25" spans="2:3" x14ac:dyDescent="0.25">
      <c r="B25" s="11">
        <v>0.20833333333333301</v>
      </c>
      <c r="C25" s="4">
        <f>COUNTIFS(Tableau1[Heure],"&gt;="&amp;$B25,Tableau1[Heure],"&lt;"&amp;$B26,Tableau1[Site],$B$1)</f>
        <v>0</v>
      </c>
    </row>
    <row r="26" spans="2:3" x14ac:dyDescent="0.25">
      <c r="B26" s="11">
        <v>0.25</v>
      </c>
      <c r="C26" s="4">
        <f>COUNTIFS(Tableau1[Heure],"&gt;="&amp;$B26,Tableau1[Heure],"&lt;"&amp;$B27,Tableau1[Site],$B$1)</f>
        <v>1</v>
      </c>
    </row>
    <row r="27" spans="2:3" x14ac:dyDescent="0.25">
      <c r="B27" s="11">
        <v>0.29166666666666702</v>
      </c>
      <c r="C27" s="4">
        <f>COUNTIFS(Tableau1[Heure],"&gt;="&amp;$B27,Tableau1[Heure],"&lt;"&amp;$B28,Tableau1[Site],$B$1)</f>
        <v>0</v>
      </c>
    </row>
    <row r="28" spans="2:3" x14ac:dyDescent="0.25">
      <c r="B28" s="11">
        <v>0.33333333333333298</v>
      </c>
      <c r="C28" s="4">
        <f>COUNTIFS(Tableau1[Heure],"&gt;="&amp;$B28,Tableau1[Heure],"&lt;"&amp;$B29,Tableau1[Site],$B$1)</f>
        <v>1</v>
      </c>
    </row>
    <row r="29" spans="2:3" x14ac:dyDescent="0.25">
      <c r="B29" s="11">
        <v>0.375</v>
      </c>
      <c r="C29" s="4">
        <f>COUNTIFS(Tableau1[Heure],"&gt;="&amp;$B29,Tableau1[Heure],"&lt;"&amp;$B30,Tableau1[Site],$B$1)</f>
        <v>1</v>
      </c>
    </row>
    <row r="30" spans="2:3" x14ac:dyDescent="0.25">
      <c r="B30" s="11">
        <v>0.41666666666666702</v>
      </c>
      <c r="C30" s="4">
        <f>COUNTIFS(Tableau1[Heure],"&gt;="&amp;$B30,Tableau1[Heure],"&lt;"&amp;$B31,Tableau1[Site],$B$1)</f>
        <v>0</v>
      </c>
    </row>
    <row r="31" spans="2:3" x14ac:dyDescent="0.25">
      <c r="B31" s="11">
        <v>0.45833333333333298</v>
      </c>
      <c r="C31" s="4">
        <f>COUNTIFS(Tableau1[Heure],"&gt;="&amp;$B31,Tableau1[Heure],"&lt;"&amp;$B32,Tableau1[Site],$B$1)</f>
        <v>0</v>
      </c>
    </row>
    <row r="32" spans="2:3" x14ac:dyDescent="0.25">
      <c r="B32" s="11">
        <v>0.5</v>
      </c>
      <c r="C32" s="4">
        <f>COUNTIFS(Tableau1[Heure],"&gt;="&amp;$B32,Tableau1[Heure],"&lt;"&amp;$B33,Tableau1[Site],$B$1)</f>
        <v>0</v>
      </c>
    </row>
    <row r="33" spans="2:3" x14ac:dyDescent="0.25">
      <c r="B33" s="11">
        <v>0.54166666666666696</v>
      </c>
      <c r="C33" s="4">
        <f>COUNTIFS(Tableau1[Heure],"&gt;="&amp;$B33,Tableau1[Heure],"&lt;"&amp;$B34,Tableau1[Site],$B$1)</f>
        <v>0</v>
      </c>
    </row>
    <row r="34" spans="2:3" x14ac:dyDescent="0.25">
      <c r="B34" s="11">
        <v>0.58333333333333304</v>
      </c>
      <c r="C34" s="4">
        <f>COUNTIFS(Tableau1[Heure],"&gt;="&amp;$B34,Tableau1[Heure],"&lt;"&amp;$B35,Tableau1[Site],$B$1)</f>
        <v>0</v>
      </c>
    </row>
    <row r="35" spans="2:3" x14ac:dyDescent="0.25">
      <c r="B35" s="11">
        <v>0.625</v>
      </c>
      <c r="C35" s="4">
        <f>COUNTIFS(Tableau1[Heure],"&gt;="&amp;$B35,Tableau1[Heure],"&lt;"&amp;$B36,Tableau1[Site],$B$1)</f>
        <v>0</v>
      </c>
    </row>
    <row r="36" spans="2:3" x14ac:dyDescent="0.25">
      <c r="B36" s="11">
        <v>0.66666666666666696</v>
      </c>
      <c r="C36" s="4">
        <f>COUNTIFS(Tableau1[Heure],"&gt;="&amp;$B36,Tableau1[Heure],"&lt;"&amp;$B37,Tableau1[Site],$B$1)</f>
        <v>0</v>
      </c>
    </row>
    <row r="37" spans="2:3" x14ac:dyDescent="0.25">
      <c r="B37" s="11">
        <v>0.70833333333333304</v>
      </c>
      <c r="C37" s="4">
        <f>COUNTIFS(Tableau1[Heure],"&gt;="&amp;$B37,Tableau1[Heure],"&lt;"&amp;$B38,Tableau1[Site],$B$1)</f>
        <v>0</v>
      </c>
    </row>
    <row r="38" spans="2:3" x14ac:dyDescent="0.25">
      <c r="B38" s="11">
        <v>0.75</v>
      </c>
      <c r="C38" s="4">
        <f>COUNTIFS(Tableau1[Heure],"&gt;="&amp;$B38,Tableau1[Heure],"&lt;"&amp;$B39,Tableau1[Site],$B$1)</f>
        <v>0</v>
      </c>
    </row>
    <row r="39" spans="2:3" x14ac:dyDescent="0.25">
      <c r="B39" s="11">
        <v>0.79166666666666696</v>
      </c>
      <c r="C39" s="4">
        <f>COUNTIFS(Tableau1[Heure],"&gt;="&amp;$B39,Tableau1[Heure],"&lt;"&amp;$B40,Tableau1[Site],$B$1)</f>
        <v>0</v>
      </c>
    </row>
    <row r="40" spans="2:3" x14ac:dyDescent="0.25">
      <c r="B40" s="11">
        <v>0.83333333333333304</v>
      </c>
      <c r="C40" s="4">
        <f>COUNTIFS(Tableau1[Heure],"&gt;="&amp;$B40,Tableau1[Heure],"&lt;"&amp;$B41,Tableau1[Site],$B$1)</f>
        <v>0</v>
      </c>
    </row>
    <row r="41" spans="2:3" x14ac:dyDescent="0.25">
      <c r="B41" s="11">
        <v>0.875</v>
      </c>
      <c r="C41" s="4">
        <f>COUNTIFS(Tableau1[Heure],"&gt;="&amp;$B41,Tableau1[Heure],"&lt;"&amp;$B42,Tableau1[Site],$B$1)</f>
        <v>0</v>
      </c>
    </row>
    <row r="42" spans="2:3" x14ac:dyDescent="0.25">
      <c r="B42" s="11">
        <v>0.91666666666666696</v>
      </c>
      <c r="C42" s="4">
        <f>COUNTIFS(Tableau1[Heure],"&gt;="&amp;$B42,Tableau1[Heure],"&lt;"&amp;$B43,Tableau1[Site],$B$1)</f>
        <v>0</v>
      </c>
    </row>
    <row r="43" spans="2:3" x14ac:dyDescent="0.25">
      <c r="B43" s="11">
        <v>0.95833333333333304</v>
      </c>
      <c r="C43" s="4">
        <f>COUNTIFS(Tableau1[Heure],"&gt;="&amp;$B43,Tableau1[Site],$B$1)</f>
        <v>0</v>
      </c>
    </row>
  </sheetData>
  <dataValidations count="1">
    <dataValidation type="list" allowBlank="1" showInputMessage="1" showErrorMessage="1" sqref="B1" xr:uid="{BD67CB94-4613-480E-B8B8-6C45EA2A6E36}">
      <formula1>ConfigSite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Config</vt:lpstr>
      <vt:lpstr>Statistiques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Legrand</dc:creator>
  <cp:lastModifiedBy>David Legrand</cp:lastModifiedBy>
  <dcterms:created xsi:type="dcterms:W3CDTF">2020-01-28T13:04:34Z</dcterms:created>
  <dcterms:modified xsi:type="dcterms:W3CDTF">2020-01-28T13:47:56Z</dcterms:modified>
</cp:coreProperties>
</file>