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9440" windowHeight="10545" activeTab="1"/>
  </bookViews>
  <sheets>
    <sheet name="Data" sheetId="1" r:id="rId1"/>
    <sheet name="Piquet" sheetId="2" r:id="rId2"/>
  </sheets>
  <definedNames>
    <definedName name="Date">OFFSET(Data!$A$3,,,COUNTA(Data!$A:$A)-2)</definedName>
    <definedName name="Evenement">OFFSET(Data!$F$3,,,COUNTA(Date))</definedName>
    <definedName name="Fonction">OFFSET(Data!$E$3,,,COUNTA(Date))</definedName>
    <definedName name="HeureD">OFFSET(Data!$C$3,,,COUNTA(Date))</definedName>
    <definedName name="HeureF">OFFSET(Data!$D$3,,,COUNTA(Date))</definedName>
    <definedName name="ID">OFFSET(Data!$B$3,,,COUNTA(Date))</definedName>
  </definedNames>
  <calcPr calcId="145621"/>
</workbook>
</file>

<file path=xl/calcChain.xml><?xml version="1.0" encoding="utf-8"?>
<calcChain xmlns="http://schemas.openxmlformats.org/spreadsheetml/2006/main">
  <c r="M6" i="2" l="1"/>
  <c r="K32" i="2" l="1"/>
  <c r="C42" i="2"/>
  <c r="K39" i="2"/>
  <c r="K42" i="2"/>
  <c r="K48" i="2"/>
  <c r="I26" i="2"/>
  <c r="C48" i="2"/>
  <c r="K51" i="2"/>
  <c r="E26" i="2"/>
  <c r="C36" i="2"/>
  <c r="C45" i="2"/>
  <c r="C51" i="2"/>
  <c r="K36" i="2"/>
  <c r="K45" i="2"/>
  <c r="C32" i="2"/>
  <c r="C39" i="2"/>
  <c r="O26" i="2" l="1"/>
</calcChain>
</file>

<file path=xl/sharedStrings.xml><?xml version="1.0" encoding="utf-8"?>
<sst xmlns="http://schemas.openxmlformats.org/spreadsheetml/2006/main" count="218" uniqueCount="58">
  <si>
    <t>Base de Donnée</t>
  </si>
  <si>
    <t>Date</t>
  </si>
  <si>
    <t>ID</t>
  </si>
  <si>
    <t>hr début</t>
  </si>
  <si>
    <t>hr fin</t>
  </si>
  <si>
    <t>Fonction</t>
  </si>
  <si>
    <t>Evénement</t>
  </si>
  <si>
    <t>Congé</t>
  </si>
  <si>
    <t>Repos</t>
  </si>
  <si>
    <t>C.S2</t>
  </si>
  <si>
    <t>N 5</t>
  </si>
  <si>
    <t>O.S2</t>
  </si>
  <si>
    <t>G A R D E   J O U R N A L I E R E</t>
  </si>
  <si>
    <t>S . S . L . I . A</t>
  </si>
  <si>
    <t>Garde du</t>
  </si>
  <si>
    <t xml:space="preserve">Semaine n° </t>
  </si>
  <si>
    <t>Personnels planifiés</t>
  </si>
  <si>
    <t>Nom - Prénom</t>
  </si>
  <si>
    <t>Heure</t>
  </si>
  <si>
    <t>Poste</t>
  </si>
  <si>
    <t>CM</t>
  </si>
  <si>
    <t>PA</t>
  </si>
  <si>
    <t>Chef de Manœuvre</t>
  </si>
  <si>
    <t>Pompier d'Aéroport</t>
  </si>
  <si>
    <t>Effectif du jour</t>
  </si>
  <si>
    <t>Piquet du jour</t>
  </si>
  <si>
    <t>Péril animalier</t>
  </si>
  <si>
    <t>C.M</t>
  </si>
  <si>
    <t>SPPA</t>
  </si>
  <si>
    <t>Conducteur Sécu 1</t>
  </si>
  <si>
    <t>Opérateur Sécu 1</t>
  </si>
  <si>
    <t>C.S1</t>
  </si>
  <si>
    <t>O.S1</t>
  </si>
  <si>
    <t>Conducteur Sécu 2</t>
  </si>
  <si>
    <t>Opérateur Sécu 2</t>
  </si>
  <si>
    <t>Conducteur Sécu 3</t>
  </si>
  <si>
    <t>Opérateur Sécu 3</t>
  </si>
  <si>
    <t>C.S3</t>
  </si>
  <si>
    <t>O.S3</t>
  </si>
  <si>
    <t>C.S4</t>
  </si>
  <si>
    <t>O.S4</t>
  </si>
  <si>
    <t>C.S5</t>
  </si>
  <si>
    <t>O.S5</t>
  </si>
  <si>
    <t>C.S6</t>
  </si>
  <si>
    <t>Nom - Prénom 1</t>
  </si>
  <si>
    <t>Nom - Prénom 2</t>
  </si>
  <si>
    <t>Nom - Prénom 3</t>
  </si>
  <si>
    <t>Nom - Prénom 4</t>
  </si>
  <si>
    <t>Nom - Prénom 5</t>
  </si>
  <si>
    <t>Nom - Prénom 6</t>
  </si>
  <si>
    <t>Nom - Prénom 7</t>
  </si>
  <si>
    <t>Nom - Prénom 8</t>
  </si>
  <si>
    <t>Nom - Prénom 9</t>
  </si>
  <si>
    <t>Nom - Prénom 10</t>
  </si>
  <si>
    <t>Nom - Prénom 11</t>
  </si>
  <si>
    <t>Nom - Prénom 12</t>
  </si>
  <si>
    <t>Vis méd</t>
  </si>
  <si>
    <t>O.S6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</si>
</sst>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:mm;@"/>
    <numFmt numFmtId="165" formatCode="dddd\ d\ mmm\ yyyy"/>
  </numFmts>
  <fonts count="21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6"/>
      <name val="Arial"/>
      <family val="2"/>
    </font>
    <font>
      <b/>
      <i/>
      <sz val="14"/>
      <color rgb="FFFFFF0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1"/>
      <name val="Arial"/>
      <family val="2"/>
    </font>
    <font>
      <b/>
      <sz val="14"/>
      <color rgb="FFFF0000"/>
      <name val="Arial"/>
      <family val="2"/>
    </font>
    <font>
      <i/>
      <sz val="9"/>
      <color theme="0" tint="-0.499984740745262"/>
      <name val="Arial"/>
      <family val="2"/>
    </font>
    <font>
      <sz val="10"/>
      <color theme="1" tint="0.249977111117893"/>
      <name val="Arial"/>
      <family val="2"/>
    </font>
    <font>
      <b/>
      <i/>
      <sz val="11"/>
      <color rgb="FFC00000"/>
      <name val="Arial"/>
      <family val="2"/>
    </font>
    <font>
      <b/>
      <i/>
      <sz val="11"/>
      <color rgb="FF0070C0"/>
      <name val="Arial"/>
      <family val="2"/>
    </font>
    <font>
      <b/>
      <i/>
      <sz val="14"/>
      <color theme="1"/>
      <name val="Arial"/>
      <family val="2"/>
    </font>
    <font>
      <b/>
      <sz val="11"/>
      <name val="Arial"/>
      <family val="2"/>
    </font>
    <font>
      <i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69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 indent="25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3" xfId="0" applyBorder="1"/>
    <xf numFmtId="0" fontId="15" fillId="0" borderId="6" xfId="0" applyFont="1" applyBorder="1" applyAlignment="1">
      <alignment horizontal="center" vertical="center"/>
    </xf>
    <xf numFmtId="0" fontId="0" fillId="6" borderId="2" xfId="0" applyFill="1" applyBorder="1"/>
    <xf numFmtId="0" fontId="0" fillId="6" borderId="9" xfId="0" applyFill="1" applyBorder="1"/>
    <xf numFmtId="0" fontId="0" fillId="6" borderId="4" xfId="0" applyFill="1" applyBorder="1"/>
    <xf numFmtId="0" fontId="0" fillId="6" borderId="0" xfId="0" applyFill="1" applyBorder="1"/>
    <xf numFmtId="0" fontId="3" fillId="6" borderId="0" xfId="0" applyFont="1" applyFill="1" applyBorder="1" applyAlignment="1">
      <alignment vertical="center"/>
    </xf>
    <xf numFmtId="0" fontId="0" fillId="6" borderId="6" xfId="0" applyFill="1" applyBorder="1"/>
    <xf numFmtId="0" fontId="0" fillId="6" borderId="12" xfId="0" applyFill="1" applyBorder="1"/>
    <xf numFmtId="0" fontId="0" fillId="0" borderId="9" xfId="0" applyBorder="1"/>
    <xf numFmtId="0" fontId="0" fillId="6" borderId="3" xfId="0" applyFill="1" applyBorder="1"/>
    <xf numFmtId="0" fontId="0" fillId="6" borderId="5" xfId="0" applyFill="1" applyBorder="1"/>
    <xf numFmtId="0" fontId="16" fillId="0" borderId="12" xfId="0" applyFont="1" applyBorder="1" applyAlignment="1" applyProtection="1">
      <alignment vertical="center"/>
      <protection locked="0"/>
    </xf>
    <xf numFmtId="0" fontId="0" fillId="0" borderId="12" xfId="0" applyBorder="1"/>
    <xf numFmtId="0" fontId="0" fillId="0" borderId="7" xfId="0" applyBorder="1"/>
    <xf numFmtId="0" fontId="17" fillId="0" borderId="12" xfId="0" applyFont="1" applyBorder="1" applyAlignment="1" applyProtection="1">
      <alignment vertical="center"/>
      <protection locked="0"/>
    </xf>
    <xf numFmtId="0" fontId="0" fillId="6" borderId="5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2" fillId="0" borderId="0" xfId="0" applyFont="1" applyAlignment="1">
      <alignment horizontal="center" vertical="center"/>
    </xf>
    <xf numFmtId="0" fontId="11" fillId="0" borderId="9" xfId="0" applyFont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7" borderId="0" xfId="0" applyFill="1"/>
    <xf numFmtId="0" fontId="9" fillId="7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164" fontId="20" fillId="0" borderId="2" xfId="0" applyNumberFormat="1" applyFont="1" applyBorder="1" applyAlignment="1" applyProtection="1">
      <alignment vertical="center"/>
      <protection locked="0"/>
    </xf>
    <xf numFmtId="164" fontId="20" fillId="0" borderId="8" xfId="0" applyNumberFormat="1" applyFont="1" applyBorder="1" applyAlignment="1" applyProtection="1">
      <alignment vertical="center"/>
      <protection locked="0"/>
    </xf>
    <xf numFmtId="164" fontId="20" fillId="0" borderId="1" xfId="0" applyNumberFormat="1" applyFont="1" applyBorder="1" applyAlignment="1" applyProtection="1">
      <alignment vertical="center"/>
      <protection locked="0"/>
    </xf>
    <xf numFmtId="0" fontId="6" fillId="0" borderId="1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165" fontId="18" fillId="2" borderId="0" xfId="0" applyNumberFormat="1" applyFont="1" applyFill="1" applyBorder="1" applyAlignment="1">
      <alignment horizontal="center" vertical="center"/>
    </xf>
    <xf numFmtId="0" fontId="20" fillId="0" borderId="8" xfId="0" applyFont="1" applyBorder="1" applyAlignment="1" applyProtection="1">
      <alignment vertical="center"/>
      <protection locked="0"/>
    </xf>
    <xf numFmtId="0" fontId="20" fillId="0" borderId="10" xfId="0" applyFont="1" applyBorder="1" applyAlignment="1" applyProtection="1">
      <alignment vertical="center"/>
      <protection locked="0"/>
    </xf>
    <xf numFmtId="0" fontId="20" fillId="0" borderId="11" xfId="0" applyFont="1" applyBorder="1" applyAlignment="1" applyProtection="1">
      <alignment vertical="center"/>
      <protection locked="0"/>
    </xf>
    <xf numFmtId="0" fontId="0" fillId="0" borderId="8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8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8" borderId="0" xfId="0" applyFill="1"/>
    <xf numFmtId="0" fontId="0" fillId="9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180975</xdr:colOff>
      <xdr:row>4</xdr:row>
      <xdr:rowOff>114300</xdr:rowOff>
    </xdr:from>
    <xdr:ext cx="2510624" cy="1470146"/>
    <xdr:sp macro="" textlink="">
      <xdr:nvSpPr>
        <xdr:cNvPr id="2" name="ZoneTexte 1"/>
        <xdr:cNvSpPr txBox="1"/>
      </xdr:nvSpPr>
      <xdr:spPr>
        <a:xfrm>
          <a:off x="9229725" y="762000"/>
          <a:ext cx="2510624" cy="147014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Les colonnes  si dessous sont nommées :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- A  "Date"</a:t>
          </a:r>
        </a:p>
        <a:p>
          <a:r>
            <a:rPr lang="fr-FR" sz="1100">
              <a:solidFill>
                <a:srgbClr val="FFFF00"/>
              </a:solidFill>
            </a:rPr>
            <a:t>- B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"ID"</a:t>
          </a:r>
        </a:p>
        <a:p>
          <a:r>
            <a:rPr lang="fr-FR" sz="1100">
              <a:solidFill>
                <a:srgbClr val="FFFF00"/>
              </a:solidFill>
            </a:rPr>
            <a:t>- C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"HeureD"</a:t>
          </a:r>
        </a:p>
        <a:p>
          <a:r>
            <a:rPr lang="fr-FR" sz="1100">
              <a:solidFill>
                <a:srgbClr val="FFFF00"/>
              </a:solidFill>
            </a:rPr>
            <a:t>- D  "HeureF"</a:t>
          </a:r>
        </a:p>
        <a:p>
          <a:r>
            <a:rPr lang="fr-FR" sz="1100">
              <a:solidFill>
                <a:srgbClr val="FFFF00"/>
              </a:solidFill>
            </a:rPr>
            <a:t>-</a:t>
          </a:r>
          <a:r>
            <a:rPr lang="fr-FR" sz="1100" baseline="0">
              <a:solidFill>
                <a:srgbClr val="FFFF00"/>
              </a:solidFill>
            </a:rPr>
            <a:t> E  "Fonction"</a:t>
          </a:r>
        </a:p>
        <a:p>
          <a:r>
            <a:rPr lang="fr-FR" sz="1100" baseline="0">
              <a:solidFill>
                <a:srgbClr val="FFFF00"/>
              </a:solidFill>
            </a:rPr>
            <a:t>- F  "Evenement"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  <xdr:oneCellAnchor>
    <xdr:from>
      <xdr:col>7</xdr:col>
      <xdr:colOff>180975</xdr:colOff>
      <xdr:row>4</xdr:row>
      <xdr:rowOff>114300</xdr:rowOff>
    </xdr:from>
    <xdr:ext cx="2510624" cy="1470146"/>
    <xdr:sp macro="" textlink="">
      <xdr:nvSpPr>
        <xdr:cNvPr id="3" name="ZoneTexte 2"/>
        <xdr:cNvSpPr txBox="1"/>
      </xdr:nvSpPr>
      <xdr:spPr>
        <a:xfrm>
          <a:off x="9229725" y="762000"/>
          <a:ext cx="2510624" cy="147014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Les colonnes  si dessous sont nommées :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- A  "Date"</a:t>
          </a:r>
        </a:p>
        <a:p>
          <a:r>
            <a:rPr lang="fr-FR" sz="1100">
              <a:solidFill>
                <a:srgbClr val="FFFF00"/>
              </a:solidFill>
            </a:rPr>
            <a:t>- B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"ID"</a:t>
          </a:r>
        </a:p>
        <a:p>
          <a:r>
            <a:rPr lang="fr-FR" sz="1100">
              <a:solidFill>
                <a:srgbClr val="FFFF00"/>
              </a:solidFill>
            </a:rPr>
            <a:t>- C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"HeureD"</a:t>
          </a:r>
        </a:p>
        <a:p>
          <a:r>
            <a:rPr lang="fr-FR" sz="1100">
              <a:solidFill>
                <a:srgbClr val="FFFF00"/>
              </a:solidFill>
            </a:rPr>
            <a:t>- D  "HeureF"</a:t>
          </a:r>
        </a:p>
        <a:p>
          <a:r>
            <a:rPr lang="fr-FR" sz="1100">
              <a:solidFill>
                <a:srgbClr val="FFFF00"/>
              </a:solidFill>
            </a:rPr>
            <a:t>-</a:t>
          </a:r>
          <a:r>
            <a:rPr lang="fr-FR" sz="1100" baseline="0">
              <a:solidFill>
                <a:srgbClr val="FFFF00"/>
              </a:solidFill>
            </a:rPr>
            <a:t> E  "Fonction"</a:t>
          </a:r>
        </a:p>
        <a:p>
          <a:r>
            <a:rPr lang="fr-FR" sz="1100" baseline="0">
              <a:solidFill>
                <a:srgbClr val="FFFF00"/>
              </a:solidFill>
            </a:rPr>
            <a:t>- F  "Evenement"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3"/>
  <sheetViews>
    <sheetView topLeftCell="A44" workbookViewId="0">
      <selection activeCell="A73" sqref="A73"/>
    </sheetView>
  </sheetViews>
  <sheetFormatPr baseColWidth="10" defaultRowHeight="12.75" x14ac:dyDescent="0.2"/>
  <cols>
    <col min="1" max="6" width="20.7109375" style="4" customWidth="1"/>
    <col min="7" max="16384" width="11.42578125" style="4"/>
  </cols>
  <sheetData>
    <row r="1" spans="1:7" x14ac:dyDescent="0.2">
      <c r="A1" s="3" t="s">
        <v>0</v>
      </c>
    </row>
    <row r="2" spans="1:7" x14ac:dyDescent="0.2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</row>
    <row r="3" spans="1:7" x14ac:dyDescent="0.2">
      <c r="A3" s="2">
        <v>42002</v>
      </c>
      <c r="B3" s="27" t="s">
        <v>44</v>
      </c>
      <c r="C3" s="6">
        <v>0.375</v>
      </c>
      <c r="D3" s="6">
        <v>0.82291666666666663</v>
      </c>
      <c r="E3" s="4" t="s">
        <v>20</v>
      </c>
      <c r="G3" s="67"/>
    </row>
    <row r="4" spans="1:7" x14ac:dyDescent="0.2">
      <c r="A4" s="2">
        <v>42002</v>
      </c>
      <c r="B4" s="27" t="s">
        <v>45</v>
      </c>
      <c r="C4" s="6">
        <v>0.375</v>
      </c>
      <c r="D4" s="6">
        <v>0.82291666666666663</v>
      </c>
      <c r="E4" s="4" t="s">
        <v>9</v>
      </c>
      <c r="G4" s="67"/>
    </row>
    <row r="5" spans="1:7" x14ac:dyDescent="0.2">
      <c r="A5" s="2">
        <v>42002</v>
      </c>
      <c r="B5" s="27" t="s">
        <v>46</v>
      </c>
      <c r="C5" s="6">
        <v>0.375</v>
      </c>
      <c r="D5" s="6">
        <v>0.82291666666666663</v>
      </c>
      <c r="E5" s="4" t="s">
        <v>11</v>
      </c>
      <c r="G5" s="67"/>
    </row>
    <row r="6" spans="1:7" x14ac:dyDescent="0.2">
      <c r="A6" s="2">
        <v>42002</v>
      </c>
      <c r="B6" s="27" t="s">
        <v>47</v>
      </c>
      <c r="C6" s="6">
        <v>0.375</v>
      </c>
      <c r="D6" s="6">
        <v>0.82291666666666663</v>
      </c>
      <c r="E6" s="4" t="s">
        <v>37</v>
      </c>
      <c r="G6" s="67"/>
    </row>
    <row r="7" spans="1:7" x14ac:dyDescent="0.2">
      <c r="A7" s="2">
        <v>42002</v>
      </c>
      <c r="B7" s="27" t="s">
        <v>48</v>
      </c>
      <c r="C7" s="6">
        <v>0.375</v>
      </c>
      <c r="D7" s="6">
        <v>0.82291666666666663</v>
      </c>
      <c r="E7" s="4" t="s">
        <v>38</v>
      </c>
      <c r="G7" s="67"/>
    </row>
    <row r="8" spans="1:7" x14ac:dyDescent="0.2">
      <c r="A8" s="2">
        <v>42002</v>
      </c>
      <c r="B8" s="27" t="s">
        <v>49</v>
      </c>
      <c r="C8" s="6">
        <v>0.375</v>
      </c>
      <c r="D8" s="6">
        <v>0.73958333333333337</v>
      </c>
      <c r="E8" s="4" t="s">
        <v>28</v>
      </c>
      <c r="G8" s="67">
        <v>12</v>
      </c>
    </row>
    <row r="9" spans="1:7" x14ac:dyDescent="0.2">
      <c r="A9" s="2">
        <v>42002</v>
      </c>
      <c r="B9" s="27" t="s">
        <v>50</v>
      </c>
      <c r="F9" s="5" t="s">
        <v>8</v>
      </c>
      <c r="G9" s="67"/>
    </row>
    <row r="10" spans="1:7" x14ac:dyDescent="0.2">
      <c r="A10" s="2">
        <v>42002</v>
      </c>
      <c r="B10" s="27" t="s">
        <v>51</v>
      </c>
      <c r="F10" s="5" t="s">
        <v>8</v>
      </c>
      <c r="G10" s="67"/>
    </row>
    <row r="11" spans="1:7" x14ac:dyDescent="0.2">
      <c r="A11" s="2">
        <v>42002</v>
      </c>
      <c r="B11" s="27" t="s">
        <v>52</v>
      </c>
      <c r="F11" s="5" t="s">
        <v>7</v>
      </c>
      <c r="G11" s="67"/>
    </row>
    <row r="12" spans="1:7" x14ac:dyDescent="0.2">
      <c r="A12" s="2">
        <v>42002</v>
      </c>
      <c r="B12" s="27" t="s">
        <v>53</v>
      </c>
      <c r="F12" s="5" t="s">
        <v>8</v>
      </c>
      <c r="G12" s="67"/>
    </row>
    <row r="13" spans="1:7" x14ac:dyDescent="0.2">
      <c r="A13" s="2">
        <v>42002</v>
      </c>
      <c r="B13" s="27" t="s">
        <v>54</v>
      </c>
      <c r="F13" s="5" t="s">
        <v>8</v>
      </c>
      <c r="G13" s="67"/>
    </row>
    <row r="14" spans="1:7" x14ac:dyDescent="0.2">
      <c r="A14" s="2">
        <v>42002</v>
      </c>
      <c r="B14" s="27" t="s">
        <v>55</v>
      </c>
      <c r="F14" s="5" t="s">
        <v>8</v>
      </c>
      <c r="G14" s="67"/>
    </row>
    <row r="15" spans="1:7" x14ac:dyDescent="0.2">
      <c r="A15" s="2">
        <v>42003</v>
      </c>
      <c r="B15" s="27" t="s">
        <v>44</v>
      </c>
      <c r="C15" s="6">
        <v>0.375</v>
      </c>
      <c r="D15" s="6">
        <v>0.66666666666666663</v>
      </c>
      <c r="E15" s="4" t="s">
        <v>20</v>
      </c>
      <c r="G15" s="68"/>
    </row>
    <row r="16" spans="1:7" x14ac:dyDescent="0.2">
      <c r="A16" s="2">
        <v>42003</v>
      </c>
      <c r="B16" s="27" t="s">
        <v>45</v>
      </c>
      <c r="C16" s="6">
        <v>0.375</v>
      </c>
      <c r="D16" s="6">
        <v>0.66666666666666663</v>
      </c>
      <c r="E16" s="4" t="s">
        <v>9</v>
      </c>
      <c r="G16" s="68"/>
    </row>
    <row r="17" spans="1:7" x14ac:dyDescent="0.2">
      <c r="A17" s="2">
        <v>42003</v>
      </c>
      <c r="B17" s="27" t="s">
        <v>46</v>
      </c>
      <c r="C17" s="6">
        <v>0.375</v>
      </c>
      <c r="D17" s="6">
        <v>0.66666666666666663</v>
      </c>
      <c r="E17" s="4" t="s">
        <v>11</v>
      </c>
      <c r="G17" s="68"/>
    </row>
    <row r="18" spans="1:7" x14ac:dyDescent="0.2">
      <c r="A18" s="2">
        <v>42003</v>
      </c>
      <c r="B18" s="27" t="s">
        <v>47</v>
      </c>
      <c r="C18" s="6">
        <v>0.375</v>
      </c>
      <c r="D18" s="6">
        <v>0.66666666666666663</v>
      </c>
      <c r="E18" s="4" t="s">
        <v>37</v>
      </c>
      <c r="G18" s="68"/>
    </row>
    <row r="19" spans="1:7" x14ac:dyDescent="0.2">
      <c r="A19" s="2">
        <v>42003</v>
      </c>
      <c r="B19" s="27" t="s">
        <v>48</v>
      </c>
      <c r="C19" s="6">
        <v>0.375</v>
      </c>
      <c r="D19" s="6">
        <v>0.66666666666666663</v>
      </c>
      <c r="E19" s="4" t="s">
        <v>38</v>
      </c>
      <c r="G19" s="68"/>
    </row>
    <row r="20" spans="1:7" x14ac:dyDescent="0.2">
      <c r="A20" s="2">
        <v>42003</v>
      </c>
      <c r="B20" s="27" t="s">
        <v>49</v>
      </c>
      <c r="F20" s="5" t="s">
        <v>8</v>
      </c>
      <c r="G20" s="68">
        <v>12</v>
      </c>
    </row>
    <row r="21" spans="1:7" x14ac:dyDescent="0.2">
      <c r="A21" s="2">
        <v>42003</v>
      </c>
      <c r="B21" s="27" t="s">
        <v>50</v>
      </c>
      <c r="F21" s="5" t="s">
        <v>8</v>
      </c>
      <c r="G21" s="68"/>
    </row>
    <row r="22" spans="1:7" x14ac:dyDescent="0.2">
      <c r="A22" s="2">
        <v>42003</v>
      </c>
      <c r="B22" s="27" t="s">
        <v>51</v>
      </c>
      <c r="F22" s="5" t="s">
        <v>7</v>
      </c>
      <c r="G22" s="68"/>
    </row>
    <row r="23" spans="1:7" x14ac:dyDescent="0.2">
      <c r="A23" s="2">
        <v>42003</v>
      </c>
      <c r="B23" s="27" t="s">
        <v>52</v>
      </c>
      <c r="F23" s="5" t="s">
        <v>8</v>
      </c>
      <c r="G23" s="68"/>
    </row>
    <row r="24" spans="1:7" x14ac:dyDescent="0.2">
      <c r="A24" s="2">
        <v>42003</v>
      </c>
      <c r="B24" s="27" t="s">
        <v>53</v>
      </c>
      <c r="F24" s="5" t="s">
        <v>8</v>
      </c>
      <c r="G24" s="68"/>
    </row>
    <row r="25" spans="1:7" x14ac:dyDescent="0.2">
      <c r="A25" s="2">
        <v>42003</v>
      </c>
      <c r="B25" s="27" t="s">
        <v>54</v>
      </c>
      <c r="F25" s="5" t="s">
        <v>56</v>
      </c>
      <c r="G25" s="68"/>
    </row>
    <row r="26" spans="1:7" x14ac:dyDescent="0.2">
      <c r="A26" s="2">
        <v>42003</v>
      </c>
      <c r="B26" s="27" t="s">
        <v>55</v>
      </c>
      <c r="F26" s="5" t="s">
        <v>8</v>
      </c>
      <c r="G26" s="68"/>
    </row>
    <row r="27" spans="1:7" x14ac:dyDescent="0.2">
      <c r="A27" s="2">
        <v>42004</v>
      </c>
      <c r="B27" s="27" t="s">
        <v>44</v>
      </c>
      <c r="C27" s="6">
        <v>0.375</v>
      </c>
      <c r="D27" s="6">
        <v>0.5</v>
      </c>
      <c r="E27" s="5" t="s">
        <v>9</v>
      </c>
      <c r="F27" s="5" t="s">
        <v>10</v>
      </c>
      <c r="G27" s="67"/>
    </row>
    <row r="28" spans="1:7" x14ac:dyDescent="0.2">
      <c r="A28" s="2">
        <v>42004</v>
      </c>
      <c r="B28" s="27" t="s">
        <v>45</v>
      </c>
      <c r="C28" s="6">
        <v>0.375</v>
      </c>
      <c r="D28" s="6">
        <v>0.5</v>
      </c>
      <c r="E28" s="5" t="s">
        <v>11</v>
      </c>
      <c r="F28" s="5" t="s">
        <v>10</v>
      </c>
      <c r="G28" s="67"/>
    </row>
    <row r="29" spans="1:7" x14ac:dyDescent="0.2">
      <c r="A29" s="2">
        <v>42004</v>
      </c>
      <c r="B29" s="27" t="s">
        <v>46</v>
      </c>
      <c r="F29" s="5" t="s">
        <v>7</v>
      </c>
      <c r="G29" s="67"/>
    </row>
    <row r="30" spans="1:7" x14ac:dyDescent="0.2">
      <c r="A30" s="2">
        <v>42004</v>
      </c>
      <c r="B30" s="27" t="s">
        <v>47</v>
      </c>
      <c r="F30" s="5" t="s">
        <v>8</v>
      </c>
      <c r="G30" s="67"/>
    </row>
    <row r="31" spans="1:7" x14ac:dyDescent="0.2">
      <c r="A31" s="2">
        <v>42004</v>
      </c>
      <c r="B31" s="27" t="s">
        <v>48</v>
      </c>
      <c r="F31" s="5" t="s">
        <v>8</v>
      </c>
      <c r="G31" s="67"/>
    </row>
    <row r="32" spans="1:7" x14ac:dyDescent="0.2">
      <c r="A32" s="2">
        <v>42004</v>
      </c>
      <c r="B32" s="27" t="s">
        <v>49</v>
      </c>
      <c r="F32" s="5" t="s">
        <v>8</v>
      </c>
      <c r="G32" s="67">
        <v>12</v>
      </c>
    </row>
    <row r="33" spans="1:7" x14ac:dyDescent="0.2">
      <c r="A33" s="2">
        <v>42004</v>
      </c>
      <c r="B33" s="27" t="s">
        <v>50</v>
      </c>
      <c r="F33" s="5" t="s">
        <v>8</v>
      </c>
      <c r="G33" s="67"/>
    </row>
    <row r="34" spans="1:7" x14ac:dyDescent="0.2">
      <c r="A34" s="2">
        <v>42004</v>
      </c>
      <c r="B34" s="27" t="s">
        <v>51</v>
      </c>
      <c r="F34" s="5" t="s">
        <v>8</v>
      </c>
      <c r="G34" s="67"/>
    </row>
    <row r="35" spans="1:7" x14ac:dyDescent="0.2">
      <c r="A35" s="2">
        <v>42004</v>
      </c>
      <c r="B35" s="27" t="s">
        <v>52</v>
      </c>
      <c r="F35" s="5" t="s">
        <v>8</v>
      </c>
      <c r="G35" s="67"/>
    </row>
    <row r="36" spans="1:7" x14ac:dyDescent="0.2">
      <c r="A36" s="2">
        <v>42004</v>
      </c>
      <c r="B36" s="27" t="s">
        <v>53</v>
      </c>
      <c r="F36" s="5" t="s">
        <v>8</v>
      </c>
      <c r="G36" s="67"/>
    </row>
    <row r="37" spans="1:7" x14ac:dyDescent="0.2">
      <c r="A37" s="2">
        <v>42004</v>
      </c>
      <c r="B37" s="27" t="s">
        <v>54</v>
      </c>
      <c r="F37" s="5" t="s">
        <v>8</v>
      </c>
      <c r="G37" s="67"/>
    </row>
    <row r="38" spans="1:7" x14ac:dyDescent="0.2">
      <c r="A38" s="2">
        <v>42004</v>
      </c>
      <c r="B38" s="27" t="s">
        <v>55</v>
      </c>
      <c r="F38" s="5" t="s">
        <v>8</v>
      </c>
      <c r="G38" s="67"/>
    </row>
    <row r="39" spans="1:7" x14ac:dyDescent="0.2">
      <c r="A39" s="2">
        <v>42005</v>
      </c>
      <c r="B39" s="27" t="s">
        <v>44</v>
      </c>
      <c r="C39" s="6">
        <v>0.375</v>
      </c>
      <c r="D39" s="6">
        <v>0.66666666666666663</v>
      </c>
      <c r="E39" s="4" t="s">
        <v>20</v>
      </c>
      <c r="G39" s="68"/>
    </row>
    <row r="40" spans="1:7" x14ac:dyDescent="0.2">
      <c r="A40" s="2">
        <v>42005</v>
      </c>
      <c r="B40" s="27" t="s">
        <v>45</v>
      </c>
      <c r="F40" s="5" t="s">
        <v>8</v>
      </c>
      <c r="G40" s="68"/>
    </row>
    <row r="41" spans="1:7" x14ac:dyDescent="0.2">
      <c r="A41" s="2">
        <v>42005</v>
      </c>
      <c r="B41" s="27" t="s">
        <v>46</v>
      </c>
      <c r="C41" s="6">
        <v>0.375</v>
      </c>
      <c r="D41" s="6">
        <v>0.66666666666666663</v>
      </c>
      <c r="E41" s="4" t="s">
        <v>9</v>
      </c>
      <c r="G41" s="68"/>
    </row>
    <row r="42" spans="1:7" x14ac:dyDescent="0.2">
      <c r="A42" s="2">
        <v>42005</v>
      </c>
      <c r="B42" s="27" t="s">
        <v>47</v>
      </c>
      <c r="F42" s="5" t="s">
        <v>8</v>
      </c>
      <c r="G42" s="68"/>
    </row>
    <row r="43" spans="1:7" x14ac:dyDescent="0.2">
      <c r="A43" s="2">
        <v>42005</v>
      </c>
      <c r="B43" s="27" t="s">
        <v>48</v>
      </c>
      <c r="C43" s="6">
        <v>0.375</v>
      </c>
      <c r="D43" s="6">
        <v>0.66666666666666663</v>
      </c>
      <c r="E43" s="4" t="s">
        <v>11</v>
      </c>
      <c r="G43" s="68"/>
    </row>
    <row r="44" spans="1:7" x14ac:dyDescent="0.2">
      <c r="A44" s="2">
        <v>42005</v>
      </c>
      <c r="B44" s="27" t="s">
        <v>49</v>
      </c>
      <c r="F44" s="4" t="s">
        <v>8</v>
      </c>
      <c r="G44" s="68">
        <v>10</v>
      </c>
    </row>
    <row r="45" spans="1:7" x14ac:dyDescent="0.2">
      <c r="A45" s="2">
        <v>42005</v>
      </c>
      <c r="B45" s="27" t="s">
        <v>50</v>
      </c>
      <c r="C45" s="6">
        <v>0.375</v>
      </c>
      <c r="D45" s="6">
        <v>0.66666666666666663</v>
      </c>
      <c r="E45" s="4" t="s">
        <v>37</v>
      </c>
      <c r="G45" s="68"/>
    </row>
    <row r="46" spans="1:7" x14ac:dyDescent="0.2">
      <c r="A46" s="2">
        <v>42005</v>
      </c>
      <c r="B46" s="27" t="s">
        <v>51</v>
      </c>
      <c r="C46" s="6">
        <v>0.375</v>
      </c>
      <c r="D46" s="6">
        <v>0.66666666666666663</v>
      </c>
      <c r="E46" s="4" t="s">
        <v>38</v>
      </c>
      <c r="G46" s="68"/>
    </row>
    <row r="47" spans="1:7" x14ac:dyDescent="0.2">
      <c r="A47" s="2">
        <v>42005</v>
      </c>
      <c r="B47" s="27" t="s">
        <v>52</v>
      </c>
      <c r="F47" s="4" t="s">
        <v>8</v>
      </c>
      <c r="G47" s="68"/>
    </row>
    <row r="48" spans="1:7" x14ac:dyDescent="0.2">
      <c r="A48" s="2">
        <v>42005</v>
      </c>
      <c r="B48" s="27" t="s">
        <v>53</v>
      </c>
      <c r="F48" s="4" t="s">
        <v>8</v>
      </c>
      <c r="G48" s="68"/>
    </row>
    <row r="49" spans="1:7" x14ac:dyDescent="0.2">
      <c r="A49" s="2">
        <v>42006</v>
      </c>
      <c r="B49" s="27" t="s">
        <v>44</v>
      </c>
      <c r="F49" s="4" t="s">
        <v>8</v>
      </c>
      <c r="G49" s="67"/>
    </row>
    <row r="50" spans="1:7" x14ac:dyDescent="0.2">
      <c r="A50" s="2">
        <v>42006</v>
      </c>
      <c r="B50" s="27" t="s">
        <v>45</v>
      </c>
      <c r="F50" s="4" t="s">
        <v>8</v>
      </c>
      <c r="G50" s="67"/>
    </row>
    <row r="51" spans="1:7" x14ac:dyDescent="0.2">
      <c r="A51" s="2">
        <v>42006</v>
      </c>
      <c r="B51" s="27" t="s">
        <v>46</v>
      </c>
      <c r="C51" s="6">
        <v>0.375</v>
      </c>
      <c r="D51" s="6">
        <v>0.66666666666666663</v>
      </c>
      <c r="E51" s="4" t="s">
        <v>38</v>
      </c>
      <c r="G51" s="67"/>
    </row>
    <row r="52" spans="1:7" x14ac:dyDescent="0.2">
      <c r="A52" s="2">
        <v>42006</v>
      </c>
      <c r="B52" s="27" t="s">
        <v>47</v>
      </c>
      <c r="C52" s="6">
        <v>0.375</v>
      </c>
      <c r="D52" s="6">
        <v>0.66666666666666663</v>
      </c>
      <c r="E52" s="4" t="s">
        <v>20</v>
      </c>
      <c r="G52" s="67"/>
    </row>
    <row r="53" spans="1:7" x14ac:dyDescent="0.2">
      <c r="A53" s="2">
        <v>42006</v>
      </c>
      <c r="B53" s="27" t="s">
        <v>48</v>
      </c>
      <c r="F53" s="4" t="s">
        <v>8</v>
      </c>
      <c r="G53" s="67"/>
    </row>
    <row r="54" spans="1:7" x14ac:dyDescent="0.2">
      <c r="A54" s="2">
        <v>42006</v>
      </c>
      <c r="B54" s="27" t="s">
        <v>49</v>
      </c>
      <c r="C54" s="6">
        <v>0.375</v>
      </c>
      <c r="D54" s="6">
        <v>0.66666666666666663</v>
      </c>
      <c r="E54" s="4" t="s">
        <v>9</v>
      </c>
      <c r="G54" s="67">
        <v>10</v>
      </c>
    </row>
    <row r="55" spans="1:7" x14ac:dyDescent="0.2">
      <c r="A55" s="2">
        <v>42006</v>
      </c>
      <c r="B55" s="27" t="s">
        <v>50</v>
      </c>
      <c r="F55" s="4" t="s">
        <v>8</v>
      </c>
      <c r="G55" s="67"/>
    </row>
    <row r="56" spans="1:7" x14ac:dyDescent="0.2">
      <c r="A56" s="2">
        <v>42006</v>
      </c>
      <c r="B56" s="27" t="s">
        <v>51</v>
      </c>
      <c r="C56" s="6">
        <v>0.375</v>
      </c>
      <c r="D56" s="6">
        <v>0.66666666666666663</v>
      </c>
      <c r="E56" s="4" t="s">
        <v>11</v>
      </c>
      <c r="G56" s="67"/>
    </row>
    <row r="57" spans="1:7" x14ac:dyDescent="0.2">
      <c r="A57" s="2">
        <v>42006</v>
      </c>
      <c r="B57" s="27" t="s">
        <v>52</v>
      </c>
      <c r="F57" s="4" t="s">
        <v>8</v>
      </c>
      <c r="G57" s="67"/>
    </row>
    <row r="58" spans="1:7" x14ac:dyDescent="0.2">
      <c r="A58" s="2">
        <v>42006</v>
      </c>
      <c r="B58" s="27" t="s">
        <v>53</v>
      </c>
      <c r="F58" s="4" t="s">
        <v>8</v>
      </c>
      <c r="G58" s="67"/>
    </row>
    <row r="59" spans="1:7" x14ac:dyDescent="0.2">
      <c r="A59" s="2">
        <v>42007</v>
      </c>
      <c r="B59" s="27" t="s">
        <v>44</v>
      </c>
      <c r="C59" s="6">
        <v>0.375</v>
      </c>
      <c r="D59" s="6">
        <v>0.66666666666666663</v>
      </c>
      <c r="E59" s="4" t="s">
        <v>37</v>
      </c>
      <c r="G59" s="68"/>
    </row>
    <row r="60" spans="1:7" x14ac:dyDescent="0.2">
      <c r="A60" s="2">
        <v>42007</v>
      </c>
      <c r="B60" s="27" t="s">
        <v>45</v>
      </c>
      <c r="F60" s="5" t="s">
        <v>8</v>
      </c>
      <c r="G60" s="68"/>
    </row>
    <row r="61" spans="1:7" x14ac:dyDescent="0.2">
      <c r="A61" s="2">
        <v>42007</v>
      </c>
      <c r="B61" s="27" t="s">
        <v>46</v>
      </c>
      <c r="C61" s="6">
        <v>0.375</v>
      </c>
      <c r="D61" s="6">
        <v>0.82291666666666663</v>
      </c>
      <c r="E61" s="4" t="s">
        <v>20</v>
      </c>
      <c r="G61" s="68"/>
    </row>
    <row r="62" spans="1:7" x14ac:dyDescent="0.2">
      <c r="A62" s="2">
        <v>42007</v>
      </c>
      <c r="B62" s="27" t="s">
        <v>47</v>
      </c>
      <c r="C62" s="6">
        <v>0.375</v>
      </c>
      <c r="D62" s="6">
        <v>0.82291666666666663</v>
      </c>
      <c r="E62" s="4" t="s">
        <v>9</v>
      </c>
      <c r="G62" s="68"/>
    </row>
    <row r="63" spans="1:7" x14ac:dyDescent="0.2">
      <c r="A63" s="2">
        <v>42007</v>
      </c>
      <c r="B63" s="27" t="s">
        <v>48</v>
      </c>
      <c r="F63" s="5" t="s">
        <v>8</v>
      </c>
      <c r="G63" s="68"/>
    </row>
    <row r="64" spans="1:7" x14ac:dyDescent="0.2">
      <c r="A64" s="2">
        <v>42007</v>
      </c>
      <c r="B64" s="27" t="s">
        <v>49</v>
      </c>
      <c r="C64" s="6">
        <v>0.375</v>
      </c>
      <c r="D64" s="6">
        <v>0.82291666666666663</v>
      </c>
      <c r="E64" s="4" t="s">
        <v>11</v>
      </c>
      <c r="G64" s="68">
        <v>12</v>
      </c>
    </row>
    <row r="65" spans="1:7" x14ac:dyDescent="0.2">
      <c r="A65" s="2">
        <v>42007</v>
      </c>
      <c r="B65" s="27" t="s">
        <v>50</v>
      </c>
      <c r="C65" s="6"/>
      <c r="D65" s="6"/>
      <c r="F65" s="4" t="s">
        <v>8</v>
      </c>
      <c r="G65" s="68"/>
    </row>
    <row r="66" spans="1:7" x14ac:dyDescent="0.2">
      <c r="A66" s="2">
        <v>42007</v>
      </c>
      <c r="B66" s="27" t="s">
        <v>51</v>
      </c>
      <c r="F66" s="5" t="s">
        <v>7</v>
      </c>
      <c r="G66" s="68"/>
    </row>
    <row r="67" spans="1:7" x14ac:dyDescent="0.2">
      <c r="A67" s="2">
        <v>42007</v>
      </c>
      <c r="B67" s="27" t="s">
        <v>52</v>
      </c>
      <c r="C67" s="6">
        <v>0.375</v>
      </c>
      <c r="D67" s="6">
        <v>0.82291666666666663</v>
      </c>
      <c r="E67" s="4" t="s">
        <v>38</v>
      </c>
      <c r="G67" s="68"/>
    </row>
    <row r="68" spans="1:7" x14ac:dyDescent="0.2">
      <c r="A68" s="2">
        <v>42007</v>
      </c>
      <c r="B68" s="27" t="s">
        <v>53</v>
      </c>
      <c r="F68" s="5" t="s">
        <v>8</v>
      </c>
      <c r="G68" s="68"/>
    </row>
    <row r="69" spans="1:7" x14ac:dyDescent="0.2">
      <c r="A69" s="2">
        <v>42007</v>
      </c>
      <c r="B69" s="27" t="s">
        <v>54</v>
      </c>
      <c r="F69" s="5" t="s">
        <v>8</v>
      </c>
      <c r="G69" s="68"/>
    </row>
    <row r="70" spans="1:7" x14ac:dyDescent="0.2">
      <c r="A70" s="2">
        <v>42007</v>
      </c>
      <c r="B70" s="27" t="s">
        <v>55</v>
      </c>
      <c r="F70" s="5" t="s">
        <v>8</v>
      </c>
      <c r="G70" s="68"/>
    </row>
    <row r="71" spans="1:7" x14ac:dyDescent="0.2">
      <c r="A71" s="2"/>
    </row>
    <row r="72" spans="1:7" x14ac:dyDescent="0.2">
      <c r="A72" s="2"/>
    </row>
    <row r="73" spans="1:7" x14ac:dyDescent="0.2">
      <c r="A7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2"/>
  <sheetViews>
    <sheetView tabSelected="1" topLeftCell="A2" workbookViewId="0">
      <selection activeCell="C6" sqref="C6:H7"/>
    </sheetView>
  </sheetViews>
  <sheetFormatPr baseColWidth="10" defaultRowHeight="12.75" x14ac:dyDescent="0.2"/>
  <cols>
    <col min="1" max="1" width="2.7109375" customWidth="1"/>
    <col min="2" max="15" width="6.7109375" customWidth="1"/>
    <col min="16" max="16" width="2.7109375" customWidth="1"/>
  </cols>
  <sheetData>
    <row r="1" spans="1:23" ht="20.25" x14ac:dyDescent="0.2">
      <c r="A1" s="4"/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4"/>
    </row>
    <row r="2" spans="1:23" ht="18.75" x14ac:dyDescent="0.2">
      <c r="A2" s="4"/>
      <c r="B2" s="4"/>
      <c r="C2" s="33"/>
      <c r="D2" s="52" t="s">
        <v>13</v>
      </c>
      <c r="E2" s="52"/>
      <c r="F2" s="52"/>
      <c r="G2" s="52"/>
      <c r="H2" s="52"/>
      <c r="I2" s="52"/>
      <c r="J2" s="52"/>
      <c r="K2" s="52"/>
      <c r="L2" s="52"/>
      <c r="M2" s="52"/>
      <c r="N2" s="33"/>
      <c r="O2" s="33"/>
      <c r="P2" s="4"/>
    </row>
    <row r="4" spans="1:23" x14ac:dyDescent="0.2">
      <c r="A4" s="31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</row>
    <row r="5" spans="1:23" ht="18" x14ac:dyDescent="0.2">
      <c r="A5" s="31"/>
      <c r="B5" s="31"/>
      <c r="C5" s="32" t="s">
        <v>14</v>
      </c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</row>
    <row r="6" spans="1:23" x14ac:dyDescent="0.2">
      <c r="A6" s="31"/>
      <c r="B6" s="31"/>
      <c r="C6" s="58">
        <v>42006</v>
      </c>
      <c r="D6" s="58"/>
      <c r="E6" s="58"/>
      <c r="F6" s="58"/>
      <c r="G6" s="58"/>
      <c r="H6" s="58"/>
      <c r="I6" s="31"/>
      <c r="J6" s="31"/>
      <c r="K6" s="56" t="s">
        <v>15</v>
      </c>
      <c r="L6" s="56"/>
      <c r="M6" s="57">
        <f>WEEKNUM(C6)</f>
        <v>1</v>
      </c>
      <c r="N6" s="31"/>
      <c r="O6" s="31"/>
      <c r="P6" s="31"/>
    </row>
    <row r="7" spans="1:23" x14ac:dyDescent="0.2">
      <c r="A7" s="31"/>
      <c r="B7" s="31"/>
      <c r="C7" s="58"/>
      <c r="D7" s="58"/>
      <c r="E7" s="58"/>
      <c r="F7" s="58"/>
      <c r="G7" s="58"/>
      <c r="H7" s="58"/>
      <c r="I7" s="31"/>
      <c r="J7" s="31"/>
      <c r="K7" s="56"/>
      <c r="L7" s="56"/>
      <c r="M7" s="57"/>
      <c r="N7" s="31"/>
      <c r="O7" s="31"/>
      <c r="P7" s="31"/>
    </row>
    <row r="8" spans="1:23" x14ac:dyDescent="0.2">
      <c r="A8" s="31"/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</row>
    <row r="10" spans="1:23" ht="15" x14ac:dyDescent="0.2">
      <c r="A10" s="4"/>
      <c r="B10" s="4"/>
      <c r="C10" s="44" t="s">
        <v>16</v>
      </c>
      <c r="D10" s="44"/>
      <c r="E10" s="44"/>
      <c r="F10" s="44"/>
      <c r="G10" s="4"/>
      <c r="H10" s="4"/>
      <c r="I10" s="4"/>
      <c r="J10" s="4"/>
      <c r="K10" s="35"/>
      <c r="L10" s="35"/>
      <c r="M10" s="35"/>
      <c r="N10" s="24"/>
      <c r="O10" s="24"/>
      <c r="P10" s="4"/>
    </row>
    <row r="11" spans="1:23" ht="15" x14ac:dyDescent="0.2">
      <c r="A11" s="4"/>
      <c r="B11" s="4"/>
      <c r="C11" s="45"/>
      <c r="D11" s="45"/>
      <c r="E11" s="45"/>
      <c r="F11" s="45"/>
      <c r="G11" s="4"/>
      <c r="H11" s="4"/>
      <c r="I11" s="4"/>
      <c r="J11" s="4"/>
      <c r="K11" s="35"/>
      <c r="L11" s="35"/>
      <c r="M11" s="35"/>
      <c r="N11" s="24"/>
      <c r="O11" s="24"/>
      <c r="P11" s="4"/>
    </row>
    <row r="12" spans="1:23" ht="15" x14ac:dyDescent="0.2">
      <c r="A12" s="4"/>
      <c r="B12" s="4"/>
      <c r="C12" s="41" t="s">
        <v>17</v>
      </c>
      <c r="D12" s="42"/>
      <c r="E12" s="42"/>
      <c r="F12" s="43"/>
      <c r="G12" s="53" t="s">
        <v>18</v>
      </c>
      <c r="H12" s="54"/>
      <c r="I12" s="39" t="s">
        <v>19</v>
      </c>
      <c r="J12" s="39"/>
      <c r="K12" s="40" t="s">
        <v>6</v>
      </c>
      <c r="L12" s="40"/>
      <c r="M12" s="40"/>
      <c r="N12" s="40"/>
      <c r="O12" s="34"/>
      <c r="P12" s="4"/>
    </row>
    <row r="13" spans="1:23" x14ac:dyDescent="0.2">
      <c r="A13" s="28" t="s">
        <v>20</v>
      </c>
      <c r="B13" s="4"/>
      <c r="C13" s="59" t="s">
        <v>44</v>
      </c>
      <c r="D13" s="60"/>
      <c r="E13" s="60"/>
      <c r="F13" s="61"/>
      <c r="G13" s="36"/>
      <c r="H13" s="36"/>
      <c r="I13" s="62"/>
      <c r="J13" s="63"/>
      <c r="K13" s="64" t="s">
        <v>8</v>
      </c>
      <c r="L13" s="65"/>
      <c r="M13" s="65"/>
      <c r="N13" s="66"/>
      <c r="O13" s="24"/>
      <c r="P13" s="4"/>
    </row>
    <row r="14" spans="1:23" x14ac:dyDescent="0.2">
      <c r="A14" s="28" t="s">
        <v>20</v>
      </c>
      <c r="B14" s="4"/>
      <c r="C14" s="59" t="s">
        <v>45</v>
      </c>
      <c r="D14" s="60"/>
      <c r="E14" s="60"/>
      <c r="F14" s="61"/>
      <c r="G14" s="36"/>
      <c r="H14" s="36"/>
      <c r="I14" s="62"/>
      <c r="J14" s="63"/>
      <c r="K14" s="64" t="s">
        <v>8</v>
      </c>
      <c r="L14" s="65"/>
      <c r="M14" s="65"/>
      <c r="N14" s="66"/>
      <c r="O14" s="24"/>
      <c r="P14" s="4"/>
      <c r="S14" s="4"/>
      <c r="T14" s="6"/>
      <c r="U14" s="6"/>
      <c r="V14" s="4"/>
      <c r="W14" s="4"/>
    </row>
    <row r="15" spans="1:23" x14ac:dyDescent="0.2">
      <c r="A15" s="28" t="s">
        <v>20</v>
      </c>
      <c r="B15" s="4"/>
      <c r="C15" s="59" t="s">
        <v>46</v>
      </c>
      <c r="D15" s="60"/>
      <c r="E15" s="60"/>
      <c r="F15" s="61"/>
      <c r="G15" s="36">
        <v>0.375</v>
      </c>
      <c r="H15" s="36">
        <v>0.66666666666666663</v>
      </c>
      <c r="I15" s="62" t="s">
        <v>38</v>
      </c>
      <c r="J15" s="63"/>
      <c r="K15" s="64"/>
      <c r="L15" s="65"/>
      <c r="M15" s="65"/>
      <c r="N15" s="66"/>
      <c r="O15" s="24"/>
      <c r="P15" s="4"/>
      <c r="S15" s="4"/>
      <c r="T15" s="6"/>
      <c r="U15" s="6"/>
      <c r="V15" s="4"/>
      <c r="W15" s="4"/>
    </row>
    <row r="16" spans="1:23" x14ac:dyDescent="0.2">
      <c r="A16" s="28" t="s">
        <v>20</v>
      </c>
      <c r="B16" s="4"/>
      <c r="C16" s="59" t="s">
        <v>47</v>
      </c>
      <c r="D16" s="60"/>
      <c r="E16" s="60"/>
      <c r="F16" s="61"/>
      <c r="G16" s="36">
        <v>0.375</v>
      </c>
      <c r="H16" s="36">
        <v>0.66666666666666663</v>
      </c>
      <c r="I16" s="62" t="s">
        <v>20</v>
      </c>
      <c r="J16" s="63"/>
      <c r="K16" s="64"/>
      <c r="L16" s="65"/>
      <c r="M16" s="65"/>
      <c r="N16" s="66"/>
      <c r="O16" s="24"/>
      <c r="P16" s="4"/>
      <c r="S16" s="4"/>
      <c r="T16" s="6"/>
      <c r="U16" s="6"/>
      <c r="V16" s="4"/>
      <c r="W16" s="4"/>
    </row>
    <row r="17" spans="1:23" x14ac:dyDescent="0.2">
      <c r="A17" s="28" t="s">
        <v>20</v>
      </c>
      <c r="B17" s="4"/>
      <c r="C17" s="59" t="s">
        <v>48</v>
      </c>
      <c r="D17" s="60"/>
      <c r="E17" s="60"/>
      <c r="F17" s="61"/>
      <c r="G17" s="36"/>
      <c r="H17" s="36"/>
      <c r="I17" s="62"/>
      <c r="J17" s="63"/>
      <c r="K17" s="64" t="s">
        <v>8</v>
      </c>
      <c r="L17" s="65"/>
      <c r="M17" s="65"/>
      <c r="N17" s="66"/>
      <c r="O17" s="24"/>
      <c r="P17" s="4"/>
      <c r="Q17" s="4"/>
      <c r="R17" s="4"/>
      <c r="S17" s="4"/>
      <c r="T17" s="6"/>
      <c r="U17" s="6"/>
      <c r="V17" s="4"/>
      <c r="W17" s="4"/>
    </row>
    <row r="18" spans="1:23" x14ac:dyDescent="0.2">
      <c r="A18" s="28" t="s">
        <v>21</v>
      </c>
      <c r="B18" s="4"/>
      <c r="C18" s="59" t="s">
        <v>49</v>
      </c>
      <c r="D18" s="60"/>
      <c r="E18" s="60"/>
      <c r="F18" s="61"/>
      <c r="G18" s="36">
        <v>0.375</v>
      </c>
      <c r="H18" s="36">
        <v>0.66666666666666663</v>
      </c>
      <c r="I18" s="62" t="s">
        <v>9</v>
      </c>
      <c r="J18" s="63"/>
      <c r="K18" s="64"/>
      <c r="L18" s="65"/>
      <c r="M18" s="65"/>
      <c r="N18" s="66"/>
      <c r="O18" s="24"/>
      <c r="P18" s="4"/>
      <c r="Q18" s="4"/>
      <c r="R18" s="4"/>
      <c r="S18" s="4"/>
      <c r="T18" s="6"/>
      <c r="U18" s="6"/>
      <c r="V18" s="4"/>
      <c r="W18" s="4"/>
    </row>
    <row r="19" spans="1:23" x14ac:dyDescent="0.2">
      <c r="A19" s="28" t="s">
        <v>21</v>
      </c>
      <c r="B19" s="4"/>
      <c r="C19" s="59" t="s">
        <v>50</v>
      </c>
      <c r="D19" s="60"/>
      <c r="E19" s="60"/>
      <c r="F19" s="61"/>
      <c r="G19" s="36"/>
      <c r="H19" s="36"/>
      <c r="I19" s="62"/>
      <c r="J19" s="63"/>
      <c r="K19" s="64" t="s">
        <v>8</v>
      </c>
      <c r="L19" s="65"/>
      <c r="M19" s="65"/>
      <c r="N19" s="66"/>
      <c r="O19" s="24"/>
      <c r="P19" s="4"/>
      <c r="Q19" s="4"/>
      <c r="R19" s="4"/>
      <c r="S19" s="4"/>
      <c r="T19" s="4"/>
      <c r="U19" s="4"/>
      <c r="V19" s="4"/>
      <c r="W19" s="5"/>
    </row>
    <row r="20" spans="1:23" x14ac:dyDescent="0.2">
      <c r="A20" s="28" t="s">
        <v>21</v>
      </c>
      <c r="B20" s="4"/>
      <c r="C20" s="59" t="s">
        <v>51</v>
      </c>
      <c r="D20" s="60"/>
      <c r="E20" s="60"/>
      <c r="F20" s="61"/>
      <c r="G20" s="36">
        <v>0.375</v>
      </c>
      <c r="H20" s="36">
        <v>0.66666666666666663</v>
      </c>
      <c r="I20" s="62" t="s">
        <v>11</v>
      </c>
      <c r="J20" s="63"/>
      <c r="K20" s="64"/>
      <c r="L20" s="65"/>
      <c r="M20" s="65"/>
      <c r="N20" s="66"/>
      <c r="O20" s="24"/>
      <c r="P20" s="4"/>
      <c r="Q20" s="4"/>
      <c r="R20" s="4"/>
      <c r="S20" s="4"/>
      <c r="T20" s="4"/>
      <c r="U20" s="4"/>
      <c r="V20" s="4"/>
      <c r="W20" s="5"/>
    </row>
    <row r="21" spans="1:23" x14ac:dyDescent="0.2">
      <c r="A21" s="28" t="s">
        <v>21</v>
      </c>
      <c r="B21" s="4"/>
      <c r="C21" s="59" t="s">
        <v>52</v>
      </c>
      <c r="D21" s="60"/>
      <c r="E21" s="60"/>
      <c r="F21" s="61"/>
      <c r="G21" s="36"/>
      <c r="H21" s="36"/>
      <c r="I21" s="62"/>
      <c r="J21" s="63"/>
      <c r="K21" s="64" t="s">
        <v>8</v>
      </c>
      <c r="L21" s="65"/>
      <c r="M21" s="65"/>
      <c r="N21" s="66"/>
      <c r="O21" s="24"/>
      <c r="P21" s="4"/>
      <c r="Q21" s="4"/>
      <c r="R21" s="4"/>
      <c r="S21" s="4"/>
      <c r="T21" s="4"/>
      <c r="U21" s="4"/>
      <c r="V21" s="4"/>
      <c r="W21" s="5"/>
    </row>
    <row r="22" spans="1:23" x14ac:dyDescent="0.2">
      <c r="A22" s="28" t="s">
        <v>21</v>
      </c>
      <c r="B22" s="4"/>
      <c r="C22" s="59" t="s">
        <v>53</v>
      </c>
      <c r="D22" s="60"/>
      <c r="E22" s="60"/>
      <c r="F22" s="61"/>
      <c r="G22" s="36"/>
      <c r="H22" s="36"/>
      <c r="I22" s="62"/>
      <c r="J22" s="63"/>
      <c r="K22" s="64" t="s">
        <v>8</v>
      </c>
      <c r="L22" s="65"/>
      <c r="M22" s="65"/>
      <c r="N22" s="66"/>
      <c r="O22" s="24"/>
      <c r="P22" s="4"/>
      <c r="Q22" s="4"/>
      <c r="R22" s="4"/>
      <c r="S22" s="4"/>
      <c r="T22" s="4"/>
      <c r="U22" s="4"/>
      <c r="V22" s="4"/>
      <c r="W22" s="5"/>
    </row>
    <row r="23" spans="1:23" x14ac:dyDescent="0.2">
      <c r="A23" s="28" t="s">
        <v>21</v>
      </c>
      <c r="B23" s="4"/>
      <c r="C23" s="59"/>
      <c r="D23" s="60"/>
      <c r="E23" s="60"/>
      <c r="F23" s="61"/>
      <c r="G23" s="36"/>
      <c r="H23" s="36"/>
      <c r="I23" s="62"/>
      <c r="J23" s="63"/>
      <c r="K23" s="64"/>
      <c r="L23" s="65"/>
      <c r="M23" s="65"/>
      <c r="N23" s="66"/>
      <c r="O23" s="24"/>
      <c r="P23" s="4"/>
      <c r="Q23" s="4"/>
      <c r="R23" s="4"/>
      <c r="S23" s="4"/>
      <c r="T23" s="4"/>
      <c r="U23" s="4"/>
      <c r="V23" s="4"/>
      <c r="W23" s="5"/>
    </row>
    <row r="24" spans="1:23" x14ac:dyDescent="0.2">
      <c r="A24" s="28" t="s">
        <v>21</v>
      </c>
      <c r="B24" s="4"/>
      <c r="C24" s="59"/>
      <c r="D24" s="60"/>
      <c r="E24" s="60"/>
      <c r="F24" s="61"/>
      <c r="G24" s="37"/>
      <c r="H24" s="38"/>
      <c r="I24" s="62"/>
      <c r="J24" s="63"/>
      <c r="K24" s="64"/>
      <c r="L24" s="65"/>
      <c r="M24" s="65"/>
      <c r="N24" s="66"/>
      <c r="O24" s="24"/>
      <c r="P24" s="4"/>
      <c r="Q24" s="4"/>
      <c r="R24" s="4"/>
      <c r="S24" s="4"/>
      <c r="T24" s="4"/>
      <c r="U24" s="4"/>
      <c r="V24" s="4"/>
      <c r="W24" s="5"/>
    </row>
    <row r="25" spans="1:23" x14ac:dyDescent="0.2">
      <c r="A25" s="4"/>
      <c r="B25" s="25"/>
      <c r="C25" s="24"/>
      <c r="D25" s="24"/>
      <c r="E25" s="24"/>
      <c r="F25" s="26"/>
      <c r="G25" s="24"/>
      <c r="H25" s="4"/>
      <c r="I25" s="25"/>
      <c r="J25" s="24"/>
      <c r="K25" s="24"/>
      <c r="L25" s="26"/>
      <c r="M25" s="27"/>
      <c r="N25" s="24"/>
      <c r="O25" s="24"/>
      <c r="P25" s="4"/>
      <c r="Q25" s="4"/>
      <c r="R25" s="4"/>
      <c r="S25" s="4"/>
      <c r="T25" s="4"/>
      <c r="U25" s="4"/>
      <c r="V25" s="4"/>
      <c r="W25" s="5"/>
    </row>
    <row r="26" spans="1:23" x14ac:dyDescent="0.2">
      <c r="A26" s="4"/>
      <c r="B26" s="4"/>
      <c r="C26" s="46" t="s">
        <v>22</v>
      </c>
      <c r="D26" s="46"/>
      <c r="E26" s="49">
        <f>COUNTIF($I$13:$J$24,"CM")</f>
        <v>1</v>
      </c>
      <c r="F26" s="4"/>
      <c r="G26" s="46" t="s">
        <v>23</v>
      </c>
      <c r="H26" s="46"/>
      <c r="I26" s="49">
        <f>COUNTIF($I$13:$J$24,"SPPA")</f>
        <v>0</v>
      </c>
      <c r="J26" s="4"/>
      <c r="K26" s="50" t="s">
        <v>24</v>
      </c>
      <c r="L26" s="50"/>
      <c r="M26" s="50"/>
      <c r="N26" s="50"/>
      <c r="O26" s="55">
        <f>E26+I26</f>
        <v>1</v>
      </c>
      <c r="P26" s="4"/>
      <c r="Q26" s="4"/>
      <c r="R26" s="4"/>
    </row>
    <row r="27" spans="1:23" x14ac:dyDescent="0.2">
      <c r="A27" s="4"/>
      <c r="B27" s="4"/>
      <c r="C27" s="46"/>
      <c r="D27" s="46"/>
      <c r="E27" s="49"/>
      <c r="F27" s="4"/>
      <c r="G27" s="46"/>
      <c r="H27" s="46"/>
      <c r="I27" s="49"/>
      <c r="J27" s="4"/>
      <c r="K27" s="50"/>
      <c r="L27" s="50"/>
      <c r="M27" s="50"/>
      <c r="N27" s="50"/>
      <c r="O27" s="55"/>
      <c r="P27" s="4"/>
      <c r="Q27" s="4"/>
      <c r="R27" s="4"/>
    </row>
    <row r="28" spans="1:23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</row>
    <row r="29" spans="1:23" ht="15" x14ac:dyDescent="0.2">
      <c r="A29" s="9"/>
      <c r="B29" s="10"/>
      <c r="C29" s="29" t="s">
        <v>25</v>
      </c>
      <c r="D29" s="29"/>
      <c r="E29" s="29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7"/>
      <c r="Q29" s="4"/>
      <c r="R29" s="4"/>
    </row>
    <row r="30" spans="1:23" x14ac:dyDescent="0.2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8"/>
      <c r="Q30" s="4"/>
      <c r="R30" s="4"/>
    </row>
    <row r="31" spans="1:23" x14ac:dyDescent="0.2">
      <c r="A31" s="11"/>
      <c r="B31" s="47" t="s">
        <v>22</v>
      </c>
      <c r="C31" s="48"/>
      <c r="D31" s="48"/>
      <c r="E31" s="16"/>
      <c r="F31" s="16"/>
      <c r="G31" s="7"/>
      <c r="H31" s="12"/>
      <c r="I31" s="12"/>
      <c r="J31" s="47" t="s">
        <v>26</v>
      </c>
      <c r="K31" s="48"/>
      <c r="L31" s="48"/>
      <c r="M31" s="16"/>
      <c r="N31" s="16"/>
      <c r="O31" s="7"/>
      <c r="P31" s="18"/>
      <c r="Q31" s="4"/>
      <c r="R31" s="4"/>
    </row>
    <row r="32" spans="1:23" ht="14.25" x14ac:dyDescent="0.2">
      <c r="A32" s="11"/>
      <c r="B32" s="8" t="s">
        <v>27</v>
      </c>
      <c r="C32" s="19" t="str">
        <f ca="1">IFERROR(OFFSET($B$12,MATCH("CM",$I$13:$I$24,0),1,1,1),"")</f>
        <v>Nom - Prénom 4</v>
      </c>
      <c r="D32" s="19"/>
      <c r="E32" s="19"/>
      <c r="F32" s="20"/>
      <c r="G32" s="21"/>
      <c r="H32" s="12"/>
      <c r="I32" s="12"/>
      <c r="J32" s="8" t="s">
        <v>28</v>
      </c>
      <c r="K32" s="22" t="str">
        <f ca="1">IFERROR(OFFSET($B$12,MATCH("SPPA",$I$13:$I$24,0),1,1,1),"")</f>
        <v/>
      </c>
      <c r="L32" s="22"/>
      <c r="M32" s="20"/>
      <c r="N32" s="20"/>
      <c r="O32" s="21"/>
      <c r="P32" s="18"/>
      <c r="Q32" s="4"/>
      <c r="R32" s="4"/>
    </row>
    <row r="33" spans="1:16" x14ac:dyDescent="0.2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8"/>
    </row>
    <row r="34" spans="1:16" x14ac:dyDescent="0.2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8"/>
    </row>
    <row r="35" spans="1:16" x14ac:dyDescent="0.2">
      <c r="A35" s="11"/>
      <c r="B35" s="47" t="s">
        <v>29</v>
      </c>
      <c r="C35" s="48"/>
      <c r="D35" s="48"/>
      <c r="E35" s="16"/>
      <c r="F35" s="16"/>
      <c r="G35" s="7"/>
      <c r="H35" s="12"/>
      <c r="I35" s="12"/>
      <c r="J35" s="47" t="s">
        <v>30</v>
      </c>
      <c r="K35" s="48"/>
      <c r="L35" s="48"/>
      <c r="M35" s="16"/>
      <c r="N35" s="16"/>
      <c r="O35" s="7"/>
      <c r="P35" s="18"/>
    </row>
    <row r="36" spans="1:16" ht="14.25" x14ac:dyDescent="0.2">
      <c r="A36" s="11"/>
      <c r="B36" s="8" t="s">
        <v>31</v>
      </c>
      <c r="C36" s="22" t="str">
        <f ca="1">IFERROR(OFFSET($B$12,MATCH("C.S1",$I$13:$I$24,0),1,1,1),"")</f>
        <v/>
      </c>
      <c r="D36" s="20"/>
      <c r="E36" s="22"/>
      <c r="F36" s="22"/>
      <c r="G36" s="21"/>
      <c r="H36" s="12"/>
      <c r="I36" s="12"/>
      <c r="J36" s="8" t="s">
        <v>32</v>
      </c>
      <c r="K36" s="22" t="str">
        <f ca="1">IFERROR(OFFSET($B$12,MATCH("O.S1",$I$13:$I$24,0),1,1,1),"")</f>
        <v/>
      </c>
      <c r="L36" s="20"/>
      <c r="M36" s="20"/>
      <c r="N36" s="20"/>
      <c r="O36" s="21"/>
      <c r="P36" s="18"/>
    </row>
    <row r="37" spans="1:16" x14ac:dyDescent="0.2">
      <c r="A37" s="11"/>
      <c r="B37" s="12"/>
      <c r="C37" s="12"/>
      <c r="D37" s="12"/>
      <c r="E37" s="12"/>
      <c r="F37" s="13"/>
      <c r="G37" s="13"/>
      <c r="H37" s="12"/>
      <c r="I37" s="12"/>
      <c r="J37" s="13"/>
      <c r="K37" s="13"/>
      <c r="L37" s="13"/>
      <c r="M37" s="13"/>
      <c r="N37" s="13"/>
      <c r="O37" s="13"/>
      <c r="P37" s="18"/>
    </row>
    <row r="38" spans="1:16" x14ac:dyDescent="0.2">
      <c r="A38" s="11"/>
      <c r="B38" s="47" t="s">
        <v>33</v>
      </c>
      <c r="C38" s="48"/>
      <c r="D38" s="48"/>
      <c r="E38" s="16"/>
      <c r="F38" s="16"/>
      <c r="G38" s="7"/>
      <c r="H38" s="12"/>
      <c r="I38" s="12"/>
      <c r="J38" s="47" t="s">
        <v>34</v>
      </c>
      <c r="K38" s="48"/>
      <c r="L38" s="48"/>
      <c r="M38" s="16"/>
      <c r="N38" s="16"/>
      <c r="O38" s="7"/>
      <c r="P38" s="18"/>
    </row>
    <row r="39" spans="1:16" ht="14.25" x14ac:dyDescent="0.2">
      <c r="A39" s="11"/>
      <c r="B39" s="8" t="s">
        <v>9</v>
      </c>
      <c r="C39" s="22" t="str">
        <f ca="1">IFERROR(OFFSET($B$12,MATCH("C.S2",$I$13:$I$24,0),1,1,1),"")</f>
        <v>Nom - Prénom 6</v>
      </c>
      <c r="D39" s="20"/>
      <c r="E39" s="22"/>
      <c r="F39" s="22"/>
      <c r="G39" s="21"/>
      <c r="H39" s="12"/>
      <c r="I39" s="12"/>
      <c r="J39" s="8" t="s">
        <v>11</v>
      </c>
      <c r="K39" s="22" t="str">
        <f ca="1">IFERROR(OFFSET($B$12,MATCH("O.S2",$I$13:$I$24,0),1,1,1),"")</f>
        <v>Nom - Prénom 8</v>
      </c>
      <c r="L39" s="20"/>
      <c r="M39" s="20"/>
      <c r="N39" s="20"/>
      <c r="O39" s="21"/>
      <c r="P39" s="18"/>
    </row>
    <row r="40" spans="1:16" x14ac:dyDescent="0.2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8"/>
    </row>
    <row r="41" spans="1:16" x14ac:dyDescent="0.2">
      <c r="A41" s="11"/>
      <c r="B41" s="47" t="s">
        <v>35</v>
      </c>
      <c r="C41" s="48"/>
      <c r="D41" s="48"/>
      <c r="E41" s="16"/>
      <c r="F41" s="16"/>
      <c r="G41" s="7"/>
      <c r="H41" s="12"/>
      <c r="I41" s="12"/>
      <c r="J41" s="47" t="s">
        <v>36</v>
      </c>
      <c r="K41" s="48"/>
      <c r="L41" s="48"/>
      <c r="M41" s="16"/>
      <c r="N41" s="16"/>
      <c r="O41" s="7"/>
      <c r="P41" s="18"/>
    </row>
    <row r="42" spans="1:16" ht="14.25" x14ac:dyDescent="0.2">
      <c r="A42" s="11"/>
      <c r="B42" s="8" t="s">
        <v>37</v>
      </c>
      <c r="C42" s="22" t="str">
        <f ca="1">IFERROR(OFFSET($B$12,MATCH("C.S3",$I$13:$I$24,0),1,1,1),"")</f>
        <v/>
      </c>
      <c r="D42" s="20"/>
      <c r="E42" s="22"/>
      <c r="F42" s="22"/>
      <c r="G42" s="21"/>
      <c r="H42" s="12"/>
      <c r="I42" s="12"/>
      <c r="J42" s="8" t="s">
        <v>38</v>
      </c>
      <c r="K42" s="22" t="str">
        <f ca="1">IFERROR(OFFSET($B$12,MATCH("O.S3",$I$13:$I$24,0),1,1,1),"")</f>
        <v>Nom - Prénom 3</v>
      </c>
      <c r="L42" s="20"/>
      <c r="M42" s="20"/>
      <c r="N42" s="20"/>
      <c r="O42" s="21"/>
      <c r="P42" s="18"/>
    </row>
    <row r="43" spans="1:16" x14ac:dyDescent="0.2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8"/>
    </row>
    <row r="44" spans="1:16" x14ac:dyDescent="0.2">
      <c r="A44" s="11"/>
      <c r="B44" s="47" t="s">
        <v>35</v>
      </c>
      <c r="C44" s="48"/>
      <c r="D44" s="48"/>
      <c r="E44" s="16"/>
      <c r="F44" s="16"/>
      <c r="G44" s="7"/>
      <c r="H44" s="12"/>
      <c r="I44" s="12"/>
      <c r="J44" s="47" t="s">
        <v>36</v>
      </c>
      <c r="K44" s="48"/>
      <c r="L44" s="48"/>
      <c r="M44" s="16"/>
      <c r="N44" s="16"/>
      <c r="O44" s="7"/>
      <c r="P44" s="18"/>
    </row>
    <row r="45" spans="1:16" ht="14.25" x14ac:dyDescent="0.2">
      <c r="A45" s="11"/>
      <c r="B45" s="8" t="s">
        <v>39</v>
      </c>
      <c r="C45" s="22" t="str">
        <f ca="1">IFERROR(OFFSET($B$12,MATCH("C.S4",$I$13:$I$24,0),1,1,1),"")</f>
        <v/>
      </c>
      <c r="D45" s="20"/>
      <c r="E45" s="22"/>
      <c r="F45" s="22"/>
      <c r="G45" s="21"/>
      <c r="H45" s="12"/>
      <c r="I45" s="12"/>
      <c r="J45" s="8" t="s">
        <v>40</v>
      </c>
      <c r="K45" s="22" t="str">
        <f ca="1">IFERROR(OFFSET($B$12,MATCH("O.S4",$I$13:$I$24,0),1,1,1),"")</f>
        <v/>
      </c>
      <c r="L45" s="20"/>
      <c r="M45" s="20"/>
      <c r="N45" s="20"/>
      <c r="O45" s="21"/>
      <c r="P45" s="18"/>
    </row>
    <row r="46" spans="1:16" x14ac:dyDescent="0.2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8"/>
    </row>
    <row r="47" spans="1:16" x14ac:dyDescent="0.2">
      <c r="A47" s="11"/>
      <c r="B47" s="47" t="s">
        <v>35</v>
      </c>
      <c r="C47" s="48"/>
      <c r="D47" s="48"/>
      <c r="E47" s="16"/>
      <c r="F47" s="16"/>
      <c r="G47" s="7"/>
      <c r="H47" s="12"/>
      <c r="I47" s="12"/>
      <c r="J47" s="47" t="s">
        <v>36</v>
      </c>
      <c r="K47" s="48"/>
      <c r="L47" s="48"/>
      <c r="M47" s="16"/>
      <c r="N47" s="16"/>
      <c r="O47" s="7"/>
      <c r="P47" s="18"/>
    </row>
    <row r="48" spans="1:16" ht="14.25" x14ac:dyDescent="0.2">
      <c r="A48" s="11"/>
      <c r="B48" s="8" t="s">
        <v>41</v>
      </c>
      <c r="C48" s="22" t="str">
        <f ca="1">IFERROR(OFFSET($B$12,MATCH("C.S5",$I$13:$I$24,0),1,1,1),"")</f>
        <v/>
      </c>
      <c r="D48" s="20"/>
      <c r="E48" s="22"/>
      <c r="F48" s="22"/>
      <c r="G48" s="21"/>
      <c r="H48" s="12"/>
      <c r="I48" s="12"/>
      <c r="J48" s="8" t="s">
        <v>42</v>
      </c>
      <c r="K48" s="22" t="str">
        <f ca="1">IFERROR(OFFSET($B$12,MATCH("O.S5",$I$13:$I$24,0),1,1,1),"")</f>
        <v/>
      </c>
      <c r="L48" s="20"/>
      <c r="M48" s="20"/>
      <c r="N48" s="20"/>
      <c r="O48" s="21"/>
      <c r="P48" s="23"/>
    </row>
    <row r="49" spans="1:16" x14ac:dyDescent="0.2">
      <c r="A49" s="11"/>
      <c r="B49" s="15"/>
      <c r="C49" s="15"/>
      <c r="D49" s="15"/>
      <c r="E49" s="15"/>
      <c r="F49" s="15"/>
      <c r="G49" s="15"/>
      <c r="H49" s="12"/>
      <c r="I49" s="12"/>
      <c r="J49" s="15"/>
      <c r="K49" s="15"/>
      <c r="L49" s="15"/>
      <c r="M49" s="15"/>
      <c r="N49" s="15"/>
      <c r="O49" s="15"/>
      <c r="P49" s="23"/>
    </row>
    <row r="50" spans="1:16" x14ac:dyDescent="0.2">
      <c r="A50" s="11"/>
      <c r="B50" s="47" t="s">
        <v>35</v>
      </c>
      <c r="C50" s="48"/>
      <c r="D50" s="48"/>
      <c r="E50" s="16"/>
      <c r="F50" s="16"/>
      <c r="G50" s="7"/>
      <c r="H50" s="12"/>
      <c r="I50" s="12"/>
      <c r="J50" s="47" t="s">
        <v>36</v>
      </c>
      <c r="K50" s="48"/>
      <c r="L50" s="48"/>
      <c r="M50" s="16"/>
      <c r="N50" s="16"/>
      <c r="O50" s="7"/>
      <c r="P50" s="23"/>
    </row>
    <row r="51" spans="1:16" ht="14.25" x14ac:dyDescent="0.2">
      <c r="A51" s="11"/>
      <c r="B51" s="8" t="s">
        <v>43</v>
      </c>
      <c r="C51" s="22" t="str">
        <f ca="1">IFERROR(OFFSET($B$12,MATCH("C.S6",$I$13:$I$24,0),1,1,1),"")</f>
        <v/>
      </c>
      <c r="D51" s="20"/>
      <c r="E51" s="22"/>
      <c r="F51" s="22"/>
      <c r="G51" s="21"/>
      <c r="H51" s="12"/>
      <c r="I51" s="12"/>
      <c r="J51" s="8" t="s">
        <v>57</v>
      </c>
      <c r="K51" s="22" t="str">
        <f ca="1">IFERROR(OFFSET($B$12,MATCH("O.S6",$I$13:$I$24,0),1,1,1),"")</f>
        <v/>
      </c>
      <c r="L51" s="20"/>
      <c r="M51" s="20"/>
      <c r="N51" s="20"/>
      <c r="O51" s="21"/>
      <c r="P51" s="23"/>
    </row>
    <row r="52" spans="1:16" x14ac:dyDescent="0.2">
      <c r="A52" s="14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30"/>
    </row>
  </sheetData>
  <mergeCells count="30">
    <mergeCell ref="B1:O1"/>
    <mergeCell ref="D2:M2"/>
    <mergeCell ref="G12:H12"/>
    <mergeCell ref="B41:D41"/>
    <mergeCell ref="O26:O27"/>
    <mergeCell ref="K6:L7"/>
    <mergeCell ref="J31:L31"/>
    <mergeCell ref="J35:L35"/>
    <mergeCell ref="J38:L38"/>
    <mergeCell ref="J41:L41"/>
    <mergeCell ref="M6:M7"/>
    <mergeCell ref="C6:H7"/>
    <mergeCell ref="C26:D27"/>
    <mergeCell ref="B31:D31"/>
    <mergeCell ref="B35:D35"/>
    <mergeCell ref="B50:D50"/>
    <mergeCell ref="J50:L50"/>
    <mergeCell ref="E26:E27"/>
    <mergeCell ref="I26:I27"/>
    <mergeCell ref="K26:N27"/>
    <mergeCell ref="B44:D44"/>
    <mergeCell ref="J44:L44"/>
    <mergeCell ref="B47:D47"/>
    <mergeCell ref="J47:L47"/>
    <mergeCell ref="B38:D38"/>
    <mergeCell ref="I12:J12"/>
    <mergeCell ref="K12:N12"/>
    <mergeCell ref="C12:F12"/>
    <mergeCell ref="C10:F11"/>
    <mergeCell ref="G26:H2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Piquet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utilisateur</cp:lastModifiedBy>
  <dcterms:created xsi:type="dcterms:W3CDTF">2015-08-28T14:05:18Z</dcterms:created>
  <dcterms:modified xsi:type="dcterms:W3CDTF">2015-08-29T09:40:56Z</dcterms:modified>
</cp:coreProperties>
</file>