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docProps/custom.xml" ContentType="application/vnd.openxmlformats-officedocument.custom-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5" rupBuild="4507"/>
  <workbookPr codeName="ThisWorkbook" defaultThemeVersion="124226"/>
  <bookViews>
    <workbookView xWindow="8730" yWindow="120" windowWidth="15105" windowHeight="10590" tabRatio="723" activeTab="5"/>
  </bookViews>
  <sheets>
    <sheet name="fiche préparation" sheetId="1" r:id="rId1"/>
    <sheet name="seance 1" sheetId="2" r:id="rId2"/>
    <sheet name="tache" sheetId="7" r:id="rId3"/>
    <sheet name="ressource" sheetId="11" r:id="rId4"/>
    <sheet name="compétence tache" sheetId="12" r:id="rId5"/>
    <sheet name="competence evaluation" sheetId="13" r:id="rId6"/>
    <sheet name="Savoir" sheetId="14" r:id="rId7"/>
    <sheet name="Notation" sheetId="15" r:id="rId8"/>
    <sheet name="COMPETENCE TACHE INDEX" sheetId="16" r:id="rId9"/>
  </sheets>
  <definedNames>
    <definedName name="classe">OFFSET(ressource!$H$1,,,COUNTA(ressource!$H:$H))</definedName>
    <definedName name="cola">OFFSET(tache!$A$2,,,SUMPRODUCT(--(MAX((tache!$A$2:$A$100&lt;&gt;"""")*ROW(tache!$A$2:$A$100))))-1)</definedName>
    <definedName name="Diagnostique">OFFSET(ressource!$G$1,,,COUNTA(ressource!$G:$G))</definedName>
    <definedName name="Etape">ressource!$C:$C</definedName>
    <definedName name="eval">ressource!$G:$G</definedName>
    <definedName name="Evaluation">OFFSET(ressource!$G$1,,,COUNTA(ressource!$G:$G))</definedName>
    <definedName name="lieu">ressource!$A:$A</definedName>
    <definedName name="lieux">ressource!$A:$A</definedName>
    <definedName name="liste_act">OFFSET(ressource!$C$1,,,COUNTA(ressource!$C:$C))</definedName>
    <definedName name="Liste_lieu">OFFSET(ressource!$A$1,,,COUNTA(ressource!$A:$A))</definedName>
    <definedName name="liste_matos">OFFSET(ressource!$E$1,,,COUNTA(ressource!$E:$E))</definedName>
    <definedName name="liste_phase">OFFSET(ressource!$B$1,,,COUNTA(ressource!$B:$B))</definedName>
    <definedName name="matériels">ressource!$E:$E</definedName>
    <definedName name="objectif">'fiche préparation'!$B$31:$E$39</definedName>
    <definedName name="objectifs">'fiche préparation'!$B$31:$B$39</definedName>
    <definedName name="phase">ressource!$B:$B</definedName>
    <definedName name="savoir">OFFSET(Savoir!$B$2,,,COUNTA(Savoir!$B:$B)-1)</definedName>
    <definedName name="tache">OFFSET(tache!$E$1,,,COUNTA(tache!$E:$E))</definedName>
    <definedName name="_xlnm.Print_Area" localSheetId="0">'fiche préparation'!$A$1:$E$84</definedName>
    <definedName name="_xlnm.Print_Area" localSheetId="7">Notation!$B$1:$I$17</definedName>
    <definedName name="_xlnm.Print_Area" localSheetId="1">'seance 1'!$A$1:$G$25</definedName>
  </definedNames>
  <calcPr calcId="125725" concurrentCalc="0"/>
</workbook>
</file>

<file path=xl/calcChain.xml><?xml version="1.0" encoding="utf-8"?>
<calcChain xmlns="http://schemas.openxmlformats.org/spreadsheetml/2006/main">
  <c r="C52" i="13"/>
  <c r="C51"/>
  <c r="C50"/>
  <c r="C49"/>
  <c r="C48"/>
  <c r="C46"/>
  <c r="C45"/>
  <c r="C44"/>
  <c r="C43"/>
  <c r="C42"/>
  <c r="C41"/>
  <c r="C40"/>
  <c r="C38"/>
  <c r="C37"/>
  <c r="C36"/>
  <c r="C35"/>
  <c r="C34"/>
  <c r="C32"/>
  <c r="C31"/>
  <c r="C30"/>
  <c r="C29"/>
  <c r="C28"/>
  <c r="C27"/>
  <c r="C26"/>
  <c r="C25"/>
  <c r="C24"/>
  <c r="C23"/>
  <c r="C22"/>
  <c r="C21"/>
  <c r="C20"/>
  <c r="C19"/>
  <c r="C18"/>
  <c r="C17"/>
  <c r="C16"/>
  <c r="C15"/>
  <c r="C14"/>
  <c r="C13"/>
  <c r="C11"/>
  <c r="C10"/>
  <c r="C9"/>
  <c r="C8"/>
  <c r="C7"/>
  <c r="C6"/>
  <c r="C5"/>
  <c r="C4"/>
  <c r="C3"/>
  <c r="C1"/>
  <c r="B11" i="15"/>
  <c r="C7" i="1"/>
  <c r="C8"/>
  <c r="C9"/>
  <c r="C10"/>
  <c r="C11"/>
  <c r="C12"/>
  <c r="C13"/>
  <c r="C15"/>
  <c r="C16"/>
  <c r="C17"/>
  <c r="C18"/>
  <c r="C19"/>
  <c r="C20"/>
  <c r="E6" i="15"/>
  <c r="E7"/>
  <c r="E8"/>
  <c r="E9"/>
  <c r="E10"/>
  <c r="E11"/>
  <c r="E12"/>
  <c r="E13"/>
  <c r="E14"/>
  <c r="C21" i="1"/>
  <c r="C22"/>
  <c r="C23"/>
  <c r="C24"/>
  <c r="C25"/>
  <c r="C26"/>
  <c r="B47"/>
  <c r="B48"/>
  <c r="B49"/>
  <c r="B50"/>
  <c r="D13" i="15"/>
  <c r="D6" i="2"/>
  <c r="B45" i="1"/>
  <c r="B46"/>
  <c r="B44"/>
  <c r="A39" i="14"/>
  <c r="A38"/>
  <c r="A37"/>
  <c r="A36"/>
  <c r="A35"/>
  <c r="A34"/>
  <c r="A33"/>
  <c r="A32"/>
  <c r="A31"/>
  <c r="A30"/>
  <c r="A29"/>
  <c r="A28"/>
  <c r="A27"/>
  <c r="A26"/>
  <c r="A25"/>
  <c r="A24"/>
  <c r="A23"/>
  <c r="A22"/>
  <c r="A21"/>
  <c r="A20"/>
  <c r="A19"/>
  <c r="A18"/>
  <c r="A17"/>
  <c r="A16"/>
  <c r="A15"/>
  <c r="A14"/>
  <c r="A13"/>
  <c r="A12"/>
  <c r="A11"/>
  <c r="A10"/>
  <c r="A9"/>
  <c r="A8"/>
  <c r="A7"/>
  <c r="A6"/>
  <c r="A5"/>
  <c r="A4"/>
  <c r="A3"/>
  <c r="A2"/>
  <c r="B3" i="2"/>
  <c r="B27"/>
  <c r="B28"/>
  <c r="B42" i="1"/>
  <c r="B43"/>
  <c r="E5" i="15"/>
  <c r="D11"/>
  <c r="D12"/>
  <c r="B5"/>
  <c r="B6"/>
  <c r="B7"/>
  <c r="B8"/>
  <c r="B9"/>
  <c r="B10"/>
  <c r="B12"/>
  <c r="B13"/>
  <c r="B14"/>
  <c r="B15"/>
  <c r="B16"/>
  <c r="D10"/>
  <c r="G61" i="1"/>
  <c r="G62"/>
  <c r="G63"/>
  <c r="G64"/>
  <c r="G65"/>
  <c r="G66"/>
  <c r="D5" i="15"/>
  <c r="D7"/>
  <c r="D8"/>
  <c r="D9"/>
  <c r="D6"/>
  <c r="C6"/>
  <c r="C7"/>
  <c r="C8"/>
  <c r="C9"/>
  <c r="C10"/>
  <c r="C11"/>
  <c r="C12"/>
  <c r="C13"/>
  <c r="C14"/>
  <c r="C15"/>
  <c r="C16"/>
  <c r="C5"/>
  <c r="E1" i="7" a="1"/>
  <c r="E1"/>
  <c r="E2" a="1"/>
  <c r="E2"/>
  <c r="E3" a="1"/>
  <c r="E3"/>
  <c r="E4" a="1"/>
  <c r="E4"/>
  <c r="E5" a="1"/>
  <c r="E5"/>
  <c r="E6" a="1"/>
  <c r="E6"/>
  <c r="E7" a="1"/>
  <c r="E7"/>
  <c r="E8" a="1"/>
  <c r="E8"/>
  <c r="E9" a="1"/>
  <c r="E9"/>
  <c r="E10" a="1"/>
  <c r="E10"/>
  <c r="E11" a="1"/>
  <c r="E11"/>
  <c r="E12" a="1"/>
  <c r="E12"/>
  <c r="E13" a="1"/>
  <c r="E13"/>
  <c r="E14" a="1"/>
  <c r="E14"/>
  <c r="E15" a="1"/>
  <c r="E15"/>
  <c r="E16" a="1"/>
  <c r="E16"/>
  <c r="E17" a="1"/>
  <c r="E17"/>
  <c r="E18" a="1"/>
  <c r="E18"/>
  <c r="E19" a="1"/>
  <c r="E19"/>
  <c r="E20" a="1"/>
  <c r="E20"/>
  <c r="E21" a="1"/>
  <c r="E21"/>
  <c r="E22" a="1"/>
  <c r="E22"/>
  <c r="E23" a="1"/>
  <c r="E23"/>
  <c r="E24" a="1"/>
  <c r="E24"/>
  <c r="E25" a="1"/>
  <c r="E25"/>
  <c r="E26" a="1"/>
  <c r="E26"/>
  <c r="C40" i="12"/>
  <c r="C39"/>
  <c r="C33"/>
  <c r="C32"/>
  <c r="C29"/>
  <c r="C30"/>
  <c r="C31"/>
  <c r="C28"/>
  <c r="C26"/>
  <c r="C27"/>
  <c r="C25"/>
  <c r="C22"/>
  <c r="C23"/>
  <c r="C21"/>
  <c r="C20"/>
  <c r="C19"/>
  <c r="C18"/>
  <c r="C17"/>
  <c r="C16"/>
  <c r="C15"/>
  <c r="C11"/>
  <c r="C10"/>
  <c r="C8"/>
  <c r="C9"/>
  <c r="C7"/>
  <c r="C3"/>
  <c r="C4"/>
  <c r="C2"/>
  <c r="C5"/>
  <c r="C6"/>
  <c r="C12"/>
  <c r="C14"/>
  <c r="C24"/>
  <c r="C34"/>
  <c r="C35"/>
  <c r="C36"/>
  <c r="C37"/>
  <c r="C38"/>
  <c r="C42"/>
  <c r="C53"/>
  <c r="C54"/>
  <c r="C57"/>
  <c r="C58"/>
  <c r="C60"/>
</calcChain>
</file>

<file path=xl/sharedStrings.xml><?xml version="1.0" encoding="utf-8"?>
<sst xmlns="http://schemas.openxmlformats.org/spreadsheetml/2006/main" count="832" uniqueCount="694">
  <si>
    <t>FICHE de PREPARATION</t>
  </si>
  <si>
    <t>Compétences</t>
  </si>
  <si>
    <t>Savoir nouveaux</t>
  </si>
  <si>
    <t>Fonction et tâche</t>
  </si>
  <si>
    <t>C2-5</t>
  </si>
  <si>
    <t>C2-6</t>
  </si>
  <si>
    <t>C2-4</t>
  </si>
  <si>
    <t>C2-7</t>
  </si>
  <si>
    <t>C2-9</t>
  </si>
  <si>
    <t>C2-10</t>
  </si>
  <si>
    <t>C2-19</t>
  </si>
  <si>
    <t>Dossier technique consultable par les élèves</t>
  </si>
  <si>
    <t>Dossier élève comprenant fiches
d’activités, l’évaluation et de synthèse.</t>
  </si>
  <si>
    <t>Dossier Professeur des documents et
matériels utilisés pendant la séance</t>
  </si>
  <si>
    <t>C2-12</t>
  </si>
  <si>
    <t>Classe</t>
  </si>
  <si>
    <t>Lieux</t>
  </si>
  <si>
    <t>Date</t>
  </si>
  <si>
    <t xml:space="preserve">Durée </t>
  </si>
  <si>
    <t>Durée</t>
  </si>
  <si>
    <t>Objectif de la séance</t>
  </si>
  <si>
    <t>Établir la liste du matériel d’exécution, d’installation, de vérification, et de sécurité et si nécessaire rédiger une liste complémentaire de matériel à commander.</t>
  </si>
  <si>
    <t>Câbler et raccorder l’appareillage, les tableaux, armoires électriques, installations et réseaux.</t>
  </si>
  <si>
    <t>Effectuer les essais, réglages, vérifications et corrections nécessaires à la réception technique de l’ouvrage.</t>
  </si>
  <si>
    <t>Fournir les éléments, donner les informations, mettre à jour les documents pour permettre la bonne exécution des plans de  recollement.</t>
  </si>
  <si>
    <t>C3-4</t>
  </si>
  <si>
    <t>C2-11</t>
  </si>
  <si>
    <t>C1-1</t>
  </si>
  <si>
    <t>C1-2</t>
  </si>
  <si>
    <t>C1-3</t>
  </si>
  <si>
    <t>C1-4</t>
  </si>
  <si>
    <t>C1-5</t>
  </si>
  <si>
    <t>C1-6</t>
  </si>
  <si>
    <t>C1-7</t>
  </si>
  <si>
    <t>C1-8</t>
  </si>
  <si>
    <t>C1-9</t>
  </si>
  <si>
    <t>C2-1</t>
  </si>
  <si>
    <t>C2-2</t>
  </si>
  <si>
    <t>C2-3</t>
  </si>
  <si>
    <t>C2-8</t>
  </si>
  <si>
    <t>C2-13</t>
  </si>
  <si>
    <t>C2-14</t>
  </si>
  <si>
    <t>C2-15</t>
  </si>
  <si>
    <t>C2-16</t>
  </si>
  <si>
    <t>C2-17</t>
  </si>
  <si>
    <t>C2-18</t>
  </si>
  <si>
    <t>C3-1</t>
  </si>
  <si>
    <t>C3-2</t>
  </si>
  <si>
    <t>C3-3</t>
  </si>
  <si>
    <t>C3-5</t>
  </si>
  <si>
    <t>C4-1</t>
  </si>
  <si>
    <t>C4-2</t>
  </si>
  <si>
    <t>C4-3</t>
  </si>
  <si>
    <t>C4-4</t>
  </si>
  <si>
    <t>C4-5</t>
  </si>
  <si>
    <t>C4-6</t>
  </si>
  <si>
    <t>C4-7</t>
  </si>
  <si>
    <t>C5-1</t>
  </si>
  <si>
    <t>C5-2</t>
  </si>
  <si>
    <t>C5-3</t>
  </si>
  <si>
    <t>C5-4</t>
  </si>
  <si>
    <t>C5-5</t>
  </si>
  <si>
    <t>Objectifs opérationnels</t>
  </si>
  <si>
    <t>Evaluation</t>
  </si>
  <si>
    <t>Renseigner le dossier de réalisation (installation, chantier, équipement).</t>
  </si>
  <si>
    <t>Prendre en compte les documents concernant la démarche qualité.</t>
  </si>
  <si>
    <t xml:space="preserve">Prendre en compte les enjeux environnementaux, la maîtrise de la consommation énergétique </t>
  </si>
  <si>
    <t>T1-2</t>
  </si>
  <si>
    <t xml:space="preserve"> Répartir les tâches en fonction des compétences des équipiers et de leur niveau d'habilitation.</t>
  </si>
  <si>
    <t>Planifier les tâches en tenant compte des interventions des autres corps de métier et du plan de charge de l'entreprise.</t>
  </si>
  <si>
    <t>T1-4</t>
  </si>
  <si>
    <t xml:space="preserve"> Communiquer les informations relatives aux travaux et aux conditions d’exécution.</t>
  </si>
  <si>
    <t>T1-5</t>
  </si>
  <si>
    <t xml:space="preserve"> Rassembler les éléments de déroulement du chantier pour en déterminer les coûts.</t>
  </si>
  <si>
    <t>T1-6</t>
  </si>
  <si>
    <t xml:space="preserve"> Réunir les éléments préparatoires en vue de participer à une réunion de chantier </t>
  </si>
  <si>
    <t>Adapter, si nécessaire l’implantation et la pose du matériel.</t>
  </si>
  <si>
    <t>Renseigner la fiche client de l’entreprise</t>
  </si>
  <si>
    <t>Informer le client sur des prestations complémentaires</t>
  </si>
  <si>
    <t xml:space="preserve">Vérifier la conformité de réalisation de l’ouvrage </t>
  </si>
  <si>
    <t>Coordonner les activités liées aux intervenants du chantier.</t>
  </si>
  <si>
    <t xml:space="preserve"> Procéder à la livraison de l'ouvrage en relation avec le client.</t>
  </si>
  <si>
    <t>Remettre et expliciter les guides d'utilisation y compris de langue anglaise.</t>
  </si>
  <si>
    <t>Collecter les informations émanant du client ou de l’utilisateur.</t>
  </si>
  <si>
    <t>Effectuer les opérations prédéfinies liées aux visites planifiées.</t>
  </si>
  <si>
    <t>Remettre l'ouvrage en état de fonctionnement.</t>
  </si>
  <si>
    <t xml:space="preserve"> Proposer une modification ou une amélioration.</t>
  </si>
  <si>
    <t>Déceler un défaut ou une anomalie de fonctionnement et son origine.</t>
  </si>
  <si>
    <t>Transmettre les résultats de l'intervention auprès du client et de sa hiérarchie.</t>
  </si>
  <si>
    <t xml:space="preserve">T5-1 </t>
  </si>
  <si>
    <t>Faire exprimer les besoins du client et les traduire. Conseiller le client et lui présenter des solutions.</t>
  </si>
  <si>
    <t>Recueillir le degré de satisfaction du client après réalisation de l’ouvrage dont il a la responsabilité.</t>
  </si>
  <si>
    <t>Activité élèves</t>
  </si>
  <si>
    <t>Salle de classe ou atelier</t>
  </si>
  <si>
    <t>CDI</t>
  </si>
  <si>
    <t>Salle de classe</t>
  </si>
  <si>
    <t>Salle informatique</t>
  </si>
  <si>
    <t>Phase de découverte</t>
  </si>
  <si>
    <t>Phase de transfert</t>
  </si>
  <si>
    <t>Phase de réinvestissement</t>
  </si>
  <si>
    <t>Phase d'activation</t>
  </si>
  <si>
    <t>Sommative</t>
  </si>
  <si>
    <t>Diagnostique</t>
  </si>
  <si>
    <t>Formative</t>
  </si>
  <si>
    <t>Formatrice</t>
  </si>
  <si>
    <t>Activité d'introduction</t>
  </si>
  <si>
    <t>Activité d'introduction en TD</t>
  </si>
  <si>
    <t>Activité d'introduction en TP</t>
  </si>
  <si>
    <t>Activité d'introduction en TD seul</t>
  </si>
  <si>
    <t>Activité d'introduction en TD en binome</t>
  </si>
  <si>
    <t>Activité d'introduction en TD en groupe de 3 ou 4</t>
  </si>
  <si>
    <t>Activité d'introduction en TD en classe entière</t>
  </si>
  <si>
    <t>Activité de confrontation en TD</t>
  </si>
  <si>
    <t>Activité de confrontation en TP</t>
  </si>
  <si>
    <t>Activité de confrontation en TD seul</t>
  </si>
  <si>
    <t>Activité de confrontation en TD en binome</t>
  </si>
  <si>
    <t>Activité de confrontation en TD en groupe de 3 ou 4</t>
  </si>
  <si>
    <t>Activité de confrontation en TD en classe entière</t>
  </si>
  <si>
    <t>Activité d'introduction en TP seul</t>
  </si>
  <si>
    <t>Activité d'introduction en TP en binome</t>
  </si>
  <si>
    <t>Activité d'introduction en TP en groupe de 3 ou 4</t>
  </si>
  <si>
    <t>Activité d'introduction en TP en classe entière</t>
  </si>
  <si>
    <t>Activité de confrontation en TP seul</t>
  </si>
  <si>
    <t>Activité de confrontation en TP en binome</t>
  </si>
  <si>
    <t>Activité de confrontation en TP en groupe de 3 ou 4</t>
  </si>
  <si>
    <t>Activité de confrontation en TP en classe entière</t>
  </si>
  <si>
    <t>Activité de synthèse en TD</t>
  </si>
  <si>
    <t>Activité de synthèse en TP</t>
  </si>
  <si>
    <t>Activité de synthèse en TD seul</t>
  </si>
  <si>
    <t>Activité de synthèse en TD en binome</t>
  </si>
  <si>
    <t>Activité de synthèse en TP seul</t>
  </si>
  <si>
    <t>Activité de synthèse en TP en binome</t>
  </si>
  <si>
    <t>Activité de synthèse en TP en groupe de 3 ou 4</t>
  </si>
  <si>
    <t>Activité de synthèse en TP en classe entière</t>
  </si>
  <si>
    <t>Activité de synthèse en TD en groupe de 3 ou 4</t>
  </si>
  <si>
    <t>Activité de synthèse en TD en classe entière</t>
  </si>
  <si>
    <t>Vidéoprojecteur</t>
  </si>
  <si>
    <t>Ordinateur</t>
  </si>
  <si>
    <t>Ordinateur + Vidéoprojecteur</t>
  </si>
  <si>
    <t>Sujet élève</t>
  </si>
  <si>
    <t>Document constructeur</t>
  </si>
  <si>
    <t>Site extérieur</t>
  </si>
  <si>
    <t>Atelier</t>
  </si>
  <si>
    <t>Premiere BAC PRO</t>
  </si>
  <si>
    <t>Terminale BAC PRO</t>
  </si>
  <si>
    <t>Seconde BAC PRO</t>
  </si>
  <si>
    <t>Premiere CAP</t>
  </si>
  <si>
    <t>Seconde CAP</t>
  </si>
  <si>
    <t xml:space="preserve">Etape </t>
  </si>
  <si>
    <t>Phases</t>
  </si>
  <si>
    <t>Batterie de condensateur</t>
  </si>
  <si>
    <t>Appareil de mesure</t>
  </si>
  <si>
    <t>Connaissance et savoir faire capacités</t>
  </si>
  <si>
    <t>Matériels et Documents</t>
  </si>
  <si>
    <t>Pronote</t>
  </si>
  <si>
    <t>Accueil élève</t>
  </si>
  <si>
    <t>Salle de classe et atelier</t>
  </si>
  <si>
    <t>Rangement</t>
  </si>
  <si>
    <r>
      <t xml:space="preserve"> </t>
    </r>
    <r>
      <rPr>
        <b/>
        <sz val="11"/>
        <color indexed="8"/>
        <rFont val="Calibri"/>
        <family val="2"/>
      </rPr>
      <t>Interroger</t>
    </r>
    <r>
      <rPr>
        <sz val="11"/>
        <color theme="1"/>
        <rFont val="Calibri"/>
        <family val="2"/>
        <scheme val="minor"/>
      </rPr>
      <t xml:space="preserve"> le client sur ses besoins.</t>
    </r>
  </si>
  <si>
    <r>
      <t xml:space="preserve"> </t>
    </r>
    <r>
      <rPr>
        <b/>
        <sz val="11"/>
        <color indexed="8"/>
        <rFont val="Calibri"/>
        <family val="2"/>
      </rPr>
      <t>Recueillir</t>
    </r>
    <r>
      <rPr>
        <sz val="11"/>
        <color theme="1"/>
        <rFont val="Calibri"/>
        <family val="2"/>
        <scheme val="minor"/>
      </rPr>
      <t xml:space="preserve"> auprès de l’utilisateur les informations nécessaires pour conduire une opération de maintenance .</t>
    </r>
  </si>
  <si>
    <r>
      <t xml:space="preserve"> </t>
    </r>
    <r>
      <rPr>
        <b/>
        <sz val="11"/>
        <color indexed="8"/>
        <rFont val="Calibri"/>
        <family val="2"/>
      </rPr>
      <t>Décoder</t>
    </r>
    <r>
      <rPr>
        <sz val="11"/>
        <color theme="1"/>
        <rFont val="Calibri"/>
        <family val="2"/>
        <scheme val="minor"/>
      </rPr>
      <t xml:space="preserve"> les documents relatifs à tout ou partie  d’un ouvrage.</t>
    </r>
  </si>
  <si>
    <r>
      <rPr>
        <b/>
        <sz val="11"/>
        <color indexed="8"/>
        <rFont val="Calibri"/>
        <family val="2"/>
      </rPr>
      <t>Sélectionner</t>
    </r>
    <r>
      <rPr>
        <sz val="11"/>
        <color theme="1"/>
        <rFont val="Calibri"/>
        <family val="2"/>
        <scheme val="minor"/>
      </rPr>
      <t xml:space="preserve"> la (les) fiche(s) qualité(s) correspondant aux travaux à réaliser.</t>
    </r>
  </si>
  <si>
    <r>
      <rPr>
        <b/>
        <sz val="11"/>
        <color indexed="8"/>
        <rFont val="Calibri"/>
        <family val="2"/>
      </rPr>
      <t>Interpréter</t>
    </r>
    <r>
      <rPr>
        <sz val="11"/>
        <color theme="1"/>
        <rFont val="Calibri"/>
        <family val="2"/>
        <scheme val="minor"/>
      </rPr>
      <t xml:space="preserve"> un planning d’intervention.</t>
    </r>
  </si>
  <si>
    <r>
      <rPr>
        <b/>
        <sz val="11"/>
        <color indexed="8"/>
        <rFont val="Calibri"/>
        <family val="2"/>
      </rPr>
      <t>Collecter</t>
    </r>
    <r>
      <rPr>
        <sz val="11"/>
        <color theme="1"/>
        <rFont val="Calibri"/>
        <family val="2"/>
        <scheme val="minor"/>
      </rPr>
      <t xml:space="preserve"> les divers éléments de déroulement des travaux.</t>
    </r>
  </si>
  <si>
    <r>
      <rPr>
        <b/>
        <sz val="11"/>
        <color indexed="8"/>
        <rFont val="Calibri"/>
        <family val="2"/>
      </rPr>
      <t>Identifier</t>
    </r>
    <r>
      <rPr>
        <sz val="11"/>
        <color theme="1"/>
        <rFont val="Calibri"/>
        <family val="2"/>
        <scheme val="minor"/>
      </rPr>
      <t xml:space="preserve"> la nature des activités relative au chantier concernant les Interventions ou les travaux (hors tension ou au voisinage).</t>
    </r>
  </si>
  <si>
    <r>
      <rPr>
        <b/>
        <sz val="11"/>
        <color indexed="8"/>
        <rFont val="Calibri"/>
        <family val="2"/>
      </rPr>
      <t>Identifier</t>
    </r>
    <r>
      <rPr>
        <sz val="11"/>
        <color theme="1"/>
        <rFont val="Calibri"/>
        <family val="2"/>
        <scheme val="minor"/>
      </rPr>
      <t xml:space="preserve"> et </t>
    </r>
    <r>
      <rPr>
        <b/>
        <sz val="11"/>
        <color indexed="8"/>
        <rFont val="Calibri"/>
        <family val="2"/>
      </rPr>
      <t>extraire</t>
    </r>
    <r>
      <rPr>
        <sz val="11"/>
        <color theme="1"/>
        <rFont val="Calibri"/>
        <family val="2"/>
        <scheme val="minor"/>
      </rPr>
      <t xml:space="preserve"> du programme de déroulement du chantier les activités à réaliser dont il a la charge.</t>
    </r>
  </si>
  <si>
    <r>
      <rPr>
        <b/>
        <sz val="11"/>
        <color indexed="8"/>
        <rFont val="Calibri"/>
        <family val="2"/>
      </rPr>
      <t>Interroger</t>
    </r>
    <r>
      <rPr>
        <sz val="11"/>
        <color theme="1"/>
        <rFont val="Calibri"/>
        <family val="2"/>
        <scheme val="minor"/>
      </rPr>
      <t xml:space="preserve"> le client sur son degrés de satisfaction</t>
    </r>
  </si>
  <si>
    <r>
      <rPr>
        <b/>
        <sz val="11"/>
        <color indexed="8"/>
        <rFont val="Calibri"/>
        <family val="2"/>
      </rPr>
      <t>Traduire</t>
    </r>
    <r>
      <rPr>
        <sz val="11"/>
        <color theme="1"/>
        <rFont val="Calibri"/>
        <family val="2"/>
        <scheme val="minor"/>
      </rPr>
      <t xml:space="preserve"> en solutions techniques les besoins du client.</t>
    </r>
  </si>
  <si>
    <r>
      <rPr>
        <b/>
        <sz val="11"/>
        <color indexed="8"/>
        <rFont val="Calibri"/>
        <family val="2"/>
      </rPr>
      <t>Compléter</t>
    </r>
    <r>
      <rPr>
        <sz val="11"/>
        <color theme="1"/>
        <rFont val="Calibri"/>
        <family val="2"/>
        <scheme val="minor"/>
      </rPr>
      <t xml:space="preserve"> les plans, schémas, plannings et devis.</t>
    </r>
  </si>
  <si>
    <r>
      <rPr>
        <b/>
        <sz val="11"/>
        <color indexed="8"/>
        <rFont val="Calibri"/>
        <family val="2"/>
      </rPr>
      <t>Modifier</t>
    </r>
    <r>
      <rPr>
        <sz val="11"/>
        <color theme="1"/>
        <rFont val="Calibri"/>
        <family val="2"/>
        <scheme val="minor"/>
      </rPr>
      <t xml:space="preserve"> l’ordonnancement des activités</t>
    </r>
  </si>
  <si>
    <r>
      <rPr>
        <b/>
        <sz val="11"/>
        <color indexed="8"/>
        <rFont val="Calibri"/>
        <family val="2"/>
      </rPr>
      <t>Implanter</t>
    </r>
    <r>
      <rPr>
        <sz val="11"/>
        <color theme="1"/>
        <rFont val="Calibri"/>
        <family val="2"/>
        <scheme val="minor"/>
      </rPr>
      <t xml:space="preserve"> les constituants d’un ouvrage.</t>
    </r>
  </si>
  <si>
    <r>
      <rPr>
        <b/>
        <sz val="11"/>
        <color indexed="8"/>
        <rFont val="Calibri"/>
        <family val="2"/>
      </rPr>
      <t>Poser</t>
    </r>
    <r>
      <rPr>
        <sz val="11"/>
        <color theme="1"/>
        <rFont val="Calibri"/>
        <family val="2"/>
        <scheme val="minor"/>
      </rPr>
      <t xml:space="preserve"> les conduits, supports et conducteurs, </t>
    </r>
    <r>
      <rPr>
        <b/>
        <sz val="11"/>
        <color indexed="8"/>
        <rFont val="Calibri"/>
        <family val="2"/>
      </rPr>
      <t>implanter</t>
    </r>
    <r>
      <rPr>
        <sz val="11"/>
        <color theme="1"/>
        <rFont val="Calibri"/>
        <family val="2"/>
        <scheme val="minor"/>
      </rPr>
      <t xml:space="preserve"> les appareils en appliquant les procédures, textes et règlement en vigueur.</t>
    </r>
  </si>
  <si>
    <r>
      <rPr>
        <b/>
        <sz val="11"/>
        <color indexed="8"/>
        <rFont val="Calibri"/>
        <family val="2"/>
      </rPr>
      <t>Connecter</t>
    </r>
    <r>
      <rPr>
        <sz val="11"/>
        <color theme="1"/>
        <rFont val="Calibri"/>
        <family val="2"/>
        <scheme val="minor"/>
      </rPr>
      <t xml:space="preserve"> les différents types de conducteurs.</t>
    </r>
  </si>
  <si>
    <r>
      <rPr>
        <b/>
        <sz val="11"/>
        <color indexed="8"/>
        <rFont val="Calibri"/>
        <family val="2"/>
      </rPr>
      <t>Configurer</t>
    </r>
    <r>
      <rPr>
        <sz val="11"/>
        <color theme="1"/>
        <rFont val="Calibri"/>
        <family val="2"/>
        <scheme val="minor"/>
      </rPr>
      <t xml:space="preserve"> les éléments de l’ouvrage.</t>
    </r>
  </si>
  <si>
    <r>
      <rPr>
        <b/>
        <sz val="11"/>
        <color indexed="8"/>
        <rFont val="Calibri"/>
        <family val="2"/>
      </rPr>
      <t>Contrôler</t>
    </r>
    <r>
      <rPr>
        <sz val="11"/>
        <color theme="1"/>
        <rFont val="Calibri"/>
        <family val="2"/>
        <scheme val="minor"/>
      </rPr>
      <t xml:space="preserve"> l’adéquation entre la réalisation et : le cahier des charges, Les normes en vigueur.</t>
    </r>
  </si>
  <si>
    <r>
      <rPr>
        <b/>
        <sz val="11"/>
        <color indexed="8"/>
        <rFont val="Calibri"/>
        <family val="2"/>
      </rPr>
      <t>Vérifier</t>
    </r>
    <r>
      <rPr>
        <sz val="11"/>
        <color theme="1"/>
        <rFont val="Calibri"/>
        <family val="2"/>
        <scheme val="minor"/>
      </rPr>
      <t xml:space="preserve"> les grandeurs caractéristiques de l’ouvrage.</t>
    </r>
  </si>
  <si>
    <r>
      <rPr>
        <b/>
        <sz val="11"/>
        <color indexed="8"/>
        <rFont val="Calibri"/>
        <family val="2"/>
      </rPr>
      <t>Contrôler</t>
    </r>
    <r>
      <rPr>
        <sz val="11"/>
        <color theme="1"/>
        <rFont val="Calibri"/>
        <family val="2"/>
        <scheme val="minor"/>
      </rPr>
      <t xml:space="preserve"> le fonctionnement de l’installation.</t>
    </r>
  </si>
  <si>
    <r>
      <rPr>
        <b/>
        <sz val="11"/>
        <color indexed="8"/>
        <rFont val="Calibri"/>
        <family val="2"/>
      </rPr>
      <t>Effectuer</t>
    </r>
    <r>
      <rPr>
        <sz val="11"/>
        <color theme="1"/>
        <rFont val="Calibri"/>
        <family val="2"/>
        <scheme val="minor"/>
      </rPr>
      <t xml:space="preserve"> les mesures confirmant l’efficacité des moyens de protection des personnes</t>
    </r>
  </si>
  <si>
    <r>
      <rPr>
        <b/>
        <sz val="11"/>
        <color indexed="8"/>
        <rFont val="Calibri"/>
        <family val="2"/>
      </rPr>
      <t>Modifier</t>
    </r>
    <r>
      <rPr>
        <sz val="11"/>
        <color theme="1"/>
        <rFont val="Calibri"/>
        <family val="2"/>
        <scheme val="minor"/>
      </rPr>
      <t xml:space="preserve"> le dossier technique (recollement) conformément au travail exécuté.</t>
    </r>
  </si>
  <si>
    <r>
      <t xml:space="preserve"> </t>
    </r>
    <r>
      <rPr>
        <b/>
        <sz val="11"/>
        <color indexed="8"/>
        <rFont val="Calibri"/>
        <family val="2"/>
      </rPr>
      <t>Réaliser</t>
    </r>
    <r>
      <rPr>
        <sz val="11"/>
        <color theme="1"/>
        <rFont val="Calibri"/>
        <family val="2"/>
        <scheme val="minor"/>
      </rPr>
      <t xml:space="preserve"> les interventions de maintenance préventive en prenant en compte les  contraintes d’environnement et de sécurité </t>
    </r>
  </si>
  <si>
    <r>
      <t>I</t>
    </r>
    <r>
      <rPr>
        <b/>
        <sz val="11"/>
        <color indexed="8"/>
        <rFont val="Calibri"/>
        <family val="2"/>
      </rPr>
      <t>dentifier</t>
    </r>
    <r>
      <rPr>
        <sz val="11"/>
        <color theme="1"/>
        <rFont val="Calibri"/>
        <family val="2"/>
        <scheme val="minor"/>
      </rPr>
      <t xml:space="preserve"> le (ou les) élément(s) défectueux lors d’une intervention de maintenance corrective (curative ou palliative).</t>
    </r>
  </si>
  <si>
    <r>
      <rPr>
        <b/>
        <sz val="11"/>
        <color indexed="8"/>
        <rFont val="Calibri"/>
        <family val="2"/>
      </rPr>
      <t>Remplacer</t>
    </r>
    <r>
      <rPr>
        <sz val="11"/>
        <color theme="1"/>
        <rFont val="Calibri"/>
        <family val="2"/>
        <scheme val="minor"/>
      </rPr>
      <t xml:space="preserve"> les éléments défectueux.</t>
    </r>
  </si>
  <si>
    <r>
      <rPr>
        <b/>
        <sz val="11"/>
        <color indexed="8"/>
        <rFont val="Calibri"/>
        <family val="2"/>
      </rPr>
      <t>Rétablir</t>
    </r>
    <r>
      <rPr>
        <sz val="11"/>
        <color theme="1"/>
        <rFont val="Calibri"/>
        <family val="2"/>
        <scheme val="minor"/>
      </rPr>
      <t xml:space="preserve"> la ou les énergies sur l’ouvrage suite à une opération de maintenance</t>
    </r>
  </si>
  <si>
    <r>
      <rPr>
        <b/>
        <sz val="11"/>
        <color indexed="8"/>
        <rFont val="Calibri"/>
        <family val="2"/>
      </rPr>
      <t>Compléter</t>
    </r>
    <r>
      <rPr>
        <sz val="11"/>
        <color theme="1"/>
        <rFont val="Calibri"/>
        <family val="2"/>
        <scheme val="minor"/>
      </rPr>
      <t xml:space="preserve"> la fiche de gestion du chantier.</t>
    </r>
  </si>
  <si>
    <r>
      <rPr>
        <b/>
        <sz val="11"/>
        <color indexed="8"/>
        <rFont val="Calibri"/>
        <family val="2"/>
      </rPr>
      <t>Compléter</t>
    </r>
    <r>
      <rPr>
        <sz val="11"/>
        <color theme="1"/>
        <rFont val="Calibri"/>
        <family val="2"/>
        <scheme val="minor"/>
      </rPr>
      <t xml:space="preserve"> la fiche client.</t>
    </r>
  </si>
  <si>
    <r>
      <rPr>
        <b/>
        <sz val="11"/>
        <color indexed="8"/>
        <rFont val="Calibri"/>
        <family val="2"/>
      </rPr>
      <t>Présenter</t>
    </r>
    <r>
      <rPr>
        <sz val="11"/>
        <color theme="1"/>
        <rFont val="Calibri"/>
        <family val="2"/>
        <scheme val="minor"/>
      </rPr>
      <t xml:space="preserve"> au client l’ouvrage et son fonctionnement.</t>
    </r>
  </si>
  <si>
    <r>
      <rPr>
        <b/>
        <sz val="11"/>
        <color indexed="8"/>
        <rFont val="Calibri"/>
        <family val="2"/>
      </rPr>
      <t>Argumenter</t>
    </r>
    <r>
      <rPr>
        <sz val="11"/>
        <color theme="1"/>
        <rFont val="Calibri"/>
        <family val="2"/>
        <scheme val="minor"/>
      </rPr>
      <t xml:space="preserve"> les solutions retenues relatives aux plans, schémas, plannings, devis, liste des matériels, outillages et consignes de sécurités en vue de la constitution du dossier de réalisation</t>
    </r>
  </si>
  <si>
    <r>
      <rPr>
        <b/>
        <sz val="11"/>
        <color indexed="8"/>
        <rFont val="Calibri"/>
        <family val="2"/>
      </rPr>
      <t>Argumenter</t>
    </r>
    <r>
      <rPr>
        <sz val="11"/>
        <color theme="1"/>
        <rFont val="Calibri"/>
        <family val="2"/>
        <scheme val="minor"/>
      </rPr>
      <t xml:space="preserve"> auprès du client, point de vue techniqueet économique, la solution retenue.</t>
    </r>
  </si>
  <si>
    <r>
      <rPr>
        <b/>
        <sz val="11"/>
        <color indexed="8"/>
        <rFont val="Calibri"/>
        <family val="2"/>
      </rPr>
      <t>Choisir</t>
    </r>
    <r>
      <rPr>
        <sz val="11"/>
        <color theme="1"/>
        <rFont val="Calibri"/>
        <family val="2"/>
        <scheme val="minor"/>
      </rPr>
      <t xml:space="preserve"> le mode de pose adapté des constituants d’un ouvrage.</t>
    </r>
  </si>
  <si>
    <r>
      <rPr>
        <b/>
        <sz val="11"/>
        <color indexed="8"/>
        <rFont val="Calibri"/>
        <family val="2"/>
      </rPr>
      <t>Proposer</t>
    </r>
    <r>
      <rPr>
        <sz val="11"/>
        <color theme="1"/>
        <rFont val="Calibri"/>
        <family val="2"/>
        <scheme val="minor"/>
      </rPr>
      <t xml:space="preserve"> une implantation relative aux constituants de l’ouvrage.</t>
    </r>
  </si>
  <si>
    <r>
      <rPr>
        <b/>
        <sz val="11"/>
        <color indexed="8"/>
        <rFont val="Calibri"/>
        <family val="2"/>
      </rPr>
      <t>Indiquer</t>
    </r>
    <r>
      <rPr>
        <sz val="11"/>
        <color theme="1"/>
        <rFont val="Calibri"/>
        <family val="2"/>
        <scheme val="minor"/>
      </rPr>
      <t xml:space="preserve"> la modification  ou l'amélioration à prévoir pour supprimer un dysfonctionnement.</t>
    </r>
  </si>
  <si>
    <r>
      <rPr>
        <b/>
        <sz val="11"/>
        <color indexed="8"/>
        <rFont val="Calibri"/>
        <family val="2"/>
      </rPr>
      <t>Présenter</t>
    </r>
    <r>
      <rPr>
        <sz val="11"/>
        <color theme="1"/>
        <rFont val="Calibri"/>
        <family val="2"/>
        <scheme val="minor"/>
      </rPr>
      <t xml:space="preserve"> au clients les possibilités d'évolution de son installation</t>
    </r>
  </si>
  <si>
    <r>
      <rPr>
        <b/>
        <sz val="11"/>
        <color indexed="8"/>
        <rFont val="Calibri"/>
        <family val="2"/>
      </rPr>
      <t>Présenter</t>
    </r>
    <r>
      <rPr>
        <sz val="11"/>
        <color theme="1"/>
        <rFont val="Calibri"/>
        <family val="2"/>
        <scheme val="minor"/>
      </rPr>
      <t xml:space="preserve"> au client l'ensemble des prestations proposées par son entreprise.</t>
    </r>
  </si>
  <si>
    <r>
      <rPr>
        <b/>
        <sz val="11"/>
        <color indexed="8"/>
        <rFont val="Calibri"/>
        <family val="2"/>
      </rPr>
      <t>Expliquer</t>
    </r>
    <r>
      <rPr>
        <sz val="11"/>
        <color theme="1"/>
        <rFont val="Calibri"/>
        <family val="2"/>
        <scheme val="minor"/>
      </rPr>
      <t xml:space="preserve"> et/ou </t>
    </r>
    <r>
      <rPr>
        <b/>
        <sz val="11"/>
        <color indexed="8"/>
        <rFont val="Calibri"/>
        <family val="2"/>
      </rPr>
      <t>traduire</t>
    </r>
    <r>
      <rPr>
        <sz val="11"/>
        <color theme="1"/>
        <rFont val="Calibri"/>
        <family val="2"/>
        <scheme val="minor"/>
      </rPr>
      <t xml:space="preserve"> les notices et guides d’utilisation.</t>
    </r>
  </si>
  <si>
    <r>
      <rPr>
        <b/>
        <sz val="11"/>
        <color indexed="8"/>
        <rFont val="Calibri"/>
        <family val="2"/>
      </rPr>
      <t>Dialoguer</t>
    </r>
    <r>
      <rPr>
        <sz val="11"/>
        <color theme="1"/>
        <rFont val="Calibri"/>
        <family val="2"/>
        <scheme val="minor"/>
      </rPr>
      <t xml:space="preserve"> avec les différents intervenants du chantier.</t>
    </r>
  </si>
  <si>
    <r>
      <rPr>
        <b/>
        <sz val="11"/>
        <color indexed="8"/>
        <rFont val="Calibri"/>
        <family val="2"/>
      </rPr>
      <t>Transmettre</t>
    </r>
    <r>
      <rPr>
        <sz val="11"/>
        <color theme="1"/>
        <rFont val="Calibri"/>
        <family val="2"/>
        <scheme val="minor"/>
      </rPr>
      <t xml:space="preserve"> à sa hiérarchie et/ou à son équipe, les informations utiles au bon déroulement de l'exécution des travaux.</t>
    </r>
  </si>
  <si>
    <r>
      <rPr>
        <b/>
        <sz val="11"/>
        <color indexed="8"/>
        <rFont val="Calibri"/>
        <family val="2"/>
      </rPr>
      <t>Rendre compte</t>
    </r>
    <r>
      <rPr>
        <sz val="11"/>
        <color theme="1"/>
        <rFont val="Calibri"/>
        <family val="2"/>
        <scheme val="minor"/>
      </rPr>
      <t xml:space="preserve"> de façon exhaustive des modifications effectuées.</t>
    </r>
  </si>
  <si>
    <r>
      <rPr>
        <b/>
        <sz val="11"/>
        <color indexed="8"/>
        <rFont val="Calibri"/>
        <family val="2"/>
      </rPr>
      <t>Rendre compte</t>
    </r>
    <r>
      <rPr>
        <sz val="11"/>
        <color theme="1"/>
        <rFont val="Calibri"/>
        <family val="2"/>
        <scheme val="minor"/>
      </rPr>
      <t xml:space="preserve"> par écrit et par oral d’une intervention de maintenance</t>
    </r>
  </si>
  <si>
    <r>
      <rPr>
        <b/>
        <sz val="11"/>
        <color indexed="8"/>
        <rFont val="Calibri"/>
        <family val="2"/>
      </rPr>
      <t>Proposer</t>
    </r>
    <r>
      <rPr>
        <sz val="11"/>
        <color theme="1"/>
        <rFont val="Calibri"/>
        <family val="2"/>
        <scheme val="minor"/>
      </rPr>
      <t xml:space="preserve"> un matériel remplissant les mêmes fonctions qu’un appareil à remplacer.</t>
    </r>
  </si>
  <si>
    <r>
      <rPr>
        <b/>
        <sz val="11"/>
        <color indexed="8"/>
        <rFont val="Calibri"/>
        <family val="2"/>
      </rPr>
      <t>Établir</t>
    </r>
    <r>
      <rPr>
        <sz val="11"/>
        <color theme="1"/>
        <rFont val="Calibri"/>
        <family val="2"/>
        <scheme val="minor"/>
      </rPr>
      <t xml:space="preserve"> la liste des: Matériels électriques constituant l'ouvrage, outillage spécifique et collectif, appareils de mesurage et/ou de contrôle, équipements de protection individuels et collectifs.</t>
    </r>
  </si>
  <si>
    <r>
      <rPr>
        <b/>
        <sz val="11"/>
        <color indexed="8"/>
        <rFont val="Calibri"/>
        <family val="2"/>
      </rPr>
      <t>S'assurer</t>
    </r>
    <r>
      <rPr>
        <sz val="11"/>
        <color theme="1"/>
        <rFont val="Calibri"/>
        <family val="2"/>
        <scheme val="minor"/>
      </rPr>
      <t xml:space="preserve"> de la disponibilité des matériels, de l'outillage, des appareils de mesurage et de contrôle et des équipements de protection collectifs</t>
    </r>
  </si>
  <si>
    <r>
      <rPr>
        <b/>
        <sz val="11"/>
        <color indexed="8"/>
        <rFont val="Calibri"/>
        <family val="2"/>
      </rPr>
      <t>Définir</t>
    </r>
    <r>
      <rPr>
        <sz val="11"/>
        <color theme="1"/>
        <rFont val="Calibri"/>
        <family val="2"/>
        <scheme val="minor"/>
      </rPr>
      <t xml:space="preserve"> la chronologie des activités confiées.</t>
    </r>
  </si>
  <si>
    <r>
      <rPr>
        <b/>
        <sz val="11"/>
        <color indexed="8"/>
        <rFont val="Calibri"/>
        <family val="2"/>
      </rPr>
      <t>Attribuer</t>
    </r>
    <r>
      <rPr>
        <sz val="11"/>
        <color theme="1"/>
        <rFont val="Calibri"/>
        <family val="2"/>
        <scheme val="minor"/>
      </rPr>
      <t xml:space="preserve"> à chaque équipier, en fonction de ses compétences spécifiques et de son titre d'habilitation, les activités professionnelles prévues au planning.</t>
    </r>
  </si>
  <si>
    <r>
      <t xml:space="preserve">T0-1 </t>
    </r>
    <r>
      <rPr>
        <b/>
        <sz val="11"/>
        <color indexed="8"/>
        <rFont val="Calibri"/>
        <family val="2"/>
      </rPr>
      <t/>
    </r>
  </si>
  <si>
    <r>
      <t>T0-2</t>
    </r>
    <r>
      <rPr>
        <b/>
        <sz val="11"/>
        <color indexed="8"/>
        <rFont val="Calibri"/>
        <family val="2"/>
      </rPr>
      <t/>
    </r>
  </si>
  <si>
    <r>
      <t>T0-3</t>
    </r>
    <r>
      <rPr>
        <b/>
        <sz val="11"/>
        <color indexed="8"/>
        <rFont val="Calibri"/>
        <family val="2"/>
      </rPr>
      <t/>
    </r>
  </si>
  <si>
    <r>
      <t xml:space="preserve">T1-1 </t>
    </r>
    <r>
      <rPr>
        <b/>
        <sz val="11"/>
        <color indexed="8"/>
        <rFont val="Calibri"/>
        <family val="2"/>
      </rPr>
      <t/>
    </r>
  </si>
  <si>
    <r>
      <t xml:space="preserve">T2-1 </t>
    </r>
    <r>
      <rPr>
        <b/>
        <sz val="11"/>
        <color indexed="8"/>
        <rFont val="Calibri"/>
        <family val="2"/>
      </rPr>
      <t/>
    </r>
  </si>
  <si>
    <r>
      <t>T2-2</t>
    </r>
    <r>
      <rPr>
        <b/>
        <sz val="11"/>
        <color indexed="8"/>
        <rFont val="Calibri"/>
        <family val="2"/>
      </rPr>
      <t/>
    </r>
  </si>
  <si>
    <r>
      <t>T2-3</t>
    </r>
    <r>
      <rPr>
        <b/>
        <sz val="11"/>
        <color indexed="8"/>
        <rFont val="Calibri"/>
        <family val="2"/>
      </rPr>
      <t/>
    </r>
  </si>
  <si>
    <r>
      <t>T2-4</t>
    </r>
    <r>
      <rPr>
        <b/>
        <sz val="11"/>
        <color indexed="8"/>
        <rFont val="Calibri"/>
        <family val="2"/>
      </rPr>
      <t/>
    </r>
  </si>
  <si>
    <r>
      <t xml:space="preserve">T3-1 </t>
    </r>
    <r>
      <rPr>
        <b/>
        <sz val="11"/>
        <color indexed="8"/>
        <rFont val="Calibri"/>
        <family val="2"/>
      </rPr>
      <t/>
    </r>
  </si>
  <si>
    <r>
      <t xml:space="preserve">T4-1 </t>
    </r>
    <r>
      <rPr>
        <b/>
        <sz val="11"/>
        <color indexed="8"/>
        <rFont val="Calibri"/>
        <family val="2"/>
      </rPr>
      <t xml:space="preserve"> </t>
    </r>
  </si>
  <si>
    <t>Tâches</t>
  </si>
  <si>
    <t>F0 - ÉTUDE</t>
  </si>
  <si>
    <r>
      <t xml:space="preserve">T0-1 </t>
    </r>
    <r>
      <rPr>
        <b/>
        <sz val="8"/>
        <rFont val="Arial"/>
        <family val="2"/>
      </rPr>
      <t>Renseigner</t>
    </r>
    <r>
      <rPr>
        <sz val="8"/>
        <rFont val="Arial"/>
        <family val="2"/>
      </rPr>
      <t xml:space="preserve"> le dossier de réalisation (installation, chantier, équipement).</t>
    </r>
  </si>
  <si>
    <r>
      <t xml:space="preserve">T0-2 </t>
    </r>
    <r>
      <rPr>
        <b/>
        <sz val="8"/>
        <rFont val="Arial"/>
        <family val="2"/>
      </rPr>
      <t>Prendre en compte</t>
    </r>
    <r>
      <rPr>
        <sz val="8"/>
        <rFont val="Arial"/>
        <family val="2"/>
      </rPr>
      <t xml:space="preserve"> les documents concernant la démarche qualité.</t>
    </r>
  </si>
  <si>
    <t>F1 – ORGANISATION</t>
  </si>
  <si>
    <r>
      <t xml:space="preserve">T1-1 </t>
    </r>
    <r>
      <rPr>
        <b/>
        <sz val="8"/>
        <rFont val="Arial"/>
        <family val="2"/>
      </rPr>
      <t>Établir</t>
    </r>
    <r>
      <rPr>
        <sz val="8"/>
        <rFont val="Arial"/>
        <family val="2"/>
      </rPr>
      <t xml:space="preserve"> la liste du matériel d’exécution, d’installation, de vérification, et de sécurité et si nécessaire rédiger une liste complémentaire de matériel à commander.</t>
    </r>
  </si>
  <si>
    <r>
      <t xml:space="preserve">T1-2 </t>
    </r>
    <r>
      <rPr>
        <b/>
        <sz val="8"/>
        <rFont val="Arial"/>
        <family val="2"/>
      </rPr>
      <t>Répartir</t>
    </r>
    <r>
      <rPr>
        <sz val="8"/>
        <rFont val="Arial"/>
        <family val="2"/>
      </rPr>
      <t xml:space="preserve"> les tâches en fonction des compétences des équipiers et de leur niveau d'habilitation.</t>
    </r>
  </si>
  <si>
    <r>
      <t xml:space="preserve">T1-3 </t>
    </r>
    <r>
      <rPr>
        <b/>
        <sz val="8"/>
        <rFont val="Arial"/>
        <family val="2"/>
      </rPr>
      <t>Planifier</t>
    </r>
    <r>
      <rPr>
        <sz val="8"/>
        <rFont val="Arial"/>
        <family val="2"/>
      </rPr>
      <t xml:space="preserve"> les tâches en tenant compte des interventions des autres corps de métier et du plan de charge de l'entreprise.</t>
    </r>
  </si>
  <si>
    <r>
      <t xml:space="preserve">T1-4 </t>
    </r>
    <r>
      <rPr>
        <b/>
        <sz val="8"/>
        <rFont val="Arial"/>
        <family val="2"/>
      </rPr>
      <t>Communiquer</t>
    </r>
    <r>
      <rPr>
        <sz val="8"/>
        <rFont val="Arial"/>
        <family val="2"/>
      </rPr>
      <t xml:space="preserve"> les informations relatives aux travaux et aux conditions d’exécution.</t>
    </r>
  </si>
  <si>
    <r>
      <t xml:space="preserve">T1-5 </t>
    </r>
    <r>
      <rPr>
        <b/>
        <sz val="8"/>
        <rFont val="Arial"/>
        <family val="2"/>
      </rPr>
      <t xml:space="preserve">Rassembler </t>
    </r>
    <r>
      <rPr>
        <sz val="8"/>
        <rFont val="Arial"/>
        <family val="2"/>
      </rPr>
      <t>les éléments de déroulement du chantier pour en déterminer les coûts.</t>
    </r>
  </si>
  <si>
    <r>
      <t xml:space="preserve">T1-6 </t>
    </r>
    <r>
      <rPr>
        <b/>
        <sz val="8"/>
        <rFont val="Arial"/>
        <family val="2"/>
      </rPr>
      <t xml:space="preserve">Réunir </t>
    </r>
    <r>
      <rPr>
        <sz val="8"/>
        <rFont val="Arial"/>
        <family val="2"/>
      </rPr>
      <t>les éléments préparatoires en vue de participer à une réunion de chantier </t>
    </r>
  </si>
  <si>
    <r>
      <t xml:space="preserve">T2-1 </t>
    </r>
    <r>
      <rPr>
        <b/>
        <sz val="8"/>
        <rFont val="Arial"/>
        <family val="2"/>
      </rPr>
      <t>Câbler</t>
    </r>
    <r>
      <rPr>
        <sz val="8"/>
        <rFont val="Arial"/>
        <family val="2"/>
      </rPr>
      <t xml:space="preserve"> et </t>
    </r>
    <r>
      <rPr>
        <b/>
        <sz val="8"/>
        <rFont val="Arial"/>
        <family val="2"/>
      </rPr>
      <t>raccorder</t>
    </r>
    <r>
      <rPr>
        <sz val="8"/>
        <rFont val="Arial"/>
        <family val="2"/>
      </rPr>
      <t xml:space="preserve"> l’appareillage, les tableaux, armoires électriques, installations et réseaux.</t>
    </r>
  </si>
  <si>
    <r>
      <t xml:space="preserve">T2-2 </t>
    </r>
    <r>
      <rPr>
        <b/>
        <sz val="8"/>
        <rFont val="Arial"/>
        <family val="2"/>
      </rPr>
      <t>Adapter</t>
    </r>
    <r>
      <rPr>
        <sz val="8"/>
        <rFont val="Arial"/>
        <family val="2"/>
      </rPr>
      <t>, si nécessaire l’implantation et la pose du matériel.</t>
    </r>
  </si>
  <si>
    <r>
      <t xml:space="preserve">T2-3 </t>
    </r>
    <r>
      <rPr>
        <b/>
        <sz val="8"/>
        <rFont val="Arial"/>
        <family val="2"/>
      </rPr>
      <t xml:space="preserve">Vérifier </t>
    </r>
    <r>
      <rPr>
        <sz val="8"/>
        <rFont val="Arial"/>
        <family val="2"/>
      </rPr>
      <t xml:space="preserve">la conformité de réalisation de </t>
    </r>
    <r>
      <rPr>
        <i/>
        <sz val="8"/>
        <rFont val="Arial"/>
        <family val="2"/>
      </rPr>
      <t>l’ouvrage</t>
    </r>
    <r>
      <rPr>
        <sz val="8"/>
        <rFont val="Arial"/>
        <family val="2"/>
      </rPr>
      <t xml:space="preserve"> </t>
    </r>
  </si>
  <si>
    <r>
      <t xml:space="preserve">T2-4 </t>
    </r>
    <r>
      <rPr>
        <b/>
        <sz val="8"/>
        <rFont val="Arial"/>
        <family val="2"/>
      </rPr>
      <t>Coordonner</t>
    </r>
    <r>
      <rPr>
        <sz val="8"/>
        <rFont val="Arial"/>
        <family val="2"/>
      </rPr>
      <t xml:space="preserve"> les activités liées aux intervenants du chantier.</t>
    </r>
  </si>
  <si>
    <r>
      <t xml:space="preserve">T3-1 </t>
    </r>
    <r>
      <rPr>
        <b/>
        <sz val="8"/>
        <rFont val="Arial"/>
        <family val="2"/>
      </rPr>
      <t>Effectuer les essais,</t>
    </r>
    <r>
      <rPr>
        <b/>
        <sz val="8"/>
        <color indexed="20"/>
        <rFont val="Arial"/>
        <family val="2"/>
      </rPr>
      <t xml:space="preserve"> </t>
    </r>
    <r>
      <rPr>
        <b/>
        <sz val="8"/>
        <rFont val="Arial"/>
        <family val="2"/>
      </rPr>
      <t xml:space="preserve">réglages, vérifications et corrections </t>
    </r>
    <r>
      <rPr>
        <sz val="8"/>
        <rFont val="Arial"/>
        <family val="2"/>
      </rPr>
      <t>nécessaires à la réception technique de l’ouvrage.</t>
    </r>
  </si>
  <si>
    <r>
      <t xml:space="preserve">T3-2 </t>
    </r>
    <r>
      <rPr>
        <b/>
        <sz val="8"/>
        <rFont val="Arial"/>
        <family val="2"/>
      </rPr>
      <t xml:space="preserve">Fournir </t>
    </r>
    <r>
      <rPr>
        <sz val="8"/>
        <rFont val="Arial"/>
        <family val="2"/>
      </rPr>
      <t>les éléments</t>
    </r>
    <r>
      <rPr>
        <b/>
        <sz val="8"/>
        <rFont val="Arial"/>
        <family val="2"/>
      </rPr>
      <t xml:space="preserve">, donner </t>
    </r>
    <r>
      <rPr>
        <sz val="8"/>
        <rFont val="Arial"/>
        <family val="2"/>
      </rPr>
      <t>les informations</t>
    </r>
    <r>
      <rPr>
        <b/>
        <sz val="8"/>
        <rFont val="Arial"/>
        <family val="2"/>
      </rPr>
      <t>, mettre à jour</t>
    </r>
    <r>
      <rPr>
        <sz val="8"/>
        <rFont val="Arial"/>
        <family val="2"/>
      </rPr>
      <t xml:space="preserve"> les documents pour permettre la bonne exécution des plans de  recollement.</t>
    </r>
  </si>
  <si>
    <r>
      <t xml:space="preserve">T3-3 </t>
    </r>
    <r>
      <rPr>
        <b/>
        <sz val="8"/>
        <rFont val="Arial"/>
        <family val="2"/>
      </rPr>
      <t>Procéder à la livraison</t>
    </r>
    <r>
      <rPr>
        <sz val="8"/>
        <rFont val="Arial"/>
        <family val="2"/>
      </rPr>
      <t xml:space="preserve"> de l'ouvrage en relation avec le client.</t>
    </r>
  </si>
  <si>
    <r>
      <t xml:space="preserve">T3-4 </t>
    </r>
    <r>
      <rPr>
        <b/>
        <sz val="8"/>
        <rFont val="Arial"/>
        <family val="2"/>
      </rPr>
      <t xml:space="preserve">Remettre </t>
    </r>
    <r>
      <rPr>
        <sz val="8"/>
        <rFont val="Arial"/>
        <family val="2"/>
      </rPr>
      <t>et</t>
    </r>
    <r>
      <rPr>
        <b/>
        <sz val="8"/>
        <rFont val="Arial"/>
        <family val="2"/>
      </rPr>
      <t xml:space="preserve"> expliciter</t>
    </r>
    <r>
      <rPr>
        <sz val="8"/>
        <rFont val="Arial"/>
        <family val="2"/>
      </rPr>
      <t xml:space="preserve"> les guides d'utilisation y compris de langue anglaise.</t>
    </r>
  </si>
  <si>
    <r>
      <t xml:space="preserve">T4-1 </t>
    </r>
    <r>
      <rPr>
        <b/>
        <sz val="8"/>
        <rFont val="Arial"/>
        <family val="2"/>
      </rPr>
      <t>Collecter</t>
    </r>
    <r>
      <rPr>
        <sz val="8"/>
        <rFont val="Arial"/>
        <family val="2"/>
      </rPr>
      <t xml:space="preserve"> les informations émanant du client ou de l’utilisateur.</t>
    </r>
    <r>
      <rPr>
        <b/>
        <sz val="8"/>
        <rFont val="Arial"/>
        <family val="2"/>
      </rPr>
      <t xml:space="preserve"> </t>
    </r>
  </si>
  <si>
    <r>
      <t xml:space="preserve">T4-2 </t>
    </r>
    <r>
      <rPr>
        <b/>
        <sz val="8"/>
        <rFont val="Arial"/>
        <family val="2"/>
      </rPr>
      <t>Effectuer</t>
    </r>
    <r>
      <rPr>
        <sz val="8"/>
        <rFont val="Arial"/>
        <family val="2"/>
      </rPr>
      <t xml:space="preserve"> les opérations prédéfinies liées aux visites planifiées.</t>
    </r>
  </si>
  <si>
    <r>
      <t xml:space="preserve">T4-3 </t>
    </r>
    <r>
      <rPr>
        <b/>
        <sz val="8"/>
        <rFont val="Arial"/>
        <family val="2"/>
      </rPr>
      <t>Déceler</t>
    </r>
    <r>
      <rPr>
        <sz val="8"/>
        <rFont val="Arial"/>
        <family val="2"/>
      </rPr>
      <t xml:space="preserve"> un défaut ou une anomalie de fonctionnement et son origine.</t>
    </r>
  </si>
  <si>
    <r>
      <t xml:space="preserve">T4-4 </t>
    </r>
    <r>
      <rPr>
        <b/>
        <sz val="8"/>
        <rFont val="Arial"/>
        <family val="2"/>
      </rPr>
      <t>Proposer</t>
    </r>
    <r>
      <rPr>
        <sz val="8"/>
        <rFont val="Arial"/>
        <family val="2"/>
      </rPr>
      <t xml:space="preserve"> une modification ou une amélioration.</t>
    </r>
  </si>
  <si>
    <r>
      <t xml:space="preserve">T4-5 </t>
    </r>
    <r>
      <rPr>
        <b/>
        <sz val="8"/>
        <rFont val="Arial"/>
        <family val="2"/>
      </rPr>
      <t>Remettre</t>
    </r>
    <r>
      <rPr>
        <sz val="8"/>
        <rFont val="Arial"/>
        <family val="2"/>
      </rPr>
      <t xml:space="preserve"> l'ouvrage en état de fonctionnement.</t>
    </r>
  </si>
  <si>
    <r>
      <t xml:space="preserve">T4-6 </t>
    </r>
    <r>
      <rPr>
        <b/>
        <sz val="8"/>
        <rFont val="Arial"/>
        <family val="2"/>
      </rPr>
      <t xml:space="preserve">Transmettre </t>
    </r>
    <r>
      <rPr>
        <sz val="8"/>
        <rFont val="Arial"/>
        <family val="2"/>
      </rPr>
      <t>les résultats de l'intervention auprès du client et de sa hiérarchie.</t>
    </r>
  </si>
  <si>
    <t>F5 – RELATION
CLIENTELEENTREPRISE</t>
  </si>
  <si>
    <t>T5-1 Faire exprimer les besoins du client et les traduire. Conseiller le client et lui présenter des solutions.</t>
  </si>
  <si>
    <t>T5-2 Recueillir le degré de satisfaction du client après réalisation de l’ouvrage dont il a la responsabilité.</t>
  </si>
  <si>
    <t>T5-3 Informer le client sur des prestations complémentaires</t>
  </si>
  <si>
    <t>T5-4 Renseigner la fiche client de l’entreprise.</t>
  </si>
  <si>
    <t>Tâche</t>
  </si>
  <si>
    <t>Conditions de réalisation</t>
  </si>
  <si>
    <t>Critères d’évaluation</t>
  </si>
  <si>
    <t>Les éléments recueillis et  remis en forme permettent de formaliser la demande du client.
Les questions sont pertinentes.
Le dialogue est constructif et fait apparaître les besoins du client. 
Les éléments permettant d’identifier les enjeux
environnementaux de l’intervention sont identifiés.</t>
  </si>
  <si>
    <t>Les informations recueillies sont analysées et une opération de maintenance cohérente est proposée.</t>
  </si>
  <si>
    <t>Les documents sont clairement explicités (par écrit ou oral) pour permettre l’exécution de l’ouvrage.
Les contraintes environnementales sont identifiées.</t>
  </si>
  <si>
    <t>Le choix des procédures est en relation avec le travail à effectuer</t>
  </si>
  <si>
    <t>L’ordre de travail de chaque membre de l’équipe dont il a la responsabilité est réaliste.</t>
  </si>
  <si>
    <t>Les informations utiles à  l’établissement des coûts et à l’évolution des travaux sont rassemblées.</t>
  </si>
  <si>
    <t> Utilisateur.
 Installation à maintenir.
 Contrat de maintenance.
 Historique machine ou équipement.
 Dossier machine.</t>
  </si>
  <si>
    <t> L’extrait des procédures qualité.
 Le cahier des charges.
 Le dossier de réalisation.</t>
  </si>
  <si>
    <t> Le cahier des charges de l’ouvrage.
 Les normes et règlements.
 Les schémas et plans.
 Les documents constructeurs.
 Les consignes particulières.
 La liste du matériel.</t>
  </si>
  <si>
    <t> Le planning, le dossier de réalisation.
 La liste des intervenants et leur qualification.
 La composition de l’équipe dont il a la responsabilité.</t>
  </si>
  <si>
    <t> Chantier, ouvrage.
 Historique du déroulement des travaux.
 Fiche de suivi de chantier vierge.</t>
  </si>
  <si>
    <t> Présence du client.
 Dossier technique et
économique de l’ouvrage.</t>
  </si>
  <si>
    <t>Les activités confiées sont listées.
Les acteurs sont repérés.
Le séquencement chronologique des activités est reporté sur un planning.</t>
  </si>
  <si>
    <t>La nature des activités est  clairement identifiée en tenant compte des contraintes, CdC, normes, PPSPS, PDP et listée sous la forme de rapport journalier (écrit ou oral).</t>
  </si>
  <si>
    <t> Le cahier des charges du chantier.
 Programme global de déroulement du chantier.
 Les contraintes de travail des différents corps de métier
intervenant.
 Temps indicatifs des opérations, élémentaires de la
profession.
 Structure de l'équipe. 
 Planning de charge de l'entreprise.
 PPSPS, PDP.
 Normes et textes réglementaires.</t>
  </si>
  <si>
    <t> Présence du client.
 Dossier technique et économique de l’ouvrage.</t>
  </si>
  <si>
    <t>Les questions sont pertinentes
Le dialogue doit faire clairement apparaître le degré de satisfaction ou d’insatisfaction du client en matière de :
 Fonctionnalité
 Délais
 Esthétique
 Coûts</t>
  </si>
  <si>
    <t> Plan de masse.
 Interrogation du client.
 Descriptif des locaux ou de l’équipement.
 Contraintes liées au projet (prix, délais, environnement,
réglementation, etc.).
 Catalogue, fiches produits.
 Outils de démonstration, aide à la vente.</t>
  </si>
  <si>
    <t>Les documents sont complétés suivant les prescriptions définies par le cahier des charges.</t>
  </si>
  <si>
    <t>Le planning est modifié en tenant compte de l’état d’avancement des activités.</t>
  </si>
  <si>
    <t>La réalisation de l’ouvrage est conforme aux spécifications techniques, normatives et architecturales.</t>
  </si>
  <si>
    <t>Les connexions sont conformes aux spécifications techniques, normatives.</t>
  </si>
  <si>
    <t>Les paramètres de configuration sont prédéterminés.
La configuration répond aux exigences fonctionnelles.</t>
  </si>
  <si>
    <t> Le cahier des charges, les notices techniques.
 Un ouvrage correctement exécuté et vérifié.</t>
  </si>
  <si>
    <t> Le dossier de réalisation de l’ouvrage.
 Les différentes composantes de l’installation ou équipement.</t>
  </si>
  <si>
    <t> Le planning à modifier.
 Le dossier de réalisation.
 L’état d’avancement des
travaux.</t>
  </si>
  <si>
    <t> Le dossier d’exécution.
 La publication UTE C 18 510.
 La constitution de l’équipe de travail : nombre, titres d'habilitation et compétences spécifiques.
 Les normes et textes réglementaires.
 Les PPSPS, PDP.
 Le planning du chantier.</t>
  </si>
  <si>
    <t>Les activités attribuées sont en adéquation avec les compétences spécifiques et les niveaux d'habilitation des équipiers.</t>
  </si>
  <si>
    <t>La chronologie doit tenir compte des contraintes temporelles, matérielles, environnementales et humaines du chantier et de l'entreprise.</t>
  </si>
  <si>
    <t>Les matériels éventuellement indisponibles sont identifiés.</t>
  </si>
  <si>
    <t>Le matériel proposé correspond aux fonctions de l’appareil à remplacer.
Le matériel proposé est plus performant que le matériel remplacé en terme d’environnement.</t>
  </si>
  <si>
    <t> Le dossier d’exécution.
 Les catalogues et les fiches produits.
 Matériels bureautiques et informatiques et logiciels.
 Normes et textes réglementaires.
 PPSPS, PDP.</t>
  </si>
  <si>
    <t> Le dossier d’exécution.
 Les catalogues et les fiches produits.
 Les matériels bureautiques et informatiques.
 Les normes et textes réglementaires.
 Les PPSPS, PDP.
 Le bon de commande à compléter.
 Un ouvrage à remettre en état</t>
  </si>
  <si>
    <t> La liste des matériels, de l’outillage, de sécurité, des
appareils de mesurage, de contrôle, disponibles.
 Des outils de communication.</t>
  </si>
  <si>
    <t>Les contrôles d’exécution permettent de garantir la conformité de la réalisation.</t>
  </si>
  <si>
    <t>Les mesureurs sont adaptés.
Les mesures sont effectuées en toute sécurité.
Les résultats sont correctement interprétés.
Le compte rendu de la mise en service est correctement renseigné.</t>
  </si>
  <si>
    <t>Les paramètres fonctionnels de l’ouvrage sont conformes au cahier des charges.</t>
  </si>
  <si>
    <t>Les éléments concernant la sécurité des personnes sont contrôlés par des mesures de :
Seuil de déclenchement.
Résistance de boucle de masse.
Résistance de prise de terre.
Equipotentielles.
Mesures liées aux sélectivités</t>
  </si>
  <si>
    <t>Le cahier des charges, les notices techniques.
Le schéma de l’installation.
Les éléments normatifs.
Un ouvrage.
Des mesureurs.</t>
  </si>
  <si>
    <t>Le cahier des charges, les notices techniques.
Un ouvrage correctement exécuté et vérifié.</t>
  </si>
  <si>
    <t>Le cahier des charges, les notices techniques.
Un ouvrage.
Des mesureurs.</t>
  </si>
  <si>
    <t>Le cahier des charges de l’ouvrage.
Les normes et règlements.
Les schémas et plans.
Les documents constructeurs.
Les consignes particulières.
La liste du matériel.
Fiche de réalisation.
La réalisation.</t>
  </si>
  <si>
    <t>Les documents complétés ou réalisés reprennent fidèlement les modifications effectuées lors de la réalisation.</t>
  </si>
  <si>
    <t>L’intervention est correctement effectuée conformément aux prescriptions et gammes opératoires des matériels et dans le respect de la publication NF C-18 510.</t>
  </si>
  <si>
    <t>Les éléments défectueux sont identifiés après :
Constatation.
Analyse et interprétation.
Contrôle.
Localisation.
Vérification.</t>
  </si>
  <si>
    <t>Les différents plans de l’installation et des matériels.
Historiques des pannes.
Ouvrage en défaut</t>
  </si>
  <si>
    <t>Plan de maintenance.
Historique machine et
équipement.
Prescriptions et gammes
opératoires des matériels.
Ouvrage à maintenir.</t>
  </si>
  <si>
    <t>Schémas et plans.
L’ouvrage en état de fonctionnement.
Consignes particulières.
Liste du matériel</t>
  </si>
  <si>
    <t>Dossier de réception.
Installation, équipement en état de fonctionnement.
Guides et notices d’utilisation.
Cahier des charges</t>
  </si>
  <si>
    <t>En mettant en fonctionnement l’ouvrage, les démonstrations et les explications fournies permettent au client de l’utiliser conformément au cahier des charges</t>
  </si>
  <si>
    <t>Les informations enregistrées sont complètes et permettent un suivi commercial.</t>
  </si>
  <si>
    <t>La fiche est correctement renseignée (temps, quantité, personnel etc.) pour permettre un chiffrage ultérieur.
Le document fait clairement apparaître les parties d’ouvrage réalisées, en cours de réalisation et restant à effectuer</t>
  </si>
  <si>
    <t>Descriptif du chantier.
Historique du déroulement du chantier.
Fiche de suivi de chantier vierge.</t>
  </si>
  <si>
    <t>Ouvrage remis en état.
Normes et textes.
Le dossier de l’ouvrage.</t>
  </si>
  <si>
    <t>Ouvrage à maintenir.
Pièce de rechange et sa notice.
Le dossier de l’ouvrage,
normes et textes réglementaires.</t>
  </si>
  <si>
    <t>Les éléments sont remplacés dans le respect des procédures et dans le respect de la publication NF C-18 510.</t>
  </si>
  <si>
    <t>La remise en énergie est effectuée dans le respect des procédures de sécurité.</t>
  </si>
  <si>
    <t>Fiche vierge sous forme de ressource informatique ou papier.</t>
  </si>
  <si>
    <t>Les arguments énoncés sous forme écrite ou orale, correspondent aux contraintes du cahier des charges et aux références normatives et réglementaires.</t>
  </si>
  <si>
    <t>Seuls les éléments qui ont permis de choisir la solution technologique sont exprimés.</t>
  </si>
  <si>
    <t>Le mode de pose lié aux matériels et au support répond aux contraintes de réalisation, et d’environnement</t>
  </si>
  <si>
    <t>La solution retenue répond aux contraintes architecturales et d’environnement et technique.</t>
  </si>
  <si>
    <t>La proposition de modification ou d’amélioration, effectuée sous forme orale ou écrite, est argumentée, chiffrée et respecte les contraintes du dossier technique.</t>
  </si>
  <si>
    <t> Les différents plans et schémas de l’ouvrage.
 L’historique des pannes.
 Les catalogues et tarifs constructeurs.</t>
  </si>
  <si>
    <t> Les différents plans et schémas d’ouvrage ou partie d’ouvrage.
 Les catalogues constructeurs.</t>
  </si>
  <si>
    <t> Le dossier de réalisation de l’ouvrage à compléter ou à modifier.
 Le cahier des charges de l’ouvrage.
 Les normes et règlements.
 Les schémas et plans.
 Les documents constructeurs.</t>
  </si>
  <si>
    <t> Les plans de masse.
 Le descriptif des locaux ou de l’équipement.
 Les contraintes liées au projet (prix, délais, environnement,
réglementation, etc.).
 Les catalogues, fiches produits.
 Les outils de démonstration,</t>
  </si>
  <si>
    <t>Les possibilités d’évolution de l’installation sont repérées et commentées.</t>
  </si>
  <si>
    <t>La présentation fait ressortir les possibilités et les caractéristiques de l’entreprise.</t>
  </si>
  <si>
    <t>Les informations sont compréhensibles et vont permettre l’exploitation de l’équipement par l’utilisateur.</t>
  </si>
  <si>
    <t>Ses notes relevées au cours du dialogue permettent la rédaction d’un compte-rendu (en direction de l’entreprise) qui reflète l’état d’avancement du chantier et les problèmes soulevés</t>
  </si>
  <si>
    <t>Les informations sont énoncées clairement et exploitables.</t>
  </si>
  <si>
    <t>Les informations communiquées sont fidèles aux modifications effectuées lors de la réalisation et exploitables pour le recollement</t>
  </si>
  <si>
    <t>Les opérations effectuées sont explicitées à l’utilisateur (et) ou à la hiérarchie.
Le dossier de l’ouvrage ou l’historique des pannes est complété.</t>
  </si>
  <si>
    <t> Le dossier machine.
 Les différents plans et schémas de l’ouvrage.
 L’historique des pannes.
 GMAO.</t>
  </si>
  <si>
    <t> Le dossier d’exécution.
 Les différents plans et schémas de l’ouvrage.</t>
  </si>
  <si>
    <t> Le dossier d’exécution.
 Le programme de déroulement de l’exécution de travaux.
 Les contraintes de travail des différents corps de métier intervenant.
 La structure de l'équipe.
 Les PPSPS, PDP.
 Les normes et textes réglementaires</t>
  </si>
  <si>
    <t> Le planning.
 Le dossier d’exécution.
 Une participation à une réunion de chantier</t>
  </si>
  <si>
    <t>Notices et guides des matériels utilisés.</t>
  </si>
  <si>
    <t> Les services de l’entreprise.
 Les produits de l’entreprise.
 La structure de l’entreprise.
 La couverture géographique.
 Le rôle des différents acteurs.</t>
  </si>
  <si>
    <t> Les catalogues.
 Le dossier technique de
l’installation.
 Les fiches produits.
 Une installation évolutive.</t>
  </si>
  <si>
    <t>S0.1: Circuits parcourus par un courant continu</t>
  </si>
  <si>
    <t>S0.2: Circuits parcourus par un courant alternatif sinusoïdal</t>
  </si>
  <si>
    <t>S0.3: Machines électromagnétiques</t>
  </si>
  <si>
    <t>S0.4: Appareils de mesures</t>
  </si>
  <si>
    <t>S0.5: Conversion de signaux et modulation de l’énergie</t>
  </si>
  <si>
    <t>S0.6: Compatibilité électromagnétique</t>
  </si>
  <si>
    <t>S1.1: Réseaux HTA</t>
  </si>
  <si>
    <t>S1.2: Transformateurs HTA / BTA</t>
  </si>
  <si>
    <t>S1.3: Schémas de liaison à la terre BTA</t>
  </si>
  <si>
    <t>S1.4: Réseaux Basse Tension</t>
  </si>
  <si>
    <t>S1.5: Gestion de l’énergie</t>
  </si>
  <si>
    <t>S2.1: Machines électromagnétiques</t>
  </si>
  <si>
    <t>S2.3: Eclairagisme</t>
  </si>
  <si>
    <t>S2.4: Pneumatique</t>
  </si>
  <si>
    <t>S3.1: Interruption en tout ou rien du flux énergétique</t>
  </si>
  <si>
    <t>S3.2: Modulation du flux énergétique</t>
  </si>
  <si>
    <t>S4.1: Automatismes programmables</t>
  </si>
  <si>
    <t>S4.2: Réseau de terrain</t>
  </si>
  <si>
    <t>S4.3: Nature de l’information</t>
  </si>
  <si>
    <t>S4.4: Traitement de l’information</t>
  </si>
  <si>
    <t>S4.5: Acquisition de données</t>
  </si>
  <si>
    <t>S4.6: Représentation des ouvrages et des systèmes</t>
  </si>
  <si>
    <t>S4.7: Réseau communicant pour l’habitat et le tertiaire</t>
  </si>
  <si>
    <t>S4.8: Automatismes du bâtiment</t>
  </si>
  <si>
    <t>S5.1: Mise en service</t>
  </si>
  <si>
    <t>S5.2: Maintenance</t>
  </si>
  <si>
    <t>S6.1: Les démarches qualité et maîtrise de la consommation énergétique</t>
  </si>
  <si>
    <t>S6.2: Habilitation électrique</t>
  </si>
  <si>
    <t>S6.4: Textes et règlements</t>
  </si>
  <si>
    <t>S6.3: Prévention des risques professionnels</t>
  </si>
  <si>
    <t>S7.1: Outil informatique</t>
  </si>
  <si>
    <t>S7.2: Gestion des disponibilités de l’entreprise</t>
  </si>
  <si>
    <t>S7.3: Moyens de communication</t>
  </si>
  <si>
    <t>S7.4: Connaissance du consommateur, du client</t>
  </si>
  <si>
    <t>S7.5: Connaissance du produit</t>
  </si>
  <si>
    <t>S7.6: Gestion d’une affaire</t>
  </si>
  <si>
    <t>S7.7: Communication orale</t>
  </si>
  <si>
    <t>Loi d'ohm</t>
  </si>
  <si>
    <t>Valeur maximale, efficace et moyenne</t>
  </si>
  <si>
    <t>Puissance apparente active et réactive.</t>
  </si>
  <si>
    <t>Montage déséquilibré.</t>
  </si>
  <si>
    <t>Montage équilibré</t>
  </si>
  <si>
    <t>Savoir généraux</t>
  </si>
  <si>
    <t>Colonne qui calcule le nombre 
de valeur sur la ligne, ce qui 
rend dynamique la liste. 
NE EFFACER !!!</t>
  </si>
  <si>
    <t>T1-3</t>
  </si>
  <si>
    <r>
      <t>T3-2</t>
    </r>
    <r>
      <rPr>
        <b/>
        <sz val="11"/>
        <color indexed="8"/>
        <rFont val="Calibri"/>
        <family val="2"/>
      </rPr>
      <t/>
    </r>
  </si>
  <si>
    <r>
      <t>T3-3</t>
    </r>
    <r>
      <rPr>
        <b/>
        <sz val="11"/>
        <color indexed="8"/>
        <rFont val="Calibri"/>
        <family val="2"/>
      </rPr>
      <t/>
    </r>
  </si>
  <si>
    <r>
      <t>T3-4</t>
    </r>
    <r>
      <rPr>
        <b/>
        <sz val="11"/>
        <color indexed="8"/>
        <rFont val="Calibri"/>
        <family val="2"/>
      </rPr>
      <t/>
    </r>
  </si>
  <si>
    <r>
      <t>T4-2</t>
    </r>
    <r>
      <rPr>
        <b/>
        <sz val="11"/>
        <color indexed="8"/>
        <rFont val="Calibri"/>
        <family val="2"/>
      </rPr>
      <t/>
    </r>
  </si>
  <si>
    <r>
      <t>T4-3</t>
    </r>
    <r>
      <rPr>
        <b/>
        <sz val="11"/>
        <color indexed="8"/>
        <rFont val="Calibri"/>
        <family val="2"/>
      </rPr>
      <t/>
    </r>
  </si>
  <si>
    <r>
      <t>T4-4</t>
    </r>
    <r>
      <rPr>
        <b/>
        <sz val="11"/>
        <color indexed="8"/>
        <rFont val="Calibri"/>
        <family val="2"/>
      </rPr>
      <t/>
    </r>
  </si>
  <si>
    <r>
      <t>T4-5</t>
    </r>
    <r>
      <rPr>
        <b/>
        <sz val="11"/>
        <color indexed="8"/>
        <rFont val="Calibri"/>
        <family val="2"/>
      </rPr>
      <t/>
    </r>
  </si>
  <si>
    <r>
      <t>T4-6</t>
    </r>
    <r>
      <rPr>
        <b/>
        <sz val="11"/>
        <color indexed="8"/>
        <rFont val="Calibri"/>
        <family val="2"/>
      </rPr>
      <t/>
    </r>
  </si>
  <si>
    <t>T5-2</t>
  </si>
  <si>
    <t>T5-3</t>
  </si>
  <si>
    <t>T5-4</t>
  </si>
  <si>
    <t xml:space="preserve">T0-3 Prendre en compte les enjeux environnementaux, la maîtrise de la consommation énergétique </t>
  </si>
  <si>
    <t> Plan de masse.
 Devis initial à améliorer.
 Descriptif des locaux ou de l’équipement.
 Contraintes liées au projet (prix, délais, environnement,réglementation, etc.)
 Client.</t>
  </si>
  <si>
    <r>
      <rPr>
        <b/>
        <sz val="8"/>
        <rFont val="Arial"/>
        <family val="2"/>
      </rPr>
      <t>Décoder</t>
    </r>
    <r>
      <rPr>
        <sz val="8"/>
        <rFont val="Arial"/>
        <family val="2"/>
      </rPr>
      <t xml:space="preserve"> les documents relatifs à tout ou partie  d’un ouvrage.</t>
    </r>
  </si>
  <si>
    <t xml:space="preserve">C1-3 </t>
  </si>
  <si>
    <r>
      <rPr>
        <b/>
        <sz val="8"/>
        <rFont val="Arial"/>
        <family val="2"/>
      </rPr>
      <t>Compléter</t>
    </r>
    <r>
      <rPr>
        <sz val="8"/>
        <rFont val="Arial"/>
        <family val="2"/>
      </rPr>
      <t xml:space="preserve"> les plans, schémas, plannings et devis.</t>
    </r>
  </si>
  <si>
    <r>
      <rPr>
        <b/>
        <sz val="8"/>
        <rFont val="Arial"/>
        <family val="2"/>
      </rPr>
      <t>Argumenter</t>
    </r>
    <r>
      <rPr>
        <sz val="8"/>
        <rFont val="Arial"/>
        <family val="2"/>
      </rPr>
      <t xml:space="preserve"> les solutions retenues relatives aux plans, schémas, plannings, devis, liste des matériels, outillages et consignes de sécurités en vue de la constitution du dossier de réalisation</t>
    </r>
  </si>
  <si>
    <t>Présenter au client l’ouvrage et son fonctionnement.</t>
  </si>
  <si>
    <r>
      <rPr>
        <b/>
        <sz val="8"/>
        <rFont val="Arial"/>
        <family val="2"/>
      </rPr>
      <t>Argumenter</t>
    </r>
    <r>
      <rPr>
        <sz val="8"/>
        <rFont val="Arial"/>
        <family val="2"/>
      </rPr>
      <t xml:space="preserve"> les solutions retenues relatives aux plans, schémas, plannings, devis, liste des matériels, outillages et consignes de sécurités en vue de la constitution du dossier de réalisation.</t>
    </r>
  </si>
  <si>
    <t xml:space="preserve"> Interroger le client sur ses besoins.</t>
  </si>
  <si>
    <t xml:space="preserve"> S'assurer de la disponibilité des matériels, de l'outillage, des appareils de mesurage et de contrôle et des équipements de protection collectifs</t>
  </si>
  <si>
    <t xml:space="preserve"> Collecter les divers éléments de déroulement des travaux.</t>
  </si>
  <si>
    <t xml:space="preserve"> Connecter les différents types de conducteurs.</t>
  </si>
  <si>
    <t>Établir la liste des: Matériels électriques constituant l'ouvrage, outillage spécifique et collectif, appareils de mesurage et/ou de contrôle, équipements de protection individuels et collectifs.</t>
  </si>
  <si>
    <t>Identifier la nature des activités relative au chantier concernant les Interventions ou les travaux (hors tension ou au voisinage).</t>
  </si>
  <si>
    <t>Attribuer à chaque équipier, en fonction de ses compétences spécifiques et de son titre d'habilitation, les activités professionnelles prévues au planning.</t>
  </si>
  <si>
    <t>Identifier et extraire du programme de déroulement du chantier les activités à réaliser dont il a la charge.</t>
  </si>
  <si>
    <t>Définir la chronologie des activités confiées.</t>
  </si>
  <si>
    <t>Transmettre à sa hiérarchie et/ou à son équipe, les informations utiles au bon déroulement de l'exécution des travaux.</t>
  </si>
  <si>
    <t>Compléter la fiche de gestion du chantier.</t>
  </si>
  <si>
    <t>Collecter les divers éléments de déroulement des travaux.</t>
  </si>
  <si>
    <t>Configurer les éléments de l’ouvrage.</t>
  </si>
  <si>
    <t>Rendre compte par écrit et par oral d’une intervention de maintenance</t>
  </si>
  <si>
    <t>Poser les conduits, supports et conducteurs, implanter les appareils en appliquant les procédures, textes et règlement en vigueur.</t>
  </si>
  <si>
    <t>Implanter les constituants d’un ouvrage.</t>
  </si>
  <si>
    <t>Choisir le mode de pose adapté des constituants d’un ouvrage.</t>
  </si>
  <si>
    <t>Proposer une implantation relative aux constituants de l’ouvrage.</t>
  </si>
  <si>
    <t>Contrôler l’adéquation entre la réalisation et : le cahier des charges, Les normes en vigueur.</t>
  </si>
  <si>
    <t>Modifier l’ordonnancement des activités</t>
  </si>
  <si>
    <t>Interpréter un planning d’intervention.</t>
  </si>
  <si>
    <t>Dialoguer avec les différents intervenants du chantier.</t>
  </si>
  <si>
    <t>Vérifier les grandeurs caractéristiques de l’ouvrage.</t>
  </si>
  <si>
    <t>Contrôler le fonctionnement de l’installation.</t>
  </si>
  <si>
    <t>Effectuer les mesures confirmant l’efficacité des moyens de protection des personnes.</t>
  </si>
  <si>
    <t>Modifier le dossier technique (recollement) conformément au travail exécuté.</t>
  </si>
  <si>
    <t>Rendre compte de façon exhaustive des modifications effectuées.</t>
  </si>
  <si>
    <t>Expliquer et/ou traduire les notices et guides d’utilisation.</t>
  </si>
  <si>
    <t>Recueillir auprès de l’utilisateur les informations nécessaires pour conduire une opération de maintenance .</t>
  </si>
  <si>
    <t xml:space="preserve">Réaliser les interventions de maintenance préventive en prenant en compte les  contraintes d’environnement et de sécurité </t>
  </si>
  <si>
    <t>Identifier le (ou les) élément(s) défectueux lors d’une intervention de maintenance corrective (curative ou palliative).</t>
  </si>
  <si>
    <t>Indiquer la modification ou l’amélioration à prévoir pour supprimer un dysfonctionnement.</t>
  </si>
  <si>
    <t>Proposer un matériel remplissant les mêmes fonctions qu’un appareil à remplacer.</t>
  </si>
  <si>
    <t>Interroger le client sur son degré de satisfaction</t>
  </si>
  <si>
    <t>Effectuer les mesures confirmant l’efficacité des moyens de protection des personnes</t>
  </si>
  <si>
    <t>Remplacer les éléments défectueux.</t>
  </si>
  <si>
    <t>Rétablir la ou les énergies sur l’ouvrage suite à une opération de maintenance</t>
  </si>
  <si>
    <t>Traduire en solutions techniques les besoins du client.</t>
  </si>
  <si>
    <t>Argumenter auprès du client, du point de vue technique, environnementalet économique la solution retenue.</t>
  </si>
  <si>
    <t>Présenter au client les possibilités d’évolution de son installation.</t>
  </si>
  <si>
    <t>Présenter au client l’ensemble des prestations proposées par son entreprise</t>
  </si>
  <si>
    <t>Compléter la fiche client.</t>
  </si>
  <si>
    <r>
      <t>T0-1</t>
    </r>
    <r>
      <rPr>
        <b/>
        <sz val="11"/>
        <color indexed="8"/>
        <rFont val="Calibri"/>
        <family val="2"/>
      </rPr>
      <t/>
    </r>
  </si>
  <si>
    <t>Mise en service d’un ouvrage.</t>
  </si>
  <si>
    <t>Fonction maintenance.</t>
  </si>
  <si>
    <t>Autres opérations de maintenance :</t>
  </si>
  <si>
    <t>Gestion des stocks.</t>
  </si>
  <si>
    <t>Taitement de texte</t>
  </si>
  <si>
    <t>Risques lies au travail en hauteur</t>
  </si>
  <si>
    <t>Loi</t>
  </si>
  <si>
    <t>Décret</t>
  </si>
  <si>
    <t>Norme</t>
  </si>
  <si>
    <t>Circulaire</t>
  </si>
  <si>
    <t>Guide et recommandation</t>
  </si>
  <si>
    <t>Code</t>
  </si>
  <si>
    <t>Certification assurance qualité</t>
  </si>
  <si>
    <t>Labels</t>
  </si>
  <si>
    <t>Qualification</t>
  </si>
  <si>
    <t>Constituants pneumatiques</t>
  </si>
  <si>
    <t>Interrupteur</t>
  </si>
  <si>
    <t>Interrupteur statique</t>
  </si>
  <si>
    <t>Contacteur</t>
  </si>
  <si>
    <t>Convertisseurs continu / alternatif</t>
  </si>
  <si>
    <t>Terminaux de dialogue</t>
  </si>
  <si>
    <t>Automate</t>
  </si>
  <si>
    <t>Superviseur industriel</t>
  </si>
  <si>
    <t>Terminaux dédiés</t>
  </si>
  <si>
    <t>Liaison et protocole de dialogue</t>
  </si>
  <si>
    <t>Récepteurs électriques communicants</t>
  </si>
  <si>
    <t>Constituants communicants de contrôle et de protection d’installation électrique</t>
  </si>
  <si>
    <t>Signaux numérique</t>
  </si>
  <si>
    <t>Signaux analogique</t>
  </si>
  <si>
    <t>Système en boucle ouverte ou fermée</t>
  </si>
  <si>
    <t>Capteurs et détecteurs</t>
  </si>
  <si>
    <t>Chronogramme</t>
  </si>
  <si>
    <t>Représentation des schémas électriques, plans d’implantation</t>
  </si>
  <si>
    <t>Décret du 14 novembre 1988 88- 1056 sur la protection des travailleurs</t>
  </si>
  <si>
    <t>Code du travail (articles spécifiques).</t>
  </si>
  <si>
    <t>Gestion des disponibilités de l’entreprise en matériel, outillage, mesureur, équipement de protection (outil informatique).</t>
  </si>
  <si>
    <t>Télècopie</t>
  </si>
  <si>
    <t>Email</t>
  </si>
  <si>
    <t>Internet</t>
  </si>
  <si>
    <t>Réseau informatique</t>
  </si>
  <si>
    <t>Téléphone</t>
  </si>
  <si>
    <t>Positionnement du produit, du service, image du produit, innovation, produits nouveaux.</t>
  </si>
  <si>
    <t>Mise en service d’un produit dans  une application tertiaire et/ou industrielle.</t>
  </si>
  <si>
    <t>Mesure de grandeurs électriques, physiques, mécaniques.</t>
  </si>
  <si>
    <r>
      <t>T1-1</t>
    </r>
    <r>
      <rPr>
        <b/>
        <sz val="11"/>
        <color indexed="8"/>
        <rFont val="Calibri"/>
        <family val="2"/>
      </rPr>
      <t/>
    </r>
  </si>
  <si>
    <r>
      <t>T2-1</t>
    </r>
    <r>
      <rPr>
        <b/>
        <sz val="11"/>
        <color indexed="8"/>
        <rFont val="Calibri"/>
        <family val="2"/>
      </rPr>
      <t/>
    </r>
  </si>
  <si>
    <r>
      <t>T3-1</t>
    </r>
    <r>
      <rPr>
        <b/>
        <sz val="11"/>
        <color indexed="8"/>
        <rFont val="Calibri"/>
        <family val="2"/>
      </rPr>
      <t/>
    </r>
  </si>
  <si>
    <t>L’implantation répond aux contraintes :Dimensionnelles / Esthétiques / Mécaniques</t>
  </si>
  <si>
    <t>T4-T</t>
  </si>
  <si>
    <t>T4-5</t>
  </si>
  <si>
    <t>T5-1</t>
  </si>
  <si>
    <t>Critère d'évaluation</t>
  </si>
  <si>
    <t>Compétence</t>
  </si>
  <si>
    <t>Critère de réussite</t>
  </si>
  <si>
    <t>L</t>
  </si>
  <si>
    <t>K</t>
  </si>
  <si>
    <t>Positionnement</t>
  </si>
  <si>
    <t>L’avant projet doit clairement faire apparaître : Les besoins du client reformulés et les solutions techniques adaptées aux contraintes, y compris environnementales, du projet.
L’avant projet doit être fidèle aux exigences du client et réalisable par l’entreprise et doit être rédigé en termes compréhensibles par le demandeur.</t>
  </si>
  <si>
    <t>La liste est complète et structurée et tient compte des diverses contraintes des Dossier d’exécution, des Normes, des PPSPS, PDP, des profil environnemental du produit.</t>
  </si>
  <si>
    <t>FICHE DE NOTATION DES COMPETENCES</t>
  </si>
  <si>
    <t>Devis</t>
  </si>
  <si>
    <t>Grandeurs u, i, v, j, f ,j,w t</t>
  </si>
  <si>
    <t>Installation d’éclairage : -petit tertiaire</t>
  </si>
  <si>
    <t>Convertisseurs alternatif / continu</t>
  </si>
  <si>
    <t>Normes iso</t>
  </si>
  <si>
    <t>La clientele</t>
  </si>
  <si>
    <t xml:space="preserve"> Analyse a priori des risques professionnels (document unique, plan de prévention)</t>
  </si>
  <si>
    <t>Energie et puissance électrique</t>
  </si>
  <si>
    <t>Loi des nœuds</t>
  </si>
  <si>
    <t>Lois des mailles</t>
  </si>
  <si>
    <t>Associations condensateurs</t>
  </si>
  <si>
    <t>Groupement rlc</t>
  </si>
  <si>
    <t>Impédance et relation u = f (i) des trois dipôles élémentaires.</t>
  </si>
  <si>
    <t>Association des dipôles élémentaires</t>
  </si>
  <si>
    <t>Installation d’éclairage : -local industriel</t>
  </si>
  <si>
    <t>Convertisseurs alternatif / alternatif</t>
  </si>
  <si>
    <t>Correcteur pid</t>
  </si>
  <si>
    <t>Grafcet</t>
  </si>
  <si>
    <t>Gemma</t>
  </si>
  <si>
    <t>Sadt</t>
  </si>
  <si>
    <t>Publication ute c- 18 510.</t>
  </si>
  <si>
    <t>Plan particulier de sécurité</t>
  </si>
  <si>
    <t>Risques electriques</t>
  </si>
  <si>
    <t>Risque lié aux activités physique</t>
  </si>
  <si>
    <t>Risque chimiques</t>
  </si>
  <si>
    <t>Risques thermisques</t>
  </si>
  <si>
    <t>Risques mecanique</t>
  </si>
  <si>
    <t>Risques liés au bruit et à l'éclairage</t>
  </si>
  <si>
    <t>Règlement</t>
  </si>
  <si>
    <t>Tableur</t>
  </si>
  <si>
    <t>Fichier client</t>
  </si>
  <si>
    <t>Commande</t>
  </si>
  <si>
    <t>Gestion de planning</t>
  </si>
  <si>
    <t>Calcul de cout</t>
  </si>
  <si>
    <t>Facturation</t>
  </si>
  <si>
    <t>Total</t>
  </si>
  <si>
    <t>Opération de maintenance curative</t>
  </si>
  <si>
    <t>Opération de maintenance préventive</t>
  </si>
  <si>
    <t>Structure électrique</t>
  </si>
  <si>
    <t>Bilan des puissances.</t>
  </si>
  <si>
    <t>Rendement</t>
  </si>
  <si>
    <t>Réversibilité.</t>
  </si>
  <si>
    <t>Structure : Moteur à excitation séparée</t>
  </si>
  <si>
    <t xml:space="preserve">Structure  Moteur à excitation série
</t>
  </si>
  <si>
    <t>Structure Moteur asynchrone</t>
  </si>
  <si>
    <t>Structure : alternateur</t>
  </si>
  <si>
    <t>Structure moteur synchrone</t>
  </si>
  <si>
    <t>Transformateur Grandeurs caractéristiques : rapport de transformation, puissances, tension de court- circuit.</t>
  </si>
  <si>
    <t>Multimètre :TRMS.</t>
  </si>
  <si>
    <t>Oscilloscope numérique</t>
  </si>
  <si>
    <t>Oscilloscope Analogique</t>
  </si>
  <si>
    <t>Oscilloscope a mémoire</t>
  </si>
  <si>
    <t>Oscilloscope a entrée différentielle</t>
  </si>
  <si>
    <t>Pince multifonction Analyseur et acquisition de données</t>
  </si>
  <si>
    <t>Fonction temporisation</t>
  </si>
  <si>
    <t>fonction amplification</t>
  </si>
  <si>
    <t>fonction comparaison</t>
  </si>
  <si>
    <t>fonction suiveur</t>
  </si>
  <si>
    <t>Fonction Additionneur – soustracteur. Dérivateur – intégrateur.</t>
  </si>
  <si>
    <t>Solution technologique Analogique</t>
  </si>
  <si>
    <t>Simple dérivation</t>
  </si>
  <si>
    <t>Double dérivation</t>
  </si>
  <si>
    <t>Coupure d'artère</t>
  </si>
  <si>
    <t>Types de postes</t>
  </si>
  <si>
    <t>Types de cellules</t>
  </si>
  <si>
    <t>Hacheur</t>
  </si>
  <si>
    <t>Onduleur</t>
  </si>
  <si>
    <t>Redresseur</t>
  </si>
  <si>
    <t>Pont simple et mixte</t>
  </si>
  <si>
    <t>Perturbation des réseaux de distribution électrique par des récepteurs générateurs d’harmoniques.</t>
  </si>
  <si>
    <t>Cohabitation courant fort / courant faible :Nature des perturbations</t>
  </si>
  <si>
    <t>Cohabitation courant fort / courant faible :origines des perturbations</t>
  </si>
  <si>
    <t>Transmission des perturbations électromagnétiques en mode commun</t>
  </si>
  <si>
    <t>Transmission des perturbations électromagnétiques en mode différentiel</t>
  </si>
  <si>
    <t>Structure TT</t>
  </si>
  <si>
    <t>Structure TN</t>
  </si>
  <si>
    <t>Structure IT</t>
  </si>
  <si>
    <t>caractéristique  TT</t>
  </si>
  <si>
    <t>caractéristique  TN</t>
  </si>
  <si>
    <t>caractéristique  IT</t>
  </si>
  <si>
    <t>Normes concernant la sécurité des personnes en TT</t>
  </si>
  <si>
    <t>Normes concernant la sécurité des personnes en TN</t>
  </si>
  <si>
    <t>Normes concernant la sécurité des personnes en IT</t>
  </si>
  <si>
    <t>Appareils de coupure, de sectionnement</t>
  </si>
  <si>
    <t>Appareils de comptage</t>
  </si>
  <si>
    <t>Disjoncteurs</t>
  </si>
  <si>
    <t>Fusibles</t>
  </si>
  <si>
    <t xml:space="preserve">Dispositifs différentiels a courant résiduel </t>
  </si>
  <si>
    <t>Sélectivité Différentielle</t>
  </si>
  <si>
    <t>Dimensionnement des éléments du réseau électrique d’une installation.</t>
  </si>
  <si>
    <t>canalisations préfabriquées.</t>
  </si>
  <si>
    <t>Canalisation conduit</t>
  </si>
  <si>
    <t>canalisation préfabriquées</t>
  </si>
  <si>
    <t>Mode de pose</t>
  </si>
  <si>
    <t>Tarification de l'énergie électrique</t>
  </si>
  <si>
    <t>Asservissement tarifaire</t>
  </si>
  <si>
    <t>Qualité de l'énergie électrique</t>
  </si>
  <si>
    <t>Contraintes mécaniques</t>
  </si>
  <si>
    <t>Moteur à courant continu</t>
  </si>
  <si>
    <t>Moteurs asynchrones</t>
  </si>
  <si>
    <t>Moteurs synchrones</t>
  </si>
  <si>
    <t>Moteur universel</t>
  </si>
  <si>
    <t>S2.2 Electrothermie</t>
  </si>
  <si>
    <t>Chauffage par résistance</t>
  </si>
  <si>
    <t>Chauffage par rayonnement</t>
  </si>
  <si>
    <t>Chauffage par induction</t>
  </si>
  <si>
    <t>Chauffage par arc électrique</t>
  </si>
  <si>
    <t>Réseau Voix Données Images pour petit tertiaire</t>
  </si>
  <si>
    <t>Système de câblage à base de câble quatre paires et prises RJ45</t>
  </si>
  <si>
    <t>Alarme intrusion: Types de détecteurs.</t>
  </si>
  <si>
    <t>Alarme intrusion: Qualification du risque.</t>
  </si>
  <si>
    <t>Eclairage de sécurité : Bloc autonome.</t>
  </si>
  <si>
    <t>Eclairage de sécurité : Centrale et blocs adressables.</t>
  </si>
  <si>
    <t>Eclairage de sécurité : Source centrale.</t>
  </si>
  <si>
    <t>Eclairage de sécurité : Réglementation.</t>
  </si>
  <si>
    <t>Alarme incendie Centrale adressable.</t>
  </si>
  <si>
    <t>Alarme incendie Différents types d’alarmes.</t>
  </si>
  <si>
    <t>Alarme incendie Réglementation.</t>
  </si>
  <si>
    <t xml:space="preserve"> Confort Contrôle d’accès.</t>
  </si>
  <si>
    <t xml:space="preserve"> Confort Ventilation.</t>
  </si>
  <si>
    <t xml:space="preserve"> Confort Climatisation.</t>
  </si>
  <si>
    <t xml:space="preserve"> Confort Chauffage.</t>
  </si>
  <si>
    <t xml:space="preserve"> Confort Eclairage.</t>
  </si>
  <si>
    <t>Gestion technique du bâtiment :Unité centrale ou superviseur</t>
  </si>
  <si>
    <t>Construction d'un exposé</t>
  </si>
  <si>
    <t>Détail 1</t>
  </si>
  <si>
    <t>Détail 2</t>
  </si>
  <si>
    <t>Détail 3</t>
  </si>
  <si>
    <t>Détail 4</t>
  </si>
  <si>
    <t>Détail 5</t>
  </si>
  <si>
    <t>Détail 6</t>
  </si>
  <si>
    <t>Détail 7</t>
  </si>
  <si>
    <t>Détail 8</t>
  </si>
  <si>
    <t>Détail 9</t>
  </si>
  <si>
    <t>Détail 10</t>
  </si>
  <si>
    <t>Détail 11</t>
  </si>
  <si>
    <t>Détail 12</t>
  </si>
  <si>
    <t>Détail 13</t>
  </si>
  <si>
    <t>Détail 14</t>
  </si>
  <si>
    <t>Détail 15</t>
  </si>
  <si>
    <t>Détail 16</t>
  </si>
  <si>
    <t>Détail 17</t>
  </si>
  <si>
    <t>Détail 18</t>
  </si>
  <si>
    <t>Détail 19</t>
  </si>
  <si>
    <t>Détail 20</t>
  </si>
  <si>
    <t>Détail 21</t>
  </si>
  <si>
    <t>Association résistances</t>
  </si>
  <si>
    <t>Machine a courant alternaltif Lois :Grandeurs caractéristiques : fréquence de rotation, glissement, intensité, cos , rendement</t>
  </si>
  <si>
    <t>Machine a courant alternatif
Grandeurs caractéristiques : fréquence de rotation, glissement, intensité, cos , rendement</t>
  </si>
  <si>
    <t>Fonction commutation</t>
  </si>
  <si>
    <t>Solution technologique numérique ou informatique</t>
  </si>
  <si>
    <t>Gradateur</t>
  </si>
  <si>
    <t>Structure mécanique</t>
  </si>
  <si>
    <t>Sélectivité Chronométrique</t>
  </si>
  <si>
    <t>Sélectivité logique</t>
  </si>
  <si>
    <t>Sélectivité ampérométrique</t>
  </si>
  <si>
    <t>Canalisations Câbles</t>
  </si>
  <si>
    <t>Chauffage diélectrique haute fréquence</t>
  </si>
  <si>
    <t>Installation d’éclairage : -espace extérieur</t>
  </si>
  <si>
    <t>T0-1</t>
  </si>
  <si>
    <t>T1-1</t>
  </si>
  <si>
    <t>T2-1</t>
  </si>
  <si>
    <t>T2-2</t>
  </si>
  <si>
    <t>T3-1</t>
  </si>
  <si>
    <t>T3-3</t>
  </si>
  <si>
    <t>T0-3</t>
  </si>
  <si>
    <t>T0-2</t>
  </si>
  <si>
    <t>T2-3</t>
  </si>
  <si>
    <t>T2-4</t>
  </si>
  <si>
    <t>T3-2</t>
  </si>
  <si>
    <t>T4-1</t>
  </si>
  <si>
    <t>T4-2</t>
  </si>
  <si>
    <t>T4-3</t>
  </si>
  <si>
    <t>T4-4</t>
  </si>
  <si>
    <t>T4-6</t>
  </si>
  <si>
    <t>Situation professionnel</t>
  </si>
  <si>
    <t>logiciels technique</t>
  </si>
  <si>
    <t xml:space="preserve">tache </t>
  </si>
  <si>
    <t>compétence associé</t>
  </si>
  <si>
    <t>Tâches et compétences nouvelles</t>
  </si>
  <si>
    <t>Fiche de déroulement de la séquence</t>
  </si>
  <si>
    <t xml:space="preserve">être capable de </t>
  </si>
  <si>
    <t>documentation ressouce + technique</t>
  </si>
  <si>
    <t>documentation technique</t>
  </si>
  <si>
    <t>outils</t>
  </si>
  <si>
    <t>aucun</t>
  </si>
  <si>
    <t>Cahier des charges</t>
  </si>
  <si>
    <t>Aucune</t>
  </si>
  <si>
    <t>xxxxxxxxxxxxxxx</t>
  </si>
  <si>
    <t>Tache</t>
  </si>
  <si>
    <t>J</t>
  </si>
  <si>
    <t>JJ</t>
  </si>
  <si>
    <t>Objectif de la séquence</t>
  </si>
  <si>
    <t>Critères d'évaluation</t>
  </si>
  <si>
    <t xml:space="preserve">Critères </t>
  </si>
  <si>
    <r>
      <t>Durée:</t>
    </r>
    <r>
      <rPr>
        <sz val="10"/>
        <color indexed="8"/>
        <rFont val="Calibri"/>
        <family val="2"/>
      </rPr>
      <t xml:space="preserve">  4H</t>
    </r>
  </si>
  <si>
    <t>On demande</t>
  </si>
  <si>
    <t>Catalogue</t>
  </si>
  <si>
    <t>4H</t>
  </si>
  <si>
    <t>noms du tp</t>
  </si>
</sst>
</file>

<file path=xl/styles.xml><?xml version="1.0" encoding="utf-8"?>
<styleSheet xmlns="http://schemas.openxmlformats.org/spreadsheetml/2006/main">
  <numFmts count="1">
    <numFmt numFmtId="164" formatCode="[$-F800]dddd\,\ mmmm\ dd\,\ yyyy"/>
  </numFmts>
  <fonts count="28">
    <font>
      <sz val="11"/>
      <color theme="1"/>
      <name val="Calibri"/>
      <family val="2"/>
      <scheme val="minor"/>
    </font>
    <font>
      <sz val="10"/>
      <color indexed="8"/>
      <name val="Calibri"/>
      <family val="2"/>
    </font>
    <font>
      <b/>
      <sz val="10"/>
      <color indexed="8"/>
      <name val="Calibri"/>
      <family val="2"/>
    </font>
    <font>
      <sz val="8"/>
      <name val="Arial"/>
      <family val="2"/>
    </font>
    <font>
      <b/>
      <sz val="11"/>
      <color indexed="8"/>
      <name val="Calibri"/>
      <family val="2"/>
    </font>
    <font>
      <b/>
      <i/>
      <sz val="16"/>
      <name val="Arial"/>
      <family val="2"/>
    </font>
    <font>
      <b/>
      <sz val="8"/>
      <name val="Arial"/>
      <family val="2"/>
    </font>
    <font>
      <i/>
      <sz val="8"/>
      <name val="Arial"/>
      <family val="2"/>
    </font>
    <font>
      <b/>
      <sz val="8"/>
      <color indexed="20"/>
      <name val="Arial"/>
      <family val="2"/>
    </font>
    <font>
      <b/>
      <sz val="10"/>
      <name val="Arial"/>
      <family val="2"/>
    </font>
    <font>
      <b/>
      <sz val="11"/>
      <color theme="1"/>
      <name val="Calibri"/>
      <family val="2"/>
      <scheme val="minor"/>
    </font>
    <font>
      <b/>
      <sz val="10"/>
      <color theme="1"/>
      <name val="Calibri"/>
      <family val="2"/>
      <scheme val="minor"/>
    </font>
    <font>
      <sz val="10"/>
      <color theme="1"/>
      <name val="Calibri"/>
      <family val="2"/>
      <scheme val="minor"/>
    </font>
    <font>
      <b/>
      <sz val="22"/>
      <color theme="1"/>
      <name val="Calibri"/>
      <family val="2"/>
      <scheme val="minor"/>
    </font>
    <font>
      <sz val="8"/>
      <color rgb="FF000000"/>
      <name val="Arial"/>
      <family val="2"/>
    </font>
    <font>
      <sz val="8"/>
      <color theme="1"/>
      <name val="Calibri"/>
      <family val="2"/>
      <scheme val="minor"/>
    </font>
    <font>
      <sz val="8"/>
      <color theme="1"/>
      <name val="Arial"/>
      <family val="2"/>
    </font>
    <font>
      <sz val="8"/>
      <name val="Calibri"/>
      <family val="2"/>
      <scheme val="minor"/>
    </font>
    <font>
      <b/>
      <sz val="26"/>
      <color theme="1"/>
      <name val="Calibri"/>
      <family val="2"/>
      <scheme val="minor"/>
    </font>
    <font>
      <sz val="11"/>
      <color theme="1"/>
      <name val="Arial"/>
      <family val="2"/>
    </font>
    <font>
      <b/>
      <i/>
      <sz val="8"/>
      <name val="Arial"/>
      <family val="2"/>
    </font>
    <font>
      <sz val="9"/>
      <color theme="1"/>
      <name val="Wingdings"/>
      <charset val="2"/>
    </font>
    <font>
      <sz val="9"/>
      <color theme="1"/>
      <name val="Arial"/>
      <family val="2"/>
    </font>
    <font>
      <sz val="9"/>
      <name val="Arial"/>
      <family val="2"/>
    </font>
    <font>
      <sz val="10"/>
      <name val="Arial"/>
      <family val="2"/>
    </font>
    <font>
      <sz val="8"/>
      <color theme="0" tint="-0.14999847407452621"/>
      <name val="Arial"/>
      <family val="2"/>
    </font>
    <font>
      <sz val="8"/>
      <color indexed="18"/>
      <name val="Comic Sans MS"/>
      <family val="4"/>
    </font>
    <font>
      <b/>
      <i/>
      <sz val="22"/>
      <color rgb="FFFF0000"/>
      <name val="Calibri"/>
      <family val="2"/>
      <scheme val="minor"/>
    </font>
  </fonts>
  <fills count="11">
    <fill>
      <patternFill patternType="none"/>
    </fill>
    <fill>
      <patternFill patternType="gray125"/>
    </fill>
    <fill>
      <patternFill patternType="solid">
        <fgColor indexed="55"/>
        <bgColor indexed="64"/>
      </patternFill>
    </fill>
    <fill>
      <patternFill patternType="solid">
        <fgColor theme="0" tint="-0.14999847407452621"/>
        <bgColor indexed="64"/>
      </patternFill>
    </fill>
    <fill>
      <patternFill patternType="solid">
        <fgColor theme="0" tint="-0.34998626667073579"/>
        <bgColor indexed="64"/>
      </patternFill>
    </fill>
    <fill>
      <patternFill patternType="solid">
        <fgColor theme="0" tint="-0.249977111117893"/>
        <bgColor indexed="64"/>
      </patternFill>
    </fill>
    <fill>
      <patternFill patternType="solid">
        <fgColor theme="0" tint="-4.9989318521683403E-2"/>
        <bgColor indexed="64"/>
      </patternFill>
    </fill>
    <fill>
      <patternFill patternType="solid">
        <fgColor rgb="FFFFFF00"/>
        <bgColor indexed="64"/>
      </patternFill>
    </fill>
    <fill>
      <patternFill patternType="solid">
        <fgColor rgb="FF92D050"/>
        <bgColor indexed="64"/>
      </patternFill>
    </fill>
    <fill>
      <patternFill patternType="solid">
        <fgColor rgb="FFFF0000"/>
        <bgColor indexed="64"/>
      </patternFill>
    </fill>
    <fill>
      <patternFill patternType="solid">
        <fgColor rgb="FFFFC000"/>
        <bgColor indexed="64"/>
      </patternFill>
    </fill>
  </fills>
  <borders count="158">
    <border>
      <left/>
      <right/>
      <top/>
      <bottom/>
      <diagonal/>
    </border>
    <border>
      <left/>
      <right style="medium">
        <color indexed="64"/>
      </right>
      <top style="medium">
        <color indexed="64"/>
      </top>
      <bottom style="medium">
        <color indexed="64"/>
      </bottom>
      <diagonal/>
    </border>
    <border>
      <left/>
      <right/>
      <top style="thick">
        <color indexed="64"/>
      </top>
      <bottom/>
      <diagonal/>
    </border>
    <border>
      <left style="double">
        <color indexed="64"/>
      </left>
      <right style="double">
        <color indexed="64"/>
      </right>
      <top style="double">
        <color indexed="64"/>
      </top>
      <bottom/>
      <diagonal/>
    </border>
    <border>
      <left style="medium">
        <color indexed="64"/>
      </left>
      <right/>
      <top style="medium">
        <color indexed="64"/>
      </top>
      <bottom style="medium">
        <color indexed="64"/>
      </bottom>
      <diagonal/>
    </border>
    <border>
      <left style="double">
        <color indexed="64"/>
      </left>
      <right style="double">
        <color indexed="64"/>
      </right>
      <top/>
      <bottom/>
      <diagonal/>
    </border>
    <border>
      <left style="thick">
        <color indexed="64"/>
      </left>
      <right style="thin">
        <color indexed="64"/>
      </right>
      <top style="thick">
        <color indexed="64"/>
      </top>
      <bottom style="thin">
        <color indexed="64"/>
      </bottom>
      <diagonal/>
    </border>
    <border>
      <left style="thick">
        <color indexed="64"/>
      </left>
      <right/>
      <top style="thick">
        <color indexed="64"/>
      </top>
      <bottom style="thin">
        <color indexed="64"/>
      </bottom>
      <diagonal/>
    </border>
    <border>
      <left style="thick">
        <color indexed="64"/>
      </left>
      <right style="thin">
        <color indexed="64"/>
      </right>
      <top style="thin">
        <color indexed="64"/>
      </top>
      <bottom style="thick">
        <color indexed="64"/>
      </bottom>
      <diagonal/>
    </border>
    <border>
      <left style="thick">
        <color indexed="64"/>
      </left>
      <right/>
      <top style="thin">
        <color indexed="64"/>
      </top>
      <bottom style="thick">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medium">
        <color indexed="64"/>
      </right>
      <top/>
      <bottom style="thin">
        <color indexed="64"/>
      </bottom>
      <diagonal/>
    </border>
    <border>
      <left/>
      <right style="double">
        <color indexed="64"/>
      </right>
      <top/>
      <bottom style="dotted">
        <color indexed="64"/>
      </bottom>
      <diagonal/>
    </border>
    <border>
      <left/>
      <right style="double">
        <color indexed="64"/>
      </right>
      <top style="double">
        <color indexed="64"/>
      </top>
      <bottom/>
      <diagonal/>
    </border>
    <border>
      <left/>
      <right style="double">
        <color indexed="64"/>
      </right>
      <top/>
      <bottom/>
      <diagonal/>
    </border>
    <border>
      <left/>
      <right style="medium">
        <color indexed="64"/>
      </right>
      <top/>
      <bottom/>
      <diagonal/>
    </border>
    <border>
      <left/>
      <right style="medium">
        <color indexed="64"/>
      </right>
      <top/>
      <bottom style="medium">
        <color indexed="64"/>
      </bottom>
      <diagonal/>
    </border>
    <border>
      <left/>
      <right style="double">
        <color indexed="64"/>
      </right>
      <top/>
      <bottom style="double">
        <color indexed="64"/>
      </bottom>
      <diagonal/>
    </border>
    <border>
      <left/>
      <right style="double">
        <color indexed="64"/>
      </right>
      <top/>
      <bottom style="medium">
        <color indexed="64"/>
      </bottom>
      <diagonal/>
    </border>
    <border>
      <left/>
      <right style="medium">
        <color indexed="64"/>
      </right>
      <top style="medium">
        <color indexed="64"/>
      </top>
      <bottom/>
      <diagonal/>
    </border>
    <border>
      <left/>
      <right/>
      <top style="medium">
        <color indexed="64"/>
      </top>
      <bottom style="medium">
        <color indexed="64"/>
      </bottom>
      <diagonal/>
    </border>
    <border>
      <left style="medium">
        <color indexed="64"/>
      </left>
      <right/>
      <top style="hair">
        <color indexed="64"/>
      </top>
      <bottom style="hair">
        <color indexed="64"/>
      </bottom>
      <diagonal/>
    </border>
    <border>
      <left/>
      <right/>
      <top style="hair">
        <color indexed="64"/>
      </top>
      <bottom style="hair">
        <color indexed="64"/>
      </bottom>
      <diagonal/>
    </border>
    <border>
      <left/>
      <right style="medium">
        <color indexed="64"/>
      </right>
      <top style="hair">
        <color indexed="64"/>
      </top>
      <bottom style="hair">
        <color indexed="64"/>
      </bottom>
      <diagonal/>
    </border>
    <border>
      <left style="medium">
        <color indexed="64"/>
      </left>
      <right/>
      <top style="hair">
        <color indexed="64"/>
      </top>
      <bottom style="medium">
        <color indexed="64"/>
      </bottom>
      <diagonal/>
    </border>
    <border>
      <left/>
      <right/>
      <top style="hair">
        <color indexed="64"/>
      </top>
      <bottom style="medium">
        <color indexed="64"/>
      </bottom>
      <diagonal/>
    </border>
    <border>
      <left/>
      <right style="medium">
        <color indexed="64"/>
      </right>
      <top style="hair">
        <color indexed="64"/>
      </top>
      <bottom style="medium">
        <color indexed="64"/>
      </bottom>
      <diagonal/>
    </border>
    <border>
      <left style="thin">
        <color indexed="64"/>
      </left>
      <right/>
      <top style="medium">
        <color indexed="64"/>
      </top>
      <bottom style="hair">
        <color indexed="64"/>
      </bottom>
      <diagonal/>
    </border>
    <border>
      <left/>
      <right/>
      <top style="medium">
        <color indexed="64"/>
      </top>
      <bottom style="hair">
        <color indexed="64"/>
      </bottom>
      <diagonal/>
    </border>
    <border>
      <left/>
      <right style="medium">
        <color indexed="64"/>
      </right>
      <top style="medium">
        <color indexed="64"/>
      </top>
      <bottom style="hair">
        <color indexed="64"/>
      </bottom>
      <diagonal/>
    </border>
    <border>
      <left style="thin">
        <color indexed="64"/>
      </left>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thin">
        <color indexed="64"/>
      </left>
      <right/>
      <top style="medium">
        <color indexed="64"/>
      </top>
      <bottom/>
      <diagonal/>
    </border>
    <border>
      <left/>
      <right/>
      <top style="medium">
        <color indexed="64"/>
      </top>
      <bottom/>
      <diagonal/>
    </border>
    <border>
      <left style="thin">
        <color indexed="64"/>
      </left>
      <right/>
      <top/>
      <bottom/>
      <diagonal/>
    </border>
    <border>
      <left style="thin">
        <color indexed="64"/>
      </left>
      <right style="thin">
        <color indexed="64"/>
      </right>
      <top style="medium">
        <color indexed="64"/>
      </top>
      <bottom style="hair">
        <color indexed="64"/>
      </bottom>
      <diagonal/>
    </border>
    <border>
      <left style="medium">
        <color indexed="64"/>
      </left>
      <right/>
      <top style="medium">
        <color indexed="64"/>
      </top>
      <bottom style="hair">
        <color indexed="64"/>
      </bottom>
      <diagonal/>
    </border>
    <border>
      <left style="thin">
        <color indexed="64"/>
      </left>
      <right/>
      <top/>
      <bottom style="medium">
        <color indexed="64"/>
      </bottom>
      <diagonal/>
    </border>
    <border>
      <left/>
      <right/>
      <top/>
      <bottom style="medium">
        <color indexed="64"/>
      </bottom>
      <diagonal/>
    </border>
    <border>
      <left style="thick">
        <color indexed="64"/>
      </left>
      <right/>
      <top style="thick">
        <color indexed="64"/>
      </top>
      <bottom style="thick">
        <color indexed="64"/>
      </bottom>
      <diagonal/>
    </border>
    <border>
      <left/>
      <right/>
      <top style="thick">
        <color indexed="64"/>
      </top>
      <bottom style="thick">
        <color indexed="64"/>
      </bottom>
      <diagonal/>
    </border>
    <border>
      <left/>
      <right style="thick">
        <color indexed="64"/>
      </right>
      <top style="thick">
        <color indexed="64"/>
      </top>
      <bottom style="thick">
        <color indexed="64"/>
      </bottom>
      <diagonal/>
    </border>
    <border>
      <left style="medium">
        <color indexed="64"/>
      </left>
      <right style="thin">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medium">
        <color indexed="64"/>
      </left>
      <right style="thin">
        <color indexed="64"/>
      </right>
      <top style="hair">
        <color indexed="64"/>
      </top>
      <bottom style="medium">
        <color indexed="64"/>
      </bottom>
      <diagonal/>
    </border>
    <border>
      <left/>
      <right/>
      <top style="thick">
        <color indexed="64"/>
      </top>
      <bottom style="medium">
        <color indexed="64"/>
      </bottom>
      <diagonal/>
    </border>
    <border>
      <left style="thin">
        <color indexed="64"/>
      </left>
      <right/>
      <top style="hair">
        <color indexed="64"/>
      </top>
      <bottom style="medium">
        <color indexed="64"/>
      </bottom>
      <diagonal/>
    </border>
    <border>
      <left style="thin">
        <color indexed="64"/>
      </left>
      <right/>
      <top style="medium">
        <color indexed="64"/>
      </top>
      <bottom style="medium">
        <color indexed="64"/>
      </bottom>
      <diagonal/>
    </border>
    <border>
      <left style="thin">
        <color indexed="64"/>
      </left>
      <right/>
      <top/>
      <bottom style="hair">
        <color indexed="64"/>
      </bottom>
      <diagonal/>
    </border>
    <border>
      <left/>
      <right/>
      <top/>
      <bottom style="hair">
        <color indexed="64"/>
      </bottom>
      <diagonal/>
    </border>
    <border>
      <left/>
      <right style="medium">
        <color indexed="64"/>
      </right>
      <top/>
      <bottom style="hair">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style="thin">
        <color indexed="64"/>
      </top>
      <bottom/>
      <diagonal/>
    </border>
    <border>
      <left style="medium">
        <color indexed="64"/>
      </left>
      <right/>
      <top style="thick">
        <color indexed="64"/>
      </top>
      <bottom style="thin">
        <color indexed="64"/>
      </bottom>
      <diagonal/>
    </border>
    <border>
      <left/>
      <right style="thick">
        <color indexed="64"/>
      </right>
      <top style="thick">
        <color indexed="64"/>
      </top>
      <bottom style="thin">
        <color indexed="64"/>
      </bottom>
      <diagonal/>
    </border>
    <border>
      <left style="medium">
        <color indexed="64"/>
      </left>
      <right/>
      <top/>
      <bottom style="thick">
        <color indexed="64"/>
      </bottom>
      <diagonal/>
    </border>
    <border>
      <left/>
      <right style="thick">
        <color indexed="64"/>
      </right>
      <top/>
      <bottom style="thick">
        <color indexed="64"/>
      </bottom>
      <diagonal/>
    </border>
    <border>
      <left style="thin">
        <color indexed="64"/>
      </left>
      <right/>
      <top style="thick">
        <color indexed="64"/>
      </top>
      <bottom/>
      <diagonal/>
    </border>
    <border>
      <left/>
      <right style="thick">
        <color indexed="64"/>
      </right>
      <top style="thick">
        <color indexed="64"/>
      </top>
      <bottom/>
      <diagonal/>
    </border>
    <border>
      <left style="thin">
        <color indexed="64"/>
      </left>
      <right/>
      <top/>
      <bottom style="thick">
        <color indexed="64"/>
      </bottom>
      <diagonal/>
    </border>
    <border>
      <left style="double">
        <color indexed="64"/>
      </left>
      <right/>
      <top/>
      <bottom/>
      <diagonal/>
    </border>
    <border>
      <left style="double">
        <color indexed="64"/>
      </left>
      <right/>
      <top style="medium">
        <color indexed="64"/>
      </top>
      <bottom style="medium">
        <color indexed="64"/>
      </bottom>
      <diagonal/>
    </border>
    <border>
      <left style="double">
        <color indexed="64"/>
      </left>
      <right/>
      <top style="medium">
        <color indexed="64"/>
      </top>
      <bottom style="double">
        <color indexed="64"/>
      </bottom>
      <diagonal/>
    </border>
    <border>
      <left/>
      <right style="double">
        <color indexed="64"/>
      </right>
      <top style="medium">
        <color indexed="64"/>
      </top>
      <bottom style="medium">
        <color indexed="64"/>
      </bottom>
      <diagonal/>
    </border>
    <border>
      <left/>
      <right style="double">
        <color indexed="64"/>
      </right>
      <top style="medium">
        <color indexed="64"/>
      </top>
      <bottom style="double">
        <color indexed="64"/>
      </bottom>
      <diagonal/>
    </border>
    <border>
      <left/>
      <right style="double">
        <color indexed="64"/>
      </right>
      <top style="medium">
        <color indexed="64"/>
      </top>
      <bottom/>
      <diagonal/>
    </border>
    <border>
      <left style="medium">
        <color indexed="64"/>
      </left>
      <right style="double">
        <color indexed="64"/>
      </right>
      <top style="double">
        <color indexed="64"/>
      </top>
      <bottom/>
      <diagonal/>
    </border>
    <border>
      <left style="medium">
        <color indexed="64"/>
      </left>
      <right style="double">
        <color indexed="64"/>
      </right>
      <top/>
      <bottom/>
      <diagonal/>
    </border>
    <border>
      <left style="medium">
        <color indexed="64"/>
      </left>
      <right style="double">
        <color indexed="64"/>
      </right>
      <top style="medium">
        <color indexed="64"/>
      </top>
      <bottom style="double">
        <color indexed="64"/>
      </bottom>
      <diagonal/>
    </border>
    <border>
      <left style="medium">
        <color indexed="64"/>
      </left>
      <right style="double">
        <color indexed="64"/>
      </right>
      <top/>
      <bottom style="medium">
        <color indexed="64"/>
      </bottom>
      <diagonal/>
    </border>
    <border>
      <left style="medium">
        <color indexed="64"/>
      </left>
      <right style="double">
        <color indexed="64"/>
      </right>
      <top/>
      <bottom style="double">
        <color indexed="64"/>
      </bottom>
      <diagonal/>
    </border>
    <border>
      <left style="double">
        <color indexed="64"/>
      </left>
      <right style="double">
        <color indexed="64"/>
      </right>
      <top/>
      <bottom style="double">
        <color indexed="64"/>
      </bottom>
      <diagonal/>
    </border>
    <border>
      <left style="double">
        <color indexed="64"/>
      </left>
      <right/>
      <top/>
      <bottom style="medium">
        <color indexed="64"/>
      </bottom>
      <diagonal/>
    </border>
    <border>
      <left style="double">
        <color indexed="64"/>
      </left>
      <right style="double">
        <color indexed="64"/>
      </right>
      <top style="medium">
        <color indexed="64"/>
      </top>
      <bottom style="double">
        <color indexed="64"/>
      </bottom>
      <diagonal/>
    </border>
    <border>
      <left style="double">
        <color indexed="64"/>
      </left>
      <right/>
      <top/>
      <bottom style="double">
        <color indexed="64"/>
      </bottom>
      <diagonal/>
    </border>
    <border>
      <left/>
      <right style="double">
        <color indexed="64"/>
      </right>
      <top style="double">
        <color indexed="64"/>
      </top>
      <bottom style="double">
        <color indexed="64"/>
      </bottom>
      <diagonal/>
    </border>
    <border>
      <left/>
      <right style="double">
        <color indexed="64"/>
      </right>
      <top style="double">
        <color indexed="64"/>
      </top>
      <bottom style="dotted">
        <color indexed="64"/>
      </bottom>
      <diagonal/>
    </border>
    <border>
      <left/>
      <right style="double">
        <color indexed="64"/>
      </right>
      <top style="dotted">
        <color indexed="64"/>
      </top>
      <bottom style="dotted">
        <color indexed="64"/>
      </bottom>
      <diagonal/>
    </border>
    <border>
      <left/>
      <right style="double">
        <color indexed="64"/>
      </right>
      <top style="dotted">
        <color indexed="64"/>
      </top>
      <bottom style="medium">
        <color indexed="64"/>
      </bottom>
      <diagonal/>
    </border>
    <border>
      <left/>
      <right style="double">
        <color indexed="64"/>
      </right>
      <top style="medium">
        <color indexed="64"/>
      </top>
      <bottom style="dotted">
        <color indexed="64"/>
      </bottom>
      <diagonal/>
    </border>
    <border>
      <left style="double">
        <color indexed="64"/>
      </left>
      <right/>
      <top/>
      <bottom style="hair">
        <color indexed="64"/>
      </bottom>
      <diagonal/>
    </border>
    <border>
      <left/>
      <right style="double">
        <color indexed="64"/>
      </right>
      <top/>
      <bottom style="hair">
        <color indexed="64"/>
      </bottom>
      <diagonal/>
    </border>
    <border>
      <left style="double">
        <color indexed="64"/>
      </left>
      <right/>
      <top style="hair">
        <color indexed="64"/>
      </top>
      <bottom style="medium">
        <color indexed="64"/>
      </bottom>
      <diagonal/>
    </border>
    <border>
      <left/>
      <right style="double">
        <color indexed="64"/>
      </right>
      <top style="hair">
        <color indexed="64"/>
      </top>
      <bottom style="medium">
        <color indexed="64"/>
      </bottom>
      <diagonal/>
    </border>
    <border>
      <left style="double">
        <color indexed="64"/>
      </left>
      <right/>
      <top style="hair">
        <color indexed="64"/>
      </top>
      <bottom style="double">
        <color indexed="64"/>
      </bottom>
      <diagonal/>
    </border>
    <border>
      <left/>
      <right style="double">
        <color indexed="64"/>
      </right>
      <top style="hair">
        <color indexed="64"/>
      </top>
      <bottom style="double">
        <color indexed="64"/>
      </bottom>
      <diagonal/>
    </border>
    <border>
      <left style="double">
        <color indexed="64"/>
      </left>
      <right/>
      <top style="medium">
        <color indexed="64"/>
      </top>
      <bottom style="hair">
        <color indexed="64"/>
      </bottom>
      <diagonal/>
    </border>
    <border>
      <left/>
      <right style="double">
        <color indexed="64"/>
      </right>
      <top style="medium">
        <color indexed="64"/>
      </top>
      <bottom style="hair">
        <color indexed="64"/>
      </bottom>
      <diagonal/>
    </border>
    <border>
      <left style="double">
        <color indexed="64"/>
      </left>
      <right/>
      <top style="hair">
        <color indexed="64"/>
      </top>
      <bottom style="hair">
        <color indexed="64"/>
      </bottom>
      <diagonal/>
    </border>
    <border>
      <left/>
      <right style="double">
        <color indexed="64"/>
      </right>
      <top style="hair">
        <color indexed="64"/>
      </top>
      <bottom style="hair">
        <color indexed="64"/>
      </bottom>
      <diagonal/>
    </border>
    <border>
      <left style="double">
        <color indexed="64"/>
      </left>
      <right/>
      <top style="double">
        <color indexed="64"/>
      </top>
      <bottom style="hair">
        <color indexed="64"/>
      </bottom>
      <diagonal/>
    </border>
    <border>
      <left/>
      <right style="double">
        <color indexed="64"/>
      </right>
      <top style="double">
        <color indexed="64"/>
      </top>
      <bottom style="hair">
        <color indexed="64"/>
      </bottom>
      <diagonal/>
    </border>
    <border>
      <left style="double">
        <color indexed="64"/>
      </left>
      <right/>
      <top style="hair">
        <color indexed="64"/>
      </top>
      <bottom/>
      <diagonal/>
    </border>
    <border>
      <left/>
      <right style="double">
        <color indexed="64"/>
      </right>
      <top style="hair">
        <color indexed="64"/>
      </top>
      <bottom/>
      <diagonal/>
    </border>
    <border>
      <left style="double">
        <color indexed="64"/>
      </left>
      <right style="double">
        <color indexed="64"/>
      </right>
      <top style="medium">
        <color indexed="64"/>
      </top>
      <bottom style="medium">
        <color indexed="64"/>
      </bottom>
      <diagonal/>
    </border>
    <border>
      <left style="double">
        <color indexed="64"/>
      </left>
      <right style="double">
        <color indexed="64"/>
      </right>
      <top/>
      <bottom style="medium">
        <color indexed="64"/>
      </bottom>
      <diagonal/>
    </border>
    <border>
      <left style="double">
        <color indexed="64"/>
      </left>
      <right style="double">
        <color indexed="64"/>
      </right>
      <top style="medium">
        <color indexed="64"/>
      </top>
      <bottom/>
      <diagonal/>
    </border>
    <border>
      <left/>
      <right style="double">
        <color indexed="64"/>
      </right>
      <top style="hair">
        <color indexed="64"/>
      </top>
      <bottom style="dotted">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style="medium">
        <color indexed="64"/>
      </bottom>
      <diagonal/>
    </border>
    <border>
      <left style="medium">
        <color indexed="64"/>
      </left>
      <right style="thin">
        <color indexed="64"/>
      </right>
      <top style="hair">
        <color indexed="64"/>
      </top>
      <bottom/>
      <diagonal/>
    </border>
    <border>
      <left style="thin">
        <color indexed="64"/>
      </left>
      <right/>
      <top style="hair">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ck">
        <color auto="1"/>
      </top>
      <bottom/>
      <diagonal/>
    </border>
    <border>
      <left style="thin">
        <color indexed="64"/>
      </left>
      <right style="medium">
        <color indexed="64"/>
      </right>
      <top style="thick">
        <color auto="1"/>
      </top>
      <bottom/>
      <diagonal/>
    </border>
    <border>
      <left style="medium">
        <color indexed="64"/>
      </left>
      <right/>
      <top style="thick">
        <color auto="1"/>
      </top>
      <bottom style="medium">
        <color indexed="64"/>
      </bottom>
      <diagonal/>
    </border>
    <border>
      <left/>
      <right style="thick">
        <color auto="1"/>
      </right>
      <top style="thick">
        <color auto="1"/>
      </top>
      <bottom style="medium">
        <color indexed="64"/>
      </bottom>
      <diagonal/>
    </border>
    <border>
      <left style="thin">
        <color indexed="64"/>
      </left>
      <right style="thick">
        <color auto="1"/>
      </right>
      <top style="medium">
        <color indexed="64"/>
      </top>
      <bottom style="medium">
        <color indexed="64"/>
      </bottom>
      <diagonal/>
    </border>
    <border>
      <left style="thin">
        <color indexed="64"/>
      </left>
      <right style="thick">
        <color auto="1"/>
      </right>
      <top style="thin">
        <color indexed="64"/>
      </top>
      <bottom style="thin">
        <color indexed="64"/>
      </bottom>
      <diagonal/>
    </border>
    <border>
      <left style="thin">
        <color indexed="64"/>
      </left>
      <right style="thick">
        <color auto="1"/>
      </right>
      <top style="thin">
        <color indexed="64"/>
      </top>
      <bottom style="medium">
        <color indexed="64"/>
      </bottom>
      <diagonal/>
    </border>
    <border>
      <left style="thick">
        <color auto="1"/>
      </left>
      <right/>
      <top/>
      <bottom style="thick">
        <color auto="1"/>
      </bottom>
      <diagonal/>
    </border>
    <border>
      <left style="medium">
        <color indexed="64"/>
      </left>
      <right/>
      <top style="medium">
        <color indexed="64"/>
      </top>
      <bottom style="thick">
        <color auto="1"/>
      </bottom>
      <diagonal/>
    </border>
    <border>
      <left/>
      <right/>
      <top style="medium">
        <color indexed="64"/>
      </top>
      <bottom style="thick">
        <color auto="1"/>
      </bottom>
      <diagonal/>
    </border>
    <border>
      <left/>
      <right style="thin">
        <color indexed="64"/>
      </right>
      <top style="medium">
        <color indexed="64"/>
      </top>
      <bottom style="thick">
        <color auto="1"/>
      </bottom>
      <diagonal/>
    </border>
    <border>
      <left style="thin">
        <color indexed="64"/>
      </left>
      <right/>
      <top style="medium">
        <color indexed="64"/>
      </top>
      <bottom style="thick">
        <color auto="1"/>
      </bottom>
      <diagonal/>
    </border>
    <border>
      <left/>
      <right style="thick">
        <color auto="1"/>
      </right>
      <top style="medium">
        <color indexed="64"/>
      </top>
      <bottom style="thick">
        <color auto="1"/>
      </bottom>
      <diagonal/>
    </border>
    <border>
      <left style="thick">
        <color auto="1"/>
      </left>
      <right style="thin">
        <color indexed="64"/>
      </right>
      <top style="thick">
        <color auto="1"/>
      </top>
      <bottom/>
      <diagonal/>
    </border>
    <border>
      <left style="thick">
        <color auto="1"/>
      </left>
      <right style="thin">
        <color auto="1"/>
      </right>
      <top/>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style="thick">
        <color auto="1"/>
      </left>
      <right style="thin">
        <color auto="1"/>
      </right>
      <top/>
      <bottom style="medium">
        <color auto="1"/>
      </bottom>
      <diagonal/>
    </border>
    <border>
      <left style="thick">
        <color auto="1"/>
      </left>
      <right style="thin">
        <color auto="1"/>
      </right>
      <top style="medium">
        <color auto="1"/>
      </top>
      <bottom/>
      <diagonal/>
    </border>
    <border>
      <left/>
      <right/>
      <top/>
      <bottom style="thin">
        <color indexed="64"/>
      </bottom>
      <diagonal/>
    </border>
    <border>
      <left style="thin">
        <color indexed="64"/>
      </left>
      <right style="thick">
        <color auto="1"/>
      </right>
      <top/>
      <bottom style="thin">
        <color indexed="64"/>
      </bottom>
      <diagonal/>
    </border>
    <border>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thin">
        <color indexed="64"/>
      </left>
      <right style="thick">
        <color auto="1"/>
      </right>
      <top style="medium">
        <color indexed="64"/>
      </top>
      <bottom style="hair">
        <color indexed="64"/>
      </bottom>
      <diagonal/>
    </border>
    <border>
      <left/>
      <right style="thin">
        <color indexed="64"/>
      </right>
      <top style="hair">
        <color indexed="64"/>
      </top>
      <bottom/>
      <diagonal/>
    </border>
    <border>
      <left style="thin">
        <color indexed="64"/>
      </left>
      <right style="thin">
        <color indexed="64"/>
      </right>
      <top style="hair">
        <color indexed="64"/>
      </top>
      <bottom/>
      <diagonal/>
    </border>
    <border>
      <left style="thin">
        <color indexed="64"/>
      </left>
      <right style="medium">
        <color indexed="64"/>
      </right>
      <top style="hair">
        <color indexed="64"/>
      </top>
      <bottom/>
      <diagonal/>
    </border>
    <border>
      <left/>
      <right/>
      <top style="hair">
        <color indexed="64"/>
      </top>
      <bottom/>
      <diagonal/>
    </border>
    <border>
      <left style="thin">
        <color indexed="64"/>
      </left>
      <right style="thick">
        <color auto="1"/>
      </right>
      <top style="hair">
        <color indexed="64"/>
      </top>
      <bottom/>
      <diagonal/>
    </border>
    <border>
      <left/>
      <right style="thin">
        <color indexed="64"/>
      </right>
      <top style="hair">
        <color auto="1"/>
      </top>
      <bottom style="medium">
        <color auto="1"/>
      </bottom>
      <diagonal/>
    </border>
    <border>
      <left style="thin">
        <color indexed="64"/>
      </left>
      <right style="thick">
        <color auto="1"/>
      </right>
      <top style="hair">
        <color auto="1"/>
      </top>
      <bottom style="medium">
        <color auto="1"/>
      </bottom>
      <diagonal/>
    </border>
    <border>
      <left style="thick">
        <color auto="1"/>
      </left>
      <right style="thin">
        <color auto="1"/>
      </right>
      <top style="medium">
        <color auto="1"/>
      </top>
      <bottom style="medium">
        <color auto="1"/>
      </bottom>
      <diagonal/>
    </border>
    <border>
      <left style="medium">
        <color indexed="64"/>
      </left>
      <right/>
      <top/>
      <bottom/>
      <diagonal/>
    </border>
    <border>
      <left style="thin">
        <color auto="1"/>
      </left>
      <right style="thin">
        <color auto="1"/>
      </right>
      <top style="thin">
        <color auto="1"/>
      </top>
      <bottom style="hair">
        <color auto="1"/>
      </bottom>
      <diagonal/>
    </border>
  </borders>
  <cellStyleXfs count="2">
    <xf numFmtId="0" fontId="0" fillId="0" borderId="0"/>
    <xf numFmtId="0" fontId="24" fillId="0" borderId="0"/>
  </cellStyleXfs>
  <cellXfs count="376">
    <xf numFmtId="0" fontId="0" fillId="0" borderId="0" xfId="0"/>
    <xf numFmtId="0" fontId="13" fillId="0" borderId="2" xfId="0" applyFont="1" applyFill="1" applyBorder="1" applyAlignment="1">
      <alignment horizontal="center" vertical="center" wrapText="1"/>
    </xf>
    <xf numFmtId="0" fontId="0" fillId="0" borderId="3" xfId="0" applyBorder="1" applyAlignment="1">
      <alignment horizontal="left" vertical="top" wrapText="1"/>
    </xf>
    <xf numFmtId="0" fontId="11" fillId="3" borderId="4" xfId="0" applyFont="1" applyFill="1" applyBorder="1" applyAlignment="1">
      <alignment horizontal="center" vertical="center" wrapText="1"/>
    </xf>
    <xf numFmtId="0" fontId="0" fillId="0" borderId="3" xfId="0" applyBorder="1" applyAlignment="1">
      <alignment horizontal="left" vertical="top"/>
    </xf>
    <xf numFmtId="0" fontId="0" fillId="0" borderId="5" xfId="0" applyBorder="1" applyAlignment="1">
      <alignment horizontal="left" vertical="top"/>
    </xf>
    <xf numFmtId="0" fontId="0" fillId="0" borderId="3" xfId="0" applyFill="1" applyBorder="1" applyAlignment="1">
      <alignment horizontal="left" vertical="top" wrapText="1"/>
    </xf>
    <xf numFmtId="0" fontId="0" fillId="0" borderId="0" xfId="0" applyAlignment="1">
      <alignment horizontal="left" vertical="top"/>
    </xf>
    <xf numFmtId="0" fontId="0" fillId="0" borderId="5" xfId="0" applyFill="1" applyBorder="1" applyAlignment="1">
      <alignment horizontal="left" vertical="top"/>
    </xf>
    <xf numFmtId="0" fontId="0" fillId="3" borderId="0" xfId="0" applyFont="1" applyFill="1" applyBorder="1" applyAlignment="1">
      <alignment vertical="top" wrapText="1"/>
    </xf>
    <xf numFmtId="0" fontId="0" fillId="0" borderId="0" xfId="0" applyFont="1" applyBorder="1"/>
    <xf numFmtId="0" fontId="0" fillId="0" borderId="0" xfId="0" applyFont="1" applyBorder="1" applyAlignment="1">
      <alignment vertical="center" wrapText="1"/>
    </xf>
    <xf numFmtId="0" fontId="0" fillId="0" borderId="0" xfId="0" applyFont="1" applyBorder="1" applyAlignment="1">
      <alignment horizontal="left" vertical="top"/>
    </xf>
    <xf numFmtId="0" fontId="0" fillId="0" borderId="0" xfId="0" applyFont="1" applyBorder="1" applyAlignment="1">
      <alignment vertical="center"/>
    </xf>
    <xf numFmtId="0" fontId="0" fillId="0" borderId="0" xfId="0" applyFont="1" applyAlignment="1">
      <alignment horizontal="center" vertical="center" wrapText="1"/>
    </xf>
    <xf numFmtId="0" fontId="0" fillId="2" borderId="6" xfId="0" applyFont="1" applyFill="1" applyBorder="1" applyAlignment="1">
      <alignment horizontal="center" vertical="center" wrapText="1"/>
    </xf>
    <xf numFmtId="0" fontId="0" fillId="4" borderId="7" xfId="0" applyFont="1" applyFill="1" applyBorder="1" applyAlignment="1">
      <alignment horizontal="center" vertical="center" wrapText="1"/>
    </xf>
    <xf numFmtId="0" fontId="0" fillId="2" borderId="8" xfId="0" applyFont="1" applyFill="1" applyBorder="1" applyAlignment="1">
      <alignment horizontal="center" vertical="center" wrapText="1"/>
    </xf>
    <xf numFmtId="0" fontId="0" fillId="4" borderId="9" xfId="0" applyFont="1" applyFill="1" applyBorder="1" applyAlignment="1">
      <alignment horizontal="center" vertical="center" wrapText="1"/>
    </xf>
    <xf numFmtId="0" fontId="0" fillId="4" borderId="10" xfId="0" applyFont="1" applyFill="1" applyBorder="1" applyAlignment="1">
      <alignment horizontal="center" vertical="center" wrapText="1"/>
    </xf>
    <xf numFmtId="0" fontId="0" fillId="4" borderId="11" xfId="0" applyFont="1" applyFill="1" applyBorder="1" applyAlignment="1">
      <alignment horizontal="center" vertical="center" wrapText="1"/>
    </xf>
    <xf numFmtId="0" fontId="0" fillId="4" borderId="12" xfId="0" applyFont="1" applyFill="1" applyBorder="1" applyAlignment="1">
      <alignment horizontal="center" vertical="center" wrapText="1"/>
    </xf>
    <xf numFmtId="0" fontId="0" fillId="0" borderId="13" xfId="0" applyFont="1" applyBorder="1" applyAlignment="1">
      <alignment horizontal="center" vertical="center" wrapText="1"/>
    </xf>
    <xf numFmtId="0" fontId="0" fillId="0" borderId="14" xfId="0" applyFont="1" applyBorder="1" applyAlignment="1">
      <alignment horizontal="center" vertical="center" wrapText="1"/>
    </xf>
    <xf numFmtId="0" fontId="0" fillId="0" borderId="15" xfId="0" applyFont="1" applyBorder="1" applyAlignment="1">
      <alignment horizontal="center" vertical="center" wrapText="1"/>
    </xf>
    <xf numFmtId="0" fontId="0" fillId="0" borderId="17" xfId="0" applyFont="1" applyBorder="1" applyAlignment="1">
      <alignment horizontal="center" vertical="center" wrapText="1"/>
    </xf>
    <xf numFmtId="0" fontId="0" fillId="0" borderId="0" xfId="0" applyFont="1" applyAlignment="1">
      <alignment horizontal="left" vertical="center" wrapText="1"/>
    </xf>
    <xf numFmtId="0" fontId="11" fillId="3" borderId="10" xfId="0" applyFont="1" applyFill="1" applyBorder="1" applyAlignment="1">
      <alignment horizontal="center" vertical="center" wrapText="1"/>
    </xf>
    <xf numFmtId="0" fontId="3" fillId="0" borderId="18" xfId="0" applyFont="1" applyBorder="1" applyAlignment="1">
      <alignment horizontal="left" vertical="center" wrapText="1" indent="1"/>
    </xf>
    <xf numFmtId="0" fontId="3" fillId="0" borderId="19" xfId="0" applyFont="1" applyBorder="1" applyAlignment="1">
      <alignment horizontal="left" vertical="center" wrapText="1" indent="1"/>
    </xf>
    <xf numFmtId="0" fontId="3" fillId="0" borderId="20" xfId="0" applyFont="1" applyBorder="1" applyAlignment="1">
      <alignment horizontal="left" vertical="center" wrapText="1" indent="1"/>
    </xf>
    <xf numFmtId="0" fontId="3" fillId="0" borderId="24" xfId="0" applyFont="1" applyBorder="1" applyAlignment="1">
      <alignment horizontal="left" vertical="center" wrapText="1" indent="1"/>
    </xf>
    <xf numFmtId="0" fontId="3" fillId="0" borderId="20" xfId="0" applyFont="1" applyBorder="1" applyAlignment="1">
      <alignment horizontal="left" vertical="center" wrapText="1"/>
    </xf>
    <xf numFmtId="0" fontId="3" fillId="0" borderId="24" xfId="0" applyFont="1" applyBorder="1" applyAlignment="1">
      <alignment horizontal="left" vertical="center" wrapText="1"/>
    </xf>
    <xf numFmtId="0" fontId="3" fillId="0" borderId="18" xfId="0" applyFont="1" applyBorder="1" applyAlignment="1">
      <alignment horizontal="left" vertical="center" wrapText="1"/>
    </xf>
    <xf numFmtId="0" fontId="0" fillId="0" borderId="0" xfId="0" applyAlignment="1">
      <alignment horizontal="left"/>
    </xf>
    <xf numFmtId="0" fontId="14" fillId="0" borderId="0" xfId="0" applyFont="1" applyAlignment="1">
      <alignment horizontal="left" wrapText="1"/>
    </xf>
    <xf numFmtId="0" fontId="14" fillId="5" borderId="0" xfId="0" applyFont="1" applyFill="1" applyAlignment="1">
      <alignment horizontal="left" wrapText="1"/>
    </xf>
    <xf numFmtId="0" fontId="0" fillId="3" borderId="0" xfId="0" applyFont="1" applyFill="1" applyBorder="1" applyAlignment="1">
      <alignment horizontal="left" wrapText="1"/>
    </xf>
    <xf numFmtId="0" fontId="0" fillId="5" borderId="0" xfId="0" applyNumberFormat="1" applyFont="1" applyFill="1" applyBorder="1" applyAlignment="1">
      <alignment horizontal="left" wrapText="1"/>
    </xf>
    <xf numFmtId="0" fontId="15" fillId="5" borderId="0" xfId="0" applyFont="1" applyFill="1" applyAlignment="1">
      <alignment horizontal="left"/>
    </xf>
    <xf numFmtId="0" fontId="0" fillId="0" borderId="0" xfId="0" applyFont="1" applyAlignment="1">
      <alignment horizontal="left"/>
    </xf>
    <xf numFmtId="0" fontId="0" fillId="0" borderId="0" xfId="0" applyNumberFormat="1" applyFont="1" applyBorder="1" applyAlignment="1">
      <alignment horizontal="left" wrapText="1"/>
    </xf>
    <xf numFmtId="0" fontId="15" fillId="0" borderId="0" xfId="0" applyFont="1" applyAlignment="1">
      <alignment horizontal="left" wrapText="1"/>
    </xf>
    <xf numFmtId="0" fontId="15" fillId="0" borderId="0" xfId="0" applyFont="1" applyAlignment="1">
      <alignment horizontal="left"/>
    </xf>
    <xf numFmtId="0" fontId="0" fillId="3" borderId="0" xfId="0" applyNumberFormat="1" applyFont="1" applyFill="1" applyBorder="1" applyAlignment="1">
      <alignment horizontal="left" wrapText="1"/>
    </xf>
    <xf numFmtId="0" fontId="0" fillId="0" borderId="0" xfId="0" applyAlignment="1">
      <alignment wrapText="1"/>
    </xf>
    <xf numFmtId="0" fontId="10" fillId="0" borderId="0" xfId="0" applyFont="1"/>
    <xf numFmtId="0" fontId="0" fillId="6" borderId="0" xfId="0" applyFill="1"/>
    <xf numFmtId="0" fontId="0" fillId="6" borderId="0" xfId="0" applyFill="1" applyAlignment="1">
      <alignment horizontal="center" vertical="center"/>
    </xf>
    <xf numFmtId="0" fontId="0" fillId="6" borderId="0" xfId="0" applyFill="1" applyAlignment="1">
      <alignment horizontal="center" vertical="center" wrapText="1"/>
    </xf>
    <xf numFmtId="0" fontId="0" fillId="0" borderId="0" xfId="0" applyFont="1" applyFill="1" applyBorder="1"/>
    <xf numFmtId="0" fontId="3" fillId="0" borderId="74" xfId="0" applyFont="1" applyBorder="1" applyAlignment="1">
      <alignment horizontal="center" vertical="center" wrapText="1"/>
    </xf>
    <xf numFmtId="0" fontId="3" fillId="0" borderId="75" xfId="0" applyFont="1" applyBorder="1" applyAlignment="1">
      <alignment horizontal="left" vertical="center" wrapText="1"/>
    </xf>
    <xf numFmtId="0" fontId="3" fillId="0" borderId="76" xfId="0" applyFont="1" applyBorder="1" applyAlignment="1">
      <alignment horizontal="left" vertical="center" wrapText="1"/>
    </xf>
    <xf numFmtId="0" fontId="3" fillId="0" borderId="77" xfId="0" applyFont="1" applyBorder="1" applyAlignment="1">
      <alignment vertical="center" wrapText="1"/>
    </xf>
    <xf numFmtId="0" fontId="5" fillId="0" borderId="80" xfId="0" applyFont="1" applyBorder="1" applyAlignment="1">
      <alignment vertical="center" wrapText="1"/>
    </xf>
    <xf numFmtId="0" fontId="3" fillId="0" borderId="76" xfId="0" applyFont="1" applyBorder="1" applyAlignment="1">
      <alignment horizontal="left" vertical="center" wrapText="1" indent="1"/>
    </xf>
    <xf numFmtId="0" fontId="3" fillId="0" borderId="75" xfId="0" applyFont="1" applyBorder="1" applyAlignment="1">
      <alignment vertical="center" wrapText="1"/>
    </xf>
    <xf numFmtId="0" fontId="3" fillId="0" borderId="92" xfId="0" applyFont="1" applyBorder="1" applyAlignment="1">
      <alignment horizontal="center" vertical="center" wrapText="1"/>
    </xf>
    <xf numFmtId="0" fontId="3" fillId="0" borderId="93" xfId="0" applyFont="1" applyBorder="1" applyAlignment="1">
      <alignment horizontal="left" vertical="center" wrapText="1" indent="1"/>
    </xf>
    <xf numFmtId="0" fontId="3" fillId="0" borderId="94" xfId="0" applyFont="1" applyBorder="1" applyAlignment="1">
      <alignment horizontal="center" vertical="center" wrapText="1"/>
    </xf>
    <xf numFmtId="0" fontId="3" fillId="0" borderId="95" xfId="0" applyFont="1" applyBorder="1" applyAlignment="1">
      <alignment horizontal="left" vertical="center" wrapText="1"/>
    </xf>
    <xf numFmtId="0" fontId="3" fillId="0" borderId="93" xfId="0" applyFont="1" applyBorder="1" applyAlignment="1">
      <alignment horizontal="left" vertical="center" wrapText="1"/>
    </xf>
    <xf numFmtId="0" fontId="3" fillId="0" borderId="96" xfId="0" applyFont="1" applyBorder="1" applyAlignment="1">
      <alignment horizontal="center" vertical="center" wrapText="1"/>
    </xf>
    <xf numFmtId="0" fontId="3" fillId="0" borderId="97" xfId="0" applyFont="1" applyBorder="1" applyAlignment="1">
      <alignment horizontal="left" vertical="center" wrapText="1"/>
    </xf>
    <xf numFmtId="0" fontId="3" fillId="0" borderId="98" xfId="0" applyFont="1" applyBorder="1" applyAlignment="1">
      <alignment horizontal="center" vertical="center" wrapText="1"/>
    </xf>
    <xf numFmtId="0" fontId="3" fillId="0" borderId="99" xfId="0" applyFont="1" applyBorder="1" applyAlignment="1">
      <alignment horizontal="left" vertical="center" wrapText="1" indent="1"/>
    </xf>
    <xf numFmtId="0" fontId="3" fillId="0" borderId="100" xfId="0" applyFont="1" applyBorder="1" applyAlignment="1">
      <alignment horizontal="center" vertical="center" wrapText="1"/>
    </xf>
    <xf numFmtId="0" fontId="3" fillId="0" borderId="101" xfId="0" applyFont="1" applyBorder="1" applyAlignment="1">
      <alignment horizontal="left" vertical="center" wrapText="1" indent="1"/>
    </xf>
    <xf numFmtId="0" fontId="3" fillId="0" borderId="97" xfId="0" applyFont="1" applyBorder="1" applyAlignment="1">
      <alignment horizontal="left" vertical="center" wrapText="1" indent="1"/>
    </xf>
    <xf numFmtId="0" fontId="3" fillId="0" borderId="102" xfId="0" applyFont="1" applyBorder="1" applyAlignment="1">
      <alignment horizontal="center" vertical="center" wrapText="1"/>
    </xf>
    <xf numFmtId="0" fontId="3" fillId="0" borderId="103" xfId="0" applyFont="1" applyBorder="1" applyAlignment="1">
      <alignment horizontal="left" vertical="center" wrapText="1" indent="1"/>
    </xf>
    <xf numFmtId="0" fontId="3" fillId="0" borderId="99" xfId="0" applyFont="1" applyBorder="1" applyAlignment="1">
      <alignment horizontal="left" vertical="center" wrapText="1"/>
    </xf>
    <xf numFmtId="0" fontId="3" fillId="0" borderId="101" xfId="0" applyFont="1" applyBorder="1" applyAlignment="1">
      <alignment horizontal="left" vertical="center" wrapText="1"/>
    </xf>
    <xf numFmtId="0" fontId="3" fillId="0" borderId="95" xfId="0" applyFont="1" applyBorder="1" applyAlignment="1">
      <alignment horizontal="left" vertical="center" wrapText="1" indent="1"/>
    </xf>
    <xf numFmtId="0" fontId="3" fillId="0" borderId="75" xfId="0" applyFont="1" applyBorder="1" applyAlignment="1">
      <alignment horizontal="left" vertical="center" wrapText="1" indent="1"/>
    </xf>
    <xf numFmtId="0" fontId="3" fillId="0" borderId="104" xfId="0" applyFont="1" applyBorder="1" applyAlignment="1">
      <alignment horizontal="center" vertical="center" wrapText="1"/>
    </xf>
    <xf numFmtId="0" fontId="3" fillId="0" borderId="105" xfId="0" applyFont="1" applyBorder="1" applyAlignment="1">
      <alignment horizontal="left" vertical="center" wrapText="1" indent="1"/>
    </xf>
    <xf numFmtId="0" fontId="3" fillId="0" borderId="84" xfId="0" applyFont="1" applyBorder="1" applyAlignment="1">
      <alignment horizontal="center" vertical="center" wrapText="1"/>
    </xf>
    <xf numFmtId="0" fontId="3" fillId="0" borderId="72" xfId="0" applyFont="1" applyBorder="1" applyAlignment="1">
      <alignment horizontal="center" vertical="center" wrapText="1"/>
    </xf>
    <xf numFmtId="0" fontId="3" fillId="0" borderId="73" xfId="0" applyFont="1" applyBorder="1" applyAlignment="1">
      <alignment horizontal="center" vertical="center" wrapText="1"/>
    </xf>
    <xf numFmtId="0" fontId="3" fillId="0" borderId="3" xfId="0" applyFont="1" applyBorder="1" applyAlignment="1">
      <alignment horizontal="center" vertical="center" wrapText="1"/>
    </xf>
    <xf numFmtId="0" fontId="3" fillId="0" borderId="5" xfId="0" applyFont="1" applyBorder="1" applyAlignment="1">
      <alignment horizontal="center" vertical="center" wrapText="1"/>
    </xf>
    <xf numFmtId="0" fontId="3" fillId="0" borderId="107" xfId="0" applyFont="1" applyBorder="1" applyAlignment="1">
      <alignment horizontal="center" vertical="center" wrapText="1"/>
    </xf>
    <xf numFmtId="0" fontId="3" fillId="0" borderId="106" xfId="0" applyFont="1" applyBorder="1" applyAlignment="1">
      <alignment horizontal="center" vertical="center" wrapText="1"/>
    </xf>
    <xf numFmtId="0" fontId="3" fillId="0" borderId="85" xfId="0" applyFont="1" applyBorder="1" applyAlignment="1">
      <alignment horizontal="center" vertical="center" wrapText="1"/>
    </xf>
    <xf numFmtId="0" fontId="3" fillId="0" borderId="108" xfId="0" applyFont="1" applyBorder="1" applyAlignment="1">
      <alignment horizontal="center" vertical="center" wrapText="1"/>
    </xf>
    <xf numFmtId="0" fontId="3" fillId="0" borderId="108" xfId="0" applyFont="1" applyBorder="1" applyAlignment="1">
      <alignment vertical="center" wrapText="1"/>
    </xf>
    <xf numFmtId="0" fontId="3" fillId="0" borderId="83" xfId="0" applyFont="1" applyBorder="1" applyAlignment="1">
      <alignment horizontal="center" vertical="center" wrapText="1"/>
    </xf>
    <xf numFmtId="0" fontId="3" fillId="0" borderId="103" xfId="0" applyFont="1" applyBorder="1" applyAlignment="1">
      <alignment vertical="center" wrapText="1"/>
    </xf>
    <xf numFmtId="0" fontId="3" fillId="0" borderId="109" xfId="0" applyFont="1" applyBorder="1" applyAlignment="1">
      <alignment vertical="center" wrapText="1"/>
    </xf>
    <xf numFmtId="0" fontId="19" fillId="0" borderId="0" xfId="0" applyFont="1"/>
    <xf numFmtId="0" fontId="20" fillId="0" borderId="86" xfId="0" applyFont="1" applyBorder="1" applyAlignment="1">
      <alignment horizontal="center" vertical="center" wrapText="1"/>
    </xf>
    <xf numFmtId="0" fontId="20" fillId="0" borderId="87" xfId="0" applyFont="1" applyBorder="1" applyAlignment="1">
      <alignment horizontal="center" vertical="center" wrapText="1"/>
    </xf>
    <xf numFmtId="0" fontId="3" fillId="0" borderId="88" xfId="0" applyFont="1" applyBorder="1" applyAlignment="1">
      <alignment horizontal="left"/>
    </xf>
    <xf numFmtId="0" fontId="3" fillId="0" borderId="89" xfId="0" applyFont="1" applyBorder="1" applyAlignment="1">
      <alignment horizontal="left"/>
    </xf>
    <xf numFmtId="0" fontId="3" fillId="0" borderId="90" xfId="0" applyFont="1" applyBorder="1" applyAlignment="1">
      <alignment horizontal="left" wrapText="1"/>
    </xf>
    <xf numFmtId="0" fontId="3" fillId="0" borderId="75" xfId="0" applyFont="1" applyBorder="1" applyAlignment="1">
      <alignment horizontal="left"/>
    </xf>
    <xf numFmtId="0" fontId="3" fillId="0" borderId="91" xfId="0" applyFont="1" applyBorder="1" applyAlignment="1">
      <alignment horizontal="left"/>
    </xf>
    <xf numFmtId="0" fontId="16" fillId="0" borderId="107" xfId="0" applyFont="1" applyBorder="1" applyAlignment="1">
      <alignment horizontal="center" vertical="center"/>
    </xf>
    <xf numFmtId="0" fontId="3" fillId="0" borderId="24" xfId="0" applyFont="1" applyBorder="1" applyAlignment="1">
      <alignment horizontal="left"/>
    </xf>
    <xf numFmtId="0" fontId="16" fillId="0" borderId="0" xfId="0" applyFont="1" applyAlignment="1">
      <alignment horizontal="center" vertical="center"/>
    </xf>
    <xf numFmtId="0" fontId="16" fillId="0" borderId="0" xfId="0" applyFont="1" applyBorder="1" applyAlignment="1">
      <alignment horizontal="center" vertical="center"/>
    </xf>
    <xf numFmtId="0" fontId="16" fillId="0" borderId="0" xfId="0" applyFont="1" applyBorder="1" applyAlignment="1">
      <alignment horizontal="left"/>
    </xf>
    <xf numFmtId="0" fontId="3" fillId="0" borderId="106" xfId="0" applyFont="1" applyBorder="1" applyAlignment="1">
      <alignment vertical="center" wrapText="1"/>
    </xf>
    <xf numFmtId="0" fontId="0" fillId="0" borderId="0" xfId="0" applyAlignment="1">
      <alignment vertical="center" wrapText="1"/>
    </xf>
    <xf numFmtId="0" fontId="0" fillId="0" borderId="116" xfId="0" applyBorder="1" applyAlignment="1">
      <alignment horizontal="center" vertical="center" wrapText="1"/>
    </xf>
    <xf numFmtId="0" fontId="0" fillId="0" borderId="110" xfId="0" applyBorder="1" applyAlignment="1">
      <alignment horizontal="center" vertical="center" wrapText="1"/>
    </xf>
    <xf numFmtId="0" fontId="0" fillId="0" borderId="116" xfId="0" applyBorder="1" applyAlignment="1">
      <alignment horizontal="center" vertical="center"/>
    </xf>
    <xf numFmtId="0" fontId="0" fillId="0" borderId="111" xfId="0" applyBorder="1" applyAlignment="1">
      <alignment horizontal="center" vertical="center"/>
    </xf>
    <xf numFmtId="0" fontId="0" fillId="0" borderId="116" xfId="0" applyBorder="1" applyAlignment="1">
      <alignment horizontal="left" vertical="center" wrapText="1"/>
    </xf>
    <xf numFmtId="0" fontId="0" fillId="0" borderId="111" xfId="0" applyBorder="1" applyAlignment="1">
      <alignment horizontal="center" vertical="center" wrapText="1"/>
    </xf>
    <xf numFmtId="0" fontId="0" fillId="0" borderId="117" xfId="0" applyBorder="1" applyAlignment="1">
      <alignment horizontal="center" vertical="center" wrapText="1"/>
    </xf>
    <xf numFmtId="0" fontId="0" fillId="0" borderId="118" xfId="0" applyBorder="1" applyAlignment="1">
      <alignment horizontal="center" vertical="center" wrapText="1"/>
    </xf>
    <xf numFmtId="0" fontId="0" fillId="0" borderId="0" xfId="0" applyBorder="1" applyAlignment="1">
      <alignment horizontal="left" vertical="center"/>
    </xf>
    <xf numFmtId="0" fontId="0" fillId="0" borderId="0" xfId="0" applyBorder="1" applyAlignment="1"/>
    <xf numFmtId="0" fontId="0" fillId="0" borderId="0" xfId="0" applyBorder="1"/>
    <xf numFmtId="0" fontId="0" fillId="0" borderId="0" xfId="0" applyBorder="1" applyAlignment="1">
      <alignment vertical="center"/>
    </xf>
    <xf numFmtId="0" fontId="17" fillId="0" borderId="37" xfId="0" quotePrefix="1" applyFont="1" applyFill="1" applyBorder="1" applyAlignment="1">
      <alignment horizontal="center" vertical="center" wrapText="1"/>
    </xf>
    <xf numFmtId="0" fontId="22" fillId="0" borderId="0" xfId="0" applyFont="1" applyAlignment="1">
      <alignment vertical="center"/>
    </xf>
    <xf numFmtId="0" fontId="0" fillId="0" borderId="0" xfId="0" applyAlignment="1">
      <alignment vertical="top" wrapText="1"/>
    </xf>
    <xf numFmtId="0" fontId="23" fillId="0" borderId="0" xfId="0" applyFont="1" applyFill="1" applyBorder="1" applyAlignment="1">
      <alignment horizontal="left" vertical="top"/>
    </xf>
    <xf numFmtId="0" fontId="0" fillId="7" borderId="0" xfId="0" applyFill="1"/>
    <xf numFmtId="0" fontId="0" fillId="0" borderId="0" xfId="0" applyFill="1"/>
    <xf numFmtId="0" fontId="0" fillId="0" borderId="0" xfId="0" applyFill="1" applyAlignment="1">
      <alignment wrapText="1"/>
    </xf>
    <xf numFmtId="0" fontId="0" fillId="0" borderId="0" xfId="0" applyFill="1" applyBorder="1" applyAlignment="1">
      <alignment horizontal="left" vertical="top"/>
    </xf>
    <xf numFmtId="0" fontId="12" fillId="0" borderId="0" xfId="0" applyFont="1" applyFill="1" applyAlignment="1">
      <alignment vertical="center" wrapText="1"/>
    </xf>
    <xf numFmtId="0" fontId="11" fillId="0" borderId="1" xfId="0" applyFont="1" applyFill="1" applyBorder="1" applyAlignment="1">
      <alignment horizontal="center" vertical="center" wrapText="1"/>
    </xf>
    <xf numFmtId="0" fontId="3" fillId="0" borderId="0" xfId="0" applyFont="1" applyFill="1" applyBorder="1" applyAlignment="1">
      <alignment vertical="center" wrapText="1"/>
    </xf>
    <xf numFmtId="0" fontId="11" fillId="0" borderId="0" xfId="0" applyFont="1" applyFill="1" applyAlignment="1">
      <alignment vertical="center" wrapText="1"/>
    </xf>
    <xf numFmtId="0" fontId="15" fillId="0" borderId="55" xfId="0" applyFont="1" applyFill="1" applyBorder="1" applyAlignment="1">
      <alignment horizontal="center" vertical="center" wrapText="1"/>
    </xf>
    <xf numFmtId="0" fontId="12" fillId="0" borderId="0" xfId="0" applyFont="1" applyFill="1" applyAlignment="1">
      <alignment vertical="center" wrapText="1" shrinkToFit="1"/>
    </xf>
    <xf numFmtId="0" fontId="11" fillId="0" borderId="0" xfId="0" applyFont="1" applyFill="1" applyAlignment="1">
      <alignment horizontal="center" vertical="center" wrapText="1"/>
    </xf>
    <xf numFmtId="0" fontId="12" fillId="0" borderId="0" xfId="0" applyFont="1" applyFill="1" applyAlignment="1">
      <alignment horizontal="left" vertical="center" wrapText="1"/>
    </xf>
    <xf numFmtId="0" fontId="15" fillId="0" borderId="0" xfId="0" applyFont="1" applyFill="1" applyAlignment="1">
      <alignment horizontal="left" wrapText="1"/>
    </xf>
    <xf numFmtId="0" fontId="15" fillId="0" borderId="0" xfId="0" applyFont="1" applyFill="1" applyAlignment="1">
      <alignment horizontal="left"/>
    </xf>
    <xf numFmtId="0" fontId="3" fillId="0" borderId="0" xfId="0" applyFont="1" applyBorder="1" applyAlignment="1">
      <alignment horizontal="center" vertical="center" wrapText="1"/>
    </xf>
    <xf numFmtId="0" fontId="15" fillId="0" borderId="41" xfId="0" applyFont="1" applyFill="1" applyBorder="1" applyAlignment="1">
      <alignment horizontal="center" vertical="center" wrapText="1"/>
    </xf>
    <xf numFmtId="0" fontId="15" fillId="0" borderId="37" xfId="0" applyFont="1" applyFill="1" applyBorder="1" applyAlignment="1">
      <alignment horizontal="center" vertical="center" wrapText="1"/>
    </xf>
    <xf numFmtId="0" fontId="15" fillId="0" borderId="121" xfId="0" applyFont="1" applyFill="1" applyBorder="1" applyAlignment="1">
      <alignment horizontal="center" vertical="center" wrapText="1"/>
    </xf>
    <xf numFmtId="0" fontId="16" fillId="0" borderId="110" xfId="0" applyFont="1" applyBorder="1" applyAlignment="1">
      <alignment horizontal="center" vertical="center"/>
    </xf>
    <xf numFmtId="0" fontId="3" fillId="0" borderId="110" xfId="0" applyFont="1" applyBorder="1" applyAlignment="1">
      <alignment horizontal="center" vertical="center" wrapText="1"/>
    </xf>
    <xf numFmtId="0" fontId="3" fillId="0" borderId="122" xfId="0" applyFont="1" applyBorder="1" applyAlignment="1">
      <alignment horizontal="center" vertical="center" wrapText="1"/>
    </xf>
    <xf numFmtId="0" fontId="3" fillId="0" borderId="123" xfId="0" applyFont="1" applyBorder="1" applyAlignment="1">
      <alignment horizontal="center" vertical="center" wrapText="1"/>
    </xf>
    <xf numFmtId="0" fontId="0" fillId="0" borderId="123" xfId="0" applyBorder="1"/>
    <xf numFmtId="0" fontId="0" fillId="0" borderId="116" xfId="0" applyBorder="1"/>
    <xf numFmtId="0" fontId="3" fillId="0" borderId="116" xfId="0" applyFont="1" applyBorder="1" applyAlignment="1">
      <alignment horizontal="center" vertical="center" wrapText="1"/>
    </xf>
    <xf numFmtId="0" fontId="0" fillId="0" borderId="56" xfId="0" applyFont="1" applyBorder="1" applyAlignment="1">
      <alignment horizontal="center" vertical="center" wrapText="1"/>
    </xf>
    <xf numFmtId="0" fontId="0" fillId="4" borderId="11" xfId="0" applyFont="1" applyFill="1" applyBorder="1" applyAlignment="1">
      <alignment horizontal="center" vertical="center" wrapText="1"/>
    </xf>
    <xf numFmtId="0" fontId="0" fillId="0" borderId="129" xfId="0" applyBorder="1" applyAlignment="1">
      <alignment horizontal="center" vertical="center"/>
    </xf>
    <xf numFmtId="0" fontId="0" fillId="0" borderId="130" xfId="0" applyBorder="1" applyAlignment="1">
      <alignment horizontal="center" vertical="center"/>
    </xf>
    <xf numFmtId="0" fontId="0" fillId="0" borderId="131" xfId="0" applyBorder="1"/>
    <xf numFmtId="0" fontId="0" fillId="0" borderId="138" xfId="0" applyBorder="1"/>
    <xf numFmtId="0" fontId="10" fillId="0" borderId="122" xfId="0" applyFont="1" applyBorder="1" applyAlignment="1">
      <alignment horizontal="right" vertical="center"/>
    </xf>
    <xf numFmtId="0" fontId="10" fillId="0" borderId="139" xfId="0" applyFont="1" applyBorder="1" applyAlignment="1">
      <alignment horizontal="right" vertical="center"/>
    </xf>
    <xf numFmtId="0" fontId="0" fillId="0" borderId="123" xfId="0" applyBorder="1" applyAlignment="1">
      <alignment horizontal="center" vertical="center"/>
    </xf>
    <xf numFmtId="0" fontId="0" fillId="0" borderId="140" xfId="0" applyBorder="1" applyAlignment="1">
      <alignment horizontal="center" vertical="center"/>
    </xf>
    <xf numFmtId="0" fontId="10" fillId="0" borderId="16" xfId="0" applyFont="1" applyBorder="1" applyAlignment="1">
      <alignment horizontal="right" vertical="center"/>
    </xf>
    <xf numFmtId="0" fontId="0" fillId="0" borderId="14" xfId="0" applyBorder="1" applyAlignment="1">
      <alignment horizontal="left" vertical="center" wrapText="1"/>
    </xf>
    <xf numFmtId="0" fontId="0" fillId="0" borderId="15" xfId="0" applyBorder="1" applyAlignment="1">
      <alignment horizontal="center" vertical="center" wrapText="1"/>
    </xf>
    <xf numFmtId="0" fontId="0" fillId="0" borderId="17" xfId="0" applyBorder="1" applyAlignment="1">
      <alignment horizontal="center" vertical="center" wrapText="1"/>
    </xf>
    <xf numFmtId="0" fontId="0" fillId="0" borderId="14" xfId="0" applyBorder="1" applyAlignment="1">
      <alignment horizontal="center" vertical="center"/>
    </xf>
    <xf numFmtId="0" fontId="0" fillId="0" borderId="143" xfId="0" applyBorder="1" applyAlignment="1">
      <alignment horizontal="center" vertical="center"/>
    </xf>
    <xf numFmtId="0" fontId="0" fillId="0" borderId="144" xfId="0" applyBorder="1" applyAlignment="1">
      <alignment horizontal="center" vertical="center"/>
    </xf>
    <xf numFmtId="0" fontId="10" fillId="0" borderId="33" xfId="0" applyFont="1" applyBorder="1" applyAlignment="1">
      <alignment horizontal="right" vertical="center"/>
    </xf>
    <xf numFmtId="0" fontId="0" fillId="0" borderId="145" xfId="0" applyBorder="1" applyAlignment="1">
      <alignment horizontal="left" vertical="center" wrapText="1"/>
    </xf>
    <xf numFmtId="0" fontId="0" fillId="0" borderId="44" xfId="0" applyBorder="1" applyAlignment="1">
      <alignment horizontal="center" vertical="center" wrapText="1"/>
    </xf>
    <xf numFmtId="0" fontId="0" fillId="0" borderId="146" xfId="0" applyBorder="1" applyAlignment="1">
      <alignment horizontal="center" vertical="center" wrapText="1"/>
    </xf>
    <xf numFmtId="0" fontId="0" fillId="0" borderId="145" xfId="0" applyBorder="1" applyAlignment="1">
      <alignment horizontal="center" vertical="center"/>
    </xf>
    <xf numFmtId="0" fontId="0" fillId="0" borderId="34" xfId="0" applyBorder="1" applyAlignment="1">
      <alignment horizontal="center" vertical="center"/>
    </xf>
    <xf numFmtId="0" fontId="0" fillId="0" borderId="147" xfId="0" applyBorder="1" applyAlignment="1">
      <alignment horizontal="center" vertical="center"/>
    </xf>
    <xf numFmtId="0" fontId="10" fillId="0" borderId="121" xfId="0" applyFont="1" applyBorder="1" applyAlignment="1">
      <alignment horizontal="right" vertical="center"/>
    </xf>
    <xf numFmtId="0" fontId="0" fillId="0" borderId="148" xfId="0" applyBorder="1" applyAlignment="1">
      <alignment horizontal="left" vertical="center" wrapText="1"/>
    </xf>
    <xf numFmtId="0" fontId="0" fillId="0" borderId="149" xfId="0" applyBorder="1" applyAlignment="1">
      <alignment horizontal="center" vertical="center" wrapText="1"/>
    </xf>
    <xf numFmtId="0" fontId="0" fillId="0" borderId="150" xfId="0" applyBorder="1" applyAlignment="1">
      <alignment horizontal="center" vertical="center" wrapText="1"/>
    </xf>
    <xf numFmtId="0" fontId="0" fillId="0" borderId="148" xfId="0" applyBorder="1" applyAlignment="1">
      <alignment horizontal="center" vertical="center"/>
    </xf>
    <xf numFmtId="0" fontId="0" fillId="0" borderId="151" xfId="0" applyBorder="1" applyAlignment="1">
      <alignment horizontal="center" vertical="center"/>
    </xf>
    <xf numFmtId="0" fontId="0" fillId="0" borderId="152" xfId="0" applyBorder="1" applyAlignment="1">
      <alignment horizontal="center" vertical="center"/>
    </xf>
    <xf numFmtId="0" fontId="10" fillId="0" borderId="55" xfId="0" applyFont="1" applyBorder="1" applyAlignment="1">
      <alignment horizontal="right" vertical="center"/>
    </xf>
    <xf numFmtId="0" fontId="0" fillId="0" borderId="153" xfId="0" applyBorder="1" applyAlignment="1">
      <alignment horizontal="left" vertical="center" wrapText="1"/>
    </xf>
    <xf numFmtId="0" fontId="0" fillId="0" borderId="39" xfId="0" applyBorder="1" applyAlignment="1">
      <alignment horizontal="center" vertical="center" wrapText="1"/>
    </xf>
    <xf numFmtId="0" fontId="0" fillId="0" borderId="40" xfId="0" applyBorder="1" applyAlignment="1">
      <alignment horizontal="center" vertical="center" wrapText="1"/>
    </xf>
    <xf numFmtId="0" fontId="0" fillId="0" borderId="153" xfId="0" applyBorder="1" applyAlignment="1">
      <alignment horizontal="center" vertical="center"/>
    </xf>
    <xf numFmtId="0" fontId="0" fillId="0" borderId="31" xfId="0" applyBorder="1" applyAlignment="1">
      <alignment horizontal="center" vertical="center"/>
    </xf>
    <xf numFmtId="0" fontId="0" fillId="0" borderId="154" xfId="0" applyBorder="1" applyAlignment="1">
      <alignment horizontal="center" vertical="center"/>
    </xf>
    <xf numFmtId="0" fontId="10" fillId="0" borderId="56" xfId="0" applyFont="1" applyBorder="1" applyAlignment="1">
      <alignment horizontal="right" vertical="center"/>
    </xf>
    <xf numFmtId="0" fontId="0" fillId="0" borderId="119" xfId="0" applyBorder="1" applyAlignment="1">
      <alignment horizontal="left" vertical="center" wrapText="1"/>
    </xf>
    <xf numFmtId="0" fontId="0" fillId="0" borderId="11" xfId="0" applyBorder="1" applyAlignment="1">
      <alignment horizontal="center" vertical="center" wrapText="1"/>
    </xf>
    <xf numFmtId="0" fontId="0" fillId="0" borderId="12" xfId="0" applyBorder="1" applyAlignment="1">
      <alignment horizontal="center" vertical="center" wrapText="1"/>
    </xf>
    <xf numFmtId="0" fontId="0" fillId="0" borderId="119" xfId="0" applyBorder="1" applyAlignment="1">
      <alignment horizontal="center" vertical="center"/>
    </xf>
    <xf numFmtId="0" fontId="0" fillId="0" borderId="26" xfId="0" applyBorder="1" applyAlignment="1">
      <alignment horizontal="center" vertical="center"/>
    </xf>
    <xf numFmtId="0" fontId="0" fillId="0" borderId="128" xfId="0" applyBorder="1" applyAlignment="1">
      <alignment horizontal="center" vertical="center"/>
    </xf>
    <xf numFmtId="0" fontId="0" fillId="0" borderId="145" xfId="0" applyBorder="1" applyAlignment="1">
      <alignment horizontal="center" vertical="center" wrapText="1"/>
    </xf>
    <xf numFmtId="0" fontId="21" fillId="9" borderId="10" xfId="0" applyFont="1" applyFill="1" applyBorder="1" applyAlignment="1">
      <alignment horizontal="center" vertical="center" wrapText="1"/>
    </xf>
    <xf numFmtId="0" fontId="21" fillId="7" borderId="11" xfId="0" applyFont="1" applyFill="1" applyBorder="1" applyAlignment="1">
      <alignment horizontal="center" vertical="center" wrapText="1"/>
    </xf>
    <xf numFmtId="0" fontId="21" fillId="10" borderId="11" xfId="0" applyFont="1" applyFill="1" applyBorder="1" applyAlignment="1">
      <alignment horizontal="center" vertical="center" wrapText="1"/>
    </xf>
    <xf numFmtId="0" fontId="21" fillId="8" borderId="12" xfId="0" applyFont="1" applyFill="1" applyBorder="1" applyAlignment="1">
      <alignment horizontal="center" vertical="center" wrapText="1"/>
    </xf>
    <xf numFmtId="0" fontId="10" fillId="0" borderId="155" xfId="0" applyFont="1" applyBorder="1" applyAlignment="1">
      <alignment horizontal="center" vertical="center"/>
    </xf>
    <xf numFmtId="0" fontId="10" fillId="0" borderId="142" xfId="0" applyFont="1" applyBorder="1" applyAlignment="1">
      <alignment horizontal="center" vertical="center"/>
    </xf>
    <xf numFmtId="0" fontId="0" fillId="0" borderId="16" xfId="0" applyFont="1" applyBorder="1" applyAlignment="1">
      <alignment horizontal="center" vertical="center" wrapText="1"/>
    </xf>
    <xf numFmtId="0" fontId="10" fillId="0" borderId="141" xfId="0" applyFont="1" applyBorder="1" applyAlignment="1">
      <alignment vertical="center"/>
    </xf>
    <xf numFmtId="0" fontId="0" fillId="0" borderId="110" xfId="0" applyBorder="1" applyAlignment="1" applyProtection="1">
      <alignment textRotation="90"/>
      <protection locked="0"/>
    </xf>
    <xf numFmtId="0" fontId="0" fillId="0" borderId="0" xfId="0" applyProtection="1">
      <protection locked="0"/>
    </xf>
    <xf numFmtId="0" fontId="25" fillId="5" borderId="0" xfId="0" applyFont="1" applyFill="1" applyBorder="1" applyAlignment="1" applyProtection="1">
      <alignment vertical="top" wrapText="1"/>
      <protection locked="0"/>
    </xf>
    <xf numFmtId="0" fontId="26" fillId="0" borderId="157" xfId="1" applyFont="1" applyFill="1" applyBorder="1" applyAlignment="1" applyProtection="1">
      <alignment horizontal="center"/>
      <protection locked="0"/>
    </xf>
    <xf numFmtId="0" fontId="27" fillId="4" borderId="50" xfId="0" applyFont="1" applyFill="1" applyBorder="1" applyAlignment="1">
      <alignment horizontal="center" vertical="center" wrapText="1"/>
    </xf>
    <xf numFmtId="0" fontId="0" fillId="4" borderId="0" xfId="0" applyFill="1" applyAlignment="1">
      <alignment horizontal="left"/>
    </xf>
    <xf numFmtId="0" fontId="25" fillId="4" borderId="0" xfId="0" applyFont="1" applyFill="1" applyBorder="1" applyAlignment="1" applyProtection="1">
      <alignment vertical="top" wrapText="1"/>
      <protection locked="0"/>
    </xf>
    <xf numFmtId="0" fontId="15" fillId="4" borderId="0" xfId="0" applyFont="1" applyFill="1" applyAlignment="1">
      <alignment horizontal="left"/>
    </xf>
    <xf numFmtId="0" fontId="12" fillId="0" borderId="0" xfId="0" applyFont="1" applyFill="1" applyBorder="1" applyAlignment="1">
      <alignment horizontal="center" vertical="center" wrapText="1"/>
    </xf>
    <xf numFmtId="0" fontId="12" fillId="0" borderId="57" xfId="0" applyFont="1" applyFill="1" applyBorder="1" applyAlignment="1">
      <alignment horizontal="left" vertical="center" wrapText="1"/>
    </xf>
    <xf numFmtId="0" fontId="12" fillId="0" borderId="58" xfId="0" applyFont="1" applyFill="1" applyBorder="1" applyAlignment="1">
      <alignment horizontal="left" vertical="center" wrapText="1"/>
    </xf>
    <xf numFmtId="0" fontId="12" fillId="0" borderId="59" xfId="0" applyFont="1" applyFill="1" applyBorder="1" applyAlignment="1">
      <alignment horizontal="left" vertical="center" wrapText="1"/>
    </xf>
    <xf numFmtId="0" fontId="11" fillId="3" borderId="60" xfId="0" applyFont="1" applyFill="1" applyBorder="1" applyAlignment="1">
      <alignment horizontal="center" vertical="center" wrapText="1"/>
    </xf>
    <xf numFmtId="0" fontId="11" fillId="3" borderId="61" xfId="0" applyFont="1" applyFill="1" applyBorder="1" applyAlignment="1">
      <alignment horizontal="center" vertical="center" wrapText="1"/>
    </xf>
    <xf numFmtId="0" fontId="11" fillId="3" borderId="62" xfId="0" applyFont="1" applyFill="1" applyBorder="1" applyAlignment="1">
      <alignment horizontal="center" vertical="center" wrapText="1"/>
    </xf>
    <xf numFmtId="0" fontId="11" fillId="3" borderId="63" xfId="0" applyFont="1" applyFill="1" applyBorder="1" applyAlignment="1">
      <alignment horizontal="center" vertical="center" wrapText="1"/>
    </xf>
    <xf numFmtId="0" fontId="12" fillId="0" borderId="36" xfId="0" applyFont="1" applyFill="1" applyBorder="1" applyAlignment="1">
      <alignment horizontal="left" vertical="center" wrapText="1"/>
    </xf>
    <xf numFmtId="0" fontId="12" fillId="0" borderId="28" xfId="0" applyFont="1" applyFill="1" applyBorder="1" applyAlignment="1">
      <alignment horizontal="left" vertical="center" wrapText="1"/>
    </xf>
    <xf numFmtId="0" fontId="12" fillId="0" borderId="29" xfId="0" applyFont="1" applyFill="1" applyBorder="1" applyAlignment="1">
      <alignment horizontal="left" vertical="center" wrapText="1"/>
    </xf>
    <xf numFmtId="0" fontId="12" fillId="0" borderId="36" xfId="0" applyFont="1" applyFill="1" applyBorder="1" applyAlignment="1">
      <alignment horizontal="left" vertical="top" wrapText="1"/>
    </xf>
    <xf numFmtId="0" fontId="12" fillId="0" borderId="28" xfId="0" applyFont="1" applyFill="1" applyBorder="1" applyAlignment="1">
      <alignment horizontal="left" vertical="top" wrapText="1"/>
    </xf>
    <xf numFmtId="0" fontId="12" fillId="0" borderId="29" xfId="0" applyFont="1" applyFill="1" applyBorder="1" applyAlignment="1">
      <alignment horizontal="left" vertical="top" wrapText="1"/>
    </xf>
    <xf numFmtId="0" fontId="12" fillId="0" borderId="55" xfId="0" applyFont="1" applyFill="1" applyBorder="1" applyAlignment="1">
      <alignment vertical="top" wrapText="1"/>
    </xf>
    <xf numFmtId="0" fontId="12" fillId="0" borderId="31" xfId="0" applyFont="1" applyFill="1" applyBorder="1" applyAlignment="1">
      <alignment vertical="top" wrapText="1"/>
    </xf>
    <xf numFmtId="0" fontId="12" fillId="0" borderId="32" xfId="0" applyFont="1" applyFill="1" applyBorder="1" applyAlignment="1">
      <alignment vertical="top" wrapText="1"/>
    </xf>
    <xf numFmtId="0" fontId="11" fillId="0" borderId="56" xfId="0" applyFont="1" applyFill="1" applyBorder="1" applyAlignment="1">
      <alignment horizontal="center" vertical="center" wrapText="1"/>
    </xf>
    <xf numFmtId="0" fontId="11" fillId="0" borderId="26" xfId="0" applyFont="1" applyFill="1" applyBorder="1" applyAlignment="1">
      <alignment horizontal="center" vertical="center" wrapText="1"/>
    </xf>
    <xf numFmtId="0" fontId="11" fillId="0" borderId="1" xfId="0" applyFont="1" applyFill="1" applyBorder="1" applyAlignment="1">
      <alignment horizontal="center" vertical="center" wrapText="1"/>
    </xf>
    <xf numFmtId="0" fontId="12" fillId="0" borderId="36" xfId="0" applyFont="1" applyFill="1" applyBorder="1" applyAlignment="1">
      <alignment vertical="top" wrapText="1"/>
    </xf>
    <xf numFmtId="0" fontId="12" fillId="0" borderId="28" xfId="0" applyFont="1" applyFill="1" applyBorder="1" applyAlignment="1">
      <alignment vertical="top" wrapText="1"/>
    </xf>
    <xf numFmtId="0" fontId="12" fillId="0" borderId="29" xfId="0" applyFont="1" applyFill="1" applyBorder="1" applyAlignment="1">
      <alignment vertical="top" wrapText="1"/>
    </xf>
    <xf numFmtId="0" fontId="11" fillId="3" borderId="42" xfId="0" applyFont="1" applyFill="1" applyBorder="1" applyAlignment="1">
      <alignment horizontal="center" vertical="center" wrapText="1"/>
    </xf>
    <xf numFmtId="0" fontId="11" fillId="3" borderId="25" xfId="0" applyFont="1" applyFill="1" applyBorder="1" applyAlignment="1">
      <alignment horizontal="center" vertical="center" wrapText="1"/>
    </xf>
    <xf numFmtId="0" fontId="3" fillId="0" borderId="55" xfId="0" applyFont="1" applyFill="1" applyBorder="1" applyAlignment="1">
      <alignment horizontal="left" vertical="center" wrapText="1"/>
    </xf>
    <xf numFmtId="0" fontId="3" fillId="0" borderId="31" xfId="0" applyFont="1" applyFill="1" applyBorder="1" applyAlignment="1">
      <alignment horizontal="left" vertical="center" wrapText="1"/>
    </xf>
    <xf numFmtId="0" fontId="3" fillId="0" borderId="32" xfId="0" applyFont="1" applyFill="1" applyBorder="1" applyAlignment="1">
      <alignment horizontal="left" vertical="center" wrapText="1"/>
    </xf>
    <xf numFmtId="0" fontId="12" fillId="0" borderId="26" xfId="0" applyFont="1" applyFill="1" applyBorder="1" applyAlignment="1">
      <alignment horizontal="center" vertical="center" wrapText="1"/>
    </xf>
    <xf numFmtId="0" fontId="2" fillId="3" borderId="60" xfId="0" applyFont="1" applyFill="1" applyBorder="1" applyAlignment="1">
      <alignment horizontal="center" vertical="center" wrapText="1"/>
    </xf>
    <xf numFmtId="0" fontId="2" fillId="3" borderId="61" xfId="0" applyFont="1" applyFill="1" applyBorder="1" applyAlignment="1">
      <alignment horizontal="center" vertical="center" wrapText="1"/>
    </xf>
    <xf numFmtId="0" fontId="2" fillId="3" borderId="62" xfId="0" applyFont="1" applyFill="1" applyBorder="1" applyAlignment="1">
      <alignment horizontal="center" vertical="center" wrapText="1"/>
    </xf>
    <xf numFmtId="0" fontId="2" fillId="3" borderId="64" xfId="0" applyFont="1" applyFill="1" applyBorder="1" applyAlignment="1">
      <alignment horizontal="center" vertical="center" wrapText="1"/>
    </xf>
    <xf numFmtId="0" fontId="2" fillId="3" borderId="63" xfId="0" applyFont="1" applyFill="1" applyBorder="1" applyAlignment="1">
      <alignment horizontal="center" vertical="center" wrapText="1"/>
    </xf>
    <xf numFmtId="0" fontId="1" fillId="0" borderId="43" xfId="0" applyFont="1" applyFill="1" applyBorder="1" applyAlignment="1">
      <alignment vertical="center" wrapText="1"/>
    </xf>
    <xf numFmtId="0" fontId="1" fillId="0" borderId="0" xfId="0" applyFont="1" applyFill="1" applyBorder="1" applyAlignment="1">
      <alignment vertical="center" wrapText="1"/>
    </xf>
    <xf numFmtId="0" fontId="1" fillId="0" borderId="21" xfId="0" applyFont="1" applyFill="1" applyBorder="1" applyAlignment="1">
      <alignment vertical="center" wrapText="1"/>
    </xf>
    <xf numFmtId="0" fontId="12" fillId="0" borderId="0" xfId="0" applyFont="1" applyFill="1" applyAlignment="1">
      <alignment horizontal="left" vertical="center" wrapText="1" indent="1"/>
    </xf>
    <xf numFmtId="0" fontId="12" fillId="0" borderId="33" xfId="0" applyFont="1" applyFill="1" applyBorder="1" applyAlignment="1">
      <alignment horizontal="left" vertical="center" wrapText="1"/>
    </xf>
    <xf numFmtId="0" fontId="12" fillId="0" borderId="34" xfId="0" applyFont="1" applyFill="1" applyBorder="1" applyAlignment="1">
      <alignment horizontal="left" vertical="center" wrapText="1"/>
    </xf>
    <xf numFmtId="0" fontId="12" fillId="0" borderId="35" xfId="0" applyFont="1" applyFill="1" applyBorder="1" applyAlignment="1">
      <alignment horizontal="left" vertical="center" wrapText="1"/>
    </xf>
    <xf numFmtId="0" fontId="12" fillId="0" borderId="36" xfId="0" applyFont="1" applyFill="1" applyBorder="1" applyAlignment="1">
      <alignment vertical="center" wrapText="1"/>
    </xf>
    <xf numFmtId="0" fontId="12" fillId="0" borderId="28" xfId="0" applyFont="1" applyFill="1" applyBorder="1" applyAlignment="1">
      <alignment vertical="center" wrapText="1"/>
    </xf>
    <xf numFmtId="0" fontId="12" fillId="0" borderId="29" xfId="0" applyFont="1" applyFill="1" applyBorder="1" applyAlignment="1">
      <alignment vertical="center" wrapText="1"/>
    </xf>
    <xf numFmtId="0" fontId="12" fillId="0" borderId="39" xfId="0" applyFont="1" applyFill="1" applyBorder="1" applyAlignment="1">
      <alignment vertical="center" wrapText="1"/>
    </xf>
    <xf numFmtId="0" fontId="12" fillId="0" borderId="40" xfId="0" applyFont="1" applyFill="1" applyBorder="1" applyAlignment="1">
      <alignment vertical="center" wrapText="1"/>
    </xf>
    <xf numFmtId="0" fontId="11" fillId="3" borderId="112" xfId="0" applyFont="1" applyFill="1" applyBorder="1" applyAlignment="1">
      <alignment horizontal="center" vertical="center" wrapText="1"/>
    </xf>
    <xf numFmtId="0" fontId="11" fillId="3" borderId="156" xfId="0" applyFont="1" applyFill="1" applyBorder="1" applyAlignment="1">
      <alignment horizontal="center" vertical="center" wrapText="1"/>
    </xf>
    <xf numFmtId="0" fontId="11" fillId="3" borderId="113" xfId="0" applyFont="1" applyFill="1" applyBorder="1" applyAlignment="1">
      <alignment horizontal="center" vertical="center" wrapText="1"/>
    </xf>
    <xf numFmtId="0" fontId="12" fillId="0" borderId="33" xfId="0" applyFont="1" applyFill="1" applyBorder="1" applyAlignment="1">
      <alignment horizontal="left" vertical="center" wrapText="1" indent="1"/>
    </xf>
    <xf numFmtId="0" fontId="12" fillId="0" borderId="34" xfId="0" applyFont="1" applyFill="1" applyBorder="1" applyAlignment="1">
      <alignment horizontal="left" vertical="center" wrapText="1" indent="1"/>
    </xf>
    <xf numFmtId="0" fontId="12" fillId="0" borderId="35" xfId="0" applyFont="1" applyFill="1" applyBorder="1" applyAlignment="1">
      <alignment horizontal="left" vertical="center" wrapText="1" indent="1"/>
    </xf>
    <xf numFmtId="0" fontId="12" fillId="0" borderId="26" xfId="0" applyFont="1" applyFill="1" applyBorder="1" applyAlignment="1">
      <alignment horizontal="left" vertical="center" wrapText="1" indent="5"/>
    </xf>
    <xf numFmtId="0" fontId="16" fillId="0" borderId="36" xfId="0" applyFont="1" applyFill="1" applyBorder="1" applyAlignment="1">
      <alignment horizontal="left" vertical="center" wrapText="1"/>
    </xf>
    <xf numFmtId="0" fontId="16" fillId="0" borderId="28" xfId="0" applyFont="1" applyFill="1" applyBorder="1" applyAlignment="1">
      <alignment horizontal="left" vertical="center" wrapText="1"/>
    </xf>
    <xf numFmtId="0" fontId="16" fillId="0" borderId="29" xfId="0" applyFont="1" applyFill="1" applyBorder="1" applyAlignment="1">
      <alignment horizontal="left" vertical="center" wrapText="1"/>
    </xf>
    <xf numFmtId="0" fontId="11" fillId="0" borderId="54" xfId="0" applyFont="1" applyFill="1" applyBorder="1" applyAlignment="1">
      <alignment horizontal="center" vertical="center" wrapText="1"/>
    </xf>
    <xf numFmtId="0" fontId="12" fillId="0" borderId="37" xfId="0" applyFont="1" applyFill="1" applyBorder="1" applyAlignment="1">
      <alignment vertical="center" wrapText="1"/>
    </xf>
    <xf numFmtId="0" fontId="12" fillId="0" borderId="38" xfId="0" applyFont="1" applyFill="1" applyBorder="1" applyAlignment="1">
      <alignment vertical="center" wrapText="1"/>
    </xf>
    <xf numFmtId="0" fontId="1" fillId="0" borderId="43" xfId="0" applyFont="1" applyFill="1" applyBorder="1" applyAlignment="1">
      <alignment horizontal="left" vertical="center" wrapText="1"/>
    </xf>
    <xf numFmtId="0" fontId="1" fillId="0" borderId="0" xfId="0" applyFont="1" applyFill="1" applyBorder="1" applyAlignment="1">
      <alignment horizontal="left" vertical="center" wrapText="1"/>
    </xf>
    <xf numFmtId="0" fontId="1" fillId="0" borderId="21" xfId="0" applyFont="1" applyFill="1" applyBorder="1" applyAlignment="1">
      <alignment horizontal="left" vertical="center" wrapText="1"/>
    </xf>
    <xf numFmtId="0" fontId="11" fillId="0" borderId="0" xfId="0" applyFont="1" applyFill="1" applyBorder="1" applyAlignment="1">
      <alignment horizontal="center" vertical="center" wrapText="1"/>
    </xf>
    <xf numFmtId="0" fontId="16" fillId="0" borderId="33" xfId="0" applyFont="1" applyFill="1" applyBorder="1" applyAlignment="1">
      <alignment horizontal="left" vertical="center" wrapText="1"/>
    </xf>
    <xf numFmtId="0" fontId="16" fillId="0" borderId="34" xfId="0" applyFont="1" applyFill="1" applyBorder="1" applyAlignment="1">
      <alignment horizontal="left" vertical="center" wrapText="1"/>
    </xf>
    <xf numFmtId="0" fontId="16" fillId="0" borderId="35" xfId="0" applyFont="1" applyFill="1" applyBorder="1" applyAlignment="1">
      <alignment horizontal="left" vertical="center" wrapText="1"/>
    </xf>
    <xf numFmtId="0" fontId="11" fillId="3" borderId="51" xfId="0" applyFont="1" applyFill="1" applyBorder="1" applyAlignment="1">
      <alignment horizontal="center" vertical="center" wrapText="1"/>
    </xf>
    <xf numFmtId="0" fontId="11" fillId="3" borderId="52" xfId="0" applyFont="1" applyFill="1" applyBorder="1" applyAlignment="1">
      <alignment horizontal="center" vertical="center" wrapText="1"/>
    </xf>
    <xf numFmtId="0" fontId="11" fillId="3" borderId="120" xfId="0" applyFont="1" applyFill="1" applyBorder="1" applyAlignment="1">
      <alignment horizontal="center" vertical="center" wrapText="1"/>
    </xf>
    <xf numFmtId="0" fontId="11" fillId="3" borderId="53" xfId="0" applyFont="1" applyFill="1" applyBorder="1" applyAlignment="1">
      <alignment horizontal="center" vertical="center" wrapText="1"/>
    </xf>
    <xf numFmtId="0" fontId="16" fillId="0" borderId="55" xfId="0" applyFont="1" applyFill="1" applyBorder="1" applyAlignment="1">
      <alignment horizontal="left" vertical="center" wrapText="1"/>
    </xf>
    <xf numFmtId="0" fontId="16" fillId="0" borderId="31" xfId="0" applyFont="1" applyFill="1" applyBorder="1" applyAlignment="1">
      <alignment horizontal="left" vertical="center" wrapText="1"/>
    </xf>
    <xf numFmtId="0" fontId="16" fillId="0" borderId="32" xfId="0" applyFont="1" applyFill="1" applyBorder="1" applyAlignment="1">
      <alignment horizontal="left" vertical="center" wrapText="1"/>
    </xf>
    <xf numFmtId="0" fontId="1" fillId="0" borderId="43" xfId="0" applyFont="1" applyFill="1" applyBorder="1" applyAlignment="1">
      <alignment horizontal="center" vertical="center" wrapText="1"/>
    </xf>
    <xf numFmtId="0" fontId="1" fillId="0" borderId="0" xfId="0" applyFont="1" applyFill="1" applyBorder="1" applyAlignment="1">
      <alignment horizontal="center" vertical="center" wrapText="1"/>
    </xf>
    <xf numFmtId="0" fontId="1" fillId="0" borderId="21" xfId="0" applyFont="1" applyFill="1" applyBorder="1" applyAlignment="1">
      <alignment horizontal="center" vertical="center" wrapText="1"/>
    </xf>
    <xf numFmtId="0" fontId="2" fillId="3" borderId="41" xfId="0" applyFont="1" applyFill="1" applyBorder="1" applyAlignment="1">
      <alignment horizontal="left" vertical="center" wrapText="1"/>
    </xf>
    <xf numFmtId="0" fontId="2" fillId="3" borderId="42" xfId="0" applyFont="1" applyFill="1" applyBorder="1" applyAlignment="1">
      <alignment horizontal="left" vertical="center" wrapText="1"/>
    </xf>
    <xf numFmtId="0" fontId="2" fillId="3" borderId="25" xfId="0" applyFont="1" applyFill="1" applyBorder="1" applyAlignment="1">
      <alignment horizontal="left" vertical="center" wrapText="1"/>
    </xf>
    <xf numFmtId="0" fontId="2" fillId="3" borderId="43" xfId="0" applyFont="1" applyFill="1" applyBorder="1" applyAlignment="1">
      <alignment horizontal="left" vertical="center" wrapText="1"/>
    </xf>
    <xf numFmtId="0" fontId="2" fillId="3" borderId="0" xfId="0" applyFont="1" applyFill="1" applyBorder="1" applyAlignment="1">
      <alignment horizontal="left" vertical="center" wrapText="1"/>
    </xf>
    <xf numFmtId="0" fontId="2" fillId="3" borderId="21" xfId="0" applyFont="1" applyFill="1" applyBorder="1" applyAlignment="1">
      <alignment horizontal="left" vertical="center" wrapText="1"/>
    </xf>
    <xf numFmtId="0" fontId="12" fillId="0" borderId="55" xfId="0" applyFont="1" applyFill="1" applyBorder="1" applyAlignment="1">
      <alignment horizontal="left" vertical="center" wrapText="1" indent="1"/>
    </xf>
    <xf numFmtId="0" fontId="12" fillId="0" borderId="31" xfId="0" applyFont="1" applyFill="1" applyBorder="1" applyAlignment="1">
      <alignment horizontal="left" vertical="center" wrapText="1" indent="1"/>
    </xf>
    <xf numFmtId="0" fontId="12" fillId="0" borderId="32" xfId="0" applyFont="1" applyFill="1" applyBorder="1" applyAlignment="1">
      <alignment horizontal="left" vertical="center" wrapText="1" indent="1"/>
    </xf>
    <xf numFmtId="0" fontId="3" fillId="0" borderId="36" xfId="0" applyFont="1" applyFill="1" applyBorder="1" applyAlignment="1">
      <alignment horizontal="left" vertical="center" wrapText="1"/>
    </xf>
    <xf numFmtId="0" fontId="3" fillId="0" borderId="28" xfId="0" applyFont="1" applyFill="1" applyBorder="1" applyAlignment="1">
      <alignment horizontal="left" vertical="center" wrapText="1"/>
    </xf>
    <xf numFmtId="0" fontId="3" fillId="0" borderId="29" xfId="0" applyFont="1" applyFill="1" applyBorder="1" applyAlignment="1">
      <alignment horizontal="left" vertical="center" wrapText="1"/>
    </xf>
    <xf numFmtId="0" fontId="12" fillId="0" borderId="55" xfId="0" applyFont="1" applyFill="1" applyBorder="1" applyAlignment="1">
      <alignment horizontal="left" vertical="center" wrapText="1"/>
    </xf>
    <xf numFmtId="0" fontId="12" fillId="0" borderId="31" xfId="0" applyFont="1" applyFill="1" applyBorder="1" applyAlignment="1">
      <alignment horizontal="left" vertical="center" wrapText="1"/>
    </xf>
    <xf numFmtId="0" fontId="12" fillId="0" borderId="32" xfId="0" applyFont="1" applyFill="1" applyBorder="1" applyAlignment="1">
      <alignment horizontal="left" vertical="center" wrapText="1"/>
    </xf>
    <xf numFmtId="0" fontId="12" fillId="7" borderId="0" xfId="0" applyFont="1" applyFill="1" applyAlignment="1">
      <alignment horizontal="center" vertical="center" wrapText="1"/>
    </xf>
    <xf numFmtId="0" fontId="12" fillId="0" borderId="27" xfId="0" applyFont="1" applyFill="1" applyBorder="1" applyAlignment="1">
      <alignment horizontal="left" vertical="center" wrapText="1"/>
    </xf>
    <xf numFmtId="0" fontId="12" fillId="0" borderId="30" xfId="0" applyFont="1" applyFill="1" applyBorder="1" applyAlignment="1">
      <alignment horizontal="center" vertical="center" wrapText="1"/>
    </xf>
    <xf numFmtId="0" fontId="12" fillId="0" borderId="31" xfId="0" applyFont="1" applyFill="1" applyBorder="1" applyAlignment="1">
      <alignment horizontal="center" vertical="center" wrapText="1"/>
    </xf>
    <xf numFmtId="0" fontId="12" fillId="0" borderId="32" xfId="0" applyFont="1" applyFill="1" applyBorder="1" applyAlignment="1">
      <alignment horizontal="center" vertical="center" wrapText="1"/>
    </xf>
    <xf numFmtId="0" fontId="12" fillId="0" borderId="45" xfId="0" applyFont="1" applyFill="1" applyBorder="1" applyAlignment="1">
      <alignment horizontal="left" vertical="center" wrapText="1"/>
    </xf>
    <xf numFmtId="0" fontId="0" fillId="0" borderId="46" xfId="0" applyFont="1" applyFill="1" applyBorder="1" applyAlignment="1">
      <alignment horizontal="center" vertical="center" wrapText="1"/>
    </xf>
    <xf numFmtId="0" fontId="0" fillId="0" borderId="47" xfId="0" applyFont="1" applyFill="1" applyBorder="1" applyAlignment="1">
      <alignment horizontal="center" vertical="center" wrapText="1"/>
    </xf>
    <xf numFmtId="0" fontId="0" fillId="0" borderId="22" xfId="0" applyFont="1" applyFill="1" applyBorder="1" applyAlignment="1">
      <alignment horizontal="center" vertical="center" wrapText="1"/>
    </xf>
    <xf numFmtId="0" fontId="13" fillId="4" borderId="48" xfId="0" applyFont="1" applyFill="1" applyBorder="1" applyAlignment="1">
      <alignment horizontal="center" vertical="center" wrapText="1"/>
    </xf>
    <xf numFmtId="0" fontId="13" fillId="4" borderId="49" xfId="0" applyFont="1" applyFill="1" applyBorder="1" applyAlignment="1">
      <alignment horizontal="center" vertical="center" wrapText="1"/>
    </xf>
    <xf numFmtId="0" fontId="12" fillId="0" borderId="33" xfId="0" applyFont="1" applyFill="1" applyBorder="1" applyAlignment="1">
      <alignment horizontal="left" vertical="top" wrapText="1"/>
    </xf>
    <xf numFmtId="0" fontId="12" fillId="0" borderId="34" xfId="0" applyFont="1" applyFill="1" applyBorder="1" applyAlignment="1">
      <alignment horizontal="left" vertical="top" wrapText="1"/>
    </xf>
    <xf numFmtId="0" fontId="12" fillId="0" borderId="35" xfId="0" applyFont="1" applyFill="1" applyBorder="1" applyAlignment="1">
      <alignment horizontal="left" vertical="top" wrapText="1"/>
    </xf>
    <xf numFmtId="0" fontId="16" fillId="0" borderId="26" xfId="0" applyFont="1" applyFill="1" applyBorder="1" applyAlignment="1">
      <alignment horizontal="center" wrapText="1"/>
    </xf>
    <xf numFmtId="0" fontId="16" fillId="0" borderId="1" xfId="0" applyFont="1" applyFill="1" applyBorder="1" applyAlignment="1">
      <alignment horizontal="center" wrapText="1"/>
    </xf>
    <xf numFmtId="0" fontId="3" fillId="0" borderId="33" xfId="0" applyFont="1" applyFill="1" applyBorder="1" applyAlignment="1">
      <alignment vertical="center" wrapText="1"/>
    </xf>
    <xf numFmtId="0" fontId="3" fillId="0" borderId="34" xfId="0" applyFont="1" applyFill="1" applyBorder="1" applyAlignment="1">
      <alignment vertical="center" wrapText="1"/>
    </xf>
    <xf numFmtId="0" fontId="3" fillId="0" borderId="35" xfId="0" applyFont="1" applyFill="1" applyBorder="1" applyAlignment="1">
      <alignment vertical="center" wrapText="1"/>
    </xf>
    <xf numFmtId="0" fontId="18" fillId="4" borderId="4" xfId="0" applyFont="1" applyFill="1" applyBorder="1" applyAlignment="1">
      <alignment horizontal="center" vertical="center" wrapText="1"/>
    </xf>
    <xf numFmtId="0" fontId="18" fillId="4" borderId="26" xfId="0" applyFont="1" applyFill="1" applyBorder="1" applyAlignment="1">
      <alignment horizontal="center" vertical="center" wrapText="1"/>
    </xf>
    <xf numFmtId="0" fontId="18" fillId="4" borderId="1" xfId="0" applyFont="1" applyFill="1" applyBorder="1" applyAlignment="1">
      <alignment horizontal="center" vertical="center" wrapText="1"/>
    </xf>
    <xf numFmtId="164" fontId="0" fillId="0" borderId="65" xfId="0" applyNumberFormat="1" applyFont="1" applyBorder="1" applyAlignment="1">
      <alignment horizontal="center" vertical="center" wrapText="1"/>
    </xf>
    <xf numFmtId="164" fontId="0" fillId="0" borderId="66" xfId="0" applyNumberFormat="1" applyFont="1" applyBorder="1" applyAlignment="1">
      <alignment horizontal="center" vertical="center" wrapText="1"/>
    </xf>
    <xf numFmtId="0" fontId="0" fillId="0" borderId="67" xfId="0" applyFont="1" applyBorder="1" applyAlignment="1">
      <alignment horizontal="center" vertical="center" wrapText="1"/>
    </xf>
    <xf numFmtId="0" fontId="0" fillId="0" borderId="68" xfId="0" applyFont="1" applyBorder="1" applyAlignment="1">
      <alignment horizontal="center" vertical="center" wrapText="1"/>
    </xf>
    <xf numFmtId="0" fontId="0" fillId="4" borderId="10" xfId="0" applyFont="1" applyFill="1" applyBorder="1" applyAlignment="1">
      <alignment horizontal="center" vertical="center" wrapText="1"/>
    </xf>
    <xf numFmtId="0" fontId="0" fillId="4" borderId="11" xfId="0" applyFont="1" applyFill="1" applyBorder="1" applyAlignment="1">
      <alignment horizontal="center" vertical="center" wrapText="1"/>
    </xf>
    <xf numFmtId="0" fontId="0" fillId="0" borderId="69" xfId="0" applyFont="1" applyBorder="1" applyAlignment="1">
      <alignment horizontal="center" vertical="center" wrapText="1"/>
    </xf>
    <xf numFmtId="0" fontId="0" fillId="0" borderId="70" xfId="0" applyFont="1" applyBorder="1" applyAlignment="1">
      <alignment horizontal="center" vertical="center" wrapText="1"/>
    </xf>
    <xf numFmtId="0" fontId="0" fillId="0" borderId="71" xfId="0" applyFont="1" applyBorder="1" applyAlignment="1">
      <alignment horizontal="center" vertical="center" wrapText="1"/>
    </xf>
    <xf numFmtId="0" fontId="0" fillId="0" borderId="26" xfId="0" applyFont="1" applyFill="1" applyBorder="1" applyAlignment="1">
      <alignment horizontal="left" vertical="center" wrapText="1"/>
    </xf>
    <xf numFmtId="0" fontId="0" fillId="0" borderId="1" xfId="0" applyFont="1" applyFill="1" applyBorder="1" applyAlignment="1">
      <alignment horizontal="left" vertical="center" wrapText="1"/>
    </xf>
    <xf numFmtId="0" fontId="9" fillId="0" borderId="78" xfId="0" applyFont="1" applyBorder="1" applyAlignment="1">
      <alignment horizontal="center" vertical="center" textRotation="90" wrapText="1"/>
    </xf>
    <xf numFmtId="0" fontId="9" fillId="0" borderId="79" xfId="0" applyFont="1" applyBorder="1" applyAlignment="1">
      <alignment horizontal="center" vertical="center" textRotation="90" wrapText="1"/>
    </xf>
    <xf numFmtId="0" fontId="9" fillId="0" borderId="81" xfId="0" applyFont="1" applyBorder="1" applyAlignment="1">
      <alignment horizontal="center" vertical="center" textRotation="90" wrapText="1"/>
    </xf>
    <xf numFmtId="0" fontId="3" fillId="0" borderId="3" xfId="0" applyFont="1" applyBorder="1" applyAlignment="1">
      <alignment horizontal="center" vertical="center" wrapText="1"/>
    </xf>
    <xf numFmtId="0" fontId="3" fillId="0" borderId="5" xfId="0" applyFont="1" applyBorder="1" applyAlignment="1">
      <alignment horizontal="center" vertical="center" wrapText="1"/>
    </xf>
    <xf numFmtId="0" fontId="3" fillId="0" borderId="107" xfId="0" applyFont="1" applyBorder="1" applyAlignment="1">
      <alignment horizontal="center" vertical="center" wrapText="1"/>
    </xf>
    <xf numFmtId="0" fontId="3" fillId="0" borderId="108" xfId="0" applyFont="1" applyBorder="1" applyAlignment="1">
      <alignment horizontal="center" vertical="center" wrapText="1"/>
    </xf>
    <xf numFmtId="0" fontId="6" fillId="0" borderId="5" xfId="0" applyFont="1" applyBorder="1" applyAlignment="1">
      <alignment horizontal="center" vertical="center" textRotation="90" wrapText="1"/>
    </xf>
    <xf numFmtId="0" fontId="6" fillId="0" borderId="79" xfId="0" applyFont="1" applyBorder="1" applyAlignment="1">
      <alignment horizontal="center" vertical="center" textRotation="90" wrapText="1"/>
    </xf>
    <xf numFmtId="0" fontId="6" fillId="0" borderId="82" xfId="0" applyFont="1" applyBorder="1" applyAlignment="1">
      <alignment horizontal="center" vertical="center" textRotation="90" wrapText="1"/>
    </xf>
    <xf numFmtId="0" fontId="3" fillId="0" borderId="106" xfId="0" applyFont="1" applyBorder="1" applyAlignment="1">
      <alignment horizontal="center" vertical="center" wrapText="1"/>
    </xf>
    <xf numFmtId="0" fontId="6" fillId="0" borderId="83" xfId="0" applyFont="1" applyBorder="1" applyAlignment="1">
      <alignment horizontal="center" vertical="center" textRotation="90" wrapText="1"/>
    </xf>
    <xf numFmtId="0" fontId="6" fillId="0" borderId="19" xfId="0" applyFont="1" applyBorder="1" applyAlignment="1">
      <alignment horizontal="center" vertical="center" textRotation="90" wrapText="1"/>
    </xf>
    <xf numFmtId="0" fontId="6" fillId="0" borderId="20" xfId="0" applyFont="1" applyBorder="1" applyAlignment="1">
      <alignment horizontal="center" vertical="center" textRotation="90" wrapText="1"/>
    </xf>
    <xf numFmtId="0" fontId="6" fillId="0" borderId="23" xfId="0" applyFont="1" applyBorder="1" applyAlignment="1">
      <alignment horizontal="center" vertical="center" textRotation="90" wrapText="1"/>
    </xf>
    <xf numFmtId="0" fontId="6" fillId="0" borderId="3" xfId="0" applyFont="1" applyBorder="1" applyAlignment="1">
      <alignment horizontal="center" vertical="center" textRotation="90" wrapText="1"/>
    </xf>
    <xf numFmtId="0" fontId="20" fillId="0" borderId="85" xfId="0" applyFont="1" applyBorder="1" applyAlignment="1">
      <alignment horizontal="center" vertical="center" wrapText="1"/>
    </xf>
    <xf numFmtId="0" fontId="3" fillId="0" borderId="83" xfId="0" applyFont="1" applyBorder="1" applyAlignment="1">
      <alignment horizontal="center" vertical="center" wrapText="1"/>
    </xf>
    <xf numFmtId="0" fontId="13" fillId="3" borderId="0" xfId="0" applyFont="1" applyFill="1" applyBorder="1" applyAlignment="1">
      <alignment horizontal="center" vertical="center" wrapText="1"/>
    </xf>
    <xf numFmtId="0" fontId="10" fillId="3" borderId="124" xfId="0" applyFont="1" applyFill="1" applyBorder="1" applyAlignment="1">
      <alignment horizontal="center" vertical="center" wrapText="1"/>
    </xf>
    <xf numFmtId="0" fontId="10" fillId="3" borderId="114" xfId="0" applyFont="1" applyFill="1" applyBorder="1" applyAlignment="1">
      <alignment horizontal="center" vertical="center" wrapText="1"/>
    </xf>
    <xf numFmtId="0" fontId="10" fillId="3" borderId="137" xfId="0" applyFont="1" applyFill="1" applyBorder="1" applyAlignment="1">
      <alignment horizontal="center" vertical="center"/>
    </xf>
    <xf numFmtId="0" fontId="10" fillId="3" borderId="141" xfId="0" applyFont="1" applyFill="1" applyBorder="1" applyAlignment="1">
      <alignment horizontal="center" vertical="center"/>
    </xf>
    <xf numFmtId="0" fontId="10" fillId="0" borderId="142" xfId="0" applyFont="1" applyBorder="1" applyAlignment="1">
      <alignment horizontal="center" vertical="center"/>
    </xf>
    <xf numFmtId="0" fontId="10" fillId="0" borderId="141" xfId="0" applyFont="1" applyBorder="1" applyAlignment="1">
      <alignment horizontal="center" vertical="center"/>
    </xf>
    <xf numFmtId="0" fontId="13" fillId="0" borderId="132" xfId="0" applyFont="1" applyBorder="1" applyAlignment="1">
      <alignment horizontal="center"/>
    </xf>
    <xf numFmtId="0" fontId="13" fillId="0" borderId="133" xfId="0" applyFont="1" applyBorder="1" applyAlignment="1">
      <alignment horizontal="center"/>
    </xf>
    <xf numFmtId="0" fontId="13" fillId="0" borderId="134" xfId="0" applyFont="1" applyBorder="1" applyAlignment="1">
      <alignment horizontal="center"/>
    </xf>
    <xf numFmtId="0" fontId="0" fillId="5" borderId="135" xfId="0" applyFill="1" applyBorder="1" applyAlignment="1">
      <alignment horizontal="center"/>
    </xf>
    <xf numFmtId="0" fontId="0" fillId="5" borderId="133" xfId="0" applyFill="1" applyBorder="1" applyAlignment="1">
      <alignment horizontal="center"/>
    </xf>
    <xf numFmtId="0" fontId="0" fillId="5" borderId="136" xfId="0" applyFill="1" applyBorder="1" applyAlignment="1">
      <alignment horizontal="center"/>
    </xf>
    <xf numFmtId="0" fontId="0" fillId="0" borderId="0" xfId="0" applyBorder="1" applyAlignment="1">
      <alignment horizontal="center" vertical="center" wrapText="1"/>
    </xf>
    <xf numFmtId="0" fontId="10" fillId="3" borderId="125" xfId="0" applyFont="1" applyFill="1" applyBorder="1" applyAlignment="1">
      <alignment horizontal="center" vertical="center" wrapText="1"/>
    </xf>
    <xf numFmtId="0" fontId="10" fillId="3" borderId="115" xfId="0" applyFont="1" applyFill="1" applyBorder="1" applyAlignment="1">
      <alignment horizontal="center" vertical="center" wrapText="1"/>
    </xf>
    <xf numFmtId="0" fontId="10" fillId="3" borderId="126" xfId="0" applyFont="1" applyFill="1" applyBorder="1" applyAlignment="1">
      <alignment horizontal="center" vertical="center"/>
    </xf>
    <xf numFmtId="0" fontId="10" fillId="3" borderId="54" xfId="0" applyFont="1" applyFill="1" applyBorder="1" applyAlignment="1">
      <alignment horizontal="center" vertical="center"/>
    </xf>
    <xf numFmtId="0" fontId="10" fillId="3" borderId="127" xfId="0" applyFont="1" applyFill="1" applyBorder="1" applyAlignment="1">
      <alignment horizontal="center" vertical="center"/>
    </xf>
    <xf numFmtId="0" fontId="16" fillId="0" borderId="122" xfId="0" applyFont="1" applyBorder="1" applyAlignment="1">
      <alignment horizontal="center" vertical="center"/>
    </xf>
    <xf numFmtId="0" fontId="16" fillId="0" borderId="123" xfId="0" applyFont="1" applyBorder="1" applyAlignment="1">
      <alignment horizontal="center" vertical="center"/>
    </xf>
    <xf numFmtId="0" fontId="16" fillId="0" borderId="116" xfId="0" applyFont="1" applyBorder="1" applyAlignment="1">
      <alignment horizontal="center" vertical="center"/>
    </xf>
    <xf numFmtId="0" fontId="17" fillId="0" borderId="44" xfId="0" applyFont="1" applyFill="1" applyBorder="1" applyAlignment="1">
      <alignment horizontal="center" vertical="center" wrapText="1"/>
    </xf>
    <xf numFmtId="0" fontId="17" fillId="0" borderId="37" xfId="0" applyFont="1" applyFill="1" applyBorder="1" applyAlignment="1">
      <alignment horizontal="center" vertical="center" wrapText="1"/>
    </xf>
  </cellXfs>
  <cellStyles count="2">
    <cellStyle name="Normal" xfId="0" builtinId="0"/>
    <cellStyle name="Normal 2" xfId="1"/>
  </cellStyles>
  <dxfs count="2">
    <dxf>
      <fill>
        <patternFill>
          <bgColor theme="6"/>
        </patternFill>
      </fill>
    </dxf>
    <dxf>
      <fill>
        <patternFill>
          <bgColor theme="9"/>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sheetPr codeName="Feuil1">
    <pageSetUpPr fitToPage="1"/>
  </sheetPr>
  <dimension ref="A1:G89"/>
  <sheetViews>
    <sheetView zoomScale="130" zoomScaleNormal="130" workbookViewId="0">
      <selection activeCell="B15" sqref="B15:B16"/>
    </sheetView>
  </sheetViews>
  <sheetFormatPr baseColWidth="10" defaultColWidth="11.42578125" defaultRowHeight="12.75"/>
  <cols>
    <col min="1" max="1" width="20.5703125" style="133" customWidth="1"/>
    <col min="2" max="2" width="6.42578125" style="134" customWidth="1"/>
    <col min="3" max="3" width="11.42578125" style="127" customWidth="1"/>
    <col min="4" max="4" width="36.85546875" style="127" customWidth="1"/>
    <col min="5" max="5" width="90.140625" style="127" customWidth="1"/>
    <col min="6" max="6" width="11.42578125" style="127"/>
    <col min="7" max="7" width="35.28515625" style="127" customWidth="1"/>
    <col min="8" max="16384" width="11.42578125" style="127"/>
  </cols>
  <sheetData>
    <row r="1" spans="1:7" ht="36.75" customHeight="1" thickTop="1" thickBot="1">
      <c r="A1" s="310" t="s">
        <v>0</v>
      </c>
      <c r="B1" s="311"/>
      <c r="C1" s="311"/>
      <c r="D1" s="311"/>
      <c r="E1" s="206" t="s">
        <v>693</v>
      </c>
    </row>
    <row r="2" spans="1:7" ht="9" customHeight="1" thickTop="1" thickBot="1">
      <c r="A2" s="1"/>
      <c r="B2" s="1"/>
      <c r="C2" s="1"/>
      <c r="D2" s="1"/>
      <c r="E2" s="1"/>
    </row>
    <row r="3" spans="1:7" ht="13.5" thickBot="1">
      <c r="A3" s="3" t="s">
        <v>15</v>
      </c>
      <c r="B3" s="262" t="s">
        <v>143</v>
      </c>
      <c r="C3" s="262"/>
      <c r="D3" s="262"/>
      <c r="E3" s="128" t="s">
        <v>689</v>
      </c>
    </row>
    <row r="4" spans="1:7" ht="9" customHeight="1" thickTop="1" thickBot="1">
      <c r="A4" s="266"/>
      <c r="B4" s="266"/>
      <c r="C4" s="266"/>
      <c r="D4" s="266"/>
      <c r="E4" s="266"/>
    </row>
    <row r="5" spans="1:7" ht="99" customHeight="1" thickBot="1">
      <c r="A5" s="27" t="s">
        <v>669</v>
      </c>
      <c r="B5" s="315"/>
      <c r="C5" s="315"/>
      <c r="D5" s="315"/>
      <c r="E5" s="316"/>
    </row>
    <row r="6" spans="1:7" ht="6" customHeight="1" thickBot="1">
      <c r="A6" s="272"/>
      <c r="B6" s="272"/>
      <c r="C6" s="272"/>
      <c r="D6" s="272"/>
      <c r="E6" s="272"/>
    </row>
    <row r="7" spans="1:7" s="130" customFormat="1">
      <c r="A7" s="276" t="s">
        <v>3</v>
      </c>
      <c r="B7" s="138"/>
      <c r="C7" s="273" t="str">
        <f>IFERROR(VLOOKUP(B7,tache!$A$2:$B$201,2,FALSE),"")</f>
        <v/>
      </c>
      <c r="D7" s="274"/>
      <c r="E7" s="275"/>
      <c r="F7" s="129"/>
      <c r="G7" s="127"/>
    </row>
    <row r="8" spans="1:7">
      <c r="A8" s="277"/>
      <c r="B8" s="139"/>
      <c r="C8" s="263" t="str">
        <f>IFERROR(VLOOKUP(B8,tache!$A$2:$B$201,2,FALSE),"")</f>
        <v/>
      </c>
      <c r="D8" s="264"/>
      <c r="E8" s="265"/>
    </row>
    <row r="9" spans="1:7" s="130" customFormat="1">
      <c r="A9" s="277"/>
      <c r="B9" s="139"/>
      <c r="C9" s="263" t="str">
        <f>IFERROR(VLOOKUP(B9,tache!$A$2:$B$201,2,FALSE),"")</f>
        <v/>
      </c>
      <c r="D9" s="264"/>
      <c r="E9" s="265"/>
    </row>
    <row r="10" spans="1:7" s="130" customFormat="1" ht="15" customHeight="1">
      <c r="A10" s="277"/>
      <c r="B10" s="139"/>
      <c r="C10" s="263" t="str">
        <f>IFERROR(VLOOKUP(B10,tache!$A$2:$B$201,2,FALSE),"")</f>
        <v/>
      </c>
      <c r="D10" s="264"/>
      <c r="E10" s="265"/>
    </row>
    <row r="11" spans="1:7" s="130" customFormat="1">
      <c r="A11" s="277"/>
      <c r="B11" s="139"/>
      <c r="C11" s="263" t="str">
        <f>IFERROR(VLOOKUP(B11,tache!$A$2:$B$201,2,FALSE),"")</f>
        <v/>
      </c>
      <c r="D11" s="264"/>
      <c r="E11" s="265"/>
    </row>
    <row r="12" spans="1:7" s="130" customFormat="1">
      <c r="A12" s="278"/>
      <c r="B12" s="140"/>
      <c r="C12" s="263" t="str">
        <f>IFERROR(VLOOKUP(B12,tache!$A$2:$B$201,2,FALSE),"")</f>
        <v/>
      </c>
      <c r="D12" s="264"/>
      <c r="E12" s="265"/>
    </row>
    <row r="13" spans="1:7" s="130" customFormat="1" ht="13.5" thickBot="1">
      <c r="A13" s="279"/>
      <c r="B13" s="131"/>
      <c r="C13" s="280" t="str">
        <f>IFERROR(VLOOKUP(B13,tache!$A$2:$B$201,2,FALSE),"")</f>
        <v/>
      </c>
      <c r="D13" s="281"/>
      <c r="E13" s="282"/>
    </row>
    <row r="14" spans="1:7" s="130" customFormat="1" ht="6" customHeight="1" thickBot="1">
      <c r="A14" s="210"/>
      <c r="B14" s="210"/>
      <c r="C14" s="210"/>
      <c r="D14" s="210"/>
      <c r="E14" s="210"/>
    </row>
    <row r="15" spans="1:7" s="130" customFormat="1" ht="13.5" customHeight="1">
      <c r="A15" s="276" t="s">
        <v>1</v>
      </c>
      <c r="B15" s="374"/>
      <c r="C15" s="317" t="str">
        <f>IF(B15="","",VLOOKUP(B15,'competence evaluation'!A1:B201,2,FALSE))</f>
        <v/>
      </c>
      <c r="D15" s="318"/>
      <c r="E15" s="319"/>
    </row>
    <row r="16" spans="1:7" ht="12.75" customHeight="1">
      <c r="A16" s="277"/>
      <c r="B16" s="375"/>
      <c r="C16" s="295" t="str">
        <f>IF(B16="","",VLOOKUP(B16,'competence evaluation'!A2:B202,2,FALSE))</f>
        <v/>
      </c>
      <c r="D16" s="296"/>
      <c r="E16" s="297"/>
    </row>
    <row r="17" spans="1:5">
      <c r="A17" s="277"/>
      <c r="B17" s="119"/>
      <c r="C17" s="295" t="str">
        <f>IF(B17="","",VLOOKUP(B17,'competence evaluation'!A3:B203,2,FALSE))</f>
        <v/>
      </c>
      <c r="D17" s="296"/>
      <c r="E17" s="297"/>
    </row>
    <row r="18" spans="1:5" ht="15" customHeight="1">
      <c r="A18" s="277"/>
      <c r="B18" s="119"/>
      <c r="C18" s="295" t="str">
        <f>IF(B18="","",VLOOKUP(B18,'competence evaluation'!A4:B204,2,FALSE))</f>
        <v/>
      </c>
      <c r="D18" s="296"/>
      <c r="E18" s="297"/>
    </row>
    <row r="19" spans="1:5" ht="15" customHeight="1">
      <c r="A19" s="277"/>
      <c r="B19" s="119"/>
      <c r="C19" s="295" t="str">
        <f>IF(B19="","",VLOOKUP(B19,'competence evaluation'!A5:B205,2,FALSE))</f>
        <v/>
      </c>
      <c r="D19" s="296"/>
      <c r="E19" s="297"/>
    </row>
    <row r="20" spans="1:5">
      <c r="A20" s="277"/>
      <c r="B20" s="119"/>
      <c r="C20" s="295" t="str">
        <f>IF(B20="","",VLOOKUP(B20,'competence evaluation'!A6:B206,2,FALSE))</f>
        <v/>
      </c>
      <c r="D20" s="296"/>
      <c r="E20" s="297"/>
    </row>
    <row r="21" spans="1:5">
      <c r="A21" s="277"/>
      <c r="B21" s="119"/>
      <c r="C21" s="295" t="str">
        <f>IF(B21="","",VLOOKUP(B21,'competence evaluation'!A7:B207,2,FALSE))</f>
        <v/>
      </c>
      <c r="D21" s="296"/>
      <c r="E21" s="297"/>
    </row>
    <row r="22" spans="1:5">
      <c r="A22" s="277"/>
      <c r="B22" s="119"/>
      <c r="C22" s="295" t="str">
        <f>IF(B22="","",VLOOKUP(B22,'competence evaluation'!A8:B208,2,FALSE))</f>
        <v/>
      </c>
      <c r="D22" s="296"/>
      <c r="E22" s="297"/>
    </row>
    <row r="23" spans="1:5">
      <c r="A23" s="277"/>
      <c r="B23" s="119"/>
      <c r="C23" s="295" t="str">
        <f>IF(B23="","",VLOOKUP(B23,'competence evaluation'!A9:B209,2,FALSE))</f>
        <v/>
      </c>
      <c r="D23" s="296"/>
      <c r="E23" s="297"/>
    </row>
    <row r="24" spans="1:5">
      <c r="A24" s="277"/>
      <c r="B24" s="119"/>
      <c r="C24" s="295" t="str">
        <f>IF(B24="","",VLOOKUP(B24,'competence evaluation'!A10:B210,2,FALSE))</f>
        <v/>
      </c>
      <c r="D24" s="296"/>
      <c r="E24" s="297"/>
    </row>
    <row r="25" spans="1:5">
      <c r="A25" s="277"/>
      <c r="B25" s="119"/>
      <c r="C25" s="295" t="str">
        <f>IF(B25="","",VLOOKUP(B25,'competence evaluation'!A11:B211,2,FALSE))</f>
        <v/>
      </c>
      <c r="D25" s="296"/>
      <c r="E25" s="297"/>
    </row>
    <row r="26" spans="1:5" ht="13.5" thickBot="1">
      <c r="A26" s="279"/>
      <c r="B26" s="131"/>
      <c r="C26" s="235" t="str">
        <f>IF(B26="","",VLOOKUP(B26,'competence evaluation'!A12:B212,2,FALSE))</f>
        <v/>
      </c>
      <c r="D26" s="236"/>
      <c r="E26" s="237"/>
    </row>
    <row r="27" spans="1:5" ht="6" customHeight="1" thickBot="1">
      <c r="A27" s="210"/>
      <c r="B27" s="210"/>
      <c r="C27" s="210"/>
      <c r="D27" s="210"/>
      <c r="E27" s="210"/>
    </row>
    <row r="28" spans="1:5" ht="24" customHeight="1" thickBot="1">
      <c r="A28" s="27" t="s">
        <v>686</v>
      </c>
      <c r="B28" s="227"/>
      <c r="C28" s="228"/>
      <c r="D28" s="228"/>
      <c r="E28" s="229"/>
    </row>
    <row r="29" spans="1:5" ht="6" customHeight="1" thickBot="1">
      <c r="A29" s="210"/>
      <c r="B29" s="210"/>
      <c r="C29" s="210"/>
      <c r="D29" s="210"/>
      <c r="E29" s="210"/>
    </row>
    <row r="30" spans="1:5" ht="12.75" customHeight="1">
      <c r="A30" s="214" t="s">
        <v>62</v>
      </c>
      <c r="B30" s="233" t="s">
        <v>690</v>
      </c>
      <c r="C30" s="233"/>
      <c r="D30" s="233"/>
      <c r="E30" s="234"/>
    </row>
    <row r="31" spans="1:5">
      <c r="A31" s="215"/>
      <c r="B31" s="211"/>
      <c r="C31" s="212"/>
      <c r="D31" s="212"/>
      <c r="E31" s="213"/>
    </row>
    <row r="32" spans="1:5" ht="15" customHeight="1">
      <c r="A32" s="215"/>
      <c r="B32" s="211"/>
      <c r="C32" s="212"/>
      <c r="D32" s="212"/>
      <c r="E32" s="213"/>
    </row>
    <row r="33" spans="1:5" ht="12.75" customHeight="1">
      <c r="A33" s="215"/>
      <c r="B33" s="218"/>
      <c r="C33" s="219"/>
      <c r="D33" s="219"/>
      <c r="E33" s="220"/>
    </row>
    <row r="34" spans="1:5" ht="12.75" customHeight="1">
      <c r="A34" s="215"/>
      <c r="B34" s="218"/>
      <c r="C34" s="219"/>
      <c r="D34" s="219"/>
      <c r="E34" s="220"/>
    </row>
    <row r="35" spans="1:5" ht="12.75" customHeight="1">
      <c r="A35" s="215"/>
      <c r="B35" s="218"/>
      <c r="C35" s="219"/>
      <c r="D35" s="219"/>
      <c r="E35" s="220"/>
    </row>
    <row r="36" spans="1:5" ht="12.75" customHeight="1">
      <c r="A36" s="215"/>
      <c r="B36" s="230"/>
      <c r="C36" s="231"/>
      <c r="D36" s="231"/>
      <c r="E36" s="232"/>
    </row>
    <row r="37" spans="1:5" ht="15" customHeight="1">
      <c r="A37" s="215"/>
      <c r="B37" s="221"/>
      <c r="C37" s="222"/>
      <c r="D37" s="222"/>
      <c r="E37" s="223"/>
    </row>
    <row r="38" spans="1:5">
      <c r="A38" s="216"/>
      <c r="B38" s="218"/>
      <c r="C38" s="219"/>
      <c r="D38" s="219"/>
      <c r="E38" s="220"/>
    </row>
    <row r="39" spans="1:5" ht="13.5" thickBot="1">
      <c r="A39" s="217"/>
      <c r="B39" s="224"/>
      <c r="C39" s="225"/>
      <c r="D39" s="225"/>
      <c r="E39" s="226"/>
    </row>
    <row r="40" spans="1:5" ht="13.5" thickBot="1">
      <c r="A40" s="238"/>
      <c r="B40" s="238"/>
      <c r="C40" s="238"/>
      <c r="D40" s="238"/>
      <c r="E40" s="238"/>
    </row>
    <row r="41" spans="1:5" ht="9.9499999999999993" customHeight="1">
      <c r="A41" s="239" t="s">
        <v>63</v>
      </c>
      <c r="B41" s="286" t="s">
        <v>687</v>
      </c>
      <c r="C41" s="287"/>
      <c r="D41" s="287"/>
      <c r="E41" s="288"/>
    </row>
    <row r="42" spans="1:5">
      <c r="A42" s="240"/>
      <c r="B42" s="244" t="str">
        <f>IFERROR(VLOOKUP(B15,'competence evaluation'!A1:E52,4,FALSE),"")</f>
        <v/>
      </c>
      <c r="C42" s="245"/>
      <c r="D42" s="245"/>
      <c r="E42" s="246"/>
    </row>
    <row r="43" spans="1:5">
      <c r="A43" s="240"/>
      <c r="B43" s="244" t="str">
        <f>IFERROR(VLOOKUP(B16,'competence evaluation'!A2:E53,4,FALSE),"")</f>
        <v/>
      </c>
      <c r="C43" s="245"/>
      <c r="D43" s="245"/>
      <c r="E43" s="246"/>
    </row>
    <row r="44" spans="1:5" s="132" customFormat="1">
      <c r="A44" s="241"/>
      <c r="B44" s="244" t="str">
        <f>IFERROR(VLOOKUP(B17,'competence evaluation'!A3:E54,4,FALSE),"")</f>
        <v/>
      </c>
      <c r="C44" s="245"/>
      <c r="D44" s="245"/>
      <c r="E44" s="246"/>
    </row>
    <row r="45" spans="1:5">
      <c r="A45" s="242"/>
      <c r="B45" s="244" t="str">
        <f>IFERROR(VLOOKUP(B18,'competence evaluation'!A4:E55,4,FALSE),"")</f>
        <v/>
      </c>
      <c r="C45" s="245"/>
      <c r="D45" s="245"/>
      <c r="E45" s="246"/>
    </row>
    <row r="46" spans="1:5" ht="12.75" customHeight="1">
      <c r="A46" s="242"/>
      <c r="B46" s="244" t="str">
        <f>IFERROR(VLOOKUP(B19,'competence evaluation'!A5:E56,4,FALSE),"")</f>
        <v/>
      </c>
      <c r="C46" s="245"/>
      <c r="D46" s="245"/>
      <c r="E46" s="246"/>
    </row>
    <row r="47" spans="1:5">
      <c r="A47" s="242"/>
      <c r="B47" s="244" t="str">
        <f>IFERROR(VLOOKUP(B20,'competence evaluation'!A6:E57,4,FALSE),"")</f>
        <v/>
      </c>
      <c r="C47" s="245"/>
      <c r="D47" s="245"/>
      <c r="E47" s="246"/>
    </row>
    <row r="48" spans="1:5">
      <c r="A48" s="242"/>
      <c r="B48" s="244" t="str">
        <f>IFERROR(VLOOKUP(B21,'competence evaluation'!A7:E58,4,FALSE),"")</f>
        <v/>
      </c>
      <c r="C48" s="245"/>
      <c r="D48" s="245"/>
      <c r="E48" s="246"/>
    </row>
    <row r="49" spans="1:7">
      <c r="A49" s="242"/>
      <c r="B49" s="244" t="str">
        <f>IFERROR(VLOOKUP(B22,'competence evaluation'!A8:E59,4,FALSE),"")</f>
        <v/>
      </c>
      <c r="C49" s="245"/>
      <c r="D49" s="245"/>
      <c r="E49" s="246"/>
    </row>
    <row r="50" spans="1:7">
      <c r="A50" s="242"/>
      <c r="B50" s="244" t="str">
        <f>IFERROR(VLOOKUP(B27,'competence evaluation'!A13:E64,4,FALSE),"")</f>
        <v/>
      </c>
      <c r="C50" s="245"/>
      <c r="D50" s="245"/>
      <c r="E50" s="246"/>
    </row>
    <row r="51" spans="1:7">
      <c r="A51" s="242"/>
      <c r="B51" s="289" t="s">
        <v>688</v>
      </c>
      <c r="C51" s="290"/>
      <c r="D51" s="290"/>
      <c r="E51" s="291"/>
    </row>
    <row r="52" spans="1:7">
      <c r="A52" s="242"/>
      <c r="B52" s="269"/>
      <c r="C52" s="270"/>
      <c r="D52" s="270"/>
      <c r="E52" s="271"/>
    </row>
    <row r="53" spans="1:7">
      <c r="A53" s="242"/>
      <c r="B53" s="269"/>
      <c r="C53" s="270"/>
      <c r="D53" s="270"/>
      <c r="E53" s="271"/>
    </row>
    <row r="54" spans="1:7">
      <c r="A54" s="242"/>
      <c r="B54" s="269"/>
      <c r="C54" s="270"/>
      <c r="D54" s="270"/>
      <c r="E54" s="271"/>
    </row>
    <row r="55" spans="1:7">
      <c r="A55" s="242"/>
      <c r="B55" s="269"/>
      <c r="C55" s="270"/>
      <c r="D55" s="270"/>
      <c r="E55" s="271"/>
    </row>
    <row r="56" spans="1:7">
      <c r="A56" s="242"/>
      <c r="B56" s="269"/>
      <c r="C56" s="270"/>
      <c r="D56" s="270"/>
      <c r="E56" s="271"/>
    </row>
    <row r="57" spans="1:7">
      <c r="A57" s="242"/>
      <c r="B57" s="269"/>
      <c r="C57" s="270"/>
      <c r="D57" s="270"/>
      <c r="E57" s="271"/>
    </row>
    <row r="58" spans="1:7">
      <c r="A58" s="242"/>
      <c r="B58" s="269"/>
      <c r="C58" s="270"/>
      <c r="D58" s="270"/>
      <c r="E58" s="271"/>
    </row>
    <row r="59" spans="1:7">
      <c r="A59" s="242"/>
      <c r="B59" s="283"/>
      <c r="C59" s="284"/>
      <c r="D59" s="284"/>
      <c r="E59" s="285"/>
    </row>
    <row r="60" spans="1:7" ht="15.75" thickBot="1">
      <c r="A60" s="243"/>
      <c r="B60" s="307"/>
      <c r="C60" s="308"/>
      <c r="D60" s="308"/>
      <c r="E60" s="309"/>
    </row>
    <row r="61" spans="1:7" ht="6" customHeight="1" thickBot="1">
      <c r="A61" s="238"/>
      <c r="B61" s="238"/>
      <c r="C61" s="238"/>
      <c r="D61" s="238"/>
      <c r="E61" s="238"/>
      <c r="G61" s="127" t="str">
        <f>IFERROR(VLOOKUP(B25,'competence evaluation'!A12:E62,3,FALSE),"")</f>
        <v/>
      </c>
    </row>
    <row r="62" spans="1:7" ht="15" customHeight="1">
      <c r="A62" s="256" t="s">
        <v>2</v>
      </c>
      <c r="B62" s="259"/>
      <c r="C62" s="260"/>
      <c r="D62" s="260"/>
      <c r="E62" s="261"/>
      <c r="G62" s="127" t="str">
        <f>IFERROR(VLOOKUP(B26,'competence evaluation'!A13:E63,3,FALSE),"")</f>
        <v/>
      </c>
    </row>
    <row r="63" spans="1:7" ht="15" customHeight="1" thickBot="1">
      <c r="A63" s="258"/>
      <c r="B63" s="292"/>
      <c r="C63" s="293"/>
      <c r="D63" s="293"/>
      <c r="E63" s="294"/>
      <c r="G63" s="127" t="str">
        <f>IFERROR(VLOOKUP(#REF!,'competence evaluation'!A15:E65,3,FALSE),"")</f>
        <v/>
      </c>
    </row>
    <row r="64" spans="1:7" ht="6" customHeight="1" thickBot="1">
      <c r="A64" s="210"/>
      <c r="B64" s="210"/>
      <c r="C64" s="210"/>
      <c r="D64" s="210"/>
      <c r="E64" s="210"/>
      <c r="G64" s="127" t="str">
        <f>IFERROR(VLOOKUP(B29,'competence evaluation'!A16:E66,3,FALSE),"")</f>
        <v/>
      </c>
    </row>
    <row r="65" spans="1:7" ht="12" customHeight="1">
      <c r="A65" s="256" t="s">
        <v>11</v>
      </c>
      <c r="B65" s="312"/>
      <c r="C65" s="313"/>
      <c r="D65" s="313"/>
      <c r="E65" s="314"/>
      <c r="G65" s="127" t="str">
        <f>IFERROR(VLOOKUP(#REF!,'competence evaluation'!A17:E67,3,FALSE),"")</f>
        <v/>
      </c>
    </row>
    <row r="66" spans="1:7" ht="9.9499999999999993" customHeight="1">
      <c r="A66" s="257"/>
      <c r="B66" s="267"/>
      <c r="C66" s="267"/>
      <c r="D66" s="267"/>
      <c r="E66" s="268"/>
      <c r="G66" s="127" t="str">
        <f>IFERROR(VLOOKUP(B31,'competence evaluation'!A18:E68,3,FALSE),"")</f>
        <v/>
      </c>
    </row>
    <row r="67" spans="1:7" ht="9.9499999999999993" customHeight="1">
      <c r="A67" s="257"/>
      <c r="B67" s="218"/>
      <c r="C67" s="219"/>
      <c r="D67" s="219"/>
      <c r="E67" s="220"/>
    </row>
    <row r="68" spans="1:7" ht="15" customHeight="1" thickBot="1">
      <c r="A68" s="258"/>
      <c r="B68" s="254"/>
      <c r="C68" s="254"/>
      <c r="D68" s="254"/>
      <c r="E68" s="255"/>
    </row>
    <row r="69" spans="1:7" ht="6" customHeight="1" thickBot="1">
      <c r="A69" s="247"/>
      <c r="B69" s="247"/>
      <c r="C69" s="247"/>
      <c r="D69" s="247"/>
      <c r="E69" s="247"/>
    </row>
    <row r="70" spans="1:7" ht="9.9499999999999993" customHeight="1">
      <c r="A70" s="256" t="s">
        <v>12</v>
      </c>
      <c r="B70" s="248"/>
      <c r="C70" s="249"/>
      <c r="D70" s="249"/>
      <c r="E70" s="250"/>
    </row>
    <row r="71" spans="1:7" ht="9.9499999999999993" customHeight="1">
      <c r="A71" s="257"/>
      <c r="B71" s="251"/>
      <c r="C71" s="252"/>
      <c r="D71" s="252"/>
      <c r="E71" s="253"/>
    </row>
    <row r="72" spans="1:7" ht="9.9499999999999993" customHeight="1">
      <c r="A72" s="257"/>
      <c r="B72" s="218"/>
      <c r="C72" s="219"/>
      <c r="D72" s="219"/>
      <c r="E72" s="220"/>
    </row>
    <row r="73" spans="1:7" ht="9.9499999999999993" customHeight="1">
      <c r="A73" s="257"/>
      <c r="B73" s="218"/>
      <c r="C73" s="219"/>
      <c r="D73" s="219"/>
      <c r="E73" s="220"/>
    </row>
    <row r="74" spans="1:7" ht="9.9499999999999993" customHeight="1" thickBot="1">
      <c r="A74" s="258"/>
      <c r="B74" s="298"/>
      <c r="C74" s="299"/>
      <c r="D74" s="299"/>
      <c r="E74" s="300"/>
    </row>
    <row r="75" spans="1:7" ht="6" customHeight="1" thickBot="1">
      <c r="A75" s="247"/>
      <c r="B75" s="247"/>
      <c r="C75" s="247"/>
      <c r="D75" s="247"/>
      <c r="E75" s="247"/>
    </row>
    <row r="76" spans="1:7" ht="12.75" customHeight="1">
      <c r="A76" s="256" t="s">
        <v>13</v>
      </c>
      <c r="B76" s="306"/>
      <c r="C76" s="249"/>
      <c r="D76" s="249"/>
      <c r="E76" s="250"/>
    </row>
    <row r="77" spans="1:7" ht="15" customHeight="1">
      <c r="A77" s="257"/>
      <c r="B77" s="302"/>
      <c r="C77" s="219"/>
      <c r="D77" s="219"/>
      <c r="E77" s="220"/>
    </row>
    <row r="78" spans="1:7" ht="15" customHeight="1">
      <c r="A78" s="257"/>
      <c r="B78" s="302"/>
      <c r="C78" s="219"/>
      <c r="D78" s="219"/>
      <c r="E78" s="220"/>
    </row>
    <row r="79" spans="1:7" ht="15" customHeight="1">
      <c r="A79" s="257"/>
      <c r="B79" s="302"/>
      <c r="C79" s="219"/>
      <c r="D79" s="219"/>
      <c r="E79" s="220"/>
    </row>
    <row r="80" spans="1:7" ht="15" customHeight="1">
      <c r="A80" s="257"/>
      <c r="B80" s="302"/>
      <c r="C80" s="219"/>
      <c r="D80" s="219"/>
      <c r="E80" s="220"/>
    </row>
    <row r="81" spans="1:5" ht="15" customHeight="1">
      <c r="A81" s="257"/>
      <c r="B81" s="302"/>
      <c r="C81" s="219"/>
      <c r="D81" s="219"/>
      <c r="E81" s="220"/>
    </row>
    <row r="82" spans="1:5" ht="15.75" customHeight="1" thickBot="1">
      <c r="A82" s="258"/>
      <c r="B82" s="303"/>
      <c r="C82" s="304"/>
      <c r="D82" s="304"/>
      <c r="E82" s="305"/>
    </row>
    <row r="83" spans="1:5" ht="6" customHeight="1"/>
    <row r="84" spans="1:5" ht="12.75" customHeight="1">
      <c r="A84" s="301" t="s">
        <v>673</v>
      </c>
      <c r="B84" s="301"/>
      <c r="C84" s="301"/>
      <c r="D84" s="301"/>
      <c r="E84" s="301"/>
    </row>
    <row r="85" spans="1:5">
      <c r="D85" s="135"/>
    </row>
    <row r="86" spans="1:5">
      <c r="D86" s="135"/>
    </row>
    <row r="87" spans="1:5">
      <c r="D87" s="136"/>
    </row>
    <row r="88" spans="1:5">
      <c r="D88" s="135"/>
    </row>
    <row r="89" spans="1:5">
      <c r="D89" s="136"/>
    </row>
  </sheetData>
  <mergeCells count="90">
    <mergeCell ref="C18:E18"/>
    <mergeCell ref="A1:D1"/>
    <mergeCell ref="B65:E65"/>
    <mergeCell ref="A15:A26"/>
    <mergeCell ref="C25:E25"/>
    <mergeCell ref="B5:E5"/>
    <mergeCell ref="C12:E12"/>
    <mergeCell ref="B45:E45"/>
    <mergeCell ref="B44:E44"/>
    <mergeCell ref="C15:E15"/>
    <mergeCell ref="C16:E16"/>
    <mergeCell ref="C17:E17"/>
    <mergeCell ref="C23:E23"/>
    <mergeCell ref="C24:E24"/>
    <mergeCell ref="C19:E19"/>
    <mergeCell ref="C22:E22"/>
    <mergeCell ref="C20:E20"/>
    <mergeCell ref="C21:E21"/>
    <mergeCell ref="B74:E74"/>
    <mergeCell ref="A84:E84"/>
    <mergeCell ref="B78:E78"/>
    <mergeCell ref="B80:E80"/>
    <mergeCell ref="B79:E79"/>
    <mergeCell ref="B81:E81"/>
    <mergeCell ref="B82:E82"/>
    <mergeCell ref="B76:E76"/>
    <mergeCell ref="B77:E77"/>
    <mergeCell ref="A75:E75"/>
    <mergeCell ref="A70:A74"/>
    <mergeCell ref="A76:A82"/>
    <mergeCell ref="A62:A63"/>
    <mergeCell ref="B60:E60"/>
    <mergeCell ref="B51:E51"/>
    <mergeCell ref="B48:E48"/>
    <mergeCell ref="B49:E49"/>
    <mergeCell ref="B63:E63"/>
    <mergeCell ref="B56:E56"/>
    <mergeCell ref="B53:E53"/>
    <mergeCell ref="B55:E55"/>
    <mergeCell ref="B66:E66"/>
    <mergeCell ref="B52:E52"/>
    <mergeCell ref="A6:E6"/>
    <mergeCell ref="A14:E14"/>
    <mergeCell ref="C7:E7"/>
    <mergeCell ref="C8:E8"/>
    <mergeCell ref="A7:A13"/>
    <mergeCell ref="C13:E13"/>
    <mergeCell ref="B43:E43"/>
    <mergeCell ref="B58:E58"/>
    <mergeCell ref="B59:E59"/>
    <mergeCell ref="B57:E57"/>
    <mergeCell ref="B41:E41"/>
    <mergeCell ref="B42:E42"/>
    <mergeCell ref="B50:E50"/>
    <mergeCell ref="B54:E54"/>
    <mergeCell ref="B3:D3"/>
    <mergeCell ref="C9:E9"/>
    <mergeCell ref="C10:E10"/>
    <mergeCell ref="A4:E4"/>
    <mergeCell ref="C11:E11"/>
    <mergeCell ref="B73:E73"/>
    <mergeCell ref="C26:E26"/>
    <mergeCell ref="A40:E40"/>
    <mergeCell ref="A41:A60"/>
    <mergeCell ref="B46:E46"/>
    <mergeCell ref="B47:E47"/>
    <mergeCell ref="A69:E69"/>
    <mergeCell ref="B67:E67"/>
    <mergeCell ref="B70:E70"/>
    <mergeCell ref="B71:E71"/>
    <mergeCell ref="B72:E72"/>
    <mergeCell ref="B68:E68"/>
    <mergeCell ref="A65:A68"/>
    <mergeCell ref="A64:E64"/>
    <mergeCell ref="A61:E61"/>
    <mergeCell ref="B62:E62"/>
    <mergeCell ref="A27:E27"/>
    <mergeCell ref="B31:E31"/>
    <mergeCell ref="A30:A39"/>
    <mergeCell ref="A29:E29"/>
    <mergeCell ref="B33:E33"/>
    <mergeCell ref="B35:E35"/>
    <mergeCell ref="B38:E38"/>
    <mergeCell ref="B34:E34"/>
    <mergeCell ref="B37:E37"/>
    <mergeCell ref="B39:E39"/>
    <mergeCell ref="B28:E28"/>
    <mergeCell ref="B36:E36"/>
    <mergeCell ref="B32:E32"/>
    <mergeCell ref="B30:E30"/>
  </mergeCells>
  <conditionalFormatting sqref="D85:D89">
    <cfRule type="expression" dxfId="1" priority="154">
      <formula>COUNTIF($B$1:$B$31,$A85)&gt;0</formula>
    </cfRule>
  </conditionalFormatting>
  <dataValidations count="6">
    <dataValidation allowBlank="1" showInputMessage="1" showErrorMessage="1" promptTitle="Objectif intermédiaire" sqref="A28"/>
    <dataValidation type="list" allowBlank="1" showInputMessage="1" showErrorMessage="1" sqref="B3:D3">
      <formula1>classe</formula1>
    </dataValidation>
    <dataValidation type="list" allowBlank="1" showInputMessage="1" showErrorMessage="1" sqref="B62:E62">
      <formula1>savoir</formula1>
    </dataValidation>
    <dataValidation type="list" allowBlank="1" showInputMessage="1" showErrorMessage="1" sqref="F6">
      <formula1>tache</formula1>
    </dataValidation>
    <dataValidation allowBlank="1" showInputMessage="1" showErrorMessage="1" promptTitle="RAP" sqref="A7:A13"/>
    <dataValidation type="list" allowBlank="1" showInputMessage="1" showErrorMessage="1" sqref="B63:E63">
      <formula1>OFFSET(INDEX(savoir,MATCH(B62,savoir,1)),,1,,OFFSET(INDEX(savoir,MATCH(B62,savoir,0)),,-1))</formula1>
    </dataValidation>
  </dataValidations>
  <pageMargins left="0.25" right="0.25" top="0.75" bottom="0.75" header="0.3" footer="0.3"/>
  <pageSetup paperSize="9" scale="43" orientation="landscape" r:id="rId1"/>
  <extLst>
    <ext xmlns:x14="http://schemas.microsoft.com/office/spreadsheetml/2009/9/main" uri="{CCE6A557-97BC-4b89-ADB6-D9C93CAAB3DF}">
      <x14:dataValidations xmlns:xm="http://schemas.microsoft.com/office/excel/2006/main" count="1">
        <x14:dataValidation type="list" allowBlank="1" showInputMessage="1">
          <x14:formula1>
            <xm:f>IF(B7&lt;&gt;"",OFFSET(tache!$E$1,MATCH(B7&amp;"*",tache,FALSE)-1,,SUMPRODUCT((MID(tache,1,LEN(B7))=TEXT(B7,"FAUX"))*1)),tache)</xm:f>
          </x14:formula1>
          <xm:sqref>B7:B13</xm:sqref>
        </x14:dataValidation>
      </x14:dataValidations>
    </ext>
  </extLst>
</worksheet>
</file>

<file path=xl/worksheets/sheet2.xml><?xml version="1.0" encoding="utf-8"?>
<worksheet xmlns="http://schemas.openxmlformats.org/spreadsheetml/2006/main" xmlns:r="http://schemas.openxmlformats.org/officeDocument/2006/relationships">
  <sheetPr codeName="Feuil2">
    <pageSetUpPr fitToPage="1"/>
  </sheetPr>
  <dimension ref="A1:G28"/>
  <sheetViews>
    <sheetView topLeftCell="A4" zoomScaleNormal="100" workbookViewId="0">
      <selection sqref="A1:G1"/>
    </sheetView>
  </sheetViews>
  <sheetFormatPr baseColWidth="10" defaultColWidth="11.42578125" defaultRowHeight="15"/>
  <cols>
    <col min="1" max="1" width="20" style="14" customWidth="1"/>
    <col min="2" max="2" width="8.28515625" style="14" customWidth="1"/>
    <col min="3" max="3" width="26.28515625" style="14" customWidth="1"/>
    <col min="4" max="4" width="50.28515625" style="14" bestFit="1" customWidth="1"/>
    <col min="5" max="5" width="24.140625" style="14" customWidth="1"/>
    <col min="6" max="6" width="30.28515625" style="14" customWidth="1"/>
    <col min="7" max="7" width="15.28515625" style="14" customWidth="1"/>
    <col min="8" max="16384" width="11.42578125" style="14"/>
  </cols>
  <sheetData>
    <row r="1" spans="1:7" ht="43.5" customHeight="1" thickBot="1">
      <c r="A1" s="320" t="s">
        <v>674</v>
      </c>
      <c r="B1" s="321"/>
      <c r="C1" s="321"/>
      <c r="D1" s="321"/>
      <c r="E1" s="321"/>
      <c r="F1" s="321"/>
      <c r="G1" s="322"/>
    </row>
    <row r="2" spans="1:7" ht="9.9499999999999993" customHeight="1" thickBot="1"/>
    <row r="3" spans="1:7" ht="15.75" thickTop="1">
      <c r="A3" s="15" t="s">
        <v>15</v>
      </c>
      <c r="B3" s="329" t="str">
        <f>'fiche préparation'!$B$3</f>
        <v>Premiere BAC PRO</v>
      </c>
      <c r="C3" s="330"/>
      <c r="E3" s="16" t="s">
        <v>17</v>
      </c>
      <c r="F3" s="323" t="s">
        <v>682</v>
      </c>
      <c r="G3" s="324"/>
    </row>
    <row r="4" spans="1:7" ht="15.75" thickBot="1">
      <c r="A4" s="17" t="s">
        <v>16</v>
      </c>
      <c r="B4" s="331" t="s">
        <v>142</v>
      </c>
      <c r="C4" s="326"/>
      <c r="E4" s="18" t="s">
        <v>18</v>
      </c>
      <c r="F4" s="325" t="s">
        <v>692</v>
      </c>
      <c r="G4" s="326"/>
    </row>
    <row r="5" spans="1:7" ht="9.9499999999999993" customHeight="1" thickTop="1" thickBot="1"/>
    <row r="6" spans="1:7" ht="27" customHeight="1" thickBot="1">
      <c r="A6" s="327" t="s">
        <v>20</v>
      </c>
      <c r="B6" s="328"/>
      <c r="C6" s="148" t="s">
        <v>675</v>
      </c>
      <c r="D6" s="332">
        <f>'fiche préparation'!$D$28</f>
        <v>0</v>
      </c>
      <c r="E6" s="332"/>
      <c r="F6" s="332"/>
      <c r="G6" s="333"/>
    </row>
    <row r="7" spans="1:7" ht="9.9499999999999993" customHeight="1" thickBot="1"/>
    <row r="8" spans="1:7" ht="45" customHeight="1" thickBot="1">
      <c r="A8" s="19" t="s">
        <v>149</v>
      </c>
      <c r="B8" s="20" t="s">
        <v>19</v>
      </c>
      <c r="C8" s="20" t="s">
        <v>148</v>
      </c>
      <c r="D8" s="20" t="s">
        <v>92</v>
      </c>
      <c r="E8" s="20" t="s">
        <v>153</v>
      </c>
      <c r="F8" s="149" t="s">
        <v>152</v>
      </c>
      <c r="G8" s="21" t="s">
        <v>63</v>
      </c>
    </row>
    <row r="9" spans="1:7" ht="39.950000000000003" customHeight="1">
      <c r="A9" s="22"/>
      <c r="B9" s="23"/>
      <c r="C9" s="24"/>
      <c r="D9" s="24"/>
      <c r="E9" s="24"/>
      <c r="F9" s="200"/>
      <c r="G9" s="25"/>
    </row>
    <row r="10" spans="1:7" ht="44.25" customHeight="1">
      <c r="A10" s="22"/>
      <c r="B10" s="23"/>
      <c r="C10" s="24"/>
      <c r="D10" s="24"/>
      <c r="E10" s="24"/>
      <c r="F10" s="200"/>
      <c r="G10" s="25"/>
    </row>
    <row r="11" spans="1:7" ht="63" customHeight="1">
      <c r="A11" s="22"/>
      <c r="B11" s="23"/>
      <c r="C11" s="24"/>
      <c r="D11" s="24"/>
      <c r="E11" s="24"/>
      <c r="F11" s="200"/>
      <c r="G11" s="25"/>
    </row>
    <row r="12" spans="1:7" ht="63" customHeight="1">
      <c r="A12" s="22"/>
      <c r="B12" s="23"/>
      <c r="C12" s="24"/>
      <c r="D12" s="24"/>
      <c r="E12" s="24"/>
      <c r="F12" s="200"/>
      <c r="G12" s="25"/>
    </row>
    <row r="13" spans="1:7" ht="63" customHeight="1">
      <c r="A13" s="22"/>
      <c r="B13" s="23"/>
      <c r="C13" s="24"/>
      <c r="D13" s="24"/>
      <c r="E13" s="24"/>
      <c r="F13" s="200"/>
      <c r="G13" s="25"/>
    </row>
    <row r="14" spans="1:7" ht="63" customHeight="1">
      <c r="A14" s="22"/>
      <c r="B14" s="23"/>
      <c r="C14" s="24"/>
      <c r="D14" s="24"/>
      <c r="E14" s="24"/>
      <c r="F14" s="200"/>
      <c r="G14" s="25"/>
    </row>
    <row r="15" spans="1:7" ht="63" customHeight="1">
      <c r="A15" s="22"/>
      <c r="B15" s="23"/>
      <c r="C15" s="24"/>
      <c r="D15" s="24"/>
      <c r="E15" s="24"/>
      <c r="F15" s="200"/>
      <c r="G15" s="25"/>
    </row>
    <row r="16" spans="1:7" ht="63" customHeight="1">
      <c r="A16" s="22"/>
      <c r="B16" s="23"/>
      <c r="C16" s="24"/>
      <c r="D16" s="24"/>
      <c r="E16" s="24"/>
      <c r="F16" s="200"/>
      <c r="G16" s="25"/>
    </row>
    <row r="17" spans="1:7" ht="63" customHeight="1">
      <c r="A17" s="22"/>
      <c r="B17" s="23"/>
      <c r="C17" s="24"/>
      <c r="D17" s="24"/>
      <c r="E17" s="24"/>
      <c r="F17" s="200"/>
      <c r="G17" s="25"/>
    </row>
    <row r="18" spans="1:7" ht="63" customHeight="1">
      <c r="A18" s="22"/>
      <c r="B18" s="23"/>
      <c r="C18" s="24"/>
      <c r="D18" s="24"/>
      <c r="E18" s="24"/>
      <c r="F18" s="200"/>
      <c r="G18" s="25"/>
    </row>
    <row r="19" spans="1:7" ht="63" customHeight="1">
      <c r="A19" s="22"/>
      <c r="B19" s="23"/>
      <c r="C19" s="24"/>
      <c r="D19" s="24"/>
      <c r="E19" s="24"/>
      <c r="F19" s="200"/>
      <c r="G19" s="25"/>
    </row>
    <row r="20" spans="1:7" ht="63" customHeight="1">
      <c r="A20" s="22"/>
      <c r="B20" s="23"/>
      <c r="C20" s="24"/>
      <c r="D20" s="24"/>
      <c r="E20" s="24"/>
      <c r="F20" s="200"/>
      <c r="G20" s="25"/>
    </row>
    <row r="21" spans="1:7" ht="63" customHeight="1">
      <c r="A21" s="22"/>
      <c r="B21" s="23"/>
      <c r="C21" s="24"/>
      <c r="D21" s="24"/>
      <c r="E21" s="24"/>
      <c r="F21" s="200"/>
      <c r="G21" s="25"/>
    </row>
    <row r="22" spans="1:7" ht="49.15" customHeight="1">
      <c r="A22" s="22"/>
      <c r="B22" s="23"/>
      <c r="C22" s="24"/>
      <c r="D22" s="24"/>
      <c r="E22" s="24"/>
      <c r="F22" s="200"/>
      <c r="G22" s="25"/>
    </row>
    <row r="23" spans="1:7" ht="39.950000000000003" customHeight="1">
      <c r="A23" s="22"/>
      <c r="B23" s="23"/>
      <c r="C23" s="24"/>
      <c r="D23" s="24"/>
      <c r="E23" s="24"/>
      <c r="F23" s="200"/>
      <c r="G23" s="25"/>
    </row>
    <row r="24" spans="1:7" ht="48.75" customHeight="1">
      <c r="A24" s="22"/>
      <c r="B24" s="23"/>
      <c r="C24" s="24"/>
      <c r="D24" s="24"/>
      <c r="E24" s="24"/>
      <c r="F24" s="200"/>
      <c r="G24" s="25"/>
    </row>
    <row r="25" spans="1:7" ht="45" customHeight="1">
      <c r="A25" s="22"/>
      <c r="B25" s="23"/>
      <c r="C25" s="24"/>
      <c r="D25" s="24"/>
      <c r="E25" s="24"/>
      <c r="F25" s="200"/>
      <c r="G25" s="25"/>
    </row>
    <row r="27" spans="1:7">
      <c r="B27" s="14">
        <f>SUM(B9:B25)</f>
        <v>0</v>
      </c>
      <c r="C27" s="26"/>
      <c r="G27" s="26"/>
    </row>
    <row r="28" spans="1:7">
      <c r="B28" s="14">
        <f>B27/60</f>
        <v>0</v>
      </c>
    </row>
  </sheetData>
  <dataConsolidate/>
  <mergeCells count="7">
    <mergeCell ref="A1:G1"/>
    <mergeCell ref="F3:G3"/>
    <mergeCell ref="F4:G4"/>
    <mergeCell ref="A6:B6"/>
    <mergeCell ref="B3:C3"/>
    <mergeCell ref="B4:C4"/>
    <mergeCell ref="D6:G6"/>
  </mergeCells>
  <dataValidations xWindow="96" yWindow="560" count="9">
    <dataValidation type="list" allowBlank="1" showInputMessage="1" promptTitle="Phase" prompt="Phase d'activation, Phase de découverte, Phase de transfert, Phase de réinvestissement" sqref="A9:A25">
      <formula1>liste_phase</formula1>
    </dataValidation>
    <dataValidation type="list" allowBlank="1" showInputMessage="1" promptTitle="Matériels" prompt="materiels utilisé pour la phase_x000a_" sqref="E9:E25">
      <formula1>liste_matos</formula1>
    </dataValidation>
    <dataValidation type="list" allowBlank="1" showInputMessage="1" promptTitle="Objectifs opérationnels " prompt="on demande (voir fiche prépa)" sqref="D9:D25">
      <formula1>objectifs</formula1>
    </dataValidation>
    <dataValidation allowBlank="1" showInputMessage="1" showErrorMessage="1" promptTitle="Durée" prompt="Temps par phases_x000a_" sqref="B9:B25"/>
    <dataValidation allowBlank="1" showInputMessage="1" promptTitle="Connaissances" prompt="Connaissances apportés, Mots clés, Matériels nouveaux ,Définitions, Procédures, Méthodes, Essais, Règles…" sqref="F9:F25"/>
    <dataValidation allowBlank="1" showInputMessage="1" showErrorMessage="1" promptTitle="date" prompt="date deroulement de la séance" sqref="F3:G3"/>
    <dataValidation type="list" allowBlank="1" showInputMessage="1" promptTitle="Etape" prompt=" Activités :_x000a_D’introduction_x000a_De confrontation_x000a_De synthèse…_x000a__x000a_Préciser s’il s’agit d’un travail :_x000a_- TD_x000a_- TP_x000a_- individuel_x000a_- en binôme_x000a_- en groupes de 3 ou 4 _x000a_- en classe entière" sqref="C9:C25">
      <formula1>liste_act</formula1>
    </dataValidation>
    <dataValidation type="list" allowBlank="1" showInputMessage="1" showErrorMessage="1" promptTitle="Lieux" prompt="lieux de déroulement de la séance" sqref="B4:C4">
      <formula1>Liste_lieu</formula1>
    </dataValidation>
    <dataValidation type="list" allowBlank="1" showInputMessage="1" promptTitle="Evaluation" prompt="Type d’évaluation effectué et moyens : diagnostique, formative, formatrice, sommative" sqref="G9:G25">
      <formula1>Evaluation</formula1>
    </dataValidation>
  </dataValidations>
  <pageMargins left="0.25" right="0.25" top="0.75" bottom="0.75" header="0.3" footer="0.3"/>
  <pageSetup paperSize="9" scale="82" orientation="landscape" r:id="rId1"/>
</worksheet>
</file>

<file path=xl/worksheets/sheet3.xml><?xml version="1.0" encoding="utf-8"?>
<worksheet xmlns="http://schemas.openxmlformats.org/spreadsheetml/2006/main" xmlns:r="http://schemas.openxmlformats.org/officeDocument/2006/relationships">
  <sheetPr codeName="Feuil6"/>
  <dimension ref="A1:E34"/>
  <sheetViews>
    <sheetView zoomScaleNormal="100" workbookViewId="0">
      <selection activeCell="B29" sqref="B29"/>
    </sheetView>
  </sheetViews>
  <sheetFormatPr baseColWidth="10" defaultColWidth="11.42578125" defaultRowHeight="15"/>
  <cols>
    <col min="1" max="1" width="5.7109375" style="13" bestFit="1" customWidth="1"/>
    <col min="2" max="2" width="146" style="10" bestFit="1" customWidth="1"/>
    <col min="3" max="3" width="11.42578125" style="10"/>
    <col min="4" max="5" width="0" style="10" hidden="1" customWidth="1"/>
    <col min="6" max="16384" width="11.42578125" style="10"/>
  </cols>
  <sheetData>
    <row r="1" spans="1:5">
      <c r="B1" s="10" t="s">
        <v>243</v>
      </c>
      <c r="D1" s="11" t="s">
        <v>203</v>
      </c>
      <c r="E1" s="10" t="str">
        <f t="array" aca="1" ref="E1" ca="1">IF(ROW(A1)&gt;COUNTA(A:A)-1,"",INDEX(cola,SMALL(IF(cola&lt;&gt;"",ROW(cola)-1,""),ROW(A1))))</f>
        <v>T0-1</v>
      </c>
    </row>
    <row r="2" spans="1:5">
      <c r="A2" s="9"/>
      <c r="B2" s="9"/>
      <c r="D2" s="11" t="s">
        <v>206</v>
      </c>
      <c r="E2" s="10" t="str">
        <f t="array" aca="1" ref="E2" ca="1">IF(ROW(A2)&gt;COUNTA(A:A)-1,"",INDEX(cola,SMALL(IF(cola&lt;&gt;"",ROW(cola)-1,""),ROW(A2))))</f>
        <v>T0-2</v>
      </c>
    </row>
    <row r="3" spans="1:5">
      <c r="A3" s="11" t="s">
        <v>433</v>
      </c>
      <c r="B3" s="12" t="s">
        <v>64</v>
      </c>
      <c r="C3" s="12"/>
      <c r="D3" s="11" t="s">
        <v>207</v>
      </c>
      <c r="E3" s="10" t="str">
        <f t="array" aca="1" ref="E3" ca="1">IF(ROW(A3)&gt;COUNTA(A:A)-1,"",INDEX(cola,SMALL(IF(cola&lt;&gt;"",ROW(cola)-1,""),ROW(A3))))</f>
        <v>T0-3</v>
      </c>
    </row>
    <row r="4" spans="1:5">
      <c r="A4" s="11" t="s">
        <v>204</v>
      </c>
      <c r="B4" s="12" t="s">
        <v>65</v>
      </c>
      <c r="C4" s="12"/>
      <c r="D4" s="11" t="s">
        <v>211</v>
      </c>
      <c r="E4" s="10" t="str">
        <f t="array" aca="1" ref="E4" ca="1">IF(ROW(A4)&gt;COUNTA(A:A)-1,"",INDEX(cola,SMALL(IF(cola&lt;&gt;"",ROW(cola)-1,""),ROW(A4))))</f>
        <v>T1-1</v>
      </c>
    </row>
    <row r="5" spans="1:5">
      <c r="A5" s="11" t="s">
        <v>205</v>
      </c>
      <c r="B5" s="12" t="s">
        <v>66</v>
      </c>
      <c r="C5" s="12"/>
      <c r="D5" s="11" t="s">
        <v>212</v>
      </c>
      <c r="E5" s="10" t="str">
        <f t="array" aca="1" ref="E5" ca="1">IF(ROW(A5)&gt;COUNTA(A:A)-1,"",INDEX(cola,SMALL(IF(cola&lt;&gt;"",ROW(cola)-1,""),ROW(A5))))</f>
        <v>T1-2</v>
      </c>
    </row>
    <row r="6" spans="1:5">
      <c r="A6" s="9"/>
      <c r="B6" s="9"/>
      <c r="D6" s="11" t="s">
        <v>89</v>
      </c>
      <c r="E6" s="10" t="str">
        <f t="array" aca="1" ref="E6" ca="1">IF(ROW(A6)&gt;COUNTA(A:A)-1,"",INDEX(cola,SMALL(IF(cola&lt;&gt;"",ROW(cola)-1,""),ROW(A6))))</f>
        <v>T1-3</v>
      </c>
    </row>
    <row r="7" spans="1:5">
      <c r="A7" s="11" t="s">
        <v>478</v>
      </c>
      <c r="B7" s="12" t="s">
        <v>21</v>
      </c>
      <c r="C7" s="12"/>
      <c r="D7" s="51"/>
      <c r="E7" s="10" t="str">
        <f t="array" aca="1" ref="E7" ca="1">IF(ROW(A7)&gt;COUNTA(A:A)-1,"",INDEX(cola,SMALL(IF(cola&lt;&gt;"",ROW(cola)-1,""),ROW(A7))))</f>
        <v>T1-4</v>
      </c>
    </row>
    <row r="8" spans="1:5">
      <c r="A8" s="11" t="s">
        <v>67</v>
      </c>
      <c r="B8" s="12" t="s">
        <v>68</v>
      </c>
      <c r="C8" s="12"/>
      <c r="E8" s="10" t="str">
        <f t="array" aca="1" ref="E8" ca="1">IF(ROW(A8)&gt;COUNTA(A:A)-1,"",INDEX(cola,SMALL(IF(cola&lt;&gt;"",ROW(cola)-1,""),ROW(A8))))</f>
        <v>T1-5</v>
      </c>
    </row>
    <row r="9" spans="1:5">
      <c r="A9" s="11" t="s">
        <v>371</v>
      </c>
      <c r="B9" s="12" t="s">
        <v>69</v>
      </c>
      <c r="C9" s="12"/>
      <c r="E9" s="10" t="str">
        <f t="array" aca="1" ref="E9" ca="1">IF(ROW(A9)&gt;COUNTA(A:A)-1,"",INDEX(cola,SMALL(IF(cola&lt;&gt;"",ROW(cola)-1,""),ROW(A9))))</f>
        <v>T1-6</v>
      </c>
    </row>
    <row r="10" spans="1:5">
      <c r="A10" s="11" t="s">
        <v>70</v>
      </c>
      <c r="B10" s="12" t="s">
        <v>71</v>
      </c>
      <c r="C10" s="12"/>
      <c r="E10" s="10" t="str">
        <f t="array" aca="1" ref="E10" ca="1">IF(ROW(A10)&gt;COUNTA(A:A)-1,"",INDEX(cola,SMALL(IF(cola&lt;&gt;"",ROW(cola)-1,""),ROW(A10))))</f>
        <v>T2-1</v>
      </c>
    </row>
    <row r="11" spans="1:5">
      <c r="A11" s="11" t="s">
        <v>72</v>
      </c>
      <c r="B11" s="12" t="s">
        <v>73</v>
      </c>
      <c r="C11" s="12"/>
      <c r="E11" s="10" t="str">
        <f t="array" aca="1" ref="E11" ca="1">IF(ROW(A11)&gt;COUNTA(A:A)-1,"",INDEX(cola,SMALL(IF(cola&lt;&gt;"",ROW(cola)-1,""),ROW(A11))))</f>
        <v>T2-2</v>
      </c>
    </row>
    <row r="12" spans="1:5">
      <c r="A12" s="11" t="s">
        <v>74</v>
      </c>
      <c r="B12" s="12" t="s">
        <v>75</v>
      </c>
      <c r="C12" s="12"/>
      <c r="E12" s="10" t="str">
        <f t="array" aca="1" ref="E12" ca="1">IF(ROW(A12)&gt;COUNTA(A:A)-1,"",INDEX(cola,SMALL(IF(cola&lt;&gt;"",ROW(cola)-1,""),ROW(A12))))</f>
        <v>T2-3</v>
      </c>
    </row>
    <row r="13" spans="1:5">
      <c r="A13" s="9"/>
      <c r="B13" s="9"/>
      <c r="E13" s="10" t="str">
        <f t="array" aca="1" ref="E13" ca="1">IF(ROW(A13)&gt;COUNTA(A:A)-1,"",INDEX(cola,SMALL(IF(cola&lt;&gt;"",ROW(cola)-1,""),ROW(A13))))</f>
        <v>T2-4</v>
      </c>
    </row>
    <row r="14" spans="1:5">
      <c r="A14" s="11" t="s">
        <v>479</v>
      </c>
      <c r="B14" s="12" t="s">
        <v>22</v>
      </c>
      <c r="C14" s="12"/>
      <c r="E14" s="10" t="str">
        <f t="array" aca="1" ref="E14" ca="1">IF(ROW(A14)&gt;COUNTA(A:A)-1,"",INDEX(cola,SMALL(IF(cola&lt;&gt;"",ROW(cola)-1,""),ROW(A14))))</f>
        <v>T3-1</v>
      </c>
    </row>
    <row r="15" spans="1:5">
      <c r="A15" s="11" t="s">
        <v>208</v>
      </c>
      <c r="B15" s="12" t="s">
        <v>76</v>
      </c>
      <c r="C15" s="12"/>
      <c r="E15" s="10" t="str">
        <f t="array" aca="1" ref="E15" ca="1">IF(ROW(A15)&gt;COUNTA(A:A)-1,"",INDEX(cola,SMALL(IF(cola&lt;&gt;"",ROW(cola)-1,""),ROW(A15))))</f>
        <v>T3-2</v>
      </c>
    </row>
    <row r="16" spans="1:5">
      <c r="A16" s="11" t="s">
        <v>209</v>
      </c>
      <c r="B16" s="12" t="s">
        <v>79</v>
      </c>
      <c r="C16" s="12"/>
      <c r="E16" s="10" t="str">
        <f t="array" aca="1" ref="E16" ca="1">IF(ROW(A16)&gt;COUNTA(A:A)-1,"",INDEX(cola,SMALL(IF(cola&lt;&gt;"",ROW(cola)-1,""),ROW(A16))))</f>
        <v>T3-3</v>
      </c>
    </row>
    <row r="17" spans="1:5">
      <c r="A17" s="11" t="s">
        <v>210</v>
      </c>
      <c r="B17" s="12" t="s">
        <v>80</v>
      </c>
      <c r="C17" s="12"/>
      <c r="E17" s="10" t="str">
        <f t="array" aca="1" ref="E17" ca="1">IF(ROW(A17)&gt;COUNTA(A:A)-1,"",INDEX(cola,SMALL(IF(cola&lt;&gt;"",ROW(cola)-1,""),ROW(A17))))</f>
        <v>T3-4</v>
      </c>
    </row>
    <row r="18" spans="1:5">
      <c r="A18" s="9"/>
      <c r="B18" s="9"/>
      <c r="C18" s="12"/>
      <c r="E18" s="10" t="str">
        <f t="array" aca="1" ref="E18" ca="1">IF(ROW(A18)&gt;COUNTA(A:A)-1,"",INDEX(cola,SMALL(IF(cola&lt;&gt;"",ROW(cola)-1,""),ROW(A18))))</f>
        <v xml:space="preserve">T4-1  </v>
      </c>
    </row>
    <row r="19" spans="1:5">
      <c r="A19" s="11" t="s">
        <v>480</v>
      </c>
      <c r="B19" s="12" t="s">
        <v>23</v>
      </c>
      <c r="C19" s="12"/>
      <c r="E19" s="10" t="str">
        <f t="array" aca="1" ref="E19" ca="1">IF(ROW(A19)&gt;COUNTA(A:A)-1,"",INDEX(cola,SMALL(IF(cola&lt;&gt;"",ROW(cola)-1,""),ROW(A19))))</f>
        <v>T4-2</v>
      </c>
    </row>
    <row r="20" spans="1:5">
      <c r="A20" s="11" t="s">
        <v>372</v>
      </c>
      <c r="B20" s="12" t="s">
        <v>24</v>
      </c>
      <c r="C20" s="12"/>
      <c r="E20" s="10" t="str">
        <f t="array" aca="1" ref="E20" ca="1">IF(ROW(A20)&gt;COUNTA(A:A)-1,"",INDEX(cola,SMALL(IF(cola&lt;&gt;"",ROW(cola)-1,""),ROW(A20))))</f>
        <v>T4-3</v>
      </c>
    </row>
    <row r="21" spans="1:5">
      <c r="A21" s="11" t="s">
        <v>373</v>
      </c>
      <c r="B21" s="12" t="s">
        <v>81</v>
      </c>
      <c r="C21" s="12"/>
      <c r="E21" s="10" t="str">
        <f t="array" aca="1" ref="E21" ca="1">IF(ROW(A21)&gt;COUNTA(A:A)-1,"",INDEX(cola,SMALL(IF(cola&lt;&gt;"",ROW(cola)-1,""),ROW(A21))))</f>
        <v>T4-4</v>
      </c>
    </row>
    <row r="22" spans="1:5">
      <c r="A22" s="11" t="s">
        <v>374</v>
      </c>
      <c r="B22" s="12" t="s">
        <v>82</v>
      </c>
      <c r="C22" s="12"/>
      <c r="E22" s="10" t="str">
        <f t="array" aca="1" ref="E22" ca="1">IF(ROW(A22)&gt;COUNTA(A:A)-1,"",INDEX(cola,SMALL(IF(cola&lt;&gt;"",ROW(cola)-1,""),ROW(A22))))</f>
        <v>T4-5</v>
      </c>
    </row>
    <row r="23" spans="1:5">
      <c r="A23" s="9"/>
      <c r="B23" s="9"/>
      <c r="C23" s="12"/>
      <c r="E23" s="10" t="str">
        <f t="array" aca="1" ref="E23" ca="1">IF(ROW(A23)&gt;COUNTA(A:A)-1,"",INDEX(cola,SMALL(IF(cola&lt;&gt;"",ROW(cola)-1,""),ROW(A23))))</f>
        <v>T4-6</v>
      </c>
    </row>
    <row r="24" spans="1:5">
      <c r="A24" s="11" t="s">
        <v>212</v>
      </c>
      <c r="B24" s="12" t="s">
        <v>83</v>
      </c>
      <c r="C24" s="12"/>
      <c r="E24" s="10" t="str">
        <f t="array" aca="1" ref="E24" ca="1">IF(ROW(A24)&gt;COUNTA(A:A)-1,"",INDEX(cola,SMALL(IF(cola&lt;&gt;"",ROW(cola)-1,""),ROW(A24))))</f>
        <v xml:space="preserve">T5-1 </v>
      </c>
    </row>
    <row r="25" spans="1:5">
      <c r="A25" s="11" t="s">
        <v>375</v>
      </c>
      <c r="B25" s="10" t="s">
        <v>84</v>
      </c>
      <c r="E25" s="10" t="str">
        <f t="array" aca="1" ref="E25" ca="1">IF(ROW(A25)&gt;COUNTA(A:A)-1,"",INDEX(cola,SMALL(IF(cola&lt;&gt;"",ROW(cola)-1,""),ROW(A25))))</f>
        <v>T5-2</v>
      </c>
    </row>
    <row r="26" spans="1:5" ht="15.75" customHeight="1">
      <c r="A26" s="11" t="s">
        <v>376</v>
      </c>
      <c r="B26" s="10" t="s">
        <v>87</v>
      </c>
      <c r="E26" s="10" t="str">
        <f t="array" aca="1" ref="E26" ca="1">IF(ROW(A26)&gt;COUNTA(A:A)-1,"",INDEX(cola,SMALL(IF(cola&lt;&gt;"",ROW(cola)-1,""),ROW(A26))))</f>
        <v>T5-3</v>
      </c>
    </row>
    <row r="27" spans="1:5">
      <c r="A27" s="11" t="s">
        <v>377</v>
      </c>
      <c r="B27" s="10" t="s">
        <v>86</v>
      </c>
    </row>
    <row r="28" spans="1:5">
      <c r="A28" s="11" t="s">
        <v>378</v>
      </c>
      <c r="B28" s="10" t="s">
        <v>85</v>
      </c>
    </row>
    <row r="29" spans="1:5">
      <c r="A29" s="11" t="s">
        <v>379</v>
      </c>
      <c r="B29" s="10" t="s">
        <v>88</v>
      </c>
    </row>
    <row r="30" spans="1:5">
      <c r="A30" s="9"/>
      <c r="B30" s="9"/>
    </row>
    <row r="31" spans="1:5">
      <c r="A31" s="11" t="s">
        <v>89</v>
      </c>
      <c r="B31" s="10" t="s">
        <v>90</v>
      </c>
    </row>
    <row r="32" spans="1:5">
      <c r="A32" s="11" t="s">
        <v>380</v>
      </c>
      <c r="B32" s="10" t="s">
        <v>91</v>
      </c>
    </row>
    <row r="33" spans="1:2">
      <c r="A33" s="11" t="s">
        <v>381</v>
      </c>
      <c r="B33" s="10" t="s">
        <v>78</v>
      </c>
    </row>
    <row r="34" spans="1:2">
      <c r="A34" s="11" t="s">
        <v>382</v>
      </c>
      <c r="B34" s="10" t="s">
        <v>77</v>
      </c>
    </row>
  </sheetData>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3" id="{280BDEBD-2AC3-429F-81D6-DB54516C35A1}">
            <xm:f>COUNTIF('fiche préparation'!$B$1:$B$31,$A2)&gt;0</xm:f>
            <x14:dxf>
              <fill>
                <patternFill>
                  <bgColor rgb="FFFFC000"/>
                </patternFill>
              </fill>
            </x14:dxf>
          </x14:cfRule>
          <xm:sqref>A3:B200 A2</xm:sqref>
        </x14:conditionalFormatting>
      </x14:conditionalFormattings>
    </ext>
  </extLst>
</worksheet>
</file>

<file path=xl/worksheets/sheet4.xml><?xml version="1.0" encoding="utf-8"?>
<worksheet xmlns="http://schemas.openxmlformats.org/spreadsheetml/2006/main" xmlns:r="http://schemas.openxmlformats.org/officeDocument/2006/relationships">
  <sheetPr codeName="Feuil3"/>
  <dimension ref="A1:H33"/>
  <sheetViews>
    <sheetView topLeftCell="B1" workbookViewId="0">
      <selection activeCell="E15" sqref="E15"/>
    </sheetView>
  </sheetViews>
  <sheetFormatPr baseColWidth="10" defaultColWidth="11.42578125" defaultRowHeight="15"/>
  <cols>
    <col min="1" max="1" width="24.140625" style="5" customWidth="1"/>
    <col min="2" max="2" width="26.42578125" style="5" customWidth="1"/>
    <col min="3" max="3" width="55" style="5" customWidth="1"/>
    <col min="4" max="4" width="21.140625" style="5" customWidth="1"/>
    <col min="5" max="5" width="34.28515625" style="5" bestFit="1" customWidth="1"/>
    <col min="6" max="6" width="40" style="5" customWidth="1"/>
    <col min="7" max="7" width="15.5703125" style="5" customWidth="1"/>
    <col min="8" max="8" width="18" style="5" customWidth="1"/>
    <col min="9" max="16384" width="11.42578125" style="7"/>
  </cols>
  <sheetData>
    <row r="1" spans="1:8" ht="15.75" thickTop="1">
      <c r="A1" s="4" t="s">
        <v>142</v>
      </c>
      <c r="B1" s="2" t="s">
        <v>100</v>
      </c>
      <c r="C1" s="5" t="s">
        <v>155</v>
      </c>
      <c r="D1" s="6"/>
      <c r="E1" s="4" t="s">
        <v>151</v>
      </c>
      <c r="F1" s="6"/>
      <c r="G1" s="4" t="s">
        <v>102</v>
      </c>
      <c r="H1" s="4" t="s">
        <v>147</v>
      </c>
    </row>
    <row r="2" spans="1:8">
      <c r="A2" s="5" t="s">
        <v>94</v>
      </c>
      <c r="B2" s="5" t="s">
        <v>97</v>
      </c>
      <c r="C2" s="5" t="s">
        <v>105</v>
      </c>
      <c r="E2" s="5" t="s">
        <v>679</v>
      </c>
      <c r="G2" s="5" t="s">
        <v>103</v>
      </c>
      <c r="H2" s="8" t="s">
        <v>146</v>
      </c>
    </row>
    <row r="3" spans="1:8">
      <c r="A3" s="5" t="s">
        <v>95</v>
      </c>
      <c r="B3" s="5" t="s">
        <v>98</v>
      </c>
      <c r="C3" s="5" t="s">
        <v>106</v>
      </c>
      <c r="E3" s="5" t="s">
        <v>150</v>
      </c>
      <c r="G3" s="5" t="s">
        <v>104</v>
      </c>
      <c r="H3" s="8" t="s">
        <v>145</v>
      </c>
    </row>
    <row r="4" spans="1:8">
      <c r="A4" s="5" t="s">
        <v>93</v>
      </c>
      <c r="B4" s="5" t="s">
        <v>99</v>
      </c>
      <c r="C4" s="5" t="s">
        <v>107</v>
      </c>
      <c r="E4" s="5" t="s">
        <v>680</v>
      </c>
      <c r="G4" s="5" t="s">
        <v>101</v>
      </c>
      <c r="H4" s="8" t="s">
        <v>143</v>
      </c>
    </row>
    <row r="5" spans="1:8">
      <c r="A5" s="5" t="s">
        <v>156</v>
      </c>
      <c r="C5" s="5" t="s">
        <v>108</v>
      </c>
      <c r="E5" s="5" t="s">
        <v>140</v>
      </c>
      <c r="G5" s="5" t="s">
        <v>681</v>
      </c>
      <c r="H5" s="8" t="s">
        <v>144</v>
      </c>
    </row>
    <row r="6" spans="1:8">
      <c r="A6" s="5" t="s">
        <v>96</v>
      </c>
      <c r="C6" s="5" t="s">
        <v>109</v>
      </c>
      <c r="E6" s="5" t="s">
        <v>676</v>
      </c>
    </row>
    <row r="7" spans="1:8">
      <c r="A7" s="5" t="s">
        <v>141</v>
      </c>
      <c r="C7" s="5" t="s">
        <v>110</v>
      </c>
      <c r="E7" s="5" t="s">
        <v>677</v>
      </c>
    </row>
    <row r="8" spans="1:8">
      <c r="C8" s="5" t="s">
        <v>111</v>
      </c>
      <c r="E8" s="5" t="s">
        <v>137</v>
      </c>
    </row>
    <row r="9" spans="1:8">
      <c r="C9" s="5" t="s">
        <v>118</v>
      </c>
      <c r="E9" s="5" t="s">
        <v>138</v>
      </c>
    </row>
    <row r="10" spans="1:8">
      <c r="C10" s="5" t="s">
        <v>119</v>
      </c>
      <c r="E10" s="5" t="s">
        <v>678</v>
      </c>
    </row>
    <row r="11" spans="1:8">
      <c r="C11" s="5" t="s">
        <v>120</v>
      </c>
      <c r="E11" s="5" t="s">
        <v>154</v>
      </c>
    </row>
    <row r="12" spans="1:8">
      <c r="C12" s="5" t="s">
        <v>121</v>
      </c>
      <c r="E12" s="5" t="s">
        <v>139</v>
      </c>
    </row>
    <row r="13" spans="1:8">
      <c r="C13" s="5" t="s">
        <v>112</v>
      </c>
      <c r="E13" s="5" t="s">
        <v>136</v>
      </c>
    </row>
    <row r="14" spans="1:8">
      <c r="C14" s="5" t="s">
        <v>113</v>
      </c>
      <c r="E14" s="5" t="s">
        <v>691</v>
      </c>
    </row>
    <row r="15" spans="1:8">
      <c r="C15" s="5" t="s">
        <v>114</v>
      </c>
    </row>
    <row r="16" spans="1:8">
      <c r="C16" s="5" t="s">
        <v>115</v>
      </c>
    </row>
    <row r="17" spans="3:3">
      <c r="C17" s="5" t="s">
        <v>116</v>
      </c>
    </row>
    <row r="18" spans="3:3">
      <c r="C18" s="5" t="s">
        <v>117</v>
      </c>
    </row>
    <row r="19" spans="3:3">
      <c r="C19" s="5" t="s">
        <v>122</v>
      </c>
    </row>
    <row r="20" spans="3:3">
      <c r="C20" s="5" t="s">
        <v>123</v>
      </c>
    </row>
    <row r="21" spans="3:3">
      <c r="C21" s="5" t="s">
        <v>124</v>
      </c>
    </row>
    <row r="22" spans="3:3">
      <c r="C22" s="5" t="s">
        <v>125</v>
      </c>
    </row>
    <row r="23" spans="3:3">
      <c r="C23" s="5" t="s">
        <v>126</v>
      </c>
    </row>
    <row r="24" spans="3:3">
      <c r="C24" s="5" t="s">
        <v>127</v>
      </c>
    </row>
    <row r="25" spans="3:3">
      <c r="C25" s="5" t="s">
        <v>128</v>
      </c>
    </row>
    <row r="26" spans="3:3">
      <c r="C26" s="5" t="s">
        <v>129</v>
      </c>
    </row>
    <row r="27" spans="3:3">
      <c r="C27" s="5" t="s">
        <v>134</v>
      </c>
    </row>
    <row r="28" spans="3:3">
      <c r="C28" s="5" t="s">
        <v>135</v>
      </c>
    </row>
    <row r="29" spans="3:3">
      <c r="C29" s="5" t="s">
        <v>130</v>
      </c>
    </row>
    <row r="30" spans="3:3">
      <c r="C30" s="5" t="s">
        <v>131</v>
      </c>
    </row>
    <row r="31" spans="3:3">
      <c r="C31" s="5" t="s">
        <v>132</v>
      </c>
    </row>
    <row r="32" spans="3:3">
      <c r="C32" s="5" t="s">
        <v>133</v>
      </c>
    </row>
    <row r="33" spans="3:3">
      <c r="C33" s="5" t="s">
        <v>157</v>
      </c>
    </row>
  </sheetData>
  <sortState ref="E1:E13">
    <sortCondition ref="E13"/>
  </sortState>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4"/>
  <dimension ref="A1:E60"/>
  <sheetViews>
    <sheetView zoomScale="130" zoomScaleNormal="130" workbookViewId="0">
      <selection activeCell="B39" sqref="B39:B52"/>
    </sheetView>
  </sheetViews>
  <sheetFormatPr baseColWidth="10" defaultColWidth="11.42578125" defaultRowHeight="14.25"/>
  <cols>
    <col min="1" max="1" width="2.42578125" style="92" customWidth="1"/>
    <col min="2" max="2" width="52" style="102" customWidth="1"/>
    <col min="3" max="4" width="29.28515625" style="103" customWidth="1"/>
    <col min="5" max="5" width="77" style="104" customWidth="1"/>
    <col min="6" max="6" width="54.85546875" style="92" customWidth="1"/>
    <col min="7" max="16384" width="11.42578125" style="92"/>
  </cols>
  <sheetData>
    <row r="1" spans="1:5" ht="21.75" customHeight="1" thickTop="1" thickBot="1">
      <c r="A1" s="56"/>
      <c r="B1" s="350" t="s">
        <v>213</v>
      </c>
      <c r="C1" s="350"/>
      <c r="D1" s="93"/>
      <c r="E1" s="94" t="s">
        <v>1</v>
      </c>
    </row>
    <row r="2" spans="1:5" ht="15" thickTop="1">
      <c r="A2" s="346" t="s">
        <v>214</v>
      </c>
      <c r="B2" s="337" t="s">
        <v>215</v>
      </c>
      <c r="C2" s="82" t="str">
        <f>LEFT($B$2,4)</f>
        <v>T0-1</v>
      </c>
      <c r="D2" s="71" t="s">
        <v>29</v>
      </c>
      <c r="E2" s="90" t="s">
        <v>385</v>
      </c>
    </row>
    <row r="3" spans="1:5">
      <c r="A3" s="347"/>
      <c r="B3" s="338"/>
      <c r="C3" s="83" t="str">
        <f>LEFT($B$2,4)</f>
        <v>T0-1</v>
      </c>
      <c r="D3" s="68" t="s">
        <v>37</v>
      </c>
      <c r="E3" s="91" t="s">
        <v>387</v>
      </c>
    </row>
    <row r="4" spans="1:5" ht="23.25" thickBot="1">
      <c r="A4" s="347"/>
      <c r="B4" s="339"/>
      <c r="C4" s="84" t="str">
        <f>LEFT($B$2,4)</f>
        <v>T0-1</v>
      </c>
      <c r="D4" s="80" t="s">
        <v>46</v>
      </c>
      <c r="E4" s="32" t="s">
        <v>388</v>
      </c>
    </row>
    <row r="5" spans="1:5" ht="23.25" thickBot="1">
      <c r="A5" s="347"/>
      <c r="B5" s="85" t="s">
        <v>216</v>
      </c>
      <c r="C5" s="85" t="str">
        <f t="shared" ref="C5:C35" si="0">LEFT(B5,4)</f>
        <v>T0-2</v>
      </c>
      <c r="D5" s="81" t="s">
        <v>46</v>
      </c>
      <c r="E5" s="53" t="s">
        <v>388</v>
      </c>
    </row>
    <row r="6" spans="1:5" ht="29.25" customHeight="1" thickBot="1">
      <c r="A6" s="348"/>
      <c r="B6" s="86" t="s">
        <v>383</v>
      </c>
      <c r="C6" s="86" t="str">
        <f t="shared" si="0"/>
        <v>T0-3</v>
      </c>
      <c r="D6" s="52" t="s">
        <v>46</v>
      </c>
      <c r="E6" s="54" t="s">
        <v>390</v>
      </c>
    </row>
    <row r="7" spans="1:5" ht="13.5" customHeight="1" thickTop="1">
      <c r="A7" s="349" t="s">
        <v>217</v>
      </c>
      <c r="B7" s="337" t="s">
        <v>218</v>
      </c>
      <c r="C7" s="83" t="str">
        <f>LEFT($B$7,4)</f>
        <v>T1-1</v>
      </c>
      <c r="D7" s="80"/>
      <c r="E7" s="29"/>
    </row>
    <row r="8" spans="1:5" ht="22.5">
      <c r="A8" s="341"/>
      <c r="B8" s="338"/>
      <c r="C8" s="83" t="str">
        <f>LEFT($B$7,4)</f>
        <v>T1-1</v>
      </c>
      <c r="D8" s="59" t="s">
        <v>58</v>
      </c>
      <c r="E8" s="60" t="s">
        <v>395</v>
      </c>
    </row>
    <row r="9" spans="1:5" ht="23.25" thickBot="1">
      <c r="A9" s="341"/>
      <c r="B9" s="339"/>
      <c r="C9" s="83" t="str">
        <f>LEFT($B$7,4)</f>
        <v>T1-1</v>
      </c>
      <c r="D9" s="61" t="s">
        <v>59</v>
      </c>
      <c r="E9" s="62" t="s">
        <v>392</v>
      </c>
    </row>
    <row r="10" spans="1:5" ht="22.5">
      <c r="A10" s="341"/>
      <c r="B10" s="340" t="s">
        <v>219</v>
      </c>
      <c r="C10" s="87" t="str">
        <f>LEFT($B$10,4)</f>
        <v>T1-2</v>
      </c>
      <c r="D10" s="80" t="s">
        <v>33</v>
      </c>
      <c r="E10" s="34" t="s">
        <v>396</v>
      </c>
    </row>
    <row r="11" spans="1:5" ht="23.25" thickBot="1">
      <c r="A11" s="341"/>
      <c r="B11" s="339"/>
      <c r="C11" s="83" t="str">
        <f>LEFT($B$10,4)</f>
        <v>T1-2</v>
      </c>
      <c r="D11" s="61" t="s">
        <v>61</v>
      </c>
      <c r="E11" s="33" t="s">
        <v>397</v>
      </c>
    </row>
    <row r="12" spans="1:5" ht="12.75" customHeight="1">
      <c r="A12" s="341"/>
      <c r="B12" s="340" t="s">
        <v>220</v>
      </c>
      <c r="C12" s="87" t="str">
        <f t="shared" si="0"/>
        <v>T1-3</v>
      </c>
      <c r="D12" s="59" t="s">
        <v>33</v>
      </c>
      <c r="E12" s="63" t="s">
        <v>398</v>
      </c>
    </row>
    <row r="13" spans="1:5" ht="15" thickBot="1">
      <c r="A13" s="341"/>
      <c r="B13" s="339"/>
      <c r="C13" s="84" t="s">
        <v>371</v>
      </c>
      <c r="D13" s="61" t="s">
        <v>60</v>
      </c>
      <c r="E13" s="62" t="s">
        <v>399</v>
      </c>
    </row>
    <row r="14" spans="1:5" ht="23.25" thickBot="1">
      <c r="A14" s="341"/>
      <c r="B14" s="84" t="s">
        <v>221</v>
      </c>
      <c r="C14" s="83" t="str">
        <f t="shared" si="0"/>
        <v>T1-4</v>
      </c>
      <c r="D14" s="81" t="s">
        <v>54</v>
      </c>
      <c r="E14" s="58" t="s">
        <v>400</v>
      </c>
    </row>
    <row r="15" spans="1:5" ht="22.5" customHeight="1">
      <c r="A15" s="341"/>
      <c r="B15" s="340" t="s">
        <v>222</v>
      </c>
      <c r="C15" s="87" t="str">
        <f>LEFT($B$15,4)</f>
        <v>T1-5</v>
      </c>
      <c r="D15" s="59" t="s">
        <v>32</v>
      </c>
      <c r="E15" s="63" t="s">
        <v>393</v>
      </c>
    </row>
    <row r="16" spans="1:5" ht="15.75" customHeight="1" thickBot="1">
      <c r="A16" s="341"/>
      <c r="B16" s="339"/>
      <c r="C16" s="84" t="str">
        <f>LEFT($B$15,4)</f>
        <v>T1-5</v>
      </c>
      <c r="D16" s="61" t="s">
        <v>44</v>
      </c>
      <c r="E16" s="62" t="s">
        <v>401</v>
      </c>
    </row>
    <row r="17" spans="1:5" ht="22.5" customHeight="1">
      <c r="A17" s="341"/>
      <c r="B17" s="340" t="s">
        <v>223</v>
      </c>
      <c r="C17" s="83" t="str">
        <f>LEFT($B$17,4)</f>
        <v>T1-6</v>
      </c>
      <c r="D17" s="59" t="s">
        <v>32</v>
      </c>
      <c r="E17" s="63" t="s">
        <v>402</v>
      </c>
    </row>
    <row r="18" spans="1:5" ht="15" thickBot="1">
      <c r="A18" s="345"/>
      <c r="B18" s="351"/>
      <c r="C18" s="89" t="str">
        <f>LEFT($B$17,4)</f>
        <v>T1-6</v>
      </c>
      <c r="D18" s="64" t="s">
        <v>44</v>
      </c>
      <c r="E18" s="65" t="s">
        <v>401</v>
      </c>
    </row>
    <row r="19" spans="1:5" ht="23.25" thickTop="1">
      <c r="A19" s="341"/>
      <c r="B19" s="337" t="s">
        <v>224</v>
      </c>
      <c r="C19" s="83" t="str">
        <f>LEFT($B$19,4)</f>
        <v>T2-1</v>
      </c>
      <c r="D19" s="71" t="s">
        <v>4</v>
      </c>
      <c r="E19" s="72" t="s">
        <v>405</v>
      </c>
    </row>
    <row r="20" spans="1:5" ht="15" thickBot="1">
      <c r="A20" s="341"/>
      <c r="B20" s="339"/>
      <c r="C20" s="83" t="str">
        <f>LEFT($B$19,4)</f>
        <v>T2-1</v>
      </c>
      <c r="D20" s="61" t="s">
        <v>5</v>
      </c>
      <c r="E20" s="62" t="s">
        <v>394</v>
      </c>
    </row>
    <row r="21" spans="1:5">
      <c r="A21" s="341"/>
      <c r="B21" s="340" t="s">
        <v>225</v>
      </c>
      <c r="C21" s="87" t="str">
        <f>LEFT($B$21,4)</f>
        <v>T2-2</v>
      </c>
      <c r="D21" s="66" t="s">
        <v>6</v>
      </c>
      <c r="E21" s="73" t="s">
        <v>406</v>
      </c>
    </row>
    <row r="22" spans="1:5">
      <c r="A22" s="341"/>
      <c r="B22" s="338"/>
      <c r="C22" s="83" t="str">
        <f>LEFT($B$21,4)</f>
        <v>T2-2</v>
      </c>
      <c r="D22" s="68" t="s">
        <v>48</v>
      </c>
      <c r="E22" s="74" t="s">
        <v>407</v>
      </c>
    </row>
    <row r="23" spans="1:5" ht="15" thickBot="1">
      <c r="A23" s="341"/>
      <c r="B23" s="339"/>
      <c r="C23" s="84" t="str">
        <f>LEFT($B$21,4)</f>
        <v>T2-2</v>
      </c>
      <c r="D23" s="61" t="s">
        <v>25</v>
      </c>
      <c r="E23" s="62" t="s">
        <v>408</v>
      </c>
    </row>
    <row r="24" spans="1:5" ht="15" thickBot="1">
      <c r="A24" s="341"/>
      <c r="B24" s="88" t="s">
        <v>226</v>
      </c>
      <c r="C24" s="83" t="str">
        <f>LEFT(B24,4)</f>
        <v>T2-3</v>
      </c>
      <c r="D24" s="80" t="s">
        <v>39</v>
      </c>
      <c r="E24" s="55" t="s">
        <v>409</v>
      </c>
    </row>
    <row r="25" spans="1:5">
      <c r="A25" s="341"/>
      <c r="B25" s="340" t="s">
        <v>227</v>
      </c>
      <c r="C25" s="87" t="str">
        <f>LEFT($B$25,4)</f>
        <v>T2-4</v>
      </c>
      <c r="D25" s="66" t="s">
        <v>31</v>
      </c>
      <c r="E25" s="67" t="s">
        <v>411</v>
      </c>
    </row>
    <row r="26" spans="1:5">
      <c r="A26" s="341"/>
      <c r="B26" s="338"/>
      <c r="C26" s="83" t="str">
        <f>LEFT($B$25,4)</f>
        <v>T2-4</v>
      </c>
      <c r="D26" s="68" t="s">
        <v>38</v>
      </c>
      <c r="E26" s="69" t="s">
        <v>410</v>
      </c>
    </row>
    <row r="27" spans="1:5" ht="15" thickBot="1">
      <c r="A27" s="345"/>
      <c r="B27" s="351"/>
      <c r="C27" s="89" t="str">
        <f>LEFT($B$25,4)</f>
        <v>T2-4</v>
      </c>
      <c r="D27" s="64" t="s">
        <v>53</v>
      </c>
      <c r="E27" s="70" t="s">
        <v>412</v>
      </c>
    </row>
    <row r="28" spans="1:5" ht="23.25" customHeight="1" thickTop="1">
      <c r="A28" s="341"/>
      <c r="B28" s="337" t="s">
        <v>228</v>
      </c>
      <c r="C28" s="83" t="str">
        <f>LEFT($B$28,4)</f>
        <v>T3-1</v>
      </c>
      <c r="D28" s="71" t="s">
        <v>7</v>
      </c>
      <c r="E28" s="72" t="s">
        <v>403</v>
      </c>
    </row>
    <row r="29" spans="1:5">
      <c r="A29" s="341"/>
      <c r="B29" s="338"/>
      <c r="C29" s="83" t="str">
        <f>LEFT($B$28,4)</f>
        <v>T3-1</v>
      </c>
      <c r="D29" s="68" t="s">
        <v>8</v>
      </c>
      <c r="E29" s="69" t="s">
        <v>413</v>
      </c>
    </row>
    <row r="30" spans="1:5">
      <c r="A30" s="341"/>
      <c r="B30" s="338"/>
      <c r="C30" s="83" t="str">
        <f>LEFT($B$28,4)</f>
        <v>T3-1</v>
      </c>
      <c r="D30" s="68" t="s">
        <v>9</v>
      </c>
      <c r="E30" s="69" t="s">
        <v>414</v>
      </c>
    </row>
    <row r="31" spans="1:5" ht="15" thickBot="1">
      <c r="A31" s="341"/>
      <c r="B31" s="339"/>
      <c r="C31" s="83" t="str">
        <f>LEFT($B$28,4)</f>
        <v>T3-1</v>
      </c>
      <c r="D31" s="61" t="s">
        <v>26</v>
      </c>
      <c r="E31" s="75" t="s">
        <v>415</v>
      </c>
    </row>
    <row r="32" spans="1:5" ht="22.5" customHeight="1" thickBot="1">
      <c r="A32" s="341"/>
      <c r="B32" s="344" t="s">
        <v>229</v>
      </c>
      <c r="C32" s="87" t="str">
        <f>LEFT($B$32,4)</f>
        <v>T3-2</v>
      </c>
      <c r="D32" s="66" t="s">
        <v>14</v>
      </c>
      <c r="E32" s="67" t="s">
        <v>416</v>
      </c>
    </row>
    <row r="33" spans="1:5" ht="15" thickBot="1">
      <c r="A33" s="341"/>
      <c r="B33" s="344"/>
      <c r="C33" s="84" t="str">
        <f>LEFT($B$32,4)</f>
        <v>T3-2</v>
      </c>
      <c r="D33" s="61" t="s">
        <v>55</v>
      </c>
      <c r="E33" s="75" t="s">
        <v>417</v>
      </c>
    </row>
    <row r="34" spans="1:5" ht="14.25" customHeight="1" thickBot="1">
      <c r="A34" s="341"/>
      <c r="B34" s="85" t="s">
        <v>230</v>
      </c>
      <c r="C34" s="85" t="str">
        <f t="shared" si="0"/>
        <v>T3-3</v>
      </c>
      <c r="D34" s="81" t="s">
        <v>10</v>
      </c>
      <c r="E34" s="76" t="s">
        <v>389</v>
      </c>
    </row>
    <row r="35" spans="1:5" ht="23.25" thickBot="1">
      <c r="A35" s="341"/>
      <c r="B35" s="85" t="s">
        <v>231</v>
      </c>
      <c r="C35" s="85" t="str">
        <f t="shared" si="0"/>
        <v>T3-4</v>
      </c>
      <c r="D35" s="81" t="s">
        <v>52</v>
      </c>
      <c r="E35" s="58" t="s">
        <v>418</v>
      </c>
    </row>
    <row r="36" spans="1:5" ht="23.25" thickBot="1">
      <c r="A36" s="342"/>
      <c r="B36" s="105" t="s">
        <v>232</v>
      </c>
      <c r="C36" s="85" t="str">
        <f>LEFT(B36,4)</f>
        <v>T4-1</v>
      </c>
      <c r="D36" s="81" t="s">
        <v>28</v>
      </c>
      <c r="E36" s="76" t="s">
        <v>419</v>
      </c>
    </row>
    <row r="37" spans="1:5" ht="23.25" thickBot="1">
      <c r="A37" s="342"/>
      <c r="B37" s="88" t="s">
        <v>233</v>
      </c>
      <c r="C37" s="85" t="str">
        <f>LEFT(B37,4)</f>
        <v>T4-2</v>
      </c>
      <c r="D37" s="81" t="s">
        <v>40</v>
      </c>
      <c r="E37" s="76" t="s">
        <v>420</v>
      </c>
    </row>
    <row r="38" spans="1:5" ht="23.25" thickBot="1">
      <c r="A38" s="342"/>
      <c r="B38" s="88" t="s">
        <v>234</v>
      </c>
      <c r="C38" s="85" t="str">
        <f>LEFT(B38,4)</f>
        <v>T4-3</v>
      </c>
      <c r="D38" s="81" t="s">
        <v>41</v>
      </c>
      <c r="E38" s="76" t="s">
        <v>421</v>
      </c>
    </row>
    <row r="39" spans="1:5">
      <c r="A39" s="342"/>
      <c r="B39" s="340" t="s">
        <v>235</v>
      </c>
      <c r="C39" s="87" t="str">
        <f>LEFT($B$39,4)</f>
        <v>T4-4</v>
      </c>
      <c r="D39" s="66" t="s">
        <v>49</v>
      </c>
      <c r="E39" s="67" t="s">
        <v>422</v>
      </c>
    </row>
    <row r="40" spans="1:5">
      <c r="A40" s="342"/>
      <c r="B40" s="338"/>
      <c r="C40" s="83" t="str">
        <f>LEFT($B$39,4)</f>
        <v>T4-4</v>
      </c>
      <c r="D40" s="77" t="s">
        <v>57</v>
      </c>
      <c r="E40" s="78" t="s">
        <v>423</v>
      </c>
    </row>
    <row r="41" spans="1:5" ht="7.5" customHeight="1" thickBot="1">
      <c r="A41" s="342"/>
      <c r="B41" s="339"/>
      <c r="C41" s="83" t="s">
        <v>482</v>
      </c>
      <c r="D41" s="79"/>
      <c r="E41" s="31"/>
    </row>
    <row r="42" spans="1:5">
      <c r="A42" s="342"/>
      <c r="B42" s="340" t="s">
        <v>236</v>
      </c>
      <c r="C42" s="87" t="str">
        <f t="shared" ref="C42:C60" si="1">LEFT(B42,4)</f>
        <v>T4-5</v>
      </c>
      <c r="D42" s="66" t="s">
        <v>7</v>
      </c>
      <c r="E42" s="28" t="s">
        <v>403</v>
      </c>
    </row>
    <row r="43" spans="1:5">
      <c r="A43" s="342"/>
      <c r="B43" s="338"/>
      <c r="C43" s="83" t="s">
        <v>483</v>
      </c>
      <c r="D43" s="77" t="s">
        <v>8</v>
      </c>
      <c r="E43" s="28" t="s">
        <v>413</v>
      </c>
    </row>
    <row r="44" spans="1:5" ht="5.25" customHeight="1">
      <c r="A44" s="342"/>
      <c r="B44" s="338"/>
      <c r="C44" s="83" t="s">
        <v>483</v>
      </c>
      <c r="D44" s="77"/>
      <c r="E44" s="30"/>
    </row>
    <row r="45" spans="1:5">
      <c r="A45" s="342"/>
      <c r="B45" s="338"/>
      <c r="C45" s="83" t="s">
        <v>483</v>
      </c>
      <c r="D45" s="80" t="s">
        <v>26</v>
      </c>
      <c r="E45" s="30" t="s">
        <v>425</v>
      </c>
    </row>
    <row r="46" spans="1:5" ht="2.25" customHeight="1">
      <c r="A46" s="342"/>
      <c r="B46" s="338"/>
      <c r="C46" s="83" t="s">
        <v>483</v>
      </c>
      <c r="D46" s="59"/>
      <c r="E46" s="28"/>
    </row>
    <row r="47" spans="1:5" ht="6.75" customHeight="1">
      <c r="A47" s="342"/>
      <c r="B47" s="338"/>
      <c r="C47" s="83" t="s">
        <v>483</v>
      </c>
      <c r="D47" s="80"/>
      <c r="E47" s="30"/>
    </row>
    <row r="48" spans="1:5">
      <c r="A48" s="342"/>
      <c r="B48" s="338"/>
      <c r="C48" s="83" t="s">
        <v>483</v>
      </c>
      <c r="D48" s="80" t="s">
        <v>42</v>
      </c>
      <c r="E48" s="30" t="s">
        <v>426</v>
      </c>
    </row>
    <row r="49" spans="1:5" ht="6.75" customHeight="1">
      <c r="A49" s="342"/>
      <c r="B49" s="338"/>
      <c r="C49" s="83" t="s">
        <v>483</v>
      </c>
      <c r="D49" s="80"/>
      <c r="E49" s="28"/>
    </row>
    <row r="50" spans="1:5" ht="5.25" customHeight="1">
      <c r="A50" s="342"/>
      <c r="B50" s="338"/>
      <c r="C50" s="83" t="s">
        <v>483</v>
      </c>
      <c r="D50" s="77"/>
      <c r="E50" s="30"/>
    </row>
    <row r="51" spans="1:5">
      <c r="A51" s="342"/>
      <c r="B51" s="338"/>
      <c r="C51" s="83" t="s">
        <v>483</v>
      </c>
      <c r="D51" s="80" t="s">
        <v>43</v>
      </c>
      <c r="E51" s="30" t="s">
        <v>427</v>
      </c>
    </row>
    <row r="52" spans="1:5" ht="4.5" customHeight="1" thickBot="1">
      <c r="A52" s="342"/>
      <c r="B52" s="339"/>
      <c r="C52" s="84" t="s">
        <v>483</v>
      </c>
      <c r="D52" s="80"/>
      <c r="E52" s="30"/>
    </row>
    <row r="53" spans="1:5" ht="23.25" thickBot="1">
      <c r="A53" s="343"/>
      <c r="B53" s="89" t="s">
        <v>237</v>
      </c>
      <c r="C53" s="83" t="str">
        <f t="shared" si="1"/>
        <v>T4-6</v>
      </c>
      <c r="D53" s="52" t="s">
        <v>56</v>
      </c>
      <c r="E53" s="57" t="s">
        <v>404</v>
      </c>
    </row>
    <row r="54" spans="1:5" ht="15" thickTop="1">
      <c r="A54" s="334" t="s">
        <v>238</v>
      </c>
      <c r="B54" s="337" t="s">
        <v>239</v>
      </c>
      <c r="C54" s="82" t="str">
        <f t="shared" si="1"/>
        <v>T5-1</v>
      </c>
      <c r="D54" s="71" t="s">
        <v>27</v>
      </c>
      <c r="E54" s="95" t="s">
        <v>391</v>
      </c>
    </row>
    <row r="55" spans="1:5">
      <c r="A55" s="335"/>
      <c r="B55" s="338"/>
      <c r="C55" s="83" t="s">
        <v>484</v>
      </c>
      <c r="D55" s="68" t="s">
        <v>36</v>
      </c>
      <c r="E55" s="96" t="s">
        <v>428</v>
      </c>
    </row>
    <row r="56" spans="1:5" ht="15.75" customHeight="1" thickBot="1">
      <c r="A56" s="335"/>
      <c r="B56" s="339"/>
      <c r="C56" s="84" t="s">
        <v>484</v>
      </c>
      <c r="D56" s="61" t="s">
        <v>47</v>
      </c>
      <c r="E56" s="97" t="s">
        <v>429</v>
      </c>
    </row>
    <row r="57" spans="1:5" ht="23.25" thickBot="1">
      <c r="A57" s="335"/>
      <c r="B57" s="85" t="s">
        <v>240</v>
      </c>
      <c r="C57" s="85" t="str">
        <f t="shared" si="1"/>
        <v>T5-2</v>
      </c>
      <c r="D57" s="81" t="s">
        <v>35</v>
      </c>
      <c r="E57" s="98" t="s">
        <v>424</v>
      </c>
    </row>
    <row r="58" spans="1:5">
      <c r="A58" s="335"/>
      <c r="B58" s="340" t="s">
        <v>241</v>
      </c>
      <c r="C58" s="83" t="str">
        <f t="shared" si="1"/>
        <v>T5-3</v>
      </c>
      <c r="D58" s="80" t="s">
        <v>50</v>
      </c>
      <c r="E58" s="99" t="s">
        <v>430</v>
      </c>
    </row>
    <row r="59" spans="1:5" ht="15" thickBot="1">
      <c r="A59" s="335"/>
      <c r="B59" s="339"/>
      <c r="C59" s="84" t="s">
        <v>381</v>
      </c>
      <c r="D59" s="61" t="s">
        <v>51</v>
      </c>
      <c r="E59" s="97" t="s">
        <v>431</v>
      </c>
    </row>
    <row r="60" spans="1:5" ht="15" thickBot="1">
      <c r="A60" s="336"/>
      <c r="B60" s="100" t="s">
        <v>242</v>
      </c>
      <c r="C60" s="85" t="str">
        <f t="shared" si="1"/>
        <v>T5-4</v>
      </c>
      <c r="D60" s="81" t="s">
        <v>45</v>
      </c>
      <c r="E60" s="101" t="s">
        <v>432</v>
      </c>
    </row>
  </sheetData>
  <mergeCells count="22">
    <mergeCell ref="B1:C1"/>
    <mergeCell ref="B17:B18"/>
    <mergeCell ref="B19:B20"/>
    <mergeCell ref="B21:B23"/>
    <mergeCell ref="B25:B27"/>
    <mergeCell ref="B2:B4"/>
    <mergeCell ref="A19:A27"/>
    <mergeCell ref="A2:A6"/>
    <mergeCell ref="A7:A18"/>
    <mergeCell ref="B7:B9"/>
    <mergeCell ref="B10:B11"/>
    <mergeCell ref="B12:B13"/>
    <mergeCell ref="B15:B16"/>
    <mergeCell ref="A54:A60"/>
    <mergeCell ref="B54:B56"/>
    <mergeCell ref="B58:B59"/>
    <mergeCell ref="A28:A35"/>
    <mergeCell ref="B42:B52"/>
    <mergeCell ref="A36:A53"/>
    <mergeCell ref="B28:B31"/>
    <mergeCell ref="B32:B33"/>
    <mergeCell ref="B39:B41"/>
  </mergeCells>
  <pageMargins left="3.937007874015748E-2" right="3.937007874015748E-2" top="0.15748031496062992" bottom="0.19685039370078741" header="0" footer="0"/>
  <pageSetup paperSize="9" orientation="landscape" r:id="rId1"/>
  <extLst>
    <ext xmlns:x14="http://schemas.microsoft.com/office/spreadsheetml/2009/9/main" uri="{78C0D931-6437-407d-A8EE-F0AAD7539E65}">
      <x14:conditionalFormattings>
        <x14:conditionalFormatting xmlns:xm="http://schemas.microsoft.com/office/excel/2006/main">
          <x14:cfRule type="expression" priority="3" id="{F0C96A3A-0FBC-4E05-895A-21C860CB326D}">
            <xm:f>COUNTIF('fiche préparation'!$B$1:$B$205,$C1)&gt;0</xm:f>
            <x14:dxf>
              <fill>
                <patternFill>
                  <bgColor theme="9"/>
                </patternFill>
              </fill>
            </x14:dxf>
          </x14:cfRule>
          <xm:sqref>B1:C2 B5:C15 C3:C4 B17:C1048576 C16</xm:sqref>
        </x14:conditionalFormatting>
        <x14:conditionalFormatting xmlns:xm="http://schemas.microsoft.com/office/excel/2006/main">
          <x14:cfRule type="expression" priority="635" stopIfTrue="1" id="{CE52E31F-E431-4BED-B74B-936D8EEFB54E}">
            <xm:f>COUNTIF('fiche préparation'!$B$1:$B$205,$C1)&lt;1</xm:f>
            <x14:dxf/>
          </x14:cfRule>
          <x14:cfRule type="expression" priority="636" id="{669BEE3D-24A7-4D6C-96D7-6D13CCB7E8CE}">
            <xm:f>COUNTIF('fiche préparation'!$B$1:$B$205,$D1)&gt;0</xm:f>
            <x14:dxf>
              <fill>
                <patternFill>
                  <bgColor theme="9"/>
                </patternFill>
              </fill>
            </x14:dxf>
          </x14:cfRule>
          <xm:sqref>D1:E1048576</xm:sqref>
        </x14:conditionalFormatting>
      </x14:conditionalFormattings>
    </ext>
  </extLst>
</worksheet>
</file>

<file path=xl/worksheets/sheet6.xml><?xml version="1.0" encoding="utf-8"?>
<worksheet xmlns="http://schemas.openxmlformats.org/spreadsheetml/2006/main" xmlns:r="http://schemas.openxmlformats.org/officeDocument/2006/relationships">
  <sheetPr codeName="Feuil5"/>
  <dimension ref="A1:E53"/>
  <sheetViews>
    <sheetView tabSelected="1" zoomScale="85" zoomScaleNormal="85" workbookViewId="0">
      <selection activeCell="D6" sqref="D6"/>
    </sheetView>
  </sheetViews>
  <sheetFormatPr baseColWidth="10" defaultColWidth="11.42578125" defaultRowHeight="15"/>
  <cols>
    <col min="1" max="1" width="11.42578125" style="35"/>
    <col min="2" max="2" width="89.42578125" style="35" bestFit="1" customWidth="1"/>
    <col min="3" max="3" width="3.28515625" style="203" customWidth="1"/>
    <col min="4" max="4" width="53.42578125" style="44" customWidth="1"/>
    <col min="5" max="5" width="113.42578125" style="44" bestFit="1" customWidth="1"/>
    <col min="6" max="16384" width="11.42578125" style="35"/>
  </cols>
  <sheetData>
    <row r="1" spans="1:5" ht="57">
      <c r="C1" s="202" t="str">
        <f>'fiche préparation'!$E$1</f>
        <v>noms du tp</v>
      </c>
      <c r="D1" s="36" t="s">
        <v>244</v>
      </c>
      <c r="E1" s="36" t="s">
        <v>245</v>
      </c>
    </row>
    <row r="2" spans="1:5">
      <c r="A2" s="38"/>
      <c r="B2" s="39"/>
      <c r="C2" s="204"/>
      <c r="D2" s="40"/>
      <c r="E2" s="40"/>
    </row>
    <row r="3" spans="1:5" ht="68.25">
      <c r="A3" s="41" t="s">
        <v>27</v>
      </c>
      <c r="B3" s="42" t="s">
        <v>158</v>
      </c>
      <c r="C3" s="205" t="str">
        <f>IF(COUNTIF('fiche préparation'!$B$15:$B$26,'competence evaluation'!$A3)=1,"E","NE")</f>
        <v>NE</v>
      </c>
      <c r="D3" s="36" t="s">
        <v>384</v>
      </c>
      <c r="E3" s="43" t="s">
        <v>246</v>
      </c>
    </row>
    <row r="4" spans="1:5" ht="57">
      <c r="A4" s="41" t="s">
        <v>28</v>
      </c>
      <c r="B4" s="42" t="s">
        <v>159</v>
      </c>
      <c r="C4" s="205" t="str">
        <f>IF(COUNTIF('fiche préparation'!$B$15:$B$26,'competence evaluation'!$A4)=1,"E","NE")</f>
        <v>NE</v>
      </c>
      <c r="D4" s="36" t="s">
        <v>252</v>
      </c>
      <c r="E4" s="43" t="s">
        <v>247</v>
      </c>
    </row>
    <row r="5" spans="1:5" ht="68.25">
      <c r="A5" s="41" t="s">
        <v>29</v>
      </c>
      <c r="B5" s="42" t="s">
        <v>160</v>
      </c>
      <c r="C5" s="205" t="str">
        <f>IF(COUNTIF('fiche préparation'!$B$15:$B$26,'competence evaluation'!$A5)=1,"E","NE")</f>
        <v>NE</v>
      </c>
      <c r="D5" s="36" t="s">
        <v>254</v>
      </c>
      <c r="E5" s="43" t="s">
        <v>248</v>
      </c>
    </row>
    <row r="6" spans="1:5" ht="34.5">
      <c r="A6" s="41" t="s">
        <v>30</v>
      </c>
      <c r="B6" s="42" t="s">
        <v>161</v>
      </c>
      <c r="C6" s="205" t="str">
        <f>IF(COUNTIF('fiche préparation'!$B$15:$B$26,'competence evaluation'!$A6)=1,"E","NE")</f>
        <v>NE</v>
      </c>
      <c r="D6" s="36" t="s">
        <v>253</v>
      </c>
      <c r="E6" s="43" t="s">
        <v>249</v>
      </c>
    </row>
    <row r="7" spans="1:5" ht="34.5">
      <c r="A7" s="41" t="s">
        <v>31</v>
      </c>
      <c r="B7" s="42" t="s">
        <v>162</v>
      </c>
      <c r="C7" s="205" t="str">
        <f>IF(COUNTIF('fiche préparation'!$B$15:$B$26,'competence evaluation'!$A7)=1,"E","NE")</f>
        <v>NE</v>
      </c>
      <c r="D7" s="36" t="s">
        <v>255</v>
      </c>
      <c r="E7" s="43" t="s">
        <v>250</v>
      </c>
    </row>
    <row r="8" spans="1:5" ht="34.5">
      <c r="A8" s="41" t="s">
        <v>32</v>
      </c>
      <c r="B8" s="42" t="s">
        <v>163</v>
      </c>
      <c r="C8" s="205" t="str">
        <f>IF(COUNTIF('fiche préparation'!$B$15:$B$26,'competence evaluation'!$A8)=1,"E","NE")</f>
        <v>NE</v>
      </c>
      <c r="D8" s="36" t="s">
        <v>256</v>
      </c>
      <c r="E8" s="43" t="s">
        <v>251</v>
      </c>
    </row>
    <row r="9" spans="1:5" ht="113.25">
      <c r="A9" s="41" t="s">
        <v>33</v>
      </c>
      <c r="B9" s="42" t="s">
        <v>164</v>
      </c>
      <c r="C9" s="205" t="str">
        <f>IF(COUNTIF('fiche préparation'!$B$15:$B$26,'competence evaluation'!$A9)=1,"E","NE")</f>
        <v>NE</v>
      </c>
      <c r="D9" s="36" t="s">
        <v>260</v>
      </c>
      <c r="E9" s="43" t="s">
        <v>259</v>
      </c>
    </row>
    <row r="10" spans="1:5" ht="34.5">
      <c r="A10" s="41" t="s">
        <v>34</v>
      </c>
      <c r="B10" s="42" t="s">
        <v>165</v>
      </c>
      <c r="C10" s="205" t="str">
        <f>IF(COUNTIF('fiche préparation'!$B$15:$B$26,'competence evaluation'!$A10)=1,"E","NE")</f>
        <v>NE</v>
      </c>
      <c r="D10" s="36" t="s">
        <v>257</v>
      </c>
      <c r="E10" s="43" t="s">
        <v>258</v>
      </c>
    </row>
    <row r="11" spans="1:5" ht="68.25">
      <c r="A11" s="41" t="s">
        <v>35</v>
      </c>
      <c r="B11" s="42" t="s">
        <v>166</v>
      </c>
      <c r="C11" s="205" t="str">
        <f>IF(COUNTIF('fiche préparation'!$B$15:$B$26,'competence evaluation'!$A11)=1,"E","NE")</f>
        <v>NE</v>
      </c>
      <c r="D11" s="36" t="s">
        <v>261</v>
      </c>
      <c r="E11" s="43" t="s">
        <v>262</v>
      </c>
    </row>
    <row r="12" spans="1:5">
      <c r="A12" s="38"/>
      <c r="B12" s="39"/>
      <c r="C12" s="204"/>
      <c r="D12" s="37"/>
      <c r="E12" s="40"/>
    </row>
    <row r="13" spans="1:5" ht="79.5">
      <c r="A13" s="41" t="s">
        <v>36</v>
      </c>
      <c r="B13" s="42" t="s">
        <v>167</v>
      </c>
      <c r="C13" s="205" t="str">
        <f>IF(COUNTIF('fiche préparation'!$B$15:$B$26,'competence evaluation'!$A13)=1,"E","NE")</f>
        <v>NE</v>
      </c>
      <c r="D13" s="43" t="s">
        <v>263</v>
      </c>
      <c r="E13" s="43" t="s">
        <v>491</v>
      </c>
    </row>
    <row r="14" spans="1:5" ht="68.25">
      <c r="A14" s="41" t="s">
        <v>37</v>
      </c>
      <c r="B14" s="42" t="s">
        <v>168</v>
      </c>
      <c r="C14" s="205" t="str">
        <f>IF(COUNTIF('fiche préparation'!$B$15:$B$26,'competence evaluation'!$A14)=1,"E","NE")</f>
        <v>NE</v>
      </c>
      <c r="D14" s="43" t="s">
        <v>254</v>
      </c>
      <c r="E14" s="43" t="s">
        <v>264</v>
      </c>
    </row>
    <row r="15" spans="1:5" ht="45.75">
      <c r="A15" s="41" t="s">
        <v>38</v>
      </c>
      <c r="B15" s="42" t="s">
        <v>169</v>
      </c>
      <c r="C15" s="205" t="str">
        <f>IF(COUNTIF('fiche préparation'!$B$15:$B$26,'competence evaluation'!$A15)=1,"E","NE")</f>
        <v>NE</v>
      </c>
      <c r="D15" s="43" t="s">
        <v>271</v>
      </c>
      <c r="E15" s="43" t="s">
        <v>265</v>
      </c>
    </row>
    <row r="16" spans="1:5" ht="23.25">
      <c r="A16" s="41" t="s">
        <v>6</v>
      </c>
      <c r="B16" s="42" t="s">
        <v>170</v>
      </c>
      <c r="C16" s="205" t="str">
        <f>IF(COUNTIF('fiche préparation'!$B$15:$B$26,'competence evaluation'!$A16)=1,"E","NE")</f>
        <v>NE</v>
      </c>
      <c r="D16" s="43" t="s">
        <v>270</v>
      </c>
      <c r="E16" s="43" t="s">
        <v>481</v>
      </c>
    </row>
    <row r="17" spans="1:5" ht="30">
      <c r="A17" s="41" t="s">
        <v>4</v>
      </c>
      <c r="B17" s="42" t="s">
        <v>171</v>
      </c>
      <c r="C17" s="205" t="str">
        <f>IF(COUNTIF('fiche préparation'!$B$15:$B$26,'competence evaluation'!$A17)=1,"E","NE")</f>
        <v>NE</v>
      </c>
      <c r="D17" s="43" t="s">
        <v>270</v>
      </c>
      <c r="E17" s="43" t="s">
        <v>266</v>
      </c>
    </row>
    <row r="18" spans="1:5" ht="23.25">
      <c r="A18" s="41" t="s">
        <v>5</v>
      </c>
      <c r="B18" s="42" t="s">
        <v>172</v>
      </c>
      <c r="C18" s="205" t="str">
        <f>IF(COUNTIF('fiche préparation'!$B$15:$B$26,'competence evaluation'!$A18)=1,"E","NE")</f>
        <v>NE</v>
      </c>
      <c r="D18" s="43" t="s">
        <v>270</v>
      </c>
      <c r="E18" s="43" t="s">
        <v>267</v>
      </c>
    </row>
    <row r="19" spans="1:5" ht="23.25">
      <c r="A19" s="41" t="s">
        <v>7</v>
      </c>
      <c r="B19" s="42" t="s">
        <v>173</v>
      </c>
      <c r="C19" s="205" t="str">
        <f>IF(COUNTIF('fiche préparation'!$B$15:$B$26,'competence evaluation'!$A19)=1,"E","NE")</f>
        <v>NE</v>
      </c>
      <c r="D19" s="43" t="s">
        <v>269</v>
      </c>
      <c r="E19" s="43" t="s">
        <v>268</v>
      </c>
    </row>
    <row r="20" spans="1:5" ht="90.75">
      <c r="A20" s="41" t="s">
        <v>39</v>
      </c>
      <c r="B20" s="42" t="s">
        <v>174</v>
      </c>
      <c r="C20" s="205" t="str">
        <f>IF(COUNTIF('fiche préparation'!$B$15:$B$26,'competence evaluation'!$A20)=1,"E","NE")</f>
        <v>NE</v>
      </c>
      <c r="D20" s="43" t="s">
        <v>287</v>
      </c>
      <c r="E20" s="43" t="s">
        <v>280</v>
      </c>
    </row>
    <row r="21" spans="1:5" ht="45.75">
      <c r="A21" s="41" t="s">
        <v>8</v>
      </c>
      <c r="B21" s="42" t="s">
        <v>175</v>
      </c>
      <c r="C21" s="205" t="str">
        <f>IF(COUNTIF('fiche préparation'!$B$15:$B$26,'competence evaluation'!$A21)=1,"E","NE")</f>
        <v>NE</v>
      </c>
      <c r="D21" s="43" t="s">
        <v>286</v>
      </c>
      <c r="E21" s="43" t="s">
        <v>281</v>
      </c>
    </row>
    <row r="22" spans="1:5" ht="23.25">
      <c r="A22" s="41" t="s">
        <v>9</v>
      </c>
      <c r="B22" s="42" t="s">
        <v>176</v>
      </c>
      <c r="C22" s="205" t="str">
        <f>IF(COUNTIF('fiche préparation'!$B$15:$B$26,'competence evaluation'!$A22)=1,"E","NE")</f>
        <v>NE</v>
      </c>
      <c r="D22" s="43" t="s">
        <v>285</v>
      </c>
      <c r="E22" s="43" t="s">
        <v>282</v>
      </c>
    </row>
    <row r="23" spans="1:5" ht="68.25">
      <c r="A23" s="41" t="s">
        <v>26</v>
      </c>
      <c r="B23" s="42" t="s">
        <v>177</v>
      </c>
      <c r="C23" s="205" t="str">
        <f>IF(COUNTIF('fiche préparation'!$B$15:$B$26,'competence evaluation'!$A23)=1,"E","NE")</f>
        <v>NE</v>
      </c>
      <c r="D23" s="43" t="s">
        <v>284</v>
      </c>
      <c r="E23" s="43" t="s">
        <v>283</v>
      </c>
    </row>
    <row r="24" spans="1:5" hidden="1">
      <c r="A24" s="41"/>
      <c r="B24" s="42"/>
      <c r="C24" s="205" t="str">
        <f>IF(COUNTIF('fiche préparation'!$B$15:$B$26,'competence evaluation'!$A24)=1,"E","NE")</f>
        <v>NE</v>
      </c>
      <c r="D24" s="43"/>
      <c r="E24" s="43"/>
    </row>
    <row r="25" spans="1:5" ht="45.75">
      <c r="A25" s="41" t="s">
        <v>14</v>
      </c>
      <c r="B25" s="42" t="s">
        <v>178</v>
      </c>
      <c r="C25" s="205" t="str">
        <f>IF(COUNTIF('fiche préparation'!$B$15:$B$26,'competence evaluation'!$A25)=1,"E","NE")</f>
        <v>NE</v>
      </c>
      <c r="D25" s="43" t="s">
        <v>293</v>
      </c>
      <c r="E25" s="44" t="s">
        <v>288</v>
      </c>
    </row>
    <row r="26" spans="1:5" ht="68.25">
      <c r="A26" s="41" t="s">
        <v>40</v>
      </c>
      <c r="B26" s="42" t="s">
        <v>179</v>
      </c>
      <c r="C26" s="205" t="str">
        <f>IF(COUNTIF('fiche préparation'!$B$15:$B$26,'competence evaluation'!$A26)=1,"E","NE")</f>
        <v>NE</v>
      </c>
      <c r="D26" s="43" t="s">
        <v>292</v>
      </c>
      <c r="E26" s="44" t="s">
        <v>289</v>
      </c>
    </row>
    <row r="27" spans="1:5" ht="68.25">
      <c r="A27" s="41" t="s">
        <v>41</v>
      </c>
      <c r="B27" s="42" t="s">
        <v>180</v>
      </c>
      <c r="C27" s="205" t="str">
        <f>IF(COUNTIF('fiche préparation'!$B$15:$B$26,'competence evaluation'!$A27)=1,"E","NE")</f>
        <v>NE</v>
      </c>
      <c r="D27" s="43" t="s">
        <v>291</v>
      </c>
      <c r="E27" s="43" t="s">
        <v>290</v>
      </c>
    </row>
    <row r="28" spans="1:5" ht="45.75">
      <c r="A28" s="41" t="s">
        <v>42</v>
      </c>
      <c r="B28" s="42" t="s">
        <v>181</v>
      </c>
      <c r="C28" s="205" t="str">
        <f>IF(COUNTIF('fiche préparation'!$B$15:$B$26,'competence evaluation'!$A28)=1,"E","NE")</f>
        <v>NE</v>
      </c>
      <c r="D28" s="43" t="s">
        <v>300</v>
      </c>
      <c r="E28" s="44" t="s">
        <v>301</v>
      </c>
    </row>
    <row r="29" spans="1:5" ht="34.5">
      <c r="A29" s="41" t="s">
        <v>43</v>
      </c>
      <c r="B29" s="42" t="s">
        <v>182</v>
      </c>
      <c r="C29" s="205" t="str">
        <f>IF(COUNTIF('fiche préparation'!$B$15:$B$26,'competence evaluation'!$A29)=1,"E","NE")</f>
        <v>NE</v>
      </c>
      <c r="D29" s="43" t="s">
        <v>299</v>
      </c>
      <c r="E29" s="44" t="s">
        <v>302</v>
      </c>
    </row>
    <row r="30" spans="1:5" ht="34.5">
      <c r="A30" s="41" t="s">
        <v>44</v>
      </c>
      <c r="B30" s="42" t="s">
        <v>183</v>
      </c>
      <c r="C30" s="205" t="str">
        <f>IF(COUNTIF('fiche préparation'!$B$15:$B$26,'competence evaluation'!$A30)=1,"E","NE")</f>
        <v>NE</v>
      </c>
      <c r="D30" s="43" t="s">
        <v>298</v>
      </c>
      <c r="E30" s="43" t="s">
        <v>297</v>
      </c>
    </row>
    <row r="31" spans="1:5">
      <c r="A31" s="41" t="s">
        <v>45</v>
      </c>
      <c r="B31" s="42" t="s">
        <v>184</v>
      </c>
      <c r="C31" s="205" t="str">
        <f>IF(COUNTIF('fiche préparation'!$B$15:$B$26,'competence evaluation'!$A31)=1,"E","NE")</f>
        <v>NE</v>
      </c>
      <c r="D31" s="44" t="s">
        <v>303</v>
      </c>
      <c r="E31" s="44" t="s">
        <v>296</v>
      </c>
    </row>
    <row r="32" spans="1:5" ht="45.75">
      <c r="A32" s="41" t="s">
        <v>10</v>
      </c>
      <c r="B32" s="42" t="s">
        <v>185</v>
      </c>
      <c r="C32" s="205" t="str">
        <f>IF(COUNTIF('fiche préparation'!$B$15:$B$26,'competence evaluation'!$A32)=1,"E","NE")</f>
        <v>NE</v>
      </c>
      <c r="D32" s="43" t="s">
        <v>294</v>
      </c>
      <c r="E32" s="44" t="s">
        <v>295</v>
      </c>
    </row>
    <row r="33" spans="1:5">
      <c r="A33" s="38"/>
      <c r="B33" s="45"/>
      <c r="C33" s="204"/>
      <c r="D33" s="45"/>
      <c r="E33" s="45"/>
    </row>
    <row r="34" spans="1:5" ht="68.25">
      <c r="A34" s="41" t="s">
        <v>46</v>
      </c>
      <c r="B34" s="42" t="s">
        <v>186</v>
      </c>
      <c r="C34" s="205" t="str">
        <f>IF(COUNTIF('fiche préparation'!$B$15:$B$26,'competence evaluation'!$A34)=1,"E","NE")</f>
        <v>NE</v>
      </c>
      <c r="D34" s="43" t="s">
        <v>254</v>
      </c>
      <c r="E34" s="43" t="s">
        <v>304</v>
      </c>
    </row>
    <row r="35" spans="1:5" ht="68.25">
      <c r="A35" s="41" t="s">
        <v>47</v>
      </c>
      <c r="B35" s="42" t="s">
        <v>187</v>
      </c>
      <c r="C35" s="205" t="str">
        <f>IF(COUNTIF('fiche préparation'!$B$15:$B$26,'competence evaluation'!$A35)=1,"E","NE")</f>
        <v>NE</v>
      </c>
      <c r="D35" s="43" t="s">
        <v>312</v>
      </c>
      <c r="E35" s="44" t="s">
        <v>305</v>
      </c>
    </row>
    <row r="36" spans="1:5" ht="57">
      <c r="A36" s="41" t="s">
        <v>48</v>
      </c>
      <c r="B36" s="42" t="s">
        <v>188</v>
      </c>
      <c r="C36" s="205" t="str">
        <f>IF(COUNTIF('fiche préparation'!$B$15:$B$26,'competence evaluation'!$A36)=1,"E","NE")</f>
        <v>NE</v>
      </c>
      <c r="D36" s="43" t="s">
        <v>311</v>
      </c>
      <c r="E36" s="44" t="s">
        <v>306</v>
      </c>
    </row>
    <row r="37" spans="1:5" ht="23.25">
      <c r="A37" s="41" t="s">
        <v>25</v>
      </c>
      <c r="B37" s="42" t="s">
        <v>189</v>
      </c>
      <c r="C37" s="205" t="str">
        <f>IF(COUNTIF('fiche préparation'!$B$15:$B$26,'competence evaluation'!$A37)=1,"E","NE")</f>
        <v>NE</v>
      </c>
      <c r="D37" s="43" t="s">
        <v>310</v>
      </c>
      <c r="E37" s="44" t="s">
        <v>307</v>
      </c>
    </row>
    <row r="38" spans="1:5" ht="34.5">
      <c r="A38" s="41" t="s">
        <v>49</v>
      </c>
      <c r="B38" s="42" t="s">
        <v>190</v>
      </c>
      <c r="C38" s="205" t="str">
        <f>IF(COUNTIF('fiche préparation'!$B$15:$B$26,'competence evaluation'!$A38)=1,"E","NE")</f>
        <v>NE</v>
      </c>
      <c r="D38" s="43" t="s">
        <v>309</v>
      </c>
      <c r="E38" s="44" t="s">
        <v>308</v>
      </c>
    </row>
    <row r="39" spans="1:5">
      <c r="A39" s="38"/>
      <c r="B39" s="45"/>
      <c r="C39" s="204"/>
      <c r="D39" s="45"/>
      <c r="E39" s="45"/>
    </row>
    <row r="40" spans="1:5" ht="57">
      <c r="A40" s="41" t="s">
        <v>50</v>
      </c>
      <c r="B40" s="42" t="s">
        <v>191</v>
      </c>
      <c r="C40" s="205" t="str">
        <f>IF(COUNTIF('fiche préparation'!$B$15:$B$26,'competence evaluation'!$A40)=1,"E","NE")</f>
        <v>NE</v>
      </c>
      <c r="D40" s="43" t="s">
        <v>326</v>
      </c>
      <c r="E40" s="43" t="s">
        <v>313</v>
      </c>
    </row>
    <row r="41" spans="1:5" ht="57">
      <c r="A41" s="41" t="s">
        <v>51</v>
      </c>
      <c r="B41" s="42" t="s">
        <v>192</v>
      </c>
      <c r="C41" s="205" t="str">
        <f>IF(COUNTIF('fiche préparation'!$B$15:$B$26,'competence evaluation'!$A41)=1,"E","NE")</f>
        <v>NE</v>
      </c>
      <c r="D41" s="43" t="s">
        <v>325</v>
      </c>
      <c r="E41" s="44" t="s">
        <v>314</v>
      </c>
    </row>
    <row r="42" spans="1:5">
      <c r="A42" s="41" t="s">
        <v>52</v>
      </c>
      <c r="B42" s="42" t="s">
        <v>193</v>
      </c>
      <c r="C42" s="205" t="str">
        <f>IF(COUNTIF('fiche préparation'!$B$15:$B$26,'competence evaluation'!$A42)=1,"E","NE")</f>
        <v>NE</v>
      </c>
      <c r="D42" s="44" t="s">
        <v>324</v>
      </c>
      <c r="E42" s="44" t="s">
        <v>315</v>
      </c>
    </row>
    <row r="43" spans="1:5" ht="34.5">
      <c r="A43" s="41" t="s">
        <v>53</v>
      </c>
      <c r="B43" s="42" t="s">
        <v>194</v>
      </c>
      <c r="C43" s="205" t="str">
        <f>IF(COUNTIF('fiche préparation'!$B$15:$B$26,'competence evaluation'!$A43)=1,"E","NE")</f>
        <v>NE</v>
      </c>
      <c r="D43" s="43" t="s">
        <v>323</v>
      </c>
      <c r="E43" s="44" t="s">
        <v>316</v>
      </c>
    </row>
    <row r="44" spans="1:5" ht="68.25">
      <c r="A44" s="41" t="s">
        <v>54</v>
      </c>
      <c r="B44" s="42" t="s">
        <v>195</v>
      </c>
      <c r="C44" s="205" t="str">
        <f>IF(COUNTIF('fiche préparation'!$B$15:$B$26,'competence evaluation'!$A44)=1,"E","NE")</f>
        <v>NE</v>
      </c>
      <c r="D44" s="43" t="s">
        <v>322</v>
      </c>
      <c r="E44" s="44" t="s">
        <v>317</v>
      </c>
    </row>
    <row r="45" spans="1:5" ht="23.25">
      <c r="A45" s="41" t="s">
        <v>55</v>
      </c>
      <c r="B45" s="42" t="s">
        <v>196</v>
      </c>
      <c r="C45" s="205" t="str">
        <f>IF(COUNTIF('fiche préparation'!$B$15:$B$26,'competence evaluation'!$A45)=1,"E","NE")</f>
        <v>NE</v>
      </c>
      <c r="D45" s="43" t="s">
        <v>321</v>
      </c>
      <c r="E45" s="44" t="s">
        <v>318</v>
      </c>
    </row>
    <row r="46" spans="1:5" ht="45.75">
      <c r="A46" s="41" t="s">
        <v>56</v>
      </c>
      <c r="B46" s="42" t="s">
        <v>197</v>
      </c>
      <c r="C46" s="205" t="str">
        <f>IF(COUNTIF('fiche préparation'!$B$15:$B$26,'competence evaluation'!$A46)=1,"E","NE")</f>
        <v>NE</v>
      </c>
      <c r="D46" s="43" t="s">
        <v>320</v>
      </c>
      <c r="E46" s="43" t="s">
        <v>319</v>
      </c>
    </row>
    <row r="47" spans="1:5">
      <c r="A47" s="38"/>
      <c r="B47" s="39"/>
      <c r="C47" s="204"/>
      <c r="D47" s="40"/>
      <c r="E47" s="40"/>
    </row>
    <row r="48" spans="1:5" ht="79.5">
      <c r="A48" s="41" t="s">
        <v>57</v>
      </c>
      <c r="B48" s="42" t="s">
        <v>198</v>
      </c>
      <c r="C48" s="205" t="str">
        <f>IF(COUNTIF('fiche préparation'!$B$15:$B$26,'competence evaluation'!$A48)=1,"E","NE")</f>
        <v>NE</v>
      </c>
      <c r="D48" s="43" t="s">
        <v>278</v>
      </c>
      <c r="E48" s="43" t="s">
        <v>276</v>
      </c>
    </row>
    <row r="49" spans="1:5" ht="57">
      <c r="A49" s="41" t="s">
        <v>58</v>
      </c>
      <c r="B49" s="42" t="s">
        <v>199</v>
      </c>
      <c r="C49" s="205" t="str">
        <f>IF(COUNTIF('fiche préparation'!$B$15:$B$26,'competence evaluation'!$A49)=1,"E","NE")</f>
        <v>NE</v>
      </c>
      <c r="D49" s="43" t="s">
        <v>277</v>
      </c>
      <c r="E49" s="43" t="s">
        <v>492</v>
      </c>
    </row>
    <row r="50" spans="1:5" ht="34.5">
      <c r="A50" s="41" t="s">
        <v>59</v>
      </c>
      <c r="B50" s="42" t="s">
        <v>200</v>
      </c>
      <c r="C50" s="205" t="str">
        <f>IF(COUNTIF('fiche préparation'!$B$15:$B$26,'competence evaluation'!$A50)=1,"E","NE")</f>
        <v>NE</v>
      </c>
      <c r="D50" s="43" t="s">
        <v>279</v>
      </c>
      <c r="E50" s="44" t="s">
        <v>275</v>
      </c>
    </row>
    <row r="51" spans="1:5">
      <c r="A51" s="41" t="s">
        <v>60</v>
      </c>
      <c r="B51" s="42" t="s">
        <v>201</v>
      </c>
      <c r="C51" s="205" t="str">
        <f>IF(COUNTIF('fiche préparation'!$B$15:$B$26,'competence evaluation'!$A51)=1,"E","NE")</f>
        <v>NE</v>
      </c>
      <c r="E51" s="44" t="s">
        <v>274</v>
      </c>
    </row>
    <row r="52" spans="1:5" ht="79.5">
      <c r="A52" s="41" t="s">
        <v>61</v>
      </c>
      <c r="B52" s="42" t="s">
        <v>202</v>
      </c>
      <c r="C52" s="205" t="str">
        <f>IF(COUNTIF('fiche préparation'!$B$15:$B$26,'competence evaluation'!$A52)=1,"E","NE")</f>
        <v>NE</v>
      </c>
      <c r="D52" s="43" t="s">
        <v>272</v>
      </c>
      <c r="E52" s="44" t="s">
        <v>273</v>
      </c>
    </row>
    <row r="53" spans="1:5">
      <c r="A53" s="207"/>
      <c r="B53" s="207"/>
      <c r="C53" s="208"/>
      <c r="D53" s="209"/>
      <c r="E53" s="209"/>
    </row>
  </sheetData>
  <conditionalFormatting sqref="C3:C53">
    <cfRule type="beginsWith" dxfId="0" priority="1" operator="beginsWith" text="e">
      <formula>LEFT(C3,LEN("e"))="e"</formula>
    </cfRule>
  </conditionalFormatting>
  <pageMargins left="0.7" right="0.7" top="0.75" bottom="0.75" header="0.3" footer="0.3"/>
  <ignoredErrors>
    <ignoredError sqref="C48:C52 C40:C46 C34:C38 C13:C32 C3:C11" unlockedFormula="1"/>
  </ignoredErrors>
  <extLst>
    <ext xmlns:x14="http://schemas.microsoft.com/office/spreadsheetml/2009/9/main" uri="{78C0D931-6437-407d-A8EE-F0AAD7539E65}">
      <x14:conditionalFormattings>
        <x14:conditionalFormatting xmlns:xm="http://schemas.microsoft.com/office/excel/2006/main">
          <x14:cfRule type="expression" priority="2" id="{87850FA2-4FFF-4B2D-9AEB-6DFB0EFE4240}">
            <xm:f>COUNTIF('fiche préparation'!$B$1:$B$31,$A1)&gt;0</xm:f>
            <x14:dxf>
              <fill>
                <patternFill>
                  <bgColor theme="9"/>
                </patternFill>
              </fill>
            </x14:dxf>
          </x14:cfRule>
          <xm:sqref>A1:B1048576 D1:E1048576</xm:sqref>
        </x14:conditionalFormatting>
      </x14:conditionalFormattings>
    </ext>
  </extLst>
</worksheet>
</file>

<file path=xl/worksheets/sheet7.xml><?xml version="1.0" encoding="utf-8"?>
<worksheet xmlns="http://schemas.openxmlformats.org/spreadsheetml/2006/main" xmlns:r="http://schemas.openxmlformats.org/officeDocument/2006/relationships">
  <sheetPr codeName="Feuil7"/>
  <dimension ref="A1:AL39"/>
  <sheetViews>
    <sheetView topLeftCell="A2" zoomScale="70" zoomScaleNormal="70" workbookViewId="0">
      <selection activeCell="C44" sqref="C44"/>
    </sheetView>
  </sheetViews>
  <sheetFormatPr baseColWidth="10" defaultRowHeight="15"/>
  <cols>
    <col min="1" max="1" width="19" style="48" customWidth="1"/>
    <col min="2" max="2" width="66.28515625" bestFit="1" customWidth="1"/>
    <col min="3" max="3" width="75.85546875" customWidth="1"/>
    <col min="4" max="4" width="77.7109375" bestFit="1" customWidth="1"/>
    <col min="5" max="5" width="58.28515625" customWidth="1"/>
    <col min="6" max="6" width="56.85546875" customWidth="1"/>
    <col min="7" max="7" width="37.7109375" customWidth="1"/>
    <col min="8" max="8" width="25.42578125" bestFit="1" customWidth="1"/>
    <col min="9" max="9" width="13.85546875" customWidth="1"/>
    <col min="12" max="12" width="18.5703125" customWidth="1"/>
  </cols>
  <sheetData>
    <row r="1" spans="1:23" ht="105">
      <c r="A1" s="50" t="s">
        <v>370</v>
      </c>
      <c r="B1" s="47" t="s">
        <v>369</v>
      </c>
      <c r="C1" t="s">
        <v>619</v>
      </c>
      <c r="D1" t="s">
        <v>620</v>
      </c>
      <c r="E1" t="s">
        <v>621</v>
      </c>
      <c r="F1" t="s">
        <v>622</v>
      </c>
      <c r="G1" t="s">
        <v>623</v>
      </c>
      <c r="H1" t="s">
        <v>624</v>
      </c>
      <c r="I1" t="s">
        <v>625</v>
      </c>
      <c r="J1" t="s">
        <v>626</v>
      </c>
      <c r="K1" t="s">
        <v>627</v>
      </c>
      <c r="L1" t="s">
        <v>628</v>
      </c>
      <c r="M1" t="s">
        <v>629</v>
      </c>
      <c r="N1" t="s">
        <v>630</v>
      </c>
      <c r="O1" t="s">
        <v>631</v>
      </c>
      <c r="P1" t="s">
        <v>632</v>
      </c>
      <c r="Q1" t="s">
        <v>633</v>
      </c>
      <c r="R1" t="s">
        <v>634</v>
      </c>
      <c r="S1" t="s">
        <v>635</v>
      </c>
      <c r="T1" t="s">
        <v>636</v>
      </c>
      <c r="U1" t="s">
        <v>637</v>
      </c>
      <c r="V1" t="s">
        <v>638</v>
      </c>
      <c r="W1" t="s">
        <v>639</v>
      </c>
    </row>
    <row r="2" spans="1:23">
      <c r="A2" s="49">
        <f>COUNTA(C2:W2)</f>
        <v>7</v>
      </c>
      <c r="B2" t="s">
        <v>327</v>
      </c>
      <c r="C2" t="s">
        <v>364</v>
      </c>
      <c r="D2" t="s">
        <v>501</v>
      </c>
      <c r="E2" t="s">
        <v>502</v>
      </c>
      <c r="F2" t="s">
        <v>503</v>
      </c>
      <c r="G2" t="s">
        <v>640</v>
      </c>
      <c r="H2" t="s">
        <v>504</v>
      </c>
      <c r="I2" t="s">
        <v>505</v>
      </c>
    </row>
    <row r="3" spans="1:23">
      <c r="A3" s="49">
        <f t="shared" ref="A3:A39" si="0">COUNTA(C3:W3)</f>
        <v>7</v>
      </c>
      <c r="B3" t="s">
        <v>328</v>
      </c>
      <c r="C3" s="46" t="s">
        <v>495</v>
      </c>
      <c r="D3" t="s">
        <v>365</v>
      </c>
      <c r="E3" t="s">
        <v>366</v>
      </c>
      <c r="F3" s="46" t="s">
        <v>506</v>
      </c>
      <c r="G3" t="s">
        <v>368</v>
      </c>
      <c r="H3" t="s">
        <v>367</v>
      </c>
      <c r="I3" t="s">
        <v>507</v>
      </c>
    </row>
    <row r="4" spans="1:23" ht="20.25" customHeight="1">
      <c r="A4" s="49">
        <f t="shared" si="0"/>
        <v>11</v>
      </c>
      <c r="B4" t="s">
        <v>329</v>
      </c>
      <c r="C4" s="120" t="s">
        <v>533</v>
      </c>
      <c r="D4" t="s">
        <v>534</v>
      </c>
      <c r="E4" t="s">
        <v>535</v>
      </c>
      <c r="F4" s="46" t="s">
        <v>536</v>
      </c>
      <c r="G4" s="121" t="s">
        <v>537</v>
      </c>
      <c r="H4" t="s">
        <v>641</v>
      </c>
      <c r="I4" s="46" t="s">
        <v>642</v>
      </c>
      <c r="J4" t="s">
        <v>538</v>
      </c>
      <c r="K4" t="s">
        <v>539</v>
      </c>
      <c r="L4" t="s">
        <v>540</v>
      </c>
      <c r="M4" t="s">
        <v>541</v>
      </c>
    </row>
    <row r="5" spans="1:23">
      <c r="A5" s="49">
        <f t="shared" si="0"/>
        <v>6</v>
      </c>
      <c r="B5" t="s">
        <v>330</v>
      </c>
      <c r="C5" t="s">
        <v>542</v>
      </c>
      <c r="D5" t="s">
        <v>543</v>
      </c>
      <c r="E5" t="s">
        <v>544</v>
      </c>
      <c r="F5" t="s">
        <v>545</v>
      </c>
      <c r="G5" t="s">
        <v>546</v>
      </c>
      <c r="H5" t="s">
        <v>547</v>
      </c>
    </row>
    <row r="6" spans="1:23" ht="45">
      <c r="A6" s="49">
        <f t="shared" si="0"/>
        <v>14</v>
      </c>
      <c r="B6" t="s">
        <v>331</v>
      </c>
      <c r="C6" t="s">
        <v>643</v>
      </c>
      <c r="D6" t="s">
        <v>548</v>
      </c>
      <c r="E6" t="s">
        <v>549</v>
      </c>
      <c r="F6" t="s">
        <v>550</v>
      </c>
      <c r="G6" t="s">
        <v>551</v>
      </c>
      <c r="H6" s="46" t="s">
        <v>552</v>
      </c>
      <c r="I6" t="s">
        <v>553</v>
      </c>
      <c r="J6" t="s">
        <v>644</v>
      </c>
      <c r="K6" t="s">
        <v>645</v>
      </c>
      <c r="L6" t="s">
        <v>559</v>
      </c>
      <c r="M6" t="s">
        <v>560</v>
      </c>
      <c r="N6" t="s">
        <v>561</v>
      </c>
      <c r="O6" t="s">
        <v>562</v>
      </c>
      <c r="P6" t="s">
        <v>563</v>
      </c>
    </row>
    <row r="7" spans="1:23">
      <c r="A7" s="49">
        <f t="shared" si="0"/>
        <v>4</v>
      </c>
      <c r="B7" t="s">
        <v>332</v>
      </c>
      <c r="C7" t="s">
        <v>564</v>
      </c>
      <c r="D7" t="s">
        <v>565</v>
      </c>
      <c r="E7" t="s">
        <v>566</v>
      </c>
      <c r="F7" t="s">
        <v>567</v>
      </c>
    </row>
    <row r="8" spans="1:23">
      <c r="A8" s="49">
        <f t="shared" si="0"/>
        <v>5</v>
      </c>
      <c r="B8" t="s">
        <v>333</v>
      </c>
      <c r="C8" t="s">
        <v>554</v>
      </c>
      <c r="D8" t="s">
        <v>555</v>
      </c>
      <c r="E8" t="s">
        <v>556</v>
      </c>
      <c r="F8" t="s">
        <v>557</v>
      </c>
      <c r="G8" t="s">
        <v>558</v>
      </c>
    </row>
    <row r="9" spans="1:23">
      <c r="A9" s="49">
        <f t="shared" si="0"/>
        <v>2</v>
      </c>
      <c r="B9" t="s">
        <v>334</v>
      </c>
      <c r="C9" t="s">
        <v>646</v>
      </c>
      <c r="D9" t="s">
        <v>532</v>
      </c>
    </row>
    <row r="10" spans="1:23">
      <c r="A10" s="49">
        <f t="shared" si="0"/>
        <v>9</v>
      </c>
      <c r="B10" t="s">
        <v>335</v>
      </c>
      <c r="C10" t="s">
        <v>568</v>
      </c>
      <c r="D10" t="s">
        <v>569</v>
      </c>
      <c r="E10" t="s">
        <v>570</v>
      </c>
      <c r="F10" t="s">
        <v>571</v>
      </c>
      <c r="G10" t="s">
        <v>572</v>
      </c>
      <c r="H10" t="s">
        <v>573</v>
      </c>
      <c r="I10" t="s">
        <v>574</v>
      </c>
      <c r="J10" t="s">
        <v>575</v>
      </c>
      <c r="K10" t="s">
        <v>576</v>
      </c>
    </row>
    <row r="11" spans="1:23">
      <c r="A11" s="49">
        <f t="shared" si="0"/>
        <v>15</v>
      </c>
      <c r="B11" t="s">
        <v>336</v>
      </c>
      <c r="C11" t="s">
        <v>577</v>
      </c>
      <c r="D11" t="s">
        <v>578</v>
      </c>
      <c r="E11" t="s">
        <v>579</v>
      </c>
      <c r="F11" t="s">
        <v>580</v>
      </c>
      <c r="G11" t="s">
        <v>581</v>
      </c>
      <c r="H11" t="s">
        <v>647</v>
      </c>
      <c r="I11" t="s">
        <v>582</v>
      </c>
      <c r="J11" t="s">
        <v>648</v>
      </c>
      <c r="K11" t="s">
        <v>649</v>
      </c>
      <c r="L11" s="122" t="s">
        <v>583</v>
      </c>
      <c r="M11" s="122" t="s">
        <v>584</v>
      </c>
      <c r="N11" t="s">
        <v>650</v>
      </c>
      <c r="O11" t="s">
        <v>585</v>
      </c>
      <c r="P11" t="s">
        <v>586</v>
      </c>
      <c r="Q11" t="s">
        <v>587</v>
      </c>
    </row>
    <row r="12" spans="1:23">
      <c r="A12" s="49">
        <f t="shared" si="0"/>
        <v>3</v>
      </c>
      <c r="B12" t="s">
        <v>337</v>
      </c>
      <c r="C12" t="s">
        <v>588</v>
      </c>
      <c r="D12" t="s">
        <v>589</v>
      </c>
      <c r="E12" t="s">
        <v>590</v>
      </c>
    </row>
    <row r="13" spans="1:23">
      <c r="A13" s="49">
        <f t="shared" si="0"/>
        <v>5</v>
      </c>
      <c r="B13" t="s">
        <v>338</v>
      </c>
      <c r="C13" t="s">
        <v>591</v>
      </c>
      <c r="D13" t="s">
        <v>593</v>
      </c>
      <c r="E13" t="s">
        <v>592</v>
      </c>
      <c r="F13" t="s">
        <v>594</v>
      </c>
      <c r="G13" t="s">
        <v>595</v>
      </c>
    </row>
    <row r="14" spans="1:23">
      <c r="A14" s="49">
        <f t="shared" si="0"/>
        <v>5</v>
      </c>
      <c r="B14" t="s">
        <v>596</v>
      </c>
      <c r="C14" t="s">
        <v>597</v>
      </c>
      <c r="D14" t="s">
        <v>598</v>
      </c>
      <c r="E14" t="s">
        <v>599</v>
      </c>
      <c r="F14" t="s">
        <v>600</v>
      </c>
      <c r="G14" t="s">
        <v>651</v>
      </c>
    </row>
    <row r="15" spans="1:23">
      <c r="A15" s="49">
        <f t="shared" si="0"/>
        <v>3</v>
      </c>
      <c r="B15" t="s">
        <v>339</v>
      </c>
      <c r="C15" s="46" t="s">
        <v>496</v>
      </c>
      <c r="D15" t="s">
        <v>508</v>
      </c>
      <c r="E15" t="s">
        <v>652</v>
      </c>
    </row>
    <row r="16" spans="1:23">
      <c r="A16" s="49">
        <f t="shared" si="0"/>
        <v>1</v>
      </c>
      <c r="B16" t="s">
        <v>340</v>
      </c>
      <c r="C16" t="s">
        <v>449</v>
      </c>
    </row>
    <row r="17" spans="1:38">
      <c r="A17" s="49">
        <f t="shared" si="0"/>
        <v>3</v>
      </c>
      <c r="B17" t="s">
        <v>341</v>
      </c>
      <c r="C17" s="46" t="s">
        <v>452</v>
      </c>
      <c r="D17" t="s">
        <v>450</v>
      </c>
      <c r="E17" t="s">
        <v>451</v>
      </c>
    </row>
    <row r="18" spans="1:38">
      <c r="A18" s="49">
        <f t="shared" si="0"/>
        <v>3</v>
      </c>
      <c r="B18" t="s">
        <v>342</v>
      </c>
      <c r="C18" t="s">
        <v>497</v>
      </c>
      <c r="D18" t="s">
        <v>509</v>
      </c>
      <c r="E18" t="s">
        <v>453</v>
      </c>
    </row>
    <row r="19" spans="1:38">
      <c r="A19" s="49">
        <f t="shared" si="0"/>
        <v>4</v>
      </c>
      <c r="B19" t="s">
        <v>343</v>
      </c>
      <c r="C19" s="46" t="s">
        <v>454</v>
      </c>
      <c r="D19" t="s">
        <v>455</v>
      </c>
      <c r="E19" s="46" t="s">
        <v>456</v>
      </c>
      <c r="F19" t="s">
        <v>457</v>
      </c>
    </row>
    <row r="20" spans="1:38">
      <c r="A20" s="49">
        <f t="shared" si="0"/>
        <v>3</v>
      </c>
      <c r="B20" t="s">
        <v>344</v>
      </c>
      <c r="C20" t="s">
        <v>458</v>
      </c>
      <c r="D20" t="s">
        <v>460</v>
      </c>
      <c r="E20" t="s">
        <v>459</v>
      </c>
    </row>
    <row r="21" spans="1:38">
      <c r="A21" s="49">
        <f t="shared" si="0"/>
        <v>2</v>
      </c>
      <c r="B21" t="s">
        <v>345</v>
      </c>
      <c r="C21" s="46" t="s">
        <v>462</v>
      </c>
      <c r="D21" t="s">
        <v>461</v>
      </c>
    </row>
    <row r="22" spans="1:38">
      <c r="A22" s="49">
        <f t="shared" si="0"/>
        <v>2</v>
      </c>
      <c r="B22" t="s">
        <v>346</v>
      </c>
      <c r="C22" t="s">
        <v>463</v>
      </c>
      <c r="D22" t="s">
        <v>510</v>
      </c>
    </row>
    <row r="23" spans="1:38">
      <c r="A23" s="49">
        <f t="shared" si="0"/>
        <v>1</v>
      </c>
      <c r="B23" t="s">
        <v>347</v>
      </c>
      <c r="C23" s="46" t="s">
        <v>464</v>
      </c>
    </row>
    <row r="24" spans="1:38">
      <c r="A24" s="49">
        <f t="shared" si="0"/>
        <v>5</v>
      </c>
      <c r="B24" t="s">
        <v>348</v>
      </c>
      <c r="C24" t="s">
        <v>466</v>
      </c>
      <c r="D24" t="s">
        <v>465</v>
      </c>
      <c r="E24" t="s">
        <v>511</v>
      </c>
      <c r="F24" t="s">
        <v>512</v>
      </c>
      <c r="G24" t="s">
        <v>513</v>
      </c>
    </row>
    <row r="25" spans="1:38">
      <c r="A25" s="49">
        <f t="shared" si="0"/>
        <v>2</v>
      </c>
      <c r="B25" t="s">
        <v>349</v>
      </c>
      <c r="C25" t="s">
        <v>601</v>
      </c>
      <c r="D25" t="s">
        <v>602</v>
      </c>
    </row>
    <row r="26" spans="1:38" s="123" customFormat="1">
      <c r="A26" s="49">
        <f t="shared" si="0"/>
        <v>15</v>
      </c>
      <c r="B26" s="124" t="s">
        <v>350</v>
      </c>
      <c r="C26" s="122" t="s">
        <v>617</v>
      </c>
      <c r="D26" s="122" t="s">
        <v>616</v>
      </c>
      <c r="E26" s="122" t="s">
        <v>615</v>
      </c>
      <c r="F26" s="122" t="s">
        <v>614</v>
      </c>
      <c r="G26" s="122" t="s">
        <v>613</v>
      </c>
      <c r="H26" s="122" t="s">
        <v>612</v>
      </c>
      <c r="I26" s="126"/>
      <c r="J26" s="122" t="s">
        <v>611</v>
      </c>
      <c r="K26" s="122" t="s">
        <v>610</v>
      </c>
      <c r="L26" s="122" t="s">
        <v>609</v>
      </c>
      <c r="M26" s="122" t="s">
        <v>608</v>
      </c>
      <c r="N26" s="122" t="s">
        <v>607</v>
      </c>
      <c r="O26" s="122" t="s">
        <v>606</v>
      </c>
      <c r="P26" s="122" t="s">
        <v>605</v>
      </c>
      <c r="Q26" s="122" t="s">
        <v>604</v>
      </c>
      <c r="R26" s="122" t="s">
        <v>603</v>
      </c>
      <c r="S26" s="126"/>
      <c r="T26" s="126"/>
      <c r="U26"/>
      <c r="V26"/>
      <c r="W26"/>
      <c r="X26"/>
      <c r="Y26"/>
      <c r="Z26"/>
      <c r="AA26"/>
      <c r="AB26"/>
      <c r="AC26"/>
      <c r="AD26"/>
      <c r="AE26"/>
      <c r="AF26"/>
      <c r="AG26"/>
      <c r="AH26"/>
      <c r="AI26"/>
      <c r="AJ26"/>
      <c r="AK26"/>
      <c r="AL26"/>
    </row>
    <row r="27" spans="1:38" s="124" customFormat="1">
      <c r="A27" s="49">
        <f t="shared" si="0"/>
        <v>3</v>
      </c>
      <c r="B27" s="124" t="s">
        <v>351</v>
      </c>
      <c r="C27" t="s">
        <v>434</v>
      </c>
      <c r="D27" s="125" t="s">
        <v>476</v>
      </c>
      <c r="E27" s="125" t="s">
        <v>477</v>
      </c>
    </row>
    <row r="28" spans="1:38">
      <c r="A28" s="49">
        <f t="shared" si="0"/>
        <v>4</v>
      </c>
      <c r="B28" t="s">
        <v>352</v>
      </c>
      <c r="C28" t="s">
        <v>435</v>
      </c>
      <c r="D28" t="s">
        <v>531</v>
      </c>
      <c r="E28" t="s">
        <v>530</v>
      </c>
      <c r="F28" t="s">
        <v>436</v>
      </c>
    </row>
    <row r="29" spans="1:38">
      <c r="A29" s="49">
        <f t="shared" si="0"/>
        <v>4</v>
      </c>
      <c r="B29" t="s">
        <v>353</v>
      </c>
      <c r="C29" t="s">
        <v>498</v>
      </c>
      <c r="D29" t="s">
        <v>446</v>
      </c>
      <c r="E29" t="s">
        <v>447</v>
      </c>
      <c r="F29" t="s">
        <v>448</v>
      </c>
    </row>
    <row r="30" spans="1:38">
      <c r="A30" s="49">
        <f t="shared" si="0"/>
        <v>3</v>
      </c>
      <c r="B30" t="s">
        <v>354</v>
      </c>
      <c r="C30" s="46" t="s">
        <v>468</v>
      </c>
      <c r="D30" t="s">
        <v>467</v>
      </c>
      <c r="E30" t="s">
        <v>514</v>
      </c>
    </row>
    <row r="31" spans="1:38" ht="48.75" customHeight="1">
      <c r="A31" s="49">
        <f t="shared" si="0"/>
        <v>9</v>
      </c>
      <c r="B31" t="s">
        <v>356</v>
      </c>
      <c r="C31" s="46" t="s">
        <v>500</v>
      </c>
      <c r="D31" t="s">
        <v>515</v>
      </c>
      <c r="E31" t="s">
        <v>516</v>
      </c>
      <c r="F31" t="s">
        <v>439</v>
      </c>
      <c r="G31" t="s">
        <v>517</v>
      </c>
      <c r="H31" t="s">
        <v>518</v>
      </c>
      <c r="I31" t="s">
        <v>519</v>
      </c>
      <c r="J31" t="s">
        <v>520</v>
      </c>
      <c r="K31" t="s">
        <v>521</v>
      </c>
    </row>
    <row r="32" spans="1:38">
      <c r="A32" s="49">
        <f t="shared" si="0"/>
        <v>7</v>
      </c>
      <c r="B32" t="s">
        <v>355</v>
      </c>
      <c r="C32" t="s">
        <v>440</v>
      </c>
      <c r="D32" t="s">
        <v>441</v>
      </c>
      <c r="E32" t="s">
        <v>522</v>
      </c>
      <c r="F32" t="s">
        <v>442</v>
      </c>
      <c r="G32" t="s">
        <v>443</v>
      </c>
      <c r="H32" t="s">
        <v>444</v>
      </c>
      <c r="I32" t="s">
        <v>445</v>
      </c>
    </row>
    <row r="33" spans="1:7">
      <c r="A33" s="49">
        <f t="shared" si="0"/>
        <v>3</v>
      </c>
      <c r="B33" t="s">
        <v>357</v>
      </c>
      <c r="C33" t="s">
        <v>438</v>
      </c>
      <c r="D33" t="s">
        <v>523</v>
      </c>
      <c r="E33" t="s">
        <v>670</v>
      </c>
    </row>
    <row r="34" spans="1:7" ht="30">
      <c r="A34" s="49">
        <f t="shared" si="0"/>
        <v>2</v>
      </c>
      <c r="B34" t="s">
        <v>358</v>
      </c>
      <c r="C34" s="46" t="s">
        <v>469</v>
      </c>
      <c r="D34" t="s">
        <v>437</v>
      </c>
    </row>
    <row r="35" spans="1:7">
      <c r="A35" s="49">
        <f t="shared" si="0"/>
        <v>5</v>
      </c>
      <c r="B35" t="s">
        <v>359</v>
      </c>
      <c r="C35" s="46" t="s">
        <v>474</v>
      </c>
      <c r="D35" t="s">
        <v>470</v>
      </c>
      <c r="E35" t="s">
        <v>471</v>
      </c>
      <c r="F35" t="s">
        <v>472</v>
      </c>
      <c r="G35" t="s">
        <v>473</v>
      </c>
    </row>
    <row r="36" spans="1:7">
      <c r="A36" s="49">
        <f t="shared" si="0"/>
        <v>2</v>
      </c>
      <c r="B36" t="s">
        <v>360</v>
      </c>
      <c r="C36" t="s">
        <v>499</v>
      </c>
      <c r="D36" t="s">
        <v>524</v>
      </c>
    </row>
    <row r="37" spans="1:7" ht="30">
      <c r="A37" s="49">
        <f t="shared" si="0"/>
        <v>1</v>
      </c>
      <c r="B37" t="s">
        <v>361</v>
      </c>
      <c r="C37" s="46" t="s">
        <v>475</v>
      </c>
    </row>
    <row r="38" spans="1:7">
      <c r="A38" s="49">
        <f t="shared" si="0"/>
        <v>5</v>
      </c>
      <c r="B38" t="s">
        <v>362</v>
      </c>
      <c r="C38" t="s">
        <v>494</v>
      </c>
      <c r="D38" t="s">
        <v>525</v>
      </c>
      <c r="E38" t="s">
        <v>526</v>
      </c>
      <c r="F38" t="s">
        <v>527</v>
      </c>
      <c r="G38" t="s">
        <v>528</v>
      </c>
    </row>
    <row r="39" spans="1:7">
      <c r="A39" s="49">
        <f t="shared" si="0"/>
        <v>1</v>
      </c>
      <c r="B39" t="s">
        <v>363</v>
      </c>
      <c r="C39" t="s">
        <v>618</v>
      </c>
    </row>
  </sheetData>
  <dataConsolidate/>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sheetPr codeName="Feuil8">
    <pageSetUpPr fitToPage="1"/>
  </sheetPr>
  <dimension ref="A1:Q18"/>
  <sheetViews>
    <sheetView zoomScale="90" zoomScaleNormal="90" workbookViewId="0">
      <selection activeCell="A5" sqref="A5:A8"/>
    </sheetView>
  </sheetViews>
  <sheetFormatPr baseColWidth="10" defaultRowHeight="15"/>
  <cols>
    <col min="2" max="2" width="5.5703125" bestFit="1" customWidth="1"/>
    <col min="3" max="3" width="64.85546875" style="106" customWidth="1"/>
    <col min="4" max="4" width="75.85546875" style="106" customWidth="1"/>
    <col min="5" max="5" width="42.28515625" style="46" customWidth="1"/>
    <col min="6" max="8" width="4.7109375" customWidth="1"/>
    <col min="9" max="9" width="8.7109375" customWidth="1"/>
    <col min="12" max="12" width="26.140625" bestFit="1" customWidth="1"/>
  </cols>
  <sheetData>
    <row r="1" spans="1:17" ht="74.25" customHeight="1">
      <c r="A1" s="352" t="s">
        <v>493</v>
      </c>
      <c r="B1" s="352"/>
      <c r="C1" s="352"/>
      <c r="D1" s="352"/>
      <c r="E1" s="352"/>
      <c r="F1" s="352"/>
      <c r="G1" s="352"/>
      <c r="H1" s="352"/>
      <c r="I1" s="352"/>
    </row>
    <row r="2" spans="1:17" ht="15.75" thickBot="1">
      <c r="C2" s="365"/>
      <c r="D2" s="365"/>
      <c r="E2" s="365"/>
      <c r="F2" s="365"/>
      <c r="G2" s="365"/>
      <c r="H2" s="365"/>
      <c r="I2" s="365"/>
    </row>
    <row r="3" spans="1:17" ht="15.75" customHeight="1" thickTop="1" thickBot="1">
      <c r="A3" s="355" t="s">
        <v>683</v>
      </c>
      <c r="B3" s="353" t="s">
        <v>486</v>
      </c>
      <c r="C3" s="353"/>
      <c r="D3" s="353" t="s">
        <v>485</v>
      </c>
      <c r="E3" s="366" t="s">
        <v>487</v>
      </c>
      <c r="F3" s="368" t="s">
        <v>490</v>
      </c>
      <c r="G3" s="369"/>
      <c r="H3" s="369"/>
      <c r="I3" s="370"/>
    </row>
    <row r="4" spans="1:17" ht="15.75" thickBot="1">
      <c r="A4" s="356"/>
      <c r="B4" s="354"/>
      <c r="C4" s="354"/>
      <c r="D4" s="354"/>
      <c r="E4" s="367"/>
      <c r="F4" s="194" t="s">
        <v>488</v>
      </c>
      <c r="G4" s="196" t="s">
        <v>489</v>
      </c>
      <c r="H4" s="195" t="s">
        <v>684</v>
      </c>
      <c r="I4" s="197" t="s">
        <v>685</v>
      </c>
    </row>
    <row r="5" spans="1:17" ht="51.75" customHeight="1">
      <c r="A5" s="357"/>
      <c r="B5" s="165">
        <f>'fiche préparation'!B15</f>
        <v>0</v>
      </c>
      <c r="C5" s="193" t="str">
        <f>'fiche préparation'!C15</f>
        <v/>
      </c>
      <c r="D5" s="167" t="str">
        <f>'fiche préparation'!B42</f>
        <v/>
      </c>
      <c r="E5" s="168">
        <f>'fiche préparation'!B52</f>
        <v>0</v>
      </c>
      <c r="F5" s="169"/>
      <c r="G5" s="170"/>
      <c r="H5" s="170"/>
      <c r="I5" s="171"/>
      <c r="L5" s="115"/>
      <c r="M5" s="116"/>
      <c r="N5" s="116"/>
      <c r="O5" s="117"/>
      <c r="P5" s="117"/>
      <c r="Q5" s="117"/>
    </row>
    <row r="6" spans="1:17" ht="51.75" customHeight="1" thickBot="1">
      <c r="A6" s="358"/>
      <c r="B6" s="172">
        <f>'fiche préparation'!B16</f>
        <v>0</v>
      </c>
      <c r="C6" s="173" t="str">
        <f>'fiche préparation'!C16</f>
        <v/>
      </c>
      <c r="D6" s="174" t="str">
        <f>'fiche préparation'!B43</f>
        <v/>
      </c>
      <c r="E6" s="175">
        <f>'fiche préparation'!B53</f>
        <v>0</v>
      </c>
      <c r="F6" s="176"/>
      <c r="G6" s="177"/>
      <c r="H6" s="177"/>
      <c r="I6" s="178"/>
      <c r="L6" s="116"/>
      <c r="M6" s="116"/>
      <c r="N6" s="116"/>
      <c r="O6" s="117"/>
      <c r="P6" s="117"/>
      <c r="Q6" s="117"/>
    </row>
    <row r="7" spans="1:17" ht="51.75" customHeight="1">
      <c r="A7" s="199"/>
      <c r="B7" s="165">
        <f>'fiche préparation'!B17</f>
        <v>0</v>
      </c>
      <c r="C7" s="166" t="str">
        <f>'fiche préparation'!C17</f>
        <v/>
      </c>
      <c r="D7" s="167" t="str">
        <f>'fiche préparation'!B44</f>
        <v/>
      </c>
      <c r="E7" s="168">
        <f>'fiche préparation'!B54</f>
        <v>0</v>
      </c>
      <c r="F7" s="169"/>
      <c r="G7" s="170"/>
      <c r="H7" s="170"/>
      <c r="I7" s="171"/>
      <c r="L7" s="116"/>
      <c r="M7" s="116"/>
      <c r="N7" s="118"/>
      <c r="O7" s="117"/>
      <c r="P7" s="117"/>
      <c r="Q7" s="117"/>
    </row>
    <row r="8" spans="1:17" ht="51.75" customHeight="1" thickBot="1">
      <c r="A8" s="201"/>
      <c r="B8" s="179">
        <f>'fiche préparation'!B18</f>
        <v>0</v>
      </c>
      <c r="C8" s="180" t="str">
        <f>'fiche préparation'!C18</f>
        <v/>
      </c>
      <c r="D8" s="181" t="str">
        <f>'fiche préparation'!B45</f>
        <v/>
      </c>
      <c r="E8" s="182">
        <f>'fiche préparation'!B55</f>
        <v>0</v>
      </c>
      <c r="F8" s="183"/>
      <c r="G8" s="184"/>
      <c r="H8" s="184"/>
      <c r="I8" s="185"/>
    </row>
    <row r="9" spans="1:17" ht="56.25" customHeight="1" thickBot="1">
      <c r="A9" s="198"/>
      <c r="B9" s="186">
        <f>'fiche préparation'!B19</f>
        <v>0</v>
      </c>
      <c r="C9" s="187" t="str">
        <f>'fiche préparation'!C19</f>
        <v/>
      </c>
      <c r="D9" s="188" t="str">
        <f>'fiche préparation'!B46</f>
        <v/>
      </c>
      <c r="E9" s="189">
        <f>'fiche préparation'!B56</f>
        <v>0</v>
      </c>
      <c r="F9" s="190"/>
      <c r="G9" s="191"/>
      <c r="H9" s="191"/>
      <c r="I9" s="192"/>
    </row>
    <row r="10" spans="1:17" ht="51.75" customHeight="1">
      <c r="A10" s="153"/>
      <c r="B10" s="158">
        <f>'fiche préparation'!B20</f>
        <v>0</v>
      </c>
      <c r="C10" s="159" t="str">
        <f>'fiche préparation'!C20</f>
        <v/>
      </c>
      <c r="D10" s="160" t="str">
        <f>'fiche préparation'!B47</f>
        <v/>
      </c>
      <c r="E10" s="161">
        <f>'fiche préparation'!B57</f>
        <v>0</v>
      </c>
      <c r="F10" s="162"/>
      <c r="G10" s="163"/>
      <c r="H10" s="163"/>
      <c r="I10" s="164"/>
    </row>
    <row r="11" spans="1:17" ht="51.75" customHeight="1">
      <c r="A11" s="153"/>
      <c r="B11" s="154">
        <f>'fiche préparation'!B21</f>
        <v>0</v>
      </c>
      <c r="C11" s="111" t="str">
        <f>'fiche préparation'!C21</f>
        <v/>
      </c>
      <c r="D11" s="108" t="str">
        <f>'fiche préparation'!B48</f>
        <v/>
      </c>
      <c r="E11" s="113">
        <f>'fiche préparation'!B58</f>
        <v>0</v>
      </c>
      <c r="F11" s="109"/>
      <c r="G11" s="156"/>
      <c r="H11" s="156"/>
      <c r="I11" s="150"/>
    </row>
    <row r="12" spans="1:17" ht="51.75" customHeight="1">
      <c r="A12" s="153"/>
      <c r="B12" s="154">
        <f>'fiche préparation'!B22</f>
        <v>0</v>
      </c>
      <c r="C12" s="111" t="str">
        <f>'fiche préparation'!C22</f>
        <v/>
      </c>
      <c r="D12" s="108" t="str">
        <f>'fiche préparation'!B49</f>
        <v/>
      </c>
      <c r="E12" s="113">
        <f>'fiche préparation'!B59</f>
        <v>0</v>
      </c>
      <c r="F12" s="109"/>
      <c r="G12" s="156"/>
      <c r="H12" s="156"/>
      <c r="I12" s="150"/>
    </row>
    <row r="13" spans="1:17" ht="51.75" customHeight="1">
      <c r="A13" s="153"/>
      <c r="B13" s="154">
        <f>'fiche préparation'!B23</f>
        <v>0</v>
      </c>
      <c r="C13" s="111" t="str">
        <f>'fiche préparation'!C23</f>
        <v/>
      </c>
      <c r="D13" s="108" t="str">
        <f>'fiche préparation'!B50</f>
        <v/>
      </c>
      <c r="E13" s="113">
        <f>'fiche préparation'!B60</f>
        <v>0</v>
      </c>
      <c r="F13" s="109"/>
      <c r="G13" s="156"/>
      <c r="H13" s="156"/>
      <c r="I13" s="150"/>
    </row>
    <row r="14" spans="1:17" ht="51.75" customHeight="1">
      <c r="A14" s="153"/>
      <c r="B14" s="154">
        <f>'fiche préparation'!B24</f>
        <v>0</v>
      </c>
      <c r="C14" s="111" t="str">
        <f>'fiche préparation'!C24</f>
        <v/>
      </c>
      <c r="D14" s="108"/>
      <c r="E14" s="113" t="e">
        <f>'fiche préparation'!#REF!</f>
        <v>#REF!</v>
      </c>
      <c r="F14" s="109"/>
      <c r="G14" s="156"/>
      <c r="H14" s="156"/>
      <c r="I14" s="150"/>
    </row>
    <row r="15" spans="1:17" ht="51.75" customHeight="1">
      <c r="A15" s="153"/>
      <c r="B15" s="154">
        <f>'fiche préparation'!B25</f>
        <v>0</v>
      </c>
      <c r="C15" s="107" t="str">
        <f>'fiche préparation'!C25</f>
        <v/>
      </c>
      <c r="D15" s="108"/>
      <c r="E15" s="113"/>
      <c r="F15" s="109"/>
      <c r="G15" s="156"/>
      <c r="H15" s="156"/>
      <c r="I15" s="150"/>
    </row>
    <row r="16" spans="1:17" ht="51.75" customHeight="1" thickBot="1">
      <c r="A16" s="153"/>
      <c r="B16" s="155">
        <f>'fiche préparation'!B26</f>
        <v>0</v>
      </c>
      <c r="C16" s="112" t="str">
        <f>'fiche préparation'!C26</f>
        <v/>
      </c>
      <c r="D16" s="108"/>
      <c r="E16" s="114"/>
      <c r="F16" s="110"/>
      <c r="G16" s="157"/>
      <c r="H16" s="157"/>
      <c r="I16" s="151"/>
    </row>
    <row r="17" spans="1:9" ht="38.25" customHeight="1" thickBot="1">
      <c r="A17" s="152"/>
      <c r="B17" s="359" t="s">
        <v>529</v>
      </c>
      <c r="C17" s="360"/>
      <c r="D17" s="360"/>
      <c r="E17" s="361"/>
      <c r="F17" s="362"/>
      <c r="G17" s="363"/>
      <c r="H17" s="363"/>
      <c r="I17" s="364"/>
    </row>
    <row r="18" spans="1:9" ht="15.75" thickTop="1"/>
  </sheetData>
  <mergeCells count="10">
    <mergeCell ref="A1:I1"/>
    <mergeCell ref="B3:C4"/>
    <mergeCell ref="A3:A4"/>
    <mergeCell ref="A5:A6"/>
    <mergeCell ref="B17:E17"/>
    <mergeCell ref="F17:I17"/>
    <mergeCell ref="C2:I2"/>
    <mergeCell ref="D3:D4"/>
    <mergeCell ref="E3:E4"/>
    <mergeCell ref="F3:I3"/>
  </mergeCells>
  <pageMargins left="0.25" right="0.25" top="0.75" bottom="0.75" header="0.3" footer="0.3"/>
  <pageSetup paperSize="8" scale="96" orientation="landscape" r:id="rId1"/>
</worksheet>
</file>

<file path=xl/worksheets/sheet9.xml><?xml version="1.0" encoding="utf-8"?>
<worksheet xmlns="http://schemas.openxmlformats.org/spreadsheetml/2006/main" xmlns:r="http://schemas.openxmlformats.org/officeDocument/2006/relationships">
  <dimension ref="A1:F39"/>
  <sheetViews>
    <sheetView zoomScale="130" zoomScaleNormal="130" workbookViewId="0">
      <selection activeCell="H25" sqref="H25"/>
    </sheetView>
  </sheetViews>
  <sheetFormatPr baseColWidth="10" defaultRowHeight="15"/>
  <cols>
    <col min="1" max="1" width="18.5703125" style="103" customWidth="1"/>
    <col min="2" max="2" width="5.140625" style="103" bestFit="1" customWidth="1"/>
    <col min="3" max="6" width="5.140625" style="117" bestFit="1" customWidth="1"/>
    <col min="7" max="16384" width="11.42578125" style="117"/>
  </cols>
  <sheetData>
    <row r="1" spans="1:6">
      <c r="A1" s="141" t="s">
        <v>671</v>
      </c>
      <c r="B1" s="371" t="s">
        <v>672</v>
      </c>
      <c r="C1" s="372"/>
      <c r="D1" s="372"/>
      <c r="E1" s="372"/>
      <c r="F1" s="373"/>
    </row>
    <row r="2" spans="1:6">
      <c r="A2" s="142" t="s">
        <v>653</v>
      </c>
      <c r="B2" s="143" t="s">
        <v>386</v>
      </c>
      <c r="C2" s="144" t="s">
        <v>37</v>
      </c>
      <c r="D2" s="144" t="s">
        <v>46</v>
      </c>
      <c r="E2" s="145"/>
      <c r="F2" s="146"/>
    </row>
    <row r="3" spans="1:6">
      <c r="A3" s="142" t="s">
        <v>660</v>
      </c>
      <c r="B3" s="143" t="s">
        <v>46</v>
      </c>
      <c r="C3" s="145"/>
      <c r="D3" s="145"/>
      <c r="E3" s="145"/>
      <c r="F3" s="146"/>
    </row>
    <row r="4" spans="1:6">
      <c r="A4" s="142" t="s">
        <v>659</v>
      </c>
      <c r="B4" s="143" t="s">
        <v>46</v>
      </c>
      <c r="C4" s="145"/>
      <c r="D4" s="145"/>
      <c r="E4" s="145"/>
      <c r="F4" s="146"/>
    </row>
    <row r="5" spans="1:6">
      <c r="A5" s="142" t="s">
        <v>654</v>
      </c>
      <c r="B5" s="143" t="s">
        <v>58</v>
      </c>
      <c r="C5" s="144" t="s">
        <v>59</v>
      </c>
      <c r="D5" s="145"/>
      <c r="E5" s="145"/>
      <c r="F5" s="146"/>
    </row>
    <row r="6" spans="1:6">
      <c r="A6" s="142" t="s">
        <v>67</v>
      </c>
      <c r="B6" s="143" t="s">
        <v>33</v>
      </c>
      <c r="C6" s="144" t="s">
        <v>61</v>
      </c>
      <c r="D6" s="145"/>
      <c r="E6" s="145"/>
      <c r="F6" s="146"/>
    </row>
    <row r="7" spans="1:6">
      <c r="A7" s="142" t="s">
        <v>371</v>
      </c>
      <c r="B7" s="143" t="s">
        <v>33</v>
      </c>
      <c r="C7" s="144" t="s">
        <v>60</v>
      </c>
      <c r="D7" s="145"/>
      <c r="E7" s="145"/>
      <c r="F7" s="146"/>
    </row>
    <row r="8" spans="1:6">
      <c r="A8" s="142" t="s">
        <v>70</v>
      </c>
      <c r="B8" s="143" t="s">
        <v>54</v>
      </c>
      <c r="C8" s="145"/>
      <c r="D8" s="145"/>
      <c r="E8" s="145"/>
      <c r="F8" s="146"/>
    </row>
    <row r="9" spans="1:6">
      <c r="A9" s="142" t="s">
        <v>72</v>
      </c>
      <c r="B9" s="143" t="s">
        <v>32</v>
      </c>
      <c r="C9" s="144" t="s">
        <v>44</v>
      </c>
      <c r="D9" s="145"/>
      <c r="E9" s="145"/>
      <c r="F9" s="146"/>
    </row>
    <row r="10" spans="1:6">
      <c r="A10" s="142" t="s">
        <v>74</v>
      </c>
      <c r="B10" s="143" t="s">
        <v>32</v>
      </c>
      <c r="C10" s="144" t="s">
        <v>44</v>
      </c>
      <c r="D10" s="145"/>
      <c r="E10" s="145"/>
      <c r="F10" s="146"/>
    </row>
    <row r="11" spans="1:6">
      <c r="A11" s="142" t="s">
        <v>655</v>
      </c>
      <c r="B11" s="143" t="s">
        <v>4</v>
      </c>
      <c r="C11" s="144" t="s">
        <v>5</v>
      </c>
      <c r="D11" s="145"/>
      <c r="E11" s="145"/>
      <c r="F11" s="146"/>
    </row>
    <row r="12" spans="1:6">
      <c r="A12" s="142" t="s">
        <v>656</v>
      </c>
      <c r="B12" s="143" t="s">
        <v>6</v>
      </c>
      <c r="C12" s="144" t="s">
        <v>48</v>
      </c>
      <c r="D12" s="144" t="s">
        <v>25</v>
      </c>
      <c r="E12" s="145"/>
      <c r="F12" s="146"/>
    </row>
    <row r="13" spans="1:6">
      <c r="A13" s="142" t="s">
        <v>661</v>
      </c>
      <c r="B13" s="143" t="s">
        <v>39</v>
      </c>
      <c r="C13" s="145"/>
      <c r="D13" s="145"/>
      <c r="E13" s="145"/>
      <c r="F13" s="146"/>
    </row>
    <row r="14" spans="1:6">
      <c r="A14" s="142" t="s">
        <v>662</v>
      </c>
      <c r="B14" s="143" t="s">
        <v>31</v>
      </c>
      <c r="C14" s="144" t="s">
        <v>38</v>
      </c>
      <c r="D14" s="144" t="s">
        <v>53</v>
      </c>
      <c r="E14" s="145"/>
      <c r="F14" s="146"/>
    </row>
    <row r="15" spans="1:6">
      <c r="A15" s="142" t="s">
        <v>657</v>
      </c>
      <c r="B15" s="143" t="s">
        <v>7</v>
      </c>
      <c r="C15" s="144" t="s">
        <v>8</v>
      </c>
      <c r="D15" s="144" t="s">
        <v>9</v>
      </c>
      <c r="E15" s="144" t="s">
        <v>26</v>
      </c>
      <c r="F15" s="146"/>
    </row>
    <row r="16" spans="1:6">
      <c r="A16" s="142" t="s">
        <v>663</v>
      </c>
      <c r="B16" s="143" t="s">
        <v>14</v>
      </c>
      <c r="C16" s="144" t="s">
        <v>55</v>
      </c>
      <c r="D16" s="145"/>
      <c r="E16" s="145"/>
      <c r="F16" s="146"/>
    </row>
    <row r="17" spans="1:6">
      <c r="A17" s="142" t="s">
        <v>658</v>
      </c>
      <c r="B17" s="143" t="s">
        <v>10</v>
      </c>
      <c r="C17" s="144" t="s">
        <v>52</v>
      </c>
      <c r="D17" s="145"/>
      <c r="E17" s="145"/>
      <c r="F17" s="146"/>
    </row>
    <row r="18" spans="1:6">
      <c r="A18" s="142" t="s">
        <v>664</v>
      </c>
      <c r="B18" s="143" t="s">
        <v>28</v>
      </c>
      <c r="C18" s="145"/>
      <c r="D18" s="145"/>
      <c r="E18" s="145"/>
      <c r="F18" s="146"/>
    </row>
    <row r="19" spans="1:6">
      <c r="A19" s="142" t="s">
        <v>665</v>
      </c>
      <c r="B19" s="143" t="s">
        <v>40</v>
      </c>
      <c r="C19" s="145"/>
      <c r="D19" s="145"/>
      <c r="E19" s="145"/>
      <c r="F19" s="146"/>
    </row>
    <row r="20" spans="1:6">
      <c r="A20" s="142" t="s">
        <v>666</v>
      </c>
      <c r="B20" s="143" t="s">
        <v>41</v>
      </c>
      <c r="C20" s="145"/>
      <c r="D20" s="145"/>
      <c r="E20" s="145"/>
      <c r="F20" s="146"/>
    </row>
    <row r="21" spans="1:6">
      <c r="A21" s="142" t="s">
        <v>667</v>
      </c>
      <c r="B21" s="143" t="s">
        <v>49</v>
      </c>
      <c r="C21" s="144" t="s">
        <v>57</v>
      </c>
      <c r="D21" s="145"/>
      <c r="E21" s="145"/>
      <c r="F21" s="146"/>
    </row>
    <row r="22" spans="1:6">
      <c r="A22" s="142" t="s">
        <v>483</v>
      </c>
      <c r="B22" s="143" t="s">
        <v>7</v>
      </c>
      <c r="C22" s="144" t="s">
        <v>8</v>
      </c>
      <c r="D22" s="144" t="s">
        <v>26</v>
      </c>
      <c r="E22" s="144" t="s">
        <v>43</v>
      </c>
      <c r="F22" s="147" t="s">
        <v>42</v>
      </c>
    </row>
    <row r="23" spans="1:6">
      <c r="A23" s="142" t="s">
        <v>668</v>
      </c>
      <c r="B23" s="143" t="s">
        <v>56</v>
      </c>
      <c r="C23" s="145"/>
      <c r="D23" s="145"/>
      <c r="E23" s="145"/>
      <c r="F23" s="146"/>
    </row>
    <row r="24" spans="1:6">
      <c r="A24" s="142" t="s">
        <v>484</v>
      </c>
      <c r="B24" s="143" t="s">
        <v>27</v>
      </c>
      <c r="C24" s="144" t="s">
        <v>36</v>
      </c>
      <c r="D24" s="144" t="s">
        <v>47</v>
      </c>
      <c r="E24" s="145"/>
      <c r="F24" s="146"/>
    </row>
    <row r="25" spans="1:6">
      <c r="A25" s="142" t="s">
        <v>380</v>
      </c>
      <c r="B25" s="143" t="s">
        <v>35</v>
      </c>
      <c r="C25" s="145"/>
      <c r="D25" s="145"/>
      <c r="E25" s="145"/>
      <c r="F25" s="146"/>
    </row>
    <row r="26" spans="1:6">
      <c r="A26" s="142" t="s">
        <v>381</v>
      </c>
      <c r="B26" s="143" t="s">
        <v>50</v>
      </c>
      <c r="C26" s="144" t="s">
        <v>51</v>
      </c>
      <c r="D26" s="145"/>
      <c r="E26" s="145"/>
      <c r="F26" s="146"/>
    </row>
    <row r="27" spans="1:6">
      <c r="A27" s="142" t="s">
        <v>382</v>
      </c>
      <c r="B27" s="143" t="s">
        <v>45</v>
      </c>
      <c r="C27" s="145"/>
      <c r="D27" s="145"/>
      <c r="E27" s="145"/>
      <c r="F27" s="146"/>
    </row>
    <row r="28" spans="1:6">
      <c r="A28" s="137"/>
      <c r="B28" s="117"/>
    </row>
    <row r="29" spans="1:6">
      <c r="A29" s="137"/>
      <c r="B29" s="117"/>
    </row>
    <row r="30" spans="1:6">
      <c r="A30" s="137"/>
      <c r="B30" s="117"/>
    </row>
    <row r="31" spans="1:6">
      <c r="A31" s="137"/>
      <c r="B31" s="117"/>
    </row>
    <row r="32" spans="1:6">
      <c r="A32" s="137"/>
      <c r="B32" s="117"/>
    </row>
    <row r="33" spans="1:2">
      <c r="A33" s="137"/>
      <c r="B33" s="117"/>
    </row>
    <row r="34" spans="1:2">
      <c r="A34" s="137"/>
      <c r="B34" s="117"/>
    </row>
    <row r="35" spans="1:2">
      <c r="A35" s="137"/>
      <c r="B35" s="117"/>
    </row>
    <row r="36" spans="1:2">
      <c r="A36" s="137"/>
      <c r="B36" s="117"/>
    </row>
    <row r="37" spans="1:2">
      <c r="A37" s="137"/>
      <c r="B37" s="117"/>
    </row>
    <row r="38" spans="1:2">
      <c r="A38" s="137"/>
      <c r="B38" s="117"/>
    </row>
    <row r="39" spans="1:2">
      <c r="A39" s="137"/>
      <c r="B39" s="117"/>
    </row>
  </sheetData>
  <sortState ref="A1:F60">
    <sortCondition ref="A1"/>
  </sortState>
  <mergeCells count="1">
    <mergeCell ref="B1:F1"/>
  </mergeCell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1" id="{5F875028-93E3-4AE6-B562-A08447776036}">
            <xm:f>COUNTIF('fiche préparation'!$B$1:$B$205,$C3)&gt;0</xm:f>
            <x14:dxf>
              <fill>
                <patternFill>
                  <bgColor theme="9"/>
                </patternFill>
              </fill>
            </x14:dxf>
          </x14:cfRule>
          <xm:sqref>A35 A37 A30:A32 A3:A6 A8 A10 A12:A13 A15 A17 A19 A22:A23 A25:A26 A39:A1048576</xm:sqref>
        </x14:conditionalFormatting>
        <x14:conditionalFormatting xmlns:xm="http://schemas.microsoft.com/office/excel/2006/main">
          <x14:cfRule type="expression" priority="27" id="{5F875028-93E3-4AE6-B562-A08447776036}">
            <xm:f>COUNTIF('fiche préparation'!$B$1:$B$205,#REF!)&gt;0</xm:f>
            <x14:dxf>
              <fill>
                <patternFill>
                  <bgColor theme="9"/>
                </patternFill>
              </fill>
            </x14:dxf>
          </x14:cfRule>
          <xm:sqref>A38 A36 A27:A29 A33:A34 A2 A7 A9 A11 A14 A16 A18 A20:A21 A24</xm:sqref>
        </x14:conditionalFormatting>
        <x14:conditionalFormatting xmlns:xm="http://schemas.microsoft.com/office/excel/2006/main">
          <x14:cfRule type="expression" priority="661" stopIfTrue="1" id="{7940266B-950A-4328-84DB-D7D94F109CA1}">
            <xm:f>COUNTIF('fiche préparation'!$B$1:$B$205,$C5)&lt;1</xm:f>
            <x14:dxf/>
          </x14:cfRule>
          <x14:cfRule type="expression" priority="662" id="{1A6F89FD-3DE5-4F0A-B641-222591AFD8F3}">
            <xm:f>COUNTIF('fiche préparation'!$B$1:$B$205,$D5)&gt;0</xm:f>
            <x14:dxf>
              <fill>
                <patternFill>
                  <bgColor theme="9"/>
                </patternFill>
              </fill>
            </x14:dxf>
          </x14:cfRule>
          <xm:sqref>B37 B35 B30:B32 B5:B6 B13 B23 B39:B1048576</xm:sqref>
        </x14:conditionalFormatting>
        <x14:conditionalFormatting xmlns:xm="http://schemas.microsoft.com/office/excel/2006/main">
          <x14:cfRule type="expression" priority="675" stopIfTrue="1" id="{7940266B-950A-4328-84DB-D7D94F109CA1}">
            <xm:f>COUNTIF('fiche préparation'!$B$1:$B$205,#REF!)&lt;1</xm:f>
            <x14:dxf/>
          </x14:cfRule>
          <x14:cfRule type="expression" priority="676" id="{1A6F89FD-3DE5-4F0A-B641-222591AFD8F3}">
            <xm:f>COUNTIF('fiche préparation'!$B$1:$B$205,$D7)&gt;0</xm:f>
            <x14:dxf>
              <fill>
                <patternFill>
                  <bgColor theme="9"/>
                </patternFill>
              </fill>
            </x14:dxf>
          </x14:cfRule>
          <xm:sqref>B38 B28:B29 B33 B7 B9 B11 B14 B16 B18</xm:sqref>
        </x14:conditionalFormatting>
        <x14:conditionalFormatting xmlns:xm="http://schemas.microsoft.com/office/excel/2006/main">
          <x14:cfRule type="expression" priority="693" stopIfTrue="1" id="{7940266B-950A-4328-84DB-D7D94F109CA1}">
            <xm:f>COUNTIF('fiche préparation'!$B$1:$B$205,#REF!)&lt;1</xm:f>
            <x14:dxf/>
          </x14:cfRule>
          <x14:cfRule type="expression" priority="694" id="{1A6F89FD-3DE5-4F0A-B641-222591AFD8F3}">
            <xm:f>COUNTIF('fiche préparation'!$B$1:$B$205,#REF!)&gt;0</xm:f>
            <x14:dxf>
              <fill>
                <patternFill>
                  <bgColor theme="9"/>
                </patternFill>
              </fill>
            </x14:dxf>
          </x14:cfRule>
          <xm:sqref>C38 C33 C27:C29 B27 B2 B20 B24 B34:F34 B36:D36 D27:E27</xm:sqref>
        </x14:conditionalFormatting>
        <x14:conditionalFormatting xmlns:xm="http://schemas.microsoft.com/office/excel/2006/main">
          <x14:cfRule type="expression" priority="713" stopIfTrue="1" id="{7940266B-950A-4328-84DB-D7D94F109CA1}">
            <xm:f>COUNTIF('fiche préparation'!$B$1:$B$205,$C3)&lt;1</xm:f>
            <x14:dxf/>
          </x14:cfRule>
          <x14:cfRule type="expression" priority="714" id="{1A6F89FD-3DE5-4F0A-B641-222591AFD8F3}">
            <xm:f>COUNTIF('fiche préparation'!$B$1:$B$205,$D3)&gt;0</xm:f>
            <x14:dxf>
              <fill>
                <patternFill>
                  <bgColor theme="9"/>
                </patternFill>
              </fill>
            </x14:dxf>
          </x14:cfRule>
          <xm:sqref>C2 C7 C9 C11 C14 C16 C18 C24</xm:sqref>
        </x14:conditionalFormatting>
        <x14:conditionalFormatting xmlns:xm="http://schemas.microsoft.com/office/excel/2006/main">
          <x14:cfRule type="expression" priority="729" stopIfTrue="1" id="{7940266B-950A-4328-84DB-D7D94F109CA1}">
            <xm:f>COUNTIF('fiche préparation'!$B$1:$B$205,$C4)&lt;1</xm:f>
            <x14:dxf/>
          </x14:cfRule>
          <x14:cfRule type="expression" priority="730" id="{1A6F89FD-3DE5-4F0A-B641-222591AFD8F3}">
            <xm:f>COUNTIF('fiche préparation'!$B$1:$B$205,$D4)&gt;0</xm:f>
            <x14:dxf>
              <fill>
                <patternFill>
                  <bgColor theme="9"/>
                </patternFill>
              </fill>
            </x14:dxf>
          </x14:cfRule>
          <xm:sqref>D2 D20 D24</xm:sqref>
        </x14:conditionalFormatting>
        <x14:conditionalFormatting xmlns:xm="http://schemas.microsoft.com/office/excel/2006/main">
          <x14:cfRule type="expression" priority="735" stopIfTrue="1" id="{7940266B-950A-4328-84DB-D7D94F109CA1}">
            <xm:f>COUNTIF('fiche préparation'!$B$1:$B$205,#REF!)&lt;1</xm:f>
            <x14:dxf/>
          </x14:cfRule>
          <x14:cfRule type="expression" priority="736" id="{1A6F89FD-3DE5-4F0A-B641-222591AFD8F3}">
            <xm:f>COUNTIF('fiche préparation'!$B$1:$B$205,$D21)&gt;0</xm:f>
            <x14:dxf>
              <fill>
                <patternFill>
                  <bgColor theme="9"/>
                </patternFill>
              </fill>
            </x14:dxf>
          </x14:cfRule>
          <xm:sqref>C20</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11</vt:i4>
      </vt:variant>
    </vt:vector>
  </HeadingPairs>
  <TitlesOfParts>
    <vt:vector size="20" baseType="lpstr">
      <vt:lpstr>fiche préparation</vt:lpstr>
      <vt:lpstr>seance 1</vt:lpstr>
      <vt:lpstr>tache</vt:lpstr>
      <vt:lpstr>ressource</vt:lpstr>
      <vt:lpstr>compétence tache</vt:lpstr>
      <vt:lpstr>competence evaluation</vt:lpstr>
      <vt:lpstr>Savoir</vt:lpstr>
      <vt:lpstr>Notation</vt:lpstr>
      <vt:lpstr>COMPETENCE TACHE INDEX</vt:lpstr>
      <vt:lpstr>Etape</vt:lpstr>
      <vt:lpstr>eval</vt:lpstr>
      <vt:lpstr>lieu</vt:lpstr>
      <vt:lpstr>lieux</vt:lpstr>
      <vt:lpstr>matériels</vt:lpstr>
      <vt:lpstr>objectif</vt:lpstr>
      <vt:lpstr>objectifs</vt:lpstr>
      <vt:lpstr>phase</vt:lpstr>
      <vt:lpstr>'fiche préparation'!Zone_d_impression</vt:lpstr>
      <vt:lpstr>Notation!Zone_d_impression</vt:lpstr>
      <vt:lpstr>'seance 1'!Zone_d_impression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vickye</dc:creator>
  <cp:lastModifiedBy>dlegrand</cp:lastModifiedBy>
  <cp:lastPrinted>2014-01-23T08:49:49Z</cp:lastPrinted>
  <dcterms:created xsi:type="dcterms:W3CDTF">2013-04-24T12:01:43Z</dcterms:created>
  <dcterms:modified xsi:type="dcterms:W3CDTF">2014-03-24T11:21:05Z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Solution ID">
    <vt:lpwstr>None</vt:lpwstr>
  </property>
</Properties>
</file>