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9405"/>
  </bookViews>
  <sheets>
    <sheet name="Prep" sheetId="1" r:id="rId1"/>
    <sheet name="Feuil3" sheetId="3" r:id="rId2"/>
    <sheet name="calendrier2015" sheetId="2" r:id="rId3"/>
  </sheet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1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M12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P12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L7"/>
  <c r="L8"/>
  <c r="L9"/>
  <c r="L10"/>
  <c r="L11"/>
  <c r="L12"/>
  <c r="L13"/>
  <c r="P13" s="1"/>
  <c r="M13" s="1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6"/>
  <c r="P6" s="1"/>
  <c r="M6" s="1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E6"/>
  <c r="I6" s="1"/>
  <c r="E7"/>
  <c r="E8"/>
  <c r="E9"/>
  <c r="E10"/>
  <c r="E11"/>
  <c r="E12"/>
  <c r="I12" s="1"/>
  <c r="F12" s="1"/>
  <c r="E13"/>
  <c r="I13" s="1"/>
  <c r="F13" s="1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I9" l="1"/>
  <c r="F9" s="1"/>
  <c r="F6"/>
  <c r="P8"/>
  <c r="M8" s="1"/>
  <c r="P7"/>
  <c r="M7" s="1"/>
  <c r="I8"/>
  <c r="F8" s="1"/>
  <c r="P9"/>
  <c r="M9" s="1"/>
  <c r="I7"/>
  <c r="F7" s="1"/>
  <c r="I10"/>
  <c r="F10" s="1"/>
  <c r="P11"/>
  <c r="M11" s="1"/>
  <c r="I11"/>
  <c r="F11" s="1"/>
  <c r="P10"/>
  <c r="M10" s="1"/>
  <c r="B3" l="1"/>
  <c r="N13" l="1"/>
  <c r="G13"/>
  <c r="N12"/>
  <c r="G12"/>
  <c r="N8"/>
  <c r="N9"/>
  <c r="N6"/>
  <c r="N10"/>
  <c r="N7"/>
  <c r="N11"/>
  <c r="G8"/>
  <c r="G9"/>
  <c r="G6"/>
  <c r="G10"/>
  <c r="G7"/>
  <c r="G11"/>
</calcChain>
</file>

<file path=xl/sharedStrings.xml><?xml version="1.0" encoding="utf-8"?>
<sst xmlns="http://schemas.openxmlformats.org/spreadsheetml/2006/main" count="63" uniqueCount="23">
  <si>
    <t>PREPARATIONS DE COMMANDE</t>
  </si>
  <si>
    <t>N° OF</t>
  </si>
  <si>
    <t>REFERENCE</t>
  </si>
  <si>
    <t xml:space="preserve">Date du jour : </t>
  </si>
  <si>
    <t>Date de reçu de la commande</t>
  </si>
  <si>
    <t>n° plan de Fab</t>
  </si>
  <si>
    <t>nb de jours restants</t>
  </si>
  <si>
    <t>Rendu ?</t>
  </si>
  <si>
    <t>Jours fériés + Vacances</t>
  </si>
  <si>
    <t>Nb de jours ouvrés</t>
  </si>
  <si>
    <t>Nb de plan/jour</t>
  </si>
  <si>
    <t>délai de rendu attendu initial</t>
  </si>
  <si>
    <t>Délai de rendu attendu</t>
  </si>
  <si>
    <t>n° plan Intermédiaire</t>
  </si>
  <si>
    <t>n</t>
  </si>
  <si>
    <t>Délai de rendu attendu2</t>
  </si>
  <si>
    <t>nb de jours restants2</t>
  </si>
  <si>
    <t>Délai de rendu attendu initial2</t>
  </si>
  <si>
    <t>Nb de plan/jour2</t>
  </si>
  <si>
    <t>Rendu ?     2</t>
  </si>
  <si>
    <t>n°outillage</t>
  </si>
  <si>
    <t>date de demande d'outillage</t>
  </si>
  <si>
    <t>Date de rendu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</si>
</sst>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2" fillId="0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4" fontId="0" fillId="0" borderId="0" xfId="1" applyNumberFormat="1" applyFont="1"/>
    <xf numFmtId="0" fontId="0" fillId="0" borderId="0" xfId="0" applyNumberFormat="1"/>
  </cellXfs>
  <cellStyles count="2">
    <cellStyle name="Monétaire" xfId="1" builtinId="4"/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R46" totalsRowShown="0">
  <autoFilter ref="A5:R46"/>
  <tableColumns count="18">
    <tableColumn id="1" name="N° OF"/>
    <tableColumn id="2" name="REFERENCE"/>
    <tableColumn id="3" name="Date de reçu de la commande"/>
    <tableColumn id="4" name="n° plan de Fab"/>
    <tableColumn id="5" name="délai de rendu attendu initial" dataDxfId="10">
      <calculatedColumnFormula>IF(C6&lt;&gt;"",WORKDAY(C6,Feuil3!A2,calendrier2015!A49:A73),"")</calculatedColumnFormula>
    </tableColumn>
    <tableColumn id="11" name="Délai de rendu attendu" dataDxfId="9" dataCellStyle="Monétaire">
      <calculatedColumnFormula>IF(Tableau1[[#This Row],[Date de reçu de la commande]]&lt;&gt;"",IF(I6&gt;2,Tableau1[[#This Row],[délai de rendu attendu initial]]+1,Tableau1[[#This Row],[délai de rendu attendu initial]]),"")</calculatedColumnFormula>
    </tableColumn>
    <tableColumn id="6" name="nb de jours restants" dataDxfId="8">
      <calculatedColumnFormula>IF(C6&lt;&gt;"",F6-$B$3,"")</calculatedColumnFormula>
    </tableColumn>
    <tableColumn id="7" name="Rendu ?"/>
    <tableColumn id="9" name="Nb de plan/jour" dataDxfId="7">
      <calculatedColumnFormula>IF(C6&lt;&gt;"",COUNTIF($E$6:E6,E6),"")</calculatedColumnFormula>
    </tableColumn>
    <tableColumn id="20" name="Date de rendu"/>
    <tableColumn id="8" name="n° plan Intermédiaire"/>
    <tableColumn id="10" name="Délai de rendu attendu initial2" dataDxfId="6">
      <calculatedColumnFormula>IF(C6&lt;&gt;"",WORKDAY(C6,Feuil3!A2,calendrier2015!A49:A73),"")</calculatedColumnFormula>
    </tableColumn>
    <tableColumn id="15" name="Délai de rendu attendu2" dataDxfId="5" dataCellStyle="Monétaire">
      <calculatedColumnFormula>IF(Tableau1[[#This Row],[Date de reçu de la commande]]&lt;&gt;"",IF(Tableau1[[#This Row],[Nb de plan/jour2]]&gt;2,Tableau1[[#This Row],[Délai de rendu attendu initial2]]+1,Tableau1[[#This Row],[Délai de rendu attendu initial2]]),"")</calculatedColumnFormula>
    </tableColumn>
    <tableColumn id="12" name="nb de jours restants2" dataDxfId="4">
      <calculatedColumnFormula>IF(C6&lt;&gt;"",Tableau1[[#This Row],[Délai de rendu attendu2]]-$B$3,"")</calculatedColumnFormula>
    </tableColumn>
    <tableColumn id="13" name="Rendu ?     2" dataDxfId="3"/>
    <tableColumn id="14" name="Nb de plan/jour2" dataDxfId="2">
      <calculatedColumnFormula>IF(C6&lt;&gt;"",COUNTIF($L$6:L6,L6),"")</calculatedColumnFormula>
    </tableColumn>
    <tableColumn id="16" name="n°outillage" dataDxfId="1"/>
    <tableColumn id="17" name="date de demande d'outillag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46"/>
  <sheetViews>
    <sheetView tabSelected="1" zoomScaleNormal="100" workbookViewId="0">
      <selection activeCell="H6" sqref="H6"/>
    </sheetView>
  </sheetViews>
  <sheetFormatPr baseColWidth="10" defaultColWidth="11.42578125" defaultRowHeight="15"/>
  <cols>
    <col min="2" max="2" width="12.42578125" customWidth="1"/>
    <col min="3" max="3" width="28" customWidth="1"/>
    <col min="4" max="4" width="15.140625" bestFit="1" customWidth="1"/>
    <col min="5" max="5" width="27.5703125" hidden="1" customWidth="1"/>
    <col min="6" max="6" width="22.28515625" style="1" customWidth="1"/>
    <col min="7" max="7" width="18.7109375" customWidth="1"/>
    <col min="9" max="9" width="16.7109375" hidden="1" customWidth="1"/>
    <col min="10" max="10" width="14.7109375" customWidth="1"/>
    <col min="11" max="11" width="13.28515625" customWidth="1"/>
    <col min="12" max="12" width="15.140625" hidden="1" customWidth="1"/>
    <col min="13" max="13" width="22" style="1" customWidth="1"/>
    <col min="14" max="14" width="19.28515625" customWidth="1"/>
    <col min="15" max="15" width="11.5703125" customWidth="1"/>
    <col min="16" max="16" width="0" hidden="1" customWidth="1"/>
    <col min="17" max="17" width="11.85546875" customWidth="1"/>
    <col min="18" max="18" width="23.7109375" customWidth="1"/>
  </cols>
  <sheetData>
    <row r="1" spans="1:18">
      <c r="A1" t="s">
        <v>0</v>
      </c>
    </row>
    <row r="3" spans="1:18">
      <c r="A3" t="s">
        <v>3</v>
      </c>
      <c r="B3" s="1">
        <f ca="1">TODAY()</f>
        <v>42066</v>
      </c>
    </row>
    <row r="5" spans="1:18">
      <c r="A5" t="s">
        <v>1</v>
      </c>
      <c r="B5" t="s">
        <v>2</v>
      </c>
      <c r="C5" t="s">
        <v>4</v>
      </c>
      <c r="D5" t="s">
        <v>5</v>
      </c>
      <c r="E5" t="s">
        <v>11</v>
      </c>
      <c r="F5" s="1" t="s">
        <v>12</v>
      </c>
      <c r="G5" t="s">
        <v>6</v>
      </c>
      <c r="H5" t="s">
        <v>7</v>
      </c>
      <c r="I5" t="s">
        <v>10</v>
      </c>
      <c r="J5" t="s">
        <v>22</v>
      </c>
      <c r="K5" t="s">
        <v>13</v>
      </c>
      <c r="L5" s="1" t="s">
        <v>17</v>
      </c>
      <c r="M5" s="1" t="s">
        <v>15</v>
      </c>
      <c r="N5" t="s">
        <v>16</v>
      </c>
      <c r="O5" t="s">
        <v>19</v>
      </c>
      <c r="P5" t="s">
        <v>18</v>
      </c>
      <c r="Q5" t="s">
        <v>20</v>
      </c>
      <c r="R5" t="s">
        <v>21</v>
      </c>
    </row>
    <row r="6" spans="1:18">
      <c r="C6" s="1">
        <v>42062</v>
      </c>
      <c r="E6" s="7">
        <f>IF(C6&lt;&gt;"",WORKDAY(C6,Feuil3!A2,calendrier2015!A49:A73),"")</f>
        <v>42067</v>
      </c>
      <c r="F6" s="1">
        <f>IF(Tableau1[[#This Row],[Date de reçu de la commande]]&lt;&gt;"",IF(I6&gt;2,Tableau1[[#This Row],[délai de rendu attendu initial]]+1,Tableau1[[#This Row],[délai de rendu attendu initial]]),"")</f>
        <v>42067</v>
      </c>
      <c r="G6">
        <f t="shared" ref="G6:G46" ca="1" si="0">IF(C6&lt;&gt;"",F6-$B$3,"")</f>
        <v>1</v>
      </c>
      <c r="H6" t="s">
        <v>14</v>
      </c>
      <c r="I6">
        <f>IF(C6&lt;&gt;"",COUNTIF($E$6:E6,E6),"")</f>
        <v>1</v>
      </c>
      <c r="J6" s="1"/>
      <c r="L6" s="7">
        <f>IF(C6&lt;&gt;"",WORKDAY(C6,Feuil3!A2,calendrier2015!A49:A73),"")</f>
        <v>42067</v>
      </c>
      <c r="M6" s="1">
        <f>IF(Tableau1[[#This Row],[Date de reçu de la commande]]&lt;&gt;"",IF(Tableau1[[#This Row],[Nb de plan/jour2]]&gt;2,Tableau1[[#This Row],[Délai de rendu attendu initial2]]+1,Tableau1[[#This Row],[Délai de rendu attendu initial2]]),"")</f>
        <v>42067</v>
      </c>
      <c r="N6">
        <f ca="1">IF(C6&lt;&gt;"",Tableau1[[#This Row],[Délai de rendu attendu2]]-$B$3,"")</f>
        <v>1</v>
      </c>
      <c r="O6" s="8"/>
      <c r="P6" s="8">
        <f>IF(C6&lt;&gt;"",COUNTIF($L$6:L6,L6),"")</f>
        <v>1</v>
      </c>
      <c r="Q6" s="8"/>
      <c r="R6" s="8"/>
    </row>
    <row r="7" spans="1:18">
      <c r="C7" s="1">
        <v>42065</v>
      </c>
      <c r="E7" s="7">
        <f>IF(C7&lt;&gt;"",WORKDAY(C7,Feuil3!A3,calendrier2015!A50:A74),"")</f>
        <v>42068</v>
      </c>
      <c r="F7" s="1">
        <f>IF(Tableau1[[#This Row],[Date de reçu de la commande]]&lt;&gt;"",IF(I7&gt;2,Tableau1[[#This Row],[délai de rendu attendu initial]]+1,Tableau1[[#This Row],[délai de rendu attendu initial]]),"")</f>
        <v>42068</v>
      </c>
      <c r="G7">
        <f t="shared" ca="1" si="0"/>
        <v>2</v>
      </c>
      <c r="H7" t="s">
        <v>14</v>
      </c>
      <c r="I7">
        <f>IF(C7&lt;&gt;"",COUNTIF($E$6:E7,E7),"")</f>
        <v>1</v>
      </c>
      <c r="L7" s="7">
        <f>IF(C7&lt;&gt;"",WORKDAY(C7,Feuil3!A3,calendrier2015!A50:A74),"")</f>
        <v>42068</v>
      </c>
      <c r="M7" s="1">
        <f>IF(Tableau1[[#This Row],[Date de reçu de la commande]]&lt;&gt;"",IF(Tableau1[[#This Row],[Nb de plan/jour2]]&gt;2,Tableau1[[#This Row],[Délai de rendu attendu initial2]]+1,Tableau1[[#This Row],[Délai de rendu attendu initial2]]),"")</f>
        <v>42068</v>
      </c>
      <c r="N7">
        <f ca="1">IF(C7&lt;&gt;"",Tableau1[[#This Row],[Délai de rendu attendu2]]-$B$3,"")</f>
        <v>2</v>
      </c>
      <c r="O7" s="8"/>
      <c r="P7" s="8">
        <f>IF(C7&lt;&gt;"",COUNTIF($L$6:L7,L7),"")</f>
        <v>1</v>
      </c>
      <c r="Q7" s="8"/>
      <c r="R7" s="8"/>
    </row>
    <row r="8" spans="1:18">
      <c r="C8" s="1">
        <v>42065</v>
      </c>
      <c r="E8" s="7">
        <f>IF(C8&lt;&gt;"",WORKDAY(C8,Feuil3!A4,calendrier2015!A51:A75),"")</f>
        <v>42068</v>
      </c>
      <c r="F8" s="1">
        <f>IF(Tableau1[[#This Row],[Date de reçu de la commande]]&lt;&gt;"",IF(I8&gt;2,Tableau1[[#This Row],[délai de rendu attendu initial]]+1,Tableau1[[#This Row],[délai de rendu attendu initial]]),"")</f>
        <v>42068</v>
      </c>
      <c r="G8">
        <f t="shared" ca="1" si="0"/>
        <v>2</v>
      </c>
      <c r="H8" t="s">
        <v>14</v>
      </c>
      <c r="I8">
        <f>IF(C8&lt;&gt;"",COUNTIF($E$6:E8,E8),"")</f>
        <v>2</v>
      </c>
      <c r="L8" s="7">
        <f>IF(C8&lt;&gt;"",WORKDAY(C8,Feuil3!A4,calendrier2015!A51:A75),"")</f>
        <v>42068</v>
      </c>
      <c r="M8" s="1">
        <f>IF(Tableau1[[#This Row],[Date de reçu de la commande]]&lt;&gt;"",IF(Tableau1[[#This Row],[Nb de plan/jour2]]&gt;2,Tableau1[[#This Row],[Délai de rendu attendu initial2]]+1,Tableau1[[#This Row],[Délai de rendu attendu initial2]]),"")</f>
        <v>42068</v>
      </c>
      <c r="N8">
        <f ca="1">IF(C8&lt;&gt;"",Tableau1[[#This Row],[Délai de rendu attendu2]]-$B$3,"")</f>
        <v>2</v>
      </c>
      <c r="O8" s="8"/>
      <c r="P8" s="8">
        <f>IF(C8&lt;&gt;"",COUNTIF($L$6:L8,L8),"")</f>
        <v>2</v>
      </c>
      <c r="Q8" s="8"/>
      <c r="R8" s="8"/>
    </row>
    <row r="9" spans="1:18">
      <c r="C9" s="1">
        <v>42065</v>
      </c>
      <c r="E9" s="7">
        <f>IF(C9&lt;&gt;"",WORKDAY(C9,Feuil3!A5,calendrier2015!A52:A76),"")</f>
        <v>42068</v>
      </c>
      <c r="F9" s="1">
        <f>IF(Tableau1[[#This Row],[Date de reçu de la commande]]&lt;&gt;"",IF(I9&gt;2,Tableau1[[#This Row],[délai de rendu attendu initial]]+1,Tableau1[[#This Row],[délai de rendu attendu initial]]),"")</f>
        <v>42069</v>
      </c>
      <c r="G9">
        <f t="shared" ca="1" si="0"/>
        <v>3</v>
      </c>
      <c r="H9" t="s">
        <v>14</v>
      </c>
      <c r="I9">
        <f>IF(C9&lt;&gt;"",COUNTIF($E$6:E9,E9),"")</f>
        <v>3</v>
      </c>
      <c r="L9" s="7">
        <f>IF(C9&lt;&gt;"",WORKDAY(C9,Feuil3!A5,calendrier2015!A52:A76),"")</f>
        <v>42068</v>
      </c>
      <c r="M9" s="1">
        <f>IF(Tableau1[[#This Row],[Date de reçu de la commande]]&lt;&gt;"",IF(Tableau1[[#This Row],[Nb de plan/jour2]]&gt;2,Tableau1[[#This Row],[Délai de rendu attendu initial2]]+1,Tableau1[[#This Row],[Délai de rendu attendu initial2]]),"")</f>
        <v>42069</v>
      </c>
      <c r="N9">
        <f ca="1">IF(C9&lt;&gt;"",Tableau1[[#This Row],[Délai de rendu attendu2]]-$B$3,"")</f>
        <v>3</v>
      </c>
      <c r="O9" s="8"/>
      <c r="P9" s="8">
        <f>IF(C9&lt;&gt;"",COUNTIF($L$6:L9,L9),"")</f>
        <v>3</v>
      </c>
      <c r="Q9" s="8"/>
      <c r="R9" s="8"/>
    </row>
    <row r="10" spans="1:18">
      <c r="C10" s="1">
        <v>42078</v>
      </c>
      <c r="E10" s="7">
        <f>IF(C10&lt;&gt;"",WORKDAY(C10,Feuil3!A6,calendrier2015!A53:A77),"")</f>
        <v>42081</v>
      </c>
      <c r="F10" s="1">
        <f>IF(Tableau1[[#This Row],[Date de reçu de la commande]]&lt;&gt;"",IF(I10&gt;2,Tableau1[[#This Row],[délai de rendu attendu initial]]+1,Tableau1[[#This Row],[délai de rendu attendu initial]]),"")</f>
        <v>42081</v>
      </c>
      <c r="G10">
        <f t="shared" ca="1" si="0"/>
        <v>15</v>
      </c>
      <c r="H10" t="s">
        <v>14</v>
      </c>
      <c r="I10">
        <f>IF(C10&lt;&gt;"",COUNTIF($E$6:E10,E10),"")</f>
        <v>1</v>
      </c>
      <c r="L10" s="7">
        <f>IF(C10&lt;&gt;"",WORKDAY(C10,Feuil3!A6,calendrier2015!A53:A77),"")</f>
        <v>42081</v>
      </c>
      <c r="M10" s="1">
        <f>IF(Tableau1[[#This Row],[Date de reçu de la commande]]&lt;&gt;"",IF(Tableau1[[#This Row],[Nb de plan/jour2]]&gt;2,Tableau1[[#This Row],[Délai de rendu attendu initial2]]+1,Tableau1[[#This Row],[Délai de rendu attendu initial2]]),"")</f>
        <v>42081</v>
      </c>
      <c r="N10">
        <f ca="1">IF(C10&lt;&gt;"",Tableau1[[#This Row],[Délai de rendu attendu2]]-$B$3,"")</f>
        <v>15</v>
      </c>
      <c r="O10" s="8"/>
      <c r="P10" s="8">
        <f>IF(C10&lt;&gt;"",COUNTIF($L$6:L10,L10),"")</f>
        <v>1</v>
      </c>
      <c r="Q10" s="8"/>
      <c r="R10" s="8"/>
    </row>
    <row r="11" spans="1:18">
      <c r="C11" s="1">
        <v>42083</v>
      </c>
      <c r="E11" s="7">
        <f>IF(C11&lt;&gt;"",WORKDAY(C11,Feuil3!A7,calendrier2015!A54:A78),"")</f>
        <v>42088</v>
      </c>
      <c r="F11" s="1">
        <f>IF(Tableau1[[#This Row],[Date de reçu de la commande]]&lt;&gt;"",IF(I11&gt;2,Tableau1[[#This Row],[délai de rendu attendu initial]]+1,Tableau1[[#This Row],[délai de rendu attendu initial]]),"")</f>
        <v>42088</v>
      </c>
      <c r="G11">
        <f t="shared" ca="1" si="0"/>
        <v>22</v>
      </c>
      <c r="H11" t="s">
        <v>14</v>
      </c>
      <c r="I11">
        <f>IF(C11&lt;&gt;"",COUNTIF($E$6:E11,E11),"")</f>
        <v>1</v>
      </c>
      <c r="L11" s="7">
        <f>IF(C11&lt;&gt;"",WORKDAY(C11,Feuil3!A7,calendrier2015!A54:A78),"")</f>
        <v>42088</v>
      </c>
      <c r="M11" s="1">
        <f>IF(Tableau1[[#This Row],[Date de reçu de la commande]]&lt;&gt;"",IF(Tableau1[[#This Row],[Nb de plan/jour2]]&gt;2,Tableau1[[#This Row],[Délai de rendu attendu initial2]]+1,Tableau1[[#This Row],[Délai de rendu attendu initial2]]),"")</f>
        <v>42088</v>
      </c>
      <c r="N11">
        <f ca="1">IF(C11&lt;&gt;"",Tableau1[[#This Row],[Délai de rendu attendu2]]-$B$3,"")</f>
        <v>22</v>
      </c>
      <c r="O11" s="8"/>
      <c r="P11" s="8">
        <f>IF(C11&lt;&gt;"",COUNTIF($L$6:L11,L11),"")</f>
        <v>1</v>
      </c>
      <c r="Q11" s="8"/>
      <c r="R11" s="8"/>
    </row>
    <row r="12" spans="1:18">
      <c r="C12" s="1"/>
      <c r="E12" s="7" t="str">
        <f>IF(C12&lt;&gt;"",WORKDAY(C12,Feuil3!A8,calendrier2015!A55:A79),"")</f>
        <v/>
      </c>
      <c r="F12" s="1" t="str">
        <f>IF(Tableau1[[#This Row],[Date de reçu de la commande]]&lt;&gt;"",IF(I12&gt;2,Tableau1[[#This Row],[délai de rendu attendu initial]]+1,Tableau1[[#This Row],[délai de rendu attendu initial]]),"")</f>
        <v/>
      </c>
      <c r="G12" t="str">
        <f t="shared" si="0"/>
        <v/>
      </c>
      <c r="H12" t="s">
        <v>14</v>
      </c>
      <c r="I12" t="str">
        <f>IF(C12&lt;&gt;"",COUNTIF($E$6:E12,E12),"")</f>
        <v/>
      </c>
      <c r="L12" s="7" t="str">
        <f>IF(C12&lt;&gt;"",WORKDAY(C12,Feuil3!A8,calendrier2015!A55:A79),"")</f>
        <v/>
      </c>
      <c r="M12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2" t="str">
        <f>IF(C12&lt;&gt;"",Tableau1[[#This Row],[Délai de rendu attendu2]]-$B$3,"")</f>
        <v/>
      </c>
      <c r="O12" s="8"/>
      <c r="P12" s="8" t="str">
        <f>IF(C12&lt;&gt;"",COUNTIF($L$6:L12,L12),"")</f>
        <v/>
      </c>
      <c r="Q12" s="8"/>
      <c r="R12" s="8"/>
    </row>
    <row r="13" spans="1:18">
      <c r="C13" s="1"/>
      <c r="E13" s="7" t="str">
        <f>IF(C13&lt;&gt;"",WORKDAY(C13,Feuil3!A9,calendrier2015!A56:A80),"")</f>
        <v/>
      </c>
      <c r="F13" s="1" t="str">
        <f>IF(Tableau1[[#This Row],[Date de reçu de la commande]]&lt;&gt;"",IF(I13&gt;2,Tableau1[[#This Row],[délai de rendu attendu initial]]+1,Tableau1[[#This Row],[délai de rendu attendu initial]]),"")</f>
        <v/>
      </c>
      <c r="G13" t="str">
        <f t="shared" si="0"/>
        <v/>
      </c>
      <c r="H13" t="s">
        <v>14</v>
      </c>
      <c r="I13" t="str">
        <f>IF(C13&lt;&gt;"",COUNTIF($E$6:E13,E13),"")</f>
        <v/>
      </c>
      <c r="L13" s="7" t="str">
        <f>IF(C13&lt;&gt;"",WORKDAY(C13,Feuil3!A9,calendrier2015!A56:A80),"")</f>
        <v/>
      </c>
      <c r="M13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3" t="str">
        <f>IF(C13&lt;&gt;"",Tableau1[[#This Row],[Délai de rendu attendu2]]-$B$3,"")</f>
        <v/>
      </c>
      <c r="O13" s="8"/>
      <c r="P13" s="8" t="str">
        <f>IF(C13&lt;&gt;"",COUNTIF($L$6:L13,L13),"")</f>
        <v/>
      </c>
      <c r="Q13" s="8"/>
      <c r="R13" s="8"/>
    </row>
    <row r="14" spans="1:18">
      <c r="C14" s="1"/>
      <c r="E14" s="7" t="str">
        <f>IF(C14&lt;&gt;"",WORKDAY(C14,Feuil3!A10,calendrier2015!A57:A81),"")</f>
        <v/>
      </c>
      <c r="F14" s="1" t="str">
        <f>IF(Tableau1[[#This Row],[Date de reçu de la commande]]&lt;&gt;"",IF(I14&gt;2,Tableau1[[#This Row],[délai de rendu attendu initial]]+1,Tableau1[[#This Row],[délai de rendu attendu initial]]),"")</f>
        <v/>
      </c>
      <c r="G14" t="str">
        <f t="shared" si="0"/>
        <v/>
      </c>
      <c r="H14" t="s">
        <v>14</v>
      </c>
      <c r="I14" t="str">
        <f>IF(C14&lt;&gt;"",COUNTIF($E$6:E14,E14),"")</f>
        <v/>
      </c>
      <c r="L14" s="7" t="str">
        <f>IF(C14&lt;&gt;"",WORKDAY(C14,Feuil3!A10,calendrier2015!A57:A81),"")</f>
        <v/>
      </c>
      <c r="M14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4" t="str">
        <f>IF(C14&lt;&gt;"",Tableau1[[#This Row],[Délai de rendu attendu2]]-$B$3,"")</f>
        <v/>
      </c>
      <c r="O14" s="8"/>
      <c r="P14" s="8" t="str">
        <f>IF(C14&lt;&gt;"",COUNTIF($L$6:L14,L14),"")</f>
        <v/>
      </c>
      <c r="Q14" s="8"/>
      <c r="R14" s="8"/>
    </row>
    <row r="15" spans="1:18">
      <c r="C15" s="1"/>
      <c r="E15" s="7" t="str">
        <f>IF(C15&lt;&gt;"",WORKDAY(C15,Feuil3!A11,calendrier2015!A58:A82),"")</f>
        <v/>
      </c>
      <c r="F15" s="1" t="str">
        <f>IF(Tableau1[[#This Row],[Date de reçu de la commande]]&lt;&gt;"",IF(I15&gt;2,Tableau1[[#This Row],[délai de rendu attendu initial]]+1,Tableau1[[#This Row],[délai de rendu attendu initial]]),"")</f>
        <v/>
      </c>
      <c r="G15" t="str">
        <f t="shared" si="0"/>
        <v/>
      </c>
      <c r="H15" t="s">
        <v>14</v>
      </c>
      <c r="I15" t="str">
        <f>IF(C15&lt;&gt;"",COUNTIF($E$6:E15,E15),"")</f>
        <v/>
      </c>
      <c r="L15" s="7" t="str">
        <f>IF(C15&lt;&gt;"",WORKDAY(C15,Feuil3!A11,calendrier2015!A58:A82),"")</f>
        <v/>
      </c>
      <c r="M15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5" t="str">
        <f>IF(C15&lt;&gt;"",Tableau1[[#This Row],[Délai de rendu attendu2]]-$B$3,"")</f>
        <v/>
      </c>
      <c r="O15" s="8"/>
      <c r="P15" s="8" t="str">
        <f>IF(C15&lt;&gt;"",COUNTIF($L$6:L15,L15),"")</f>
        <v/>
      </c>
      <c r="Q15" s="8"/>
      <c r="R15" s="8"/>
    </row>
    <row r="16" spans="1:18">
      <c r="C16" s="1"/>
      <c r="E16" s="7" t="str">
        <f>IF(C16&lt;&gt;"",WORKDAY(C16,Feuil3!A12,calendrier2015!A59:A83),"")</f>
        <v/>
      </c>
      <c r="F16" s="1" t="str">
        <f>IF(Tableau1[[#This Row],[Date de reçu de la commande]]&lt;&gt;"",IF(I16&gt;2,Tableau1[[#This Row],[délai de rendu attendu initial]]+1,Tableau1[[#This Row],[délai de rendu attendu initial]]),"")</f>
        <v/>
      </c>
      <c r="G16" t="str">
        <f t="shared" si="0"/>
        <v/>
      </c>
      <c r="H16" t="s">
        <v>14</v>
      </c>
      <c r="I16" t="str">
        <f>IF(C16&lt;&gt;"",COUNTIF($E$6:E16,E16),"")</f>
        <v/>
      </c>
      <c r="L16" s="7" t="str">
        <f>IF(C16&lt;&gt;"",WORKDAY(C16,Feuil3!A12,calendrier2015!A59:A83),"")</f>
        <v/>
      </c>
      <c r="M16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6" t="str">
        <f>IF(C16&lt;&gt;"",Tableau1[[#This Row],[Délai de rendu attendu2]]-$B$3,"")</f>
        <v/>
      </c>
      <c r="O16" s="8"/>
      <c r="P16" s="8" t="str">
        <f>IF(C16&lt;&gt;"",COUNTIF($L$6:L16,L16),"")</f>
        <v/>
      </c>
      <c r="Q16" s="8"/>
      <c r="R16" s="8"/>
    </row>
    <row r="17" spans="3:18">
      <c r="C17" s="1"/>
      <c r="E17" s="7" t="str">
        <f>IF(C17&lt;&gt;"",WORKDAY(C17,Feuil3!A13,calendrier2015!A60:A84),"")</f>
        <v/>
      </c>
      <c r="F17" s="1" t="str">
        <f>IF(Tableau1[[#This Row],[Date de reçu de la commande]]&lt;&gt;"",IF(I17&gt;2,Tableau1[[#This Row],[délai de rendu attendu initial]]+1,Tableau1[[#This Row],[délai de rendu attendu initial]]),"")</f>
        <v/>
      </c>
      <c r="G17" t="str">
        <f t="shared" si="0"/>
        <v/>
      </c>
      <c r="H17" t="s">
        <v>14</v>
      </c>
      <c r="I17" t="str">
        <f>IF(C17&lt;&gt;"",COUNTIF($E$6:E17,E17),"")</f>
        <v/>
      </c>
      <c r="L17" s="7" t="str">
        <f>IF(C17&lt;&gt;"",WORKDAY(C17,Feuil3!A13,calendrier2015!A60:A84),"")</f>
        <v/>
      </c>
      <c r="M17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7" t="str">
        <f>IF(C17&lt;&gt;"",Tableau1[[#This Row],[Délai de rendu attendu2]]-$B$3,"")</f>
        <v/>
      </c>
      <c r="O17" s="8"/>
      <c r="P17" s="8" t="str">
        <f>IF(C17&lt;&gt;"",COUNTIF($L$6:L17,L17),"")</f>
        <v/>
      </c>
      <c r="Q17" s="8"/>
      <c r="R17" s="8"/>
    </row>
    <row r="18" spans="3:18">
      <c r="C18" s="1"/>
      <c r="E18" s="7" t="str">
        <f>IF(C18&lt;&gt;"",WORKDAY(C18,Feuil3!A14,calendrier2015!A61:A85),"")</f>
        <v/>
      </c>
      <c r="F18" s="1" t="str">
        <f>IF(Tableau1[[#This Row],[Date de reçu de la commande]]&lt;&gt;"",IF(I18&gt;2,Tableau1[[#This Row],[délai de rendu attendu initial]]+1,Tableau1[[#This Row],[délai de rendu attendu initial]]),"")</f>
        <v/>
      </c>
      <c r="G18" t="str">
        <f t="shared" si="0"/>
        <v/>
      </c>
      <c r="H18" t="s">
        <v>14</v>
      </c>
      <c r="I18" t="str">
        <f>IF(C18&lt;&gt;"",COUNTIF($E$6:E18,E18),"")</f>
        <v/>
      </c>
      <c r="L18" s="7" t="str">
        <f>IF(C18&lt;&gt;"",WORKDAY(C18,Feuil3!A14,calendrier2015!A61:A85),"")</f>
        <v/>
      </c>
      <c r="M18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8" t="str">
        <f>IF(C18&lt;&gt;"",Tableau1[[#This Row],[Délai de rendu attendu2]]-$B$3,"")</f>
        <v/>
      </c>
      <c r="O18" s="8"/>
      <c r="P18" s="8" t="str">
        <f>IF(C18&lt;&gt;"",COUNTIF($L$6:L18,L18),"")</f>
        <v/>
      </c>
      <c r="Q18" s="8"/>
      <c r="R18" s="8"/>
    </row>
    <row r="19" spans="3:18">
      <c r="C19" s="1"/>
      <c r="E19" s="7" t="str">
        <f>IF(C19&lt;&gt;"",WORKDAY(C19,Feuil3!A15,calendrier2015!A62:A86),"")</f>
        <v/>
      </c>
      <c r="F19" s="1" t="str">
        <f>IF(Tableau1[[#This Row],[Date de reçu de la commande]]&lt;&gt;"",IF(I19&gt;2,Tableau1[[#This Row],[délai de rendu attendu initial]]+1,Tableau1[[#This Row],[délai de rendu attendu initial]]),"")</f>
        <v/>
      </c>
      <c r="G19" t="str">
        <f t="shared" si="0"/>
        <v/>
      </c>
      <c r="H19" t="s">
        <v>14</v>
      </c>
      <c r="I19" t="str">
        <f>IF(C19&lt;&gt;"",COUNTIF($E$6:E19,E19),"")</f>
        <v/>
      </c>
      <c r="L19" s="7" t="str">
        <f>IF(C19&lt;&gt;"",WORKDAY(C19,Feuil3!A15,calendrier2015!A62:A86),"")</f>
        <v/>
      </c>
      <c r="M19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19" t="str">
        <f>IF(C19&lt;&gt;"",Tableau1[[#This Row],[Délai de rendu attendu2]]-$B$3,"")</f>
        <v/>
      </c>
      <c r="O19" s="8"/>
      <c r="P19" s="8" t="str">
        <f>IF(C19&lt;&gt;"",COUNTIF($L$6:L19,L19),"")</f>
        <v/>
      </c>
      <c r="Q19" s="8"/>
      <c r="R19" s="8"/>
    </row>
    <row r="20" spans="3:18">
      <c r="C20" s="1"/>
      <c r="E20" s="7" t="str">
        <f>IF(C20&lt;&gt;"",WORKDAY(C20,Feuil3!A16,calendrier2015!A63:A87),"")</f>
        <v/>
      </c>
      <c r="F20" s="1" t="str">
        <f>IF(Tableau1[[#This Row],[Date de reçu de la commande]]&lt;&gt;"",IF(I20&gt;2,Tableau1[[#This Row],[délai de rendu attendu initial]]+1,Tableau1[[#This Row],[délai de rendu attendu initial]]),"")</f>
        <v/>
      </c>
      <c r="G20" t="str">
        <f t="shared" si="0"/>
        <v/>
      </c>
      <c r="H20" t="s">
        <v>14</v>
      </c>
      <c r="I20" t="str">
        <f>IF(C20&lt;&gt;"",COUNTIF($E$6:E20,E20),"")</f>
        <v/>
      </c>
      <c r="L20" s="7" t="str">
        <f>IF(C20&lt;&gt;"",WORKDAY(C20,Feuil3!A16,calendrier2015!A63:A87),"")</f>
        <v/>
      </c>
      <c r="M20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0" t="str">
        <f>IF(C20&lt;&gt;"",Tableau1[[#This Row],[Délai de rendu attendu2]]-$B$3,"")</f>
        <v/>
      </c>
      <c r="O20" s="8"/>
      <c r="P20" s="8" t="str">
        <f>IF(C20&lt;&gt;"",COUNTIF($L$6:L20,L20),"")</f>
        <v/>
      </c>
      <c r="Q20" s="8"/>
      <c r="R20" s="8"/>
    </row>
    <row r="21" spans="3:18">
      <c r="C21" s="1"/>
      <c r="E21" s="7" t="str">
        <f>IF(C21&lt;&gt;"",WORKDAY(C21,Feuil3!A17,calendrier2015!A64:A88),"")</f>
        <v/>
      </c>
      <c r="F21" s="1" t="str">
        <f>IF(Tableau1[[#This Row],[Date de reçu de la commande]]&lt;&gt;"",IF(I21&gt;2,Tableau1[[#This Row],[délai de rendu attendu initial]]+1,Tableau1[[#This Row],[délai de rendu attendu initial]]),"")</f>
        <v/>
      </c>
      <c r="G21" t="str">
        <f t="shared" si="0"/>
        <v/>
      </c>
      <c r="H21" t="s">
        <v>14</v>
      </c>
      <c r="I21" t="str">
        <f>IF(C21&lt;&gt;"",COUNTIF($E$6:E21,E21),"")</f>
        <v/>
      </c>
      <c r="L21" s="7" t="str">
        <f>IF(C21&lt;&gt;"",WORKDAY(C21,Feuil3!A17,calendrier2015!A64:A88),"")</f>
        <v/>
      </c>
      <c r="M21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1" t="str">
        <f>IF(C21&lt;&gt;"",Tableau1[[#This Row],[Délai de rendu attendu2]]-$B$3,"")</f>
        <v/>
      </c>
      <c r="O21" s="8"/>
      <c r="P21" s="8" t="str">
        <f>IF(C21&lt;&gt;"",COUNTIF($L$6:L21,L21),"")</f>
        <v/>
      </c>
      <c r="Q21" s="8"/>
      <c r="R21" s="8"/>
    </row>
    <row r="22" spans="3:18">
      <c r="C22" s="1"/>
      <c r="E22" s="7" t="str">
        <f>IF(C22&lt;&gt;"",WORKDAY(C22,Feuil3!A18,calendrier2015!A65:A89),"")</f>
        <v/>
      </c>
      <c r="F22" s="1" t="str">
        <f>IF(Tableau1[[#This Row],[Date de reçu de la commande]]&lt;&gt;"",IF(I22&gt;2,Tableau1[[#This Row],[délai de rendu attendu initial]]+1,Tableau1[[#This Row],[délai de rendu attendu initial]]),"")</f>
        <v/>
      </c>
      <c r="G22" t="str">
        <f t="shared" si="0"/>
        <v/>
      </c>
      <c r="H22" t="s">
        <v>14</v>
      </c>
      <c r="I22" t="str">
        <f>IF(C22&lt;&gt;"",COUNTIF($E$6:E22,E22),"")</f>
        <v/>
      </c>
      <c r="L22" s="7" t="str">
        <f>IF(C22&lt;&gt;"",WORKDAY(C22,Feuil3!A18,calendrier2015!A65:A89),"")</f>
        <v/>
      </c>
      <c r="M22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2" t="str">
        <f>IF(C22&lt;&gt;"",Tableau1[[#This Row],[Délai de rendu attendu2]]-$B$3,"")</f>
        <v/>
      </c>
      <c r="O22" s="8"/>
      <c r="P22" s="8" t="str">
        <f>IF(C22&lt;&gt;"",COUNTIF($L$6:L22,L22),"")</f>
        <v/>
      </c>
      <c r="Q22" s="8"/>
      <c r="R22" s="8"/>
    </row>
    <row r="23" spans="3:18">
      <c r="C23" s="1"/>
      <c r="E23" s="7" t="str">
        <f>IF(C23&lt;&gt;"",WORKDAY(C23,Feuil3!A19,calendrier2015!A66:A90),"")</f>
        <v/>
      </c>
      <c r="F23" s="1" t="str">
        <f>IF(Tableau1[[#This Row],[Date de reçu de la commande]]&lt;&gt;"",IF(I23&gt;2,Tableau1[[#This Row],[délai de rendu attendu initial]]+1,Tableau1[[#This Row],[délai de rendu attendu initial]]),"")</f>
        <v/>
      </c>
      <c r="G23" t="str">
        <f t="shared" si="0"/>
        <v/>
      </c>
      <c r="H23" t="s">
        <v>14</v>
      </c>
      <c r="I23" t="str">
        <f>IF(C23&lt;&gt;"",COUNTIF($E$6:E23,E23),"")</f>
        <v/>
      </c>
      <c r="L23" s="7" t="str">
        <f>IF(C23&lt;&gt;"",WORKDAY(C23,Feuil3!A19,calendrier2015!A66:A90),"")</f>
        <v/>
      </c>
      <c r="M23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3" t="str">
        <f>IF(C23&lt;&gt;"",Tableau1[[#This Row],[Délai de rendu attendu2]]-$B$3,"")</f>
        <v/>
      </c>
      <c r="O23" s="8"/>
      <c r="P23" s="8" t="str">
        <f>IF(C23&lt;&gt;"",COUNTIF($L$6:L23,L23),"")</f>
        <v/>
      </c>
      <c r="Q23" s="8"/>
      <c r="R23" s="8"/>
    </row>
    <row r="24" spans="3:18">
      <c r="C24" s="1"/>
      <c r="E24" s="7" t="str">
        <f>IF(C24&lt;&gt;"",WORKDAY(C24,Feuil3!A20,calendrier2015!A67:A91),"")</f>
        <v/>
      </c>
      <c r="F24" s="1" t="str">
        <f>IF(Tableau1[[#This Row],[Date de reçu de la commande]]&lt;&gt;"",IF(I24&gt;2,Tableau1[[#This Row],[délai de rendu attendu initial]]+1,Tableau1[[#This Row],[délai de rendu attendu initial]]),"")</f>
        <v/>
      </c>
      <c r="G24" t="str">
        <f t="shared" si="0"/>
        <v/>
      </c>
      <c r="H24" t="s">
        <v>14</v>
      </c>
      <c r="I24" t="str">
        <f>IF(C24&lt;&gt;"",COUNTIF($E$6:E24,E24),"")</f>
        <v/>
      </c>
      <c r="L24" s="7" t="str">
        <f>IF(C24&lt;&gt;"",WORKDAY(C24,Feuil3!A20,calendrier2015!A67:A91),"")</f>
        <v/>
      </c>
      <c r="M24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4" t="str">
        <f>IF(C24&lt;&gt;"",Tableau1[[#This Row],[Délai de rendu attendu2]]-$B$3,"")</f>
        <v/>
      </c>
      <c r="O24" s="8"/>
      <c r="P24" s="8" t="str">
        <f>IF(C24&lt;&gt;"",COUNTIF($L$6:L24,L24),"")</f>
        <v/>
      </c>
      <c r="Q24" s="8"/>
      <c r="R24" s="8"/>
    </row>
    <row r="25" spans="3:18">
      <c r="C25" s="1"/>
      <c r="E25" s="7" t="str">
        <f>IF(C25&lt;&gt;"",WORKDAY(C25,Feuil3!A21,calendrier2015!A68:A92),"")</f>
        <v/>
      </c>
      <c r="F25" s="1" t="str">
        <f>IF(Tableau1[[#This Row],[Date de reçu de la commande]]&lt;&gt;"",IF(I25&gt;2,Tableau1[[#This Row],[délai de rendu attendu initial]]+1,Tableau1[[#This Row],[délai de rendu attendu initial]]),"")</f>
        <v/>
      </c>
      <c r="G25" t="str">
        <f t="shared" si="0"/>
        <v/>
      </c>
      <c r="H25" t="s">
        <v>14</v>
      </c>
      <c r="I25" t="str">
        <f>IF(C25&lt;&gt;"",COUNTIF($E$6:E25,E25),"")</f>
        <v/>
      </c>
      <c r="L25" s="7" t="str">
        <f>IF(C25&lt;&gt;"",WORKDAY(C25,Feuil3!A21,calendrier2015!A68:A92),"")</f>
        <v/>
      </c>
      <c r="M25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5" t="str">
        <f>IF(C25&lt;&gt;"",Tableau1[[#This Row],[Délai de rendu attendu2]]-$B$3,"")</f>
        <v/>
      </c>
      <c r="O25" s="8"/>
      <c r="P25" s="8" t="str">
        <f>IF(C25&lt;&gt;"",COUNTIF($L$6:L25,L25),"")</f>
        <v/>
      </c>
      <c r="Q25" s="8"/>
      <c r="R25" s="8"/>
    </row>
    <row r="26" spans="3:18">
      <c r="C26" s="1"/>
      <c r="E26" s="7" t="str">
        <f>IF(C26&lt;&gt;"",WORKDAY(C26,Feuil3!A22,calendrier2015!A69:A93),"")</f>
        <v/>
      </c>
      <c r="F26" s="1" t="str">
        <f>IF(Tableau1[[#This Row],[Date de reçu de la commande]]&lt;&gt;"",IF(I26&gt;2,Tableau1[[#This Row],[délai de rendu attendu initial]]+1,Tableau1[[#This Row],[délai de rendu attendu initial]]),"")</f>
        <v/>
      </c>
      <c r="G26" t="str">
        <f t="shared" si="0"/>
        <v/>
      </c>
      <c r="H26" t="s">
        <v>14</v>
      </c>
      <c r="I26" t="str">
        <f>IF(C26&lt;&gt;"",COUNTIF($E$6:E26,E26),"")</f>
        <v/>
      </c>
      <c r="L26" s="7" t="str">
        <f>IF(C26&lt;&gt;"",WORKDAY(C26,Feuil3!A22,calendrier2015!A69:A93),"")</f>
        <v/>
      </c>
      <c r="M26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6" t="str">
        <f>IF(C26&lt;&gt;"",Tableau1[[#This Row],[Délai de rendu attendu2]]-$B$3,"")</f>
        <v/>
      </c>
      <c r="O26" s="8"/>
      <c r="P26" s="8" t="str">
        <f>IF(C26&lt;&gt;"",COUNTIF($L$6:L26,L26),"")</f>
        <v/>
      </c>
      <c r="Q26" s="8"/>
      <c r="R26" s="8"/>
    </row>
    <row r="27" spans="3:18">
      <c r="C27" s="1"/>
      <c r="E27" s="7" t="str">
        <f>IF(C27&lt;&gt;"",WORKDAY(C27,Feuil3!A23,calendrier2015!A70:A94),"")</f>
        <v/>
      </c>
      <c r="F27" s="1" t="str">
        <f>IF(Tableau1[[#This Row],[Date de reçu de la commande]]&lt;&gt;"",IF(I27&gt;2,Tableau1[[#This Row],[délai de rendu attendu initial]]+1,Tableau1[[#This Row],[délai de rendu attendu initial]]),"")</f>
        <v/>
      </c>
      <c r="G27" t="str">
        <f t="shared" si="0"/>
        <v/>
      </c>
      <c r="H27" t="s">
        <v>14</v>
      </c>
      <c r="I27" t="str">
        <f>IF(C27&lt;&gt;"",COUNTIF($E$6:E27,E27),"")</f>
        <v/>
      </c>
      <c r="L27" s="7" t="str">
        <f>IF(C27&lt;&gt;"",WORKDAY(C27,Feuil3!A23,calendrier2015!A70:A94),"")</f>
        <v/>
      </c>
      <c r="M27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7" t="str">
        <f>IF(C27&lt;&gt;"",Tableau1[[#This Row],[Délai de rendu attendu2]]-$B$3,"")</f>
        <v/>
      </c>
      <c r="O27" s="8"/>
      <c r="P27" s="8" t="str">
        <f>IF(C27&lt;&gt;"",COUNTIF($L$6:L27,L27),"")</f>
        <v/>
      </c>
      <c r="Q27" s="8"/>
      <c r="R27" s="8"/>
    </row>
    <row r="28" spans="3:18">
      <c r="C28" s="1"/>
      <c r="E28" s="7" t="str">
        <f>IF(C28&lt;&gt;"",WORKDAY(C28,Feuil3!A24,calendrier2015!A71:A95),"")</f>
        <v/>
      </c>
      <c r="F28" s="1" t="str">
        <f>IF(Tableau1[[#This Row],[Date de reçu de la commande]]&lt;&gt;"",IF(I28&gt;2,Tableau1[[#This Row],[délai de rendu attendu initial]]+1,Tableau1[[#This Row],[délai de rendu attendu initial]]),"")</f>
        <v/>
      </c>
      <c r="G28" t="str">
        <f t="shared" si="0"/>
        <v/>
      </c>
      <c r="H28" t="s">
        <v>14</v>
      </c>
      <c r="I28" t="str">
        <f>IF(C28&lt;&gt;"",COUNTIF($E$6:E28,E28),"")</f>
        <v/>
      </c>
      <c r="L28" s="7" t="str">
        <f>IF(C28&lt;&gt;"",WORKDAY(C28,Feuil3!A24,calendrier2015!A71:A95),"")</f>
        <v/>
      </c>
      <c r="M28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8" t="str">
        <f>IF(C28&lt;&gt;"",Tableau1[[#This Row],[Délai de rendu attendu2]]-$B$3,"")</f>
        <v/>
      </c>
      <c r="O28" s="8"/>
      <c r="P28" s="8" t="str">
        <f>IF(C28&lt;&gt;"",COUNTIF($L$6:L28,L28),"")</f>
        <v/>
      </c>
      <c r="Q28" s="8"/>
      <c r="R28" s="8"/>
    </row>
    <row r="29" spans="3:18">
      <c r="C29" s="1"/>
      <c r="E29" s="7" t="str">
        <f>IF(C29&lt;&gt;"",WORKDAY(C29,Feuil3!A25,calendrier2015!A72:A96),"")</f>
        <v/>
      </c>
      <c r="F29" s="1" t="str">
        <f>IF(Tableau1[[#This Row],[Date de reçu de la commande]]&lt;&gt;"",IF(I29&gt;2,Tableau1[[#This Row],[délai de rendu attendu initial]]+1,Tableau1[[#This Row],[délai de rendu attendu initial]]),"")</f>
        <v/>
      </c>
      <c r="G29" t="str">
        <f t="shared" si="0"/>
        <v/>
      </c>
      <c r="H29" t="s">
        <v>14</v>
      </c>
      <c r="I29" t="str">
        <f>IF(C29&lt;&gt;"",COUNTIF($E$6:E29,E29),"")</f>
        <v/>
      </c>
      <c r="L29" s="7" t="str">
        <f>IF(C29&lt;&gt;"",WORKDAY(C29,Feuil3!A25,calendrier2015!A72:A96),"")</f>
        <v/>
      </c>
      <c r="M29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29" t="str">
        <f>IF(C29&lt;&gt;"",Tableau1[[#This Row],[Délai de rendu attendu2]]-$B$3,"")</f>
        <v/>
      </c>
      <c r="O29" s="8"/>
      <c r="P29" s="8" t="str">
        <f>IF(C29&lt;&gt;"",COUNTIF($L$6:L29,L29),"")</f>
        <v/>
      </c>
      <c r="Q29" s="8"/>
      <c r="R29" s="8"/>
    </row>
    <row r="30" spans="3:18">
      <c r="C30" s="1"/>
      <c r="E30" s="7" t="str">
        <f>IF(C30&lt;&gt;"",WORKDAY(C30,Feuil3!A26,calendrier2015!A73:A97),"")</f>
        <v/>
      </c>
      <c r="F30" s="1" t="str">
        <f>IF(Tableau1[[#This Row],[Date de reçu de la commande]]&lt;&gt;"",IF(I30&gt;2,Tableau1[[#This Row],[délai de rendu attendu initial]]+1,Tableau1[[#This Row],[délai de rendu attendu initial]]),"")</f>
        <v/>
      </c>
      <c r="G30" t="str">
        <f t="shared" si="0"/>
        <v/>
      </c>
      <c r="H30" t="s">
        <v>14</v>
      </c>
      <c r="I30" t="str">
        <f>IF(C30&lt;&gt;"",COUNTIF($E$6:E30,E30),"")</f>
        <v/>
      </c>
      <c r="L30" s="7" t="str">
        <f>IF(C30&lt;&gt;"",WORKDAY(C30,Feuil3!A26,calendrier2015!A73:A97),"")</f>
        <v/>
      </c>
      <c r="M30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0" t="str">
        <f>IF(C30&lt;&gt;"",Tableau1[[#This Row],[Délai de rendu attendu2]]-$B$3,"")</f>
        <v/>
      </c>
      <c r="O30" s="8"/>
      <c r="P30" s="8" t="str">
        <f>IF(C30&lt;&gt;"",COUNTIF($L$6:L30,L30),"")</f>
        <v/>
      </c>
      <c r="Q30" s="8"/>
      <c r="R30" s="8"/>
    </row>
    <row r="31" spans="3:18">
      <c r="C31" s="1"/>
      <c r="E31" s="7" t="str">
        <f>IF(C31&lt;&gt;"",WORKDAY(C31,Feuil3!A27,calendrier2015!A74:A98),"")</f>
        <v/>
      </c>
      <c r="F31" s="1" t="str">
        <f>IF(Tableau1[[#This Row],[Date de reçu de la commande]]&lt;&gt;"",IF(I31&gt;2,Tableau1[[#This Row],[délai de rendu attendu initial]]+1,Tableau1[[#This Row],[délai de rendu attendu initial]]),"")</f>
        <v/>
      </c>
      <c r="G31" t="str">
        <f t="shared" si="0"/>
        <v/>
      </c>
      <c r="H31" t="s">
        <v>14</v>
      </c>
      <c r="I31" t="str">
        <f>IF(C31&lt;&gt;"",COUNTIF($E$6:E31,E31),"")</f>
        <v/>
      </c>
      <c r="L31" s="7" t="str">
        <f>IF(C31&lt;&gt;"",WORKDAY(C31,Feuil3!A27,calendrier2015!A74:A98),"")</f>
        <v/>
      </c>
      <c r="M31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1" t="str">
        <f>IF(C31&lt;&gt;"",Tableau1[[#This Row],[Délai de rendu attendu2]]-$B$3,"")</f>
        <v/>
      </c>
      <c r="O31" s="8"/>
      <c r="P31" s="8" t="str">
        <f>IF(C31&lt;&gt;"",COUNTIF($L$6:L31,L31),"")</f>
        <v/>
      </c>
      <c r="Q31" s="8"/>
      <c r="R31" s="8"/>
    </row>
    <row r="32" spans="3:18">
      <c r="C32" s="1"/>
      <c r="E32" s="7" t="str">
        <f>IF(C32&lt;&gt;"",WORKDAY(C32,Feuil3!A28,calendrier2015!A75:A99),"")</f>
        <v/>
      </c>
      <c r="F32" s="1" t="str">
        <f>IF(Tableau1[[#This Row],[Date de reçu de la commande]]&lt;&gt;"",IF(I32&gt;2,Tableau1[[#This Row],[délai de rendu attendu initial]]+1,Tableau1[[#This Row],[délai de rendu attendu initial]]),"")</f>
        <v/>
      </c>
      <c r="G32" t="str">
        <f t="shared" si="0"/>
        <v/>
      </c>
      <c r="H32" t="s">
        <v>14</v>
      </c>
      <c r="I32" t="str">
        <f>IF(C32&lt;&gt;"",COUNTIF($E$6:E32,E32),"")</f>
        <v/>
      </c>
      <c r="L32" s="7" t="str">
        <f>IF(C32&lt;&gt;"",WORKDAY(C32,Feuil3!A28,calendrier2015!A75:A99),"")</f>
        <v/>
      </c>
      <c r="M32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2" t="str">
        <f>IF(C32&lt;&gt;"",Tableau1[[#This Row],[Délai de rendu attendu2]]-$B$3,"")</f>
        <v/>
      </c>
      <c r="O32" s="8"/>
      <c r="P32" s="8" t="str">
        <f>IF(C32&lt;&gt;"",COUNTIF($L$6:L32,L32),"")</f>
        <v/>
      </c>
      <c r="Q32" s="8"/>
      <c r="R32" s="8"/>
    </row>
    <row r="33" spans="3:18">
      <c r="C33" s="1"/>
      <c r="E33" s="7" t="str">
        <f>IF(C33&lt;&gt;"",WORKDAY(C33,Feuil3!A29,calendrier2015!A76:A100),"")</f>
        <v/>
      </c>
      <c r="F33" s="1" t="str">
        <f>IF(Tableau1[[#This Row],[Date de reçu de la commande]]&lt;&gt;"",IF(I33&gt;2,Tableau1[[#This Row],[délai de rendu attendu initial]]+1,Tableau1[[#This Row],[délai de rendu attendu initial]]),"")</f>
        <v/>
      </c>
      <c r="G33" t="str">
        <f t="shared" si="0"/>
        <v/>
      </c>
      <c r="H33" t="s">
        <v>14</v>
      </c>
      <c r="I33" t="str">
        <f>IF(C33&lt;&gt;"",COUNTIF($E$6:E33,E33),"")</f>
        <v/>
      </c>
      <c r="L33" s="7" t="str">
        <f>IF(C33&lt;&gt;"",WORKDAY(C33,Feuil3!A29,calendrier2015!A76:A100),"")</f>
        <v/>
      </c>
      <c r="M33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3" t="str">
        <f>IF(C33&lt;&gt;"",Tableau1[[#This Row],[Délai de rendu attendu2]]-$B$3,"")</f>
        <v/>
      </c>
      <c r="O33" s="8"/>
      <c r="P33" s="8" t="str">
        <f>IF(C33&lt;&gt;"",COUNTIF($L$6:L33,L33),"")</f>
        <v/>
      </c>
      <c r="Q33" s="8"/>
      <c r="R33" s="8"/>
    </row>
    <row r="34" spans="3:18">
      <c r="C34" s="1"/>
      <c r="E34" s="7" t="str">
        <f>IF(C34&lt;&gt;"",WORKDAY(C34,Feuil3!A30,calendrier2015!A77:A101),"")</f>
        <v/>
      </c>
      <c r="F34" s="1" t="str">
        <f>IF(Tableau1[[#This Row],[Date de reçu de la commande]]&lt;&gt;"",IF(I34&gt;2,Tableau1[[#This Row],[délai de rendu attendu initial]]+1,Tableau1[[#This Row],[délai de rendu attendu initial]]),"")</f>
        <v/>
      </c>
      <c r="G34" t="str">
        <f t="shared" si="0"/>
        <v/>
      </c>
      <c r="H34" t="s">
        <v>14</v>
      </c>
      <c r="I34" t="str">
        <f>IF(C34&lt;&gt;"",COUNTIF($E$6:E34,E34),"")</f>
        <v/>
      </c>
      <c r="L34" s="7" t="str">
        <f>IF(C34&lt;&gt;"",WORKDAY(C34,Feuil3!A30,calendrier2015!A77:A101),"")</f>
        <v/>
      </c>
      <c r="M34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4" t="str">
        <f>IF(C34&lt;&gt;"",Tableau1[[#This Row],[Délai de rendu attendu2]]-$B$3,"")</f>
        <v/>
      </c>
      <c r="O34" s="8"/>
      <c r="P34" s="8" t="str">
        <f>IF(C34&lt;&gt;"",COUNTIF($L$6:L34,L34),"")</f>
        <v/>
      </c>
      <c r="Q34" s="8"/>
      <c r="R34" s="8"/>
    </row>
    <row r="35" spans="3:18">
      <c r="C35" s="1"/>
      <c r="E35" s="7" t="str">
        <f>IF(C35&lt;&gt;"",WORKDAY(C35,Feuil3!A31,calendrier2015!A78:A102),"")</f>
        <v/>
      </c>
      <c r="F35" s="1" t="str">
        <f>IF(Tableau1[[#This Row],[Date de reçu de la commande]]&lt;&gt;"",IF(I35&gt;2,Tableau1[[#This Row],[délai de rendu attendu initial]]+1,Tableau1[[#This Row],[délai de rendu attendu initial]]),"")</f>
        <v/>
      </c>
      <c r="G35" t="str">
        <f t="shared" si="0"/>
        <v/>
      </c>
      <c r="H35" t="s">
        <v>14</v>
      </c>
      <c r="I35" t="str">
        <f>IF(C35&lt;&gt;"",COUNTIF($E$6:E35,E35),"")</f>
        <v/>
      </c>
      <c r="L35" s="7" t="str">
        <f>IF(C35&lt;&gt;"",WORKDAY(C35,Feuil3!A31,calendrier2015!A78:A102),"")</f>
        <v/>
      </c>
      <c r="M35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5" t="str">
        <f>IF(C35&lt;&gt;"",Tableau1[[#This Row],[Délai de rendu attendu2]]-$B$3,"")</f>
        <v/>
      </c>
      <c r="O35" s="8"/>
      <c r="P35" s="8" t="str">
        <f>IF(C35&lt;&gt;"",COUNTIF($L$6:L35,L35),"")</f>
        <v/>
      </c>
      <c r="Q35" s="8"/>
      <c r="R35" s="8"/>
    </row>
    <row r="36" spans="3:18">
      <c r="C36" s="1"/>
      <c r="E36" s="7" t="str">
        <f>IF(C36&lt;&gt;"",WORKDAY(C36,Feuil3!A32,calendrier2015!A79:A103),"")</f>
        <v/>
      </c>
      <c r="F36" s="1" t="str">
        <f>IF(Tableau1[[#This Row],[Date de reçu de la commande]]&lt;&gt;"",IF(I36&gt;2,Tableau1[[#This Row],[délai de rendu attendu initial]]+1,Tableau1[[#This Row],[délai de rendu attendu initial]]),"")</f>
        <v/>
      </c>
      <c r="G36" t="str">
        <f t="shared" si="0"/>
        <v/>
      </c>
      <c r="H36" t="s">
        <v>14</v>
      </c>
      <c r="I36" t="str">
        <f>IF(C36&lt;&gt;"",COUNTIF($E$6:E36,E36),"")</f>
        <v/>
      </c>
      <c r="L36" s="7" t="str">
        <f>IF(C36&lt;&gt;"",WORKDAY(C36,Feuil3!A32,calendrier2015!A79:A103),"")</f>
        <v/>
      </c>
      <c r="M36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6" t="str">
        <f>IF(C36&lt;&gt;"",Tableau1[[#This Row],[Délai de rendu attendu2]]-$B$3,"")</f>
        <v/>
      </c>
      <c r="O36" s="8"/>
      <c r="P36" s="8" t="str">
        <f>IF(C36&lt;&gt;"",COUNTIF($L$6:L36,L36),"")</f>
        <v/>
      </c>
      <c r="Q36" s="8"/>
      <c r="R36" s="8"/>
    </row>
    <row r="37" spans="3:18">
      <c r="C37" s="1"/>
      <c r="E37" s="7" t="str">
        <f>IF(C37&lt;&gt;"",WORKDAY(C37,Feuil3!A33,calendrier2015!A80:A104),"")</f>
        <v/>
      </c>
      <c r="F37" s="1" t="str">
        <f>IF(Tableau1[[#This Row],[Date de reçu de la commande]]&lt;&gt;"",IF(I37&gt;2,Tableau1[[#This Row],[délai de rendu attendu initial]]+1,Tableau1[[#This Row],[délai de rendu attendu initial]]),"")</f>
        <v/>
      </c>
      <c r="G37" t="str">
        <f t="shared" si="0"/>
        <v/>
      </c>
      <c r="H37" t="s">
        <v>14</v>
      </c>
      <c r="I37" t="str">
        <f>IF(C37&lt;&gt;"",COUNTIF($E$6:E37,E37),"")</f>
        <v/>
      </c>
      <c r="L37" s="7" t="str">
        <f>IF(C37&lt;&gt;"",WORKDAY(C37,Feuil3!A33,calendrier2015!A80:A104),"")</f>
        <v/>
      </c>
      <c r="M37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7" t="str">
        <f>IF(C37&lt;&gt;"",Tableau1[[#This Row],[Délai de rendu attendu2]]-$B$3,"")</f>
        <v/>
      </c>
      <c r="O37" s="8"/>
      <c r="P37" s="8" t="str">
        <f>IF(C37&lt;&gt;"",COUNTIF($L$6:L37,L37),"")</f>
        <v/>
      </c>
      <c r="Q37" s="8"/>
      <c r="R37" s="8"/>
    </row>
    <row r="38" spans="3:18">
      <c r="C38" s="1"/>
      <c r="E38" s="7" t="str">
        <f>IF(C38&lt;&gt;"",WORKDAY(C38,Feuil3!A34,calendrier2015!A81:A105),"")</f>
        <v/>
      </c>
      <c r="F38" s="1" t="str">
        <f>IF(Tableau1[[#This Row],[Date de reçu de la commande]]&lt;&gt;"",IF(I38&gt;2,Tableau1[[#This Row],[délai de rendu attendu initial]]+1,Tableau1[[#This Row],[délai de rendu attendu initial]]),"")</f>
        <v/>
      </c>
      <c r="G38" t="str">
        <f t="shared" si="0"/>
        <v/>
      </c>
      <c r="H38" t="s">
        <v>14</v>
      </c>
      <c r="I38" t="str">
        <f>IF(C38&lt;&gt;"",COUNTIF($E$6:E38,E38),"")</f>
        <v/>
      </c>
      <c r="L38" s="7" t="str">
        <f>IF(C38&lt;&gt;"",WORKDAY(C38,Feuil3!A34,calendrier2015!A81:A105),"")</f>
        <v/>
      </c>
      <c r="M38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8" t="str">
        <f>IF(C38&lt;&gt;"",Tableau1[[#This Row],[Délai de rendu attendu2]]-$B$3,"")</f>
        <v/>
      </c>
      <c r="O38" s="8"/>
      <c r="P38" s="8" t="str">
        <f>IF(C38&lt;&gt;"",COUNTIF($L$6:L38,L38),"")</f>
        <v/>
      </c>
      <c r="Q38" s="8"/>
      <c r="R38" s="8"/>
    </row>
    <row r="39" spans="3:18">
      <c r="C39" s="1"/>
      <c r="E39" s="7" t="str">
        <f>IF(C39&lt;&gt;"",WORKDAY(C39,Feuil3!A35,calendrier2015!A82:A106),"")</f>
        <v/>
      </c>
      <c r="F39" s="1" t="str">
        <f>IF(Tableau1[[#This Row],[Date de reçu de la commande]]&lt;&gt;"",IF(I39&gt;2,Tableau1[[#This Row],[délai de rendu attendu initial]]+1,Tableau1[[#This Row],[délai de rendu attendu initial]]),"")</f>
        <v/>
      </c>
      <c r="G39" t="str">
        <f t="shared" si="0"/>
        <v/>
      </c>
      <c r="H39" t="s">
        <v>14</v>
      </c>
      <c r="I39" t="str">
        <f>IF(C39&lt;&gt;"",COUNTIF($E$6:E39,E39),"")</f>
        <v/>
      </c>
      <c r="L39" s="7" t="str">
        <f>IF(C39&lt;&gt;"",WORKDAY(C39,Feuil3!A35,calendrier2015!A82:A106),"")</f>
        <v/>
      </c>
      <c r="M39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39" t="str">
        <f>IF(C39&lt;&gt;"",Tableau1[[#This Row],[Délai de rendu attendu2]]-$B$3,"")</f>
        <v/>
      </c>
      <c r="O39" s="8"/>
      <c r="P39" s="8" t="str">
        <f>IF(C39&lt;&gt;"",COUNTIF($L$6:L39,L39),"")</f>
        <v/>
      </c>
      <c r="Q39" s="8"/>
      <c r="R39" s="8"/>
    </row>
    <row r="40" spans="3:18">
      <c r="C40" s="1"/>
      <c r="E40" s="7" t="str">
        <f>IF(C40&lt;&gt;"",WORKDAY(C40,Feuil3!A36,calendrier2015!A83:A107),"")</f>
        <v/>
      </c>
      <c r="F40" s="1" t="str">
        <f>IF(Tableau1[[#This Row],[Date de reçu de la commande]]&lt;&gt;"",IF(I40&gt;2,Tableau1[[#This Row],[délai de rendu attendu initial]]+1,Tableau1[[#This Row],[délai de rendu attendu initial]]),"")</f>
        <v/>
      </c>
      <c r="G40" t="str">
        <f t="shared" si="0"/>
        <v/>
      </c>
      <c r="H40" t="s">
        <v>14</v>
      </c>
      <c r="I40" t="str">
        <f>IF(C40&lt;&gt;"",COUNTIF($E$6:E40,E40),"")</f>
        <v/>
      </c>
      <c r="L40" s="7" t="str">
        <f>IF(C40&lt;&gt;"",WORKDAY(C40,Feuil3!A36,calendrier2015!A83:A107),"")</f>
        <v/>
      </c>
      <c r="M40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40" t="str">
        <f>IF(C40&lt;&gt;"",Tableau1[[#This Row],[Délai de rendu attendu2]]-$B$3,"")</f>
        <v/>
      </c>
      <c r="O40" s="8"/>
      <c r="P40" s="8" t="str">
        <f>IF(C40&lt;&gt;"",COUNTIF($L$6:L40,L40),"")</f>
        <v/>
      </c>
      <c r="Q40" s="8"/>
      <c r="R40" s="8"/>
    </row>
    <row r="41" spans="3:18">
      <c r="C41" s="1"/>
      <c r="E41" s="7" t="str">
        <f>IF(C41&lt;&gt;"",WORKDAY(C41,Feuil3!A37,calendrier2015!A84:A108),"")</f>
        <v/>
      </c>
      <c r="F41" s="1" t="str">
        <f>IF(Tableau1[[#This Row],[Date de reçu de la commande]]&lt;&gt;"",IF(I41&gt;2,Tableau1[[#This Row],[délai de rendu attendu initial]]+1,Tableau1[[#This Row],[délai de rendu attendu initial]]),"")</f>
        <v/>
      </c>
      <c r="G41" t="str">
        <f t="shared" si="0"/>
        <v/>
      </c>
      <c r="H41" t="s">
        <v>14</v>
      </c>
      <c r="I41" t="str">
        <f>IF(C41&lt;&gt;"",COUNTIF($E$6:E41,E41),"")</f>
        <v/>
      </c>
      <c r="L41" s="7" t="str">
        <f>IF(C41&lt;&gt;"",WORKDAY(C41,Feuil3!A37,calendrier2015!A84:A108),"")</f>
        <v/>
      </c>
      <c r="M41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41" t="str">
        <f>IF(C41&lt;&gt;"",Tableau1[[#This Row],[Délai de rendu attendu2]]-$B$3,"")</f>
        <v/>
      </c>
      <c r="O41" s="8"/>
      <c r="P41" s="8" t="str">
        <f>IF(C41&lt;&gt;"",COUNTIF($L$6:L41,L41),"")</f>
        <v/>
      </c>
      <c r="Q41" s="8"/>
      <c r="R41" s="8"/>
    </row>
    <row r="42" spans="3:18">
      <c r="C42" s="1"/>
      <c r="E42" s="7" t="str">
        <f>IF(C42&lt;&gt;"",WORKDAY(C42,Feuil3!A38,calendrier2015!A85:A109),"")</f>
        <v/>
      </c>
      <c r="F42" s="1" t="str">
        <f>IF(Tableau1[[#This Row],[Date de reçu de la commande]]&lt;&gt;"",IF(I42&gt;2,Tableau1[[#This Row],[délai de rendu attendu initial]]+1,Tableau1[[#This Row],[délai de rendu attendu initial]]),"")</f>
        <v/>
      </c>
      <c r="G42" t="str">
        <f t="shared" si="0"/>
        <v/>
      </c>
      <c r="H42" t="s">
        <v>14</v>
      </c>
      <c r="I42" t="str">
        <f>IF(C42&lt;&gt;"",COUNTIF($E$6:E42,E42),"")</f>
        <v/>
      </c>
      <c r="L42" s="7" t="str">
        <f>IF(C42&lt;&gt;"",WORKDAY(C42,Feuil3!A38,calendrier2015!A85:A109),"")</f>
        <v/>
      </c>
      <c r="M42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42" t="str">
        <f>IF(C42&lt;&gt;"",Tableau1[[#This Row],[Délai de rendu attendu2]]-$B$3,"")</f>
        <v/>
      </c>
      <c r="O42" s="8"/>
      <c r="P42" s="8" t="str">
        <f>IF(C42&lt;&gt;"",COUNTIF($L$6:L42,L42),"")</f>
        <v/>
      </c>
      <c r="Q42" s="8"/>
      <c r="R42" s="8"/>
    </row>
    <row r="43" spans="3:18">
      <c r="C43" s="1"/>
      <c r="E43" s="7" t="str">
        <f>IF(C43&lt;&gt;"",WORKDAY(C43,Feuil3!A39,calendrier2015!A86:A110),"")</f>
        <v/>
      </c>
      <c r="F43" s="1" t="str">
        <f>IF(Tableau1[[#This Row],[Date de reçu de la commande]]&lt;&gt;"",IF(I43&gt;2,Tableau1[[#This Row],[délai de rendu attendu initial]]+1,Tableau1[[#This Row],[délai de rendu attendu initial]]),"")</f>
        <v/>
      </c>
      <c r="G43" t="str">
        <f t="shared" si="0"/>
        <v/>
      </c>
      <c r="H43" t="s">
        <v>14</v>
      </c>
      <c r="I43" t="str">
        <f>IF(C43&lt;&gt;"",COUNTIF($E$6:E43,E43),"")</f>
        <v/>
      </c>
      <c r="L43" s="7" t="str">
        <f>IF(C43&lt;&gt;"",WORKDAY(C43,Feuil3!A39,calendrier2015!A86:A110),"")</f>
        <v/>
      </c>
      <c r="M43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43" t="str">
        <f>IF(C43&lt;&gt;"",Tableau1[[#This Row],[Délai de rendu attendu2]]-$B$3,"")</f>
        <v/>
      </c>
      <c r="O43" s="8"/>
      <c r="P43" s="8" t="str">
        <f>IF(C43&lt;&gt;"",COUNTIF($L$6:L43,L43),"")</f>
        <v/>
      </c>
      <c r="Q43" s="8"/>
      <c r="R43" s="8"/>
    </row>
    <row r="44" spans="3:18">
      <c r="C44" s="1"/>
      <c r="E44" s="7" t="str">
        <f>IF(C44&lt;&gt;"",WORKDAY(C44,Feuil3!A40,calendrier2015!A87:A111),"")</f>
        <v/>
      </c>
      <c r="F44" s="1" t="str">
        <f>IF(Tableau1[[#This Row],[Date de reçu de la commande]]&lt;&gt;"",IF(I44&gt;2,Tableau1[[#This Row],[délai de rendu attendu initial]]+1,Tableau1[[#This Row],[délai de rendu attendu initial]]),"")</f>
        <v/>
      </c>
      <c r="G44" t="str">
        <f t="shared" si="0"/>
        <v/>
      </c>
      <c r="H44" t="s">
        <v>14</v>
      </c>
      <c r="I44" t="str">
        <f>IF(C44&lt;&gt;"",COUNTIF($E$6:E44,E44),"")</f>
        <v/>
      </c>
      <c r="L44" s="7" t="str">
        <f>IF(C44&lt;&gt;"",WORKDAY(C44,Feuil3!A40,calendrier2015!A87:A111),"")</f>
        <v/>
      </c>
      <c r="M44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44" t="str">
        <f>IF(C44&lt;&gt;"",Tableau1[[#This Row],[Délai de rendu attendu2]]-$B$3,"")</f>
        <v/>
      </c>
      <c r="O44" s="8"/>
      <c r="P44" s="8" t="str">
        <f>IF(C44&lt;&gt;"",COUNTIF($L$6:L44,L44),"")</f>
        <v/>
      </c>
      <c r="Q44" s="8"/>
      <c r="R44" s="8"/>
    </row>
    <row r="45" spans="3:18">
      <c r="C45" s="1"/>
      <c r="E45" s="7" t="str">
        <f>IF(C45&lt;&gt;"",WORKDAY(C45,Feuil3!A41,calendrier2015!A88:A112),"")</f>
        <v/>
      </c>
      <c r="F45" s="1" t="str">
        <f>IF(Tableau1[[#This Row],[Date de reçu de la commande]]&lt;&gt;"",IF(I45&gt;2,Tableau1[[#This Row],[délai de rendu attendu initial]]+1,Tableau1[[#This Row],[délai de rendu attendu initial]]),"")</f>
        <v/>
      </c>
      <c r="G45" t="str">
        <f t="shared" si="0"/>
        <v/>
      </c>
      <c r="H45" t="s">
        <v>14</v>
      </c>
      <c r="I45" t="str">
        <f>IF(C45&lt;&gt;"",COUNTIF($E$6:E45,E45),"")</f>
        <v/>
      </c>
      <c r="L45" s="7" t="str">
        <f>IF(C45&lt;&gt;"",WORKDAY(C45,Feuil3!A41,calendrier2015!A88:A112),"")</f>
        <v/>
      </c>
      <c r="M45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45" t="str">
        <f>IF(C45&lt;&gt;"",Tableau1[[#This Row],[Délai de rendu attendu2]]-$B$3,"")</f>
        <v/>
      </c>
      <c r="O45" s="8"/>
      <c r="P45" s="8" t="str">
        <f>IF(C45&lt;&gt;"",COUNTIF($L$6:L45,L45),"")</f>
        <v/>
      </c>
      <c r="Q45" s="8"/>
      <c r="R45" s="8"/>
    </row>
    <row r="46" spans="3:18">
      <c r="C46" s="1"/>
      <c r="E46" s="7" t="str">
        <f>IF(C46&lt;&gt;"",WORKDAY(C46,Feuil3!A42,calendrier2015!A89:A113),"")</f>
        <v/>
      </c>
      <c r="F46" s="1" t="str">
        <f>IF(Tableau1[[#This Row],[Date de reçu de la commande]]&lt;&gt;"",IF(I46&gt;2,Tableau1[[#This Row],[délai de rendu attendu initial]]+1,Tableau1[[#This Row],[délai de rendu attendu initial]]),"")</f>
        <v/>
      </c>
      <c r="G46" t="str">
        <f t="shared" si="0"/>
        <v/>
      </c>
      <c r="H46" t="s">
        <v>14</v>
      </c>
      <c r="I46" t="str">
        <f>IF(C46&lt;&gt;"",COUNTIF($E$6:E46,E46),"")</f>
        <v/>
      </c>
      <c r="L46" s="7" t="str">
        <f>IF(C46&lt;&gt;"",WORKDAY(C46,Feuil3!A42,calendrier2015!A89:A113),"")</f>
        <v/>
      </c>
      <c r="M46" s="1" t="str">
        <f>IF(Tableau1[[#This Row],[Date de reçu de la commande]]&lt;&gt;"",IF(Tableau1[[#This Row],[Nb de plan/jour2]]&gt;2,Tableau1[[#This Row],[Délai de rendu attendu initial2]]+1,Tableau1[[#This Row],[Délai de rendu attendu initial2]]),"")</f>
        <v/>
      </c>
      <c r="N46" t="str">
        <f>IF(C46&lt;&gt;"",Tableau1[[#This Row],[Délai de rendu attendu2]]-$B$3,"")</f>
        <v/>
      </c>
      <c r="O46" s="8"/>
      <c r="P46" s="8" t="str">
        <f>IF(C46&lt;&gt;"",COUNTIF($L$6:L46,L46),"")</f>
        <v/>
      </c>
      <c r="Q46" s="8"/>
      <c r="R46" s="8"/>
    </row>
  </sheetData>
  <conditionalFormatting sqref="C6:J46">
    <cfRule type="expression" dxfId="16" priority="8">
      <formula>AND($F6&lt;$B$3,$H6="n")</formula>
    </cfRule>
    <cfRule type="expression" dxfId="15" priority="7">
      <formula>AND($H6="o")</formula>
    </cfRule>
    <cfRule type="expression" dxfId="14" priority="5">
      <formula>AND($G6=0,$H6="n")</formula>
    </cfRule>
  </conditionalFormatting>
  <conditionalFormatting sqref="K6:O46">
    <cfRule type="expression" dxfId="13" priority="3">
      <formula>AND($L6&lt;$B$3,$O6="n")</formula>
    </cfRule>
    <cfRule type="expression" dxfId="12" priority="2">
      <formula>AND($O6="o")</formula>
    </cfRule>
    <cfRule type="expression" dxfId="11" priority="1">
      <formula>AND($N6=0,$O6="n")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71"/>
  <sheetViews>
    <sheetView workbookViewId="0">
      <selection activeCell="A2" sqref="A2"/>
    </sheetView>
  </sheetViews>
  <sheetFormatPr baseColWidth="10" defaultColWidth="11.42578125" defaultRowHeight="15"/>
  <sheetData>
    <row r="1" spans="1:1">
      <c r="A1" t="s">
        <v>9</v>
      </c>
    </row>
    <row r="2" spans="1:1">
      <c r="A2">
        <v>3</v>
      </c>
    </row>
    <row r="3" spans="1:1">
      <c r="A3">
        <v>3</v>
      </c>
    </row>
    <row r="4" spans="1:1">
      <c r="A4">
        <v>3</v>
      </c>
    </row>
    <row r="5" spans="1:1">
      <c r="A5">
        <v>3</v>
      </c>
    </row>
    <row r="6" spans="1:1">
      <c r="A6">
        <v>3</v>
      </c>
    </row>
    <row r="7" spans="1:1">
      <c r="A7">
        <v>3</v>
      </c>
    </row>
    <row r="8" spans="1:1">
      <c r="A8">
        <v>3</v>
      </c>
    </row>
    <row r="9" spans="1:1">
      <c r="A9">
        <v>3</v>
      </c>
    </row>
    <row r="10" spans="1:1">
      <c r="A10">
        <v>3</v>
      </c>
    </row>
    <row r="11" spans="1:1">
      <c r="A11">
        <v>3</v>
      </c>
    </row>
    <row r="12" spans="1:1">
      <c r="A12">
        <v>3</v>
      </c>
    </row>
    <row r="13" spans="1:1">
      <c r="A13">
        <v>3</v>
      </c>
    </row>
    <row r="14" spans="1:1">
      <c r="A14">
        <v>3</v>
      </c>
    </row>
    <row r="15" spans="1:1">
      <c r="A15">
        <v>3</v>
      </c>
    </row>
    <row r="16" spans="1:1">
      <c r="A16">
        <v>3</v>
      </c>
    </row>
    <row r="17" spans="1:1">
      <c r="A17">
        <v>3</v>
      </c>
    </row>
    <row r="18" spans="1:1">
      <c r="A18">
        <v>3</v>
      </c>
    </row>
    <row r="19" spans="1:1">
      <c r="A19">
        <v>3</v>
      </c>
    </row>
    <row r="20" spans="1:1">
      <c r="A20">
        <v>3</v>
      </c>
    </row>
    <row r="21" spans="1:1">
      <c r="A21">
        <v>3</v>
      </c>
    </row>
    <row r="22" spans="1:1">
      <c r="A22">
        <v>3</v>
      </c>
    </row>
    <row r="23" spans="1:1">
      <c r="A23">
        <v>3</v>
      </c>
    </row>
    <row r="24" spans="1:1">
      <c r="A24">
        <v>3</v>
      </c>
    </row>
    <row r="25" spans="1:1">
      <c r="A25">
        <v>3</v>
      </c>
    </row>
    <row r="26" spans="1:1">
      <c r="A26">
        <v>3</v>
      </c>
    </row>
    <row r="27" spans="1:1">
      <c r="A27">
        <v>3</v>
      </c>
    </row>
    <row r="28" spans="1:1">
      <c r="A28">
        <v>3</v>
      </c>
    </row>
    <row r="29" spans="1:1">
      <c r="A29">
        <v>3</v>
      </c>
    </row>
    <row r="30" spans="1:1">
      <c r="A30">
        <v>3</v>
      </c>
    </row>
    <row r="31" spans="1:1">
      <c r="A31">
        <v>3</v>
      </c>
    </row>
    <row r="32" spans="1:1">
      <c r="A32">
        <v>3</v>
      </c>
    </row>
    <row r="33" spans="1:1">
      <c r="A33">
        <v>3</v>
      </c>
    </row>
    <row r="34" spans="1:1">
      <c r="A34">
        <v>3</v>
      </c>
    </row>
    <row r="35" spans="1:1">
      <c r="A35">
        <v>3</v>
      </c>
    </row>
    <row r="36" spans="1:1">
      <c r="A36">
        <v>3</v>
      </c>
    </row>
    <row r="37" spans="1:1">
      <c r="A37">
        <v>3</v>
      </c>
    </row>
    <row r="38" spans="1:1">
      <c r="A38">
        <v>3</v>
      </c>
    </row>
    <row r="39" spans="1:1">
      <c r="A39">
        <v>3</v>
      </c>
    </row>
    <row r="40" spans="1:1">
      <c r="A40">
        <v>3</v>
      </c>
    </row>
    <row r="41" spans="1:1">
      <c r="A41">
        <v>3</v>
      </c>
    </row>
    <row r="42" spans="1:1">
      <c r="A42">
        <v>3</v>
      </c>
    </row>
    <row r="43" spans="1:1">
      <c r="A43">
        <v>3</v>
      </c>
    </row>
    <row r="44" spans="1:1">
      <c r="A44">
        <v>3</v>
      </c>
    </row>
    <row r="45" spans="1:1">
      <c r="A45">
        <v>3</v>
      </c>
    </row>
    <row r="46" spans="1:1">
      <c r="A46">
        <v>3</v>
      </c>
    </row>
    <row r="47" spans="1:1">
      <c r="A47">
        <v>3</v>
      </c>
    </row>
    <row r="48" spans="1:1">
      <c r="A48">
        <v>3</v>
      </c>
    </row>
    <row r="49" spans="1:1">
      <c r="A49">
        <v>3</v>
      </c>
    </row>
    <row r="50" spans="1:1">
      <c r="A50">
        <v>3</v>
      </c>
    </row>
    <row r="51" spans="1:1">
      <c r="A51">
        <v>3</v>
      </c>
    </row>
    <row r="52" spans="1:1">
      <c r="A52">
        <v>3</v>
      </c>
    </row>
    <row r="53" spans="1:1">
      <c r="A53">
        <v>3</v>
      </c>
    </row>
    <row r="54" spans="1:1">
      <c r="A54">
        <v>3</v>
      </c>
    </row>
    <row r="55" spans="1:1">
      <c r="A55">
        <v>3</v>
      </c>
    </row>
    <row r="56" spans="1:1">
      <c r="A56">
        <v>3</v>
      </c>
    </row>
    <row r="57" spans="1:1">
      <c r="A57">
        <v>3</v>
      </c>
    </row>
    <row r="58" spans="1:1">
      <c r="A58">
        <v>3</v>
      </c>
    </row>
    <row r="59" spans="1:1">
      <c r="A59">
        <v>3</v>
      </c>
    </row>
    <row r="60" spans="1:1">
      <c r="A60">
        <v>3</v>
      </c>
    </row>
    <row r="61" spans="1:1">
      <c r="A61">
        <v>3</v>
      </c>
    </row>
    <row r="62" spans="1:1">
      <c r="A62">
        <v>3</v>
      </c>
    </row>
    <row r="63" spans="1:1">
      <c r="A63">
        <v>3</v>
      </c>
    </row>
    <row r="64" spans="1:1">
      <c r="A64">
        <v>3</v>
      </c>
    </row>
    <row r="65" spans="1:1">
      <c r="A65">
        <v>3</v>
      </c>
    </row>
    <row r="66" spans="1:1">
      <c r="A66">
        <v>3</v>
      </c>
    </row>
    <row r="67" spans="1:1">
      <c r="A67">
        <v>3</v>
      </c>
    </row>
    <row r="68" spans="1:1">
      <c r="A68">
        <v>3</v>
      </c>
    </row>
    <row r="69" spans="1:1">
      <c r="A69">
        <v>3</v>
      </c>
    </row>
    <row r="70" spans="1:1">
      <c r="A70">
        <v>3</v>
      </c>
    </row>
    <row r="71" spans="1:1">
      <c r="A7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74"/>
  <sheetViews>
    <sheetView topLeftCell="A47" workbookViewId="0">
      <selection activeCell="E65" sqref="E65"/>
    </sheetView>
  </sheetViews>
  <sheetFormatPr baseColWidth="10" defaultColWidth="11.42578125" defaultRowHeight="15"/>
  <cols>
    <col min="1" max="1" width="16.85546875" customWidth="1"/>
  </cols>
  <sheetData>
    <row r="1" spans="1:1" ht="15.75">
      <c r="A1" s="2" t="s">
        <v>8</v>
      </c>
    </row>
    <row r="2" spans="1:1" ht="15.75">
      <c r="A2" s="3">
        <v>41275</v>
      </c>
    </row>
    <row r="3" spans="1:1" ht="15.75">
      <c r="A3" s="3">
        <v>41365</v>
      </c>
    </row>
    <row r="4" spans="1:1" ht="15.75">
      <c r="A4" s="3">
        <v>41395</v>
      </c>
    </row>
    <row r="5" spans="1:1" ht="15.75">
      <c r="A5" s="3">
        <v>41402</v>
      </c>
    </row>
    <row r="6" spans="1:1" ht="15.75">
      <c r="A6" s="3">
        <v>41403</v>
      </c>
    </row>
    <row r="7" spans="1:1" ht="15.75">
      <c r="A7" s="3">
        <v>41491</v>
      </c>
    </row>
    <row r="8" spans="1:1" ht="15.75">
      <c r="A8" s="3">
        <v>41492</v>
      </c>
    </row>
    <row r="9" spans="1:1" ht="15.75">
      <c r="A9" s="3">
        <v>41493</v>
      </c>
    </row>
    <row r="10" spans="1:1" ht="15.75">
      <c r="A10" s="3">
        <v>41494</v>
      </c>
    </row>
    <row r="11" spans="1:1" ht="15.75">
      <c r="A11" s="3">
        <v>41495</v>
      </c>
    </row>
    <row r="12" spans="1:1" ht="15.75">
      <c r="A12" s="3">
        <v>41498</v>
      </c>
    </row>
    <row r="13" spans="1:1" ht="15.75">
      <c r="A13" s="3">
        <v>41499</v>
      </c>
    </row>
    <row r="14" spans="1:1" ht="15.75">
      <c r="A14" s="3">
        <v>41500</v>
      </c>
    </row>
    <row r="15" spans="1:1" ht="15.75">
      <c r="A15" s="3">
        <v>41501</v>
      </c>
    </row>
    <row r="16" spans="1:1" ht="15.75">
      <c r="A16" s="3">
        <v>41502</v>
      </c>
    </row>
    <row r="17" spans="1:1" ht="15.75">
      <c r="A17" s="3">
        <v>41579</v>
      </c>
    </row>
    <row r="18" spans="1:1" ht="15.75">
      <c r="A18" s="3">
        <v>41589</v>
      </c>
    </row>
    <row r="19" spans="1:1" ht="15.75">
      <c r="A19" s="3">
        <v>41631</v>
      </c>
    </row>
    <row r="20" spans="1:1" ht="15.75">
      <c r="A20" s="3">
        <v>41632</v>
      </c>
    </row>
    <row r="21" spans="1:1" ht="15.75">
      <c r="A21" s="3">
        <v>41633</v>
      </c>
    </row>
    <row r="22" spans="1:1" ht="15.75">
      <c r="A22" s="3">
        <v>41634</v>
      </c>
    </row>
    <row r="23" spans="1:1" ht="15.75">
      <c r="A23" s="3">
        <v>41635</v>
      </c>
    </row>
    <row r="24" spans="1:1" ht="15.75">
      <c r="A24" s="3">
        <v>41638</v>
      </c>
    </row>
    <row r="25" spans="1:1" ht="15.75">
      <c r="A25" s="3">
        <v>41639</v>
      </c>
    </row>
    <row r="26" spans="1:1" ht="15.75">
      <c r="A26" s="4">
        <v>41640</v>
      </c>
    </row>
    <row r="27" spans="1:1" ht="15.75">
      <c r="A27" s="4">
        <v>41750</v>
      </c>
    </row>
    <row r="28" spans="1:1" ht="15.75">
      <c r="A28" s="4">
        <v>41760</v>
      </c>
    </row>
    <row r="29" spans="1:1" ht="15.75">
      <c r="A29" s="4">
        <v>41767</v>
      </c>
    </row>
    <row r="30" spans="1:1" ht="15.75">
      <c r="A30" s="4">
        <v>41788</v>
      </c>
    </row>
    <row r="31" spans="1:1" ht="15.75">
      <c r="A31" s="4">
        <v>41834</v>
      </c>
    </row>
    <row r="32" spans="1:1" ht="15.75">
      <c r="A32" s="4">
        <v>41855</v>
      </c>
    </row>
    <row r="33" spans="1:1" ht="15.75">
      <c r="A33" s="4">
        <v>41856</v>
      </c>
    </row>
    <row r="34" spans="1:1" ht="15.75">
      <c r="A34" s="4">
        <v>41857</v>
      </c>
    </row>
    <row r="35" spans="1:1" ht="15.75">
      <c r="A35" s="4">
        <v>41858</v>
      </c>
    </row>
    <row r="36" spans="1:1" ht="15.75">
      <c r="A36" s="4">
        <v>41859</v>
      </c>
    </row>
    <row r="37" spans="1:1" ht="15.75">
      <c r="A37" s="4">
        <v>41862</v>
      </c>
    </row>
    <row r="38" spans="1:1" ht="15.75">
      <c r="A38" s="4">
        <v>41863</v>
      </c>
    </row>
    <row r="39" spans="1:1" ht="15.75">
      <c r="A39" s="4">
        <v>41864</v>
      </c>
    </row>
    <row r="40" spans="1:1" ht="15.75">
      <c r="A40" s="4">
        <v>41865</v>
      </c>
    </row>
    <row r="41" spans="1:1" ht="15.75">
      <c r="A41" s="4">
        <v>41866</v>
      </c>
    </row>
    <row r="42" spans="1:1" ht="15.75">
      <c r="A42" s="4">
        <v>41954</v>
      </c>
    </row>
    <row r="43" spans="1:1" ht="15.75">
      <c r="A43" s="4">
        <v>41997</v>
      </c>
    </row>
    <row r="44" spans="1:1" ht="15.75">
      <c r="A44" s="4">
        <v>41998</v>
      </c>
    </row>
    <row r="45" spans="1:1" ht="15.75">
      <c r="A45" s="4">
        <v>41999</v>
      </c>
    </row>
    <row r="46" spans="1:1" ht="15.75">
      <c r="A46" s="4">
        <v>42002</v>
      </c>
    </row>
    <row r="47" spans="1:1" ht="15.75">
      <c r="A47" s="4">
        <v>42003</v>
      </c>
    </row>
    <row r="48" spans="1:1" ht="15.75">
      <c r="A48" s="4">
        <v>42004</v>
      </c>
    </row>
    <row r="49" spans="1:1" ht="15.75">
      <c r="A49" s="5">
        <v>42005</v>
      </c>
    </row>
    <row r="50" spans="1:1" ht="15.75">
      <c r="A50" s="5">
        <v>42006</v>
      </c>
    </row>
    <row r="51" spans="1:1" ht="15.75">
      <c r="A51" s="5">
        <v>42100</v>
      </c>
    </row>
    <row r="52" spans="1:1" ht="15.75">
      <c r="A52" s="5">
        <v>42125</v>
      </c>
    </row>
    <row r="53" spans="1:1" ht="15.75">
      <c r="A53" s="5">
        <v>42132</v>
      </c>
    </row>
    <row r="54" spans="1:1" ht="15.75">
      <c r="A54" s="5">
        <v>42138</v>
      </c>
    </row>
    <row r="55" spans="1:1" ht="15.75">
      <c r="A55" s="5">
        <v>42149</v>
      </c>
    </row>
    <row r="56" spans="1:1" ht="15.75">
      <c r="A56" s="5">
        <v>42199</v>
      </c>
    </row>
    <row r="57" spans="1:1" ht="15.75">
      <c r="A57" s="5">
        <v>42219</v>
      </c>
    </row>
    <row r="58" spans="1:1" ht="15.75">
      <c r="A58" s="5">
        <v>42220</v>
      </c>
    </row>
    <row r="59" spans="1:1" ht="15.75">
      <c r="A59" s="5">
        <v>42221</v>
      </c>
    </row>
    <row r="60" spans="1:1" ht="15.75">
      <c r="A60" s="5">
        <v>42222</v>
      </c>
    </row>
    <row r="61" spans="1:1" ht="15.75">
      <c r="A61" s="5">
        <v>42223</v>
      </c>
    </row>
    <row r="62" spans="1:1" ht="15.75">
      <c r="A62" s="5">
        <v>42226</v>
      </c>
    </row>
    <row r="63" spans="1:1" ht="15.75">
      <c r="A63" s="5">
        <v>42227</v>
      </c>
    </row>
    <row r="64" spans="1:1" ht="15.75">
      <c r="A64" s="5">
        <v>42228</v>
      </c>
    </row>
    <row r="65" spans="1:1" ht="15.75">
      <c r="A65" s="5">
        <v>42229</v>
      </c>
    </row>
    <row r="66" spans="1:1" ht="15.75">
      <c r="A66" s="5">
        <v>42230</v>
      </c>
    </row>
    <row r="67" spans="1:1" ht="15.75">
      <c r="A67" s="5">
        <v>42319</v>
      </c>
    </row>
    <row r="68" spans="1:1" ht="15.75">
      <c r="A68" s="5">
        <v>42362</v>
      </c>
    </row>
    <row r="69" spans="1:1" ht="15.75">
      <c r="A69" s="5">
        <v>42363</v>
      </c>
    </row>
    <row r="70" spans="1:1" ht="15.75">
      <c r="A70" s="5">
        <v>42366</v>
      </c>
    </row>
    <row r="71" spans="1:1" ht="15.75">
      <c r="A71" s="5">
        <v>42367</v>
      </c>
    </row>
    <row r="72" spans="1:1" ht="15.75">
      <c r="A72" s="5">
        <v>42368</v>
      </c>
    </row>
    <row r="73" spans="1:1" ht="15.75">
      <c r="A73" s="5">
        <v>42369</v>
      </c>
    </row>
    <row r="74" spans="1:1" ht="15.75">
      <c r="A74" s="6">
        <v>42370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Prep</vt:lpstr>
      <vt:lpstr>Feuil3</vt:lpstr>
      <vt:lpstr>calendrier2015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LAMYPERRET</dc:creator>
  <cp:lastModifiedBy>dlegrand</cp:lastModifiedBy>
  <dcterms:created xsi:type="dcterms:W3CDTF">2015-03-02T08:07:23Z</dcterms:created>
  <dcterms:modified xsi:type="dcterms:W3CDTF">2015-03-03T10:46:28Z</dcterms:modified>
</cp:coreProperties>
</file>