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60" windowWidth="16380" windowHeight="8130" tabRatio="618" activeTab="2"/>
  </bookViews>
  <sheets>
    <sheet name="01" sheetId="1" r:id="rId1"/>
    <sheet name="02" sheetId="2" r:id="rId2"/>
    <sheet name="individuel" sheetId="14" r:id="rId3"/>
    <sheet name="Index" sheetId="19" r:id="rId4"/>
  </sheets>
  <externalReferences>
    <externalReference r:id="rId5"/>
  </externalReferences>
  <definedNames>
    <definedName name="_xlnm.Print_Titles" localSheetId="0">'01'!$A:$A</definedName>
    <definedName name="_xlnm.Print_Titles" localSheetId="1">'02'!$A:$A</definedName>
    <definedName name="_xlnm.Print_Titles" localSheetId="2">individuel!$A:$A</definedName>
    <definedName name="Noms">Index!$E$5:$E$31</definedName>
    <definedName name="prestations">Index!$C$5:$C$31</definedName>
    <definedName name="recappresta">[1]Feuil1!$B$5:$B$45</definedName>
  </definedNames>
  <calcPr calcId="145621" calcMode="manual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153" i="14" l="1"/>
  <c r="D153" i="14"/>
  <c r="G152" i="14"/>
  <c r="C152" i="14"/>
  <c r="F151" i="14"/>
  <c r="B151" i="14"/>
  <c r="E150" i="14"/>
  <c r="H149" i="14"/>
  <c r="D149" i="14"/>
  <c r="G148" i="14"/>
  <c r="C148" i="14"/>
  <c r="F147" i="14"/>
  <c r="B147" i="14"/>
  <c r="E146" i="14"/>
  <c r="H145" i="14"/>
  <c r="D145" i="14"/>
  <c r="G144" i="14"/>
  <c r="C144" i="14"/>
  <c r="F143" i="14"/>
  <c r="B143" i="14"/>
  <c r="E142" i="14"/>
  <c r="H141" i="14"/>
  <c r="D141" i="14"/>
  <c r="G140" i="14"/>
  <c r="C140" i="14"/>
  <c r="F139" i="14"/>
  <c r="B139" i="14"/>
  <c r="E138" i="14"/>
  <c r="H137" i="14"/>
  <c r="D137" i="14"/>
  <c r="G136" i="14"/>
  <c r="C136" i="14"/>
  <c r="F135" i="14"/>
  <c r="B135" i="14"/>
  <c r="E134" i="14"/>
  <c r="H133" i="14"/>
  <c r="D133" i="14"/>
  <c r="G132" i="14"/>
  <c r="C132" i="14"/>
  <c r="F131" i="14"/>
  <c r="B131" i="14"/>
  <c r="E130" i="14"/>
  <c r="H129" i="14"/>
  <c r="D129" i="14"/>
  <c r="G128" i="14"/>
  <c r="C128" i="14"/>
  <c r="F127" i="14"/>
  <c r="B127" i="14"/>
  <c r="B153" i="14"/>
  <c r="G150" i="14"/>
  <c r="F149" i="14"/>
  <c r="E148" i="14"/>
  <c r="D147" i="14"/>
  <c r="C146" i="14"/>
  <c r="B145" i="14"/>
  <c r="H143" i="14"/>
  <c r="G142" i="14"/>
  <c r="F141" i="14"/>
  <c r="E140" i="14"/>
  <c r="D139" i="14"/>
  <c r="C138" i="14"/>
  <c r="B137" i="14"/>
  <c r="H135" i="14"/>
  <c r="G134" i="14"/>
  <c r="F133" i="14"/>
  <c r="E132" i="14"/>
  <c r="G130" i="14"/>
  <c r="F129" i="14"/>
  <c r="E128" i="14"/>
  <c r="D127" i="14"/>
  <c r="H152" i="14"/>
  <c r="D152" i="14"/>
  <c r="G151" i="14"/>
  <c r="F150" i="14"/>
  <c r="E149" i="14"/>
  <c r="D148" i="14"/>
  <c r="C147" i="14"/>
  <c r="B146" i="14"/>
  <c r="H144" i="14"/>
  <c r="G143" i="14"/>
  <c r="F142" i="14"/>
  <c r="E141" i="14"/>
  <c r="D140" i="14"/>
  <c r="C139" i="14"/>
  <c r="B138" i="14"/>
  <c r="H136" i="14"/>
  <c r="G135" i="14"/>
  <c r="F134" i="14"/>
  <c r="E133" i="14"/>
  <c r="D132" i="14"/>
  <c r="F130" i="14"/>
  <c r="E129" i="14"/>
  <c r="D128" i="14"/>
  <c r="C127" i="14"/>
  <c r="G153" i="14"/>
  <c r="C153" i="14"/>
  <c r="F152" i="14"/>
  <c r="B152" i="14"/>
  <c r="E151" i="14"/>
  <c r="H150" i="14"/>
  <c r="D150" i="14"/>
  <c r="G149" i="14"/>
  <c r="C149" i="14"/>
  <c r="F148" i="14"/>
  <c r="B148" i="14"/>
  <c r="E147" i="14"/>
  <c r="H146" i="14"/>
  <c r="D146" i="14"/>
  <c r="G145" i="14"/>
  <c r="C145" i="14"/>
  <c r="F144" i="14"/>
  <c r="B144" i="14"/>
  <c r="E143" i="14"/>
  <c r="H142" i="14"/>
  <c r="D142" i="14"/>
  <c r="G141" i="14"/>
  <c r="C141" i="14"/>
  <c r="F140" i="14"/>
  <c r="B140" i="14"/>
  <c r="E139" i="14"/>
  <c r="H138" i="14"/>
  <c r="D138" i="14"/>
  <c r="G137" i="14"/>
  <c r="C137" i="14"/>
  <c r="F136" i="14"/>
  <c r="B136" i="14"/>
  <c r="E135" i="14"/>
  <c r="H134" i="14"/>
  <c r="D134" i="14"/>
  <c r="G133" i="14"/>
  <c r="C133" i="14"/>
  <c r="F132" i="14"/>
  <c r="B132" i="14"/>
  <c r="E131" i="14"/>
  <c r="H130" i="14"/>
  <c r="D130" i="14"/>
  <c r="G129" i="14"/>
  <c r="C129" i="14"/>
  <c r="F128" i="14"/>
  <c r="B128" i="14"/>
  <c r="E127" i="14"/>
  <c r="F153" i="14"/>
  <c r="E152" i="14"/>
  <c r="H151" i="14"/>
  <c r="D151" i="14"/>
  <c r="C150" i="14"/>
  <c r="B149" i="14"/>
  <c r="H147" i="14"/>
  <c r="G146" i="14"/>
  <c r="F145" i="14"/>
  <c r="E144" i="14"/>
  <c r="D143" i="14"/>
  <c r="C142" i="14"/>
  <c r="B141" i="14"/>
  <c r="H139" i="14"/>
  <c r="G138" i="14"/>
  <c r="F137" i="14"/>
  <c r="E136" i="14"/>
  <c r="D135" i="14"/>
  <c r="C134" i="14"/>
  <c r="B133" i="14"/>
  <c r="H131" i="14"/>
  <c r="D131" i="14"/>
  <c r="C130" i="14"/>
  <c r="B129" i="14"/>
  <c r="H127" i="14"/>
  <c r="E153" i="14"/>
  <c r="C151" i="14"/>
  <c r="B150" i="14"/>
  <c r="H148" i="14"/>
  <c r="G147" i="14"/>
  <c r="F146" i="14"/>
  <c r="E145" i="14"/>
  <c r="D144" i="14"/>
  <c r="C143" i="14"/>
  <c r="B142" i="14"/>
  <c r="H140" i="14"/>
  <c r="G139" i="14"/>
  <c r="F138" i="14"/>
  <c r="E137" i="14"/>
  <c r="D136" i="14"/>
  <c r="C135" i="14"/>
  <c r="B134" i="14"/>
  <c r="H132" i="14"/>
  <c r="G131" i="14"/>
  <c r="C131" i="14"/>
  <c r="B130" i="14"/>
  <c r="H128" i="14"/>
  <c r="G127" i="14"/>
  <c r="G122" i="14"/>
  <c r="C122" i="14"/>
  <c r="F121" i="14"/>
  <c r="B121" i="14"/>
  <c r="E120" i="14"/>
  <c r="H119" i="14"/>
  <c r="D119" i="14"/>
  <c r="G118" i="14"/>
  <c r="C118" i="14"/>
  <c r="F117" i="14"/>
  <c r="B117" i="14"/>
  <c r="E116" i="14"/>
  <c r="H115" i="14"/>
  <c r="D115" i="14"/>
  <c r="G114" i="14"/>
  <c r="C114" i="14"/>
  <c r="F113" i="14"/>
  <c r="B113" i="14"/>
  <c r="E112" i="14"/>
  <c r="H111" i="14"/>
  <c r="D111" i="14"/>
  <c r="G110" i="14"/>
  <c r="C110" i="14"/>
  <c r="F109" i="14"/>
  <c r="B109" i="14"/>
  <c r="E108" i="14"/>
  <c r="H107" i="14"/>
  <c r="D107" i="14"/>
  <c r="G106" i="14"/>
  <c r="C106" i="14"/>
  <c r="F105" i="14"/>
  <c r="B105" i="14"/>
  <c r="E104" i="14"/>
  <c r="H103" i="14"/>
  <c r="D103" i="14"/>
  <c r="G102" i="14"/>
  <c r="C102" i="14"/>
  <c r="F101" i="14"/>
  <c r="B101" i="14"/>
  <c r="E100" i="14"/>
  <c r="H99" i="14"/>
  <c r="D99" i="14"/>
  <c r="G98" i="14"/>
  <c r="C98" i="14"/>
  <c r="F97" i="14"/>
  <c r="B97" i="14"/>
  <c r="E96" i="14"/>
  <c r="H122" i="14"/>
  <c r="G117" i="14"/>
  <c r="B116" i="14"/>
  <c r="E115" i="14"/>
  <c r="G113" i="14"/>
  <c r="C113" i="14"/>
  <c r="E111" i="14"/>
  <c r="G109" i="14"/>
  <c r="C109" i="14"/>
  <c r="E107" i="14"/>
  <c r="H106" i="14"/>
  <c r="C105" i="14"/>
  <c r="F104" i="14"/>
  <c r="H102" i="14"/>
  <c r="D102" i="14"/>
  <c r="F100" i="14"/>
  <c r="H98" i="14"/>
  <c r="D98" i="14"/>
  <c r="F96" i="14"/>
  <c r="B96" i="14"/>
  <c r="F122" i="14"/>
  <c r="B122" i="14"/>
  <c r="E121" i="14"/>
  <c r="H120" i="14"/>
  <c r="D120" i="14"/>
  <c r="G119" i="14"/>
  <c r="C119" i="14"/>
  <c r="F118" i="14"/>
  <c r="B118" i="14"/>
  <c r="E117" i="14"/>
  <c r="H116" i="14"/>
  <c r="D116" i="14"/>
  <c r="G115" i="14"/>
  <c r="C115" i="14"/>
  <c r="F114" i="14"/>
  <c r="B114" i="14"/>
  <c r="E113" i="14"/>
  <c r="H112" i="14"/>
  <c r="D112" i="14"/>
  <c r="G111" i="14"/>
  <c r="C111" i="14"/>
  <c r="F110" i="14"/>
  <c r="B110" i="14"/>
  <c r="E109" i="14"/>
  <c r="H108" i="14"/>
  <c r="D108" i="14"/>
  <c r="G107" i="14"/>
  <c r="C107" i="14"/>
  <c r="F106" i="14"/>
  <c r="B106" i="14"/>
  <c r="E105" i="14"/>
  <c r="H104" i="14"/>
  <c r="D104" i="14"/>
  <c r="G103" i="14"/>
  <c r="C103" i="14"/>
  <c r="F102" i="14"/>
  <c r="B102" i="14"/>
  <c r="E101" i="14"/>
  <c r="H100" i="14"/>
  <c r="D100" i="14"/>
  <c r="G99" i="14"/>
  <c r="C99" i="14"/>
  <c r="F98" i="14"/>
  <c r="B98" i="14"/>
  <c r="E97" i="14"/>
  <c r="H96" i="14"/>
  <c r="D96" i="14"/>
  <c r="G121" i="14"/>
  <c r="F120" i="14"/>
  <c r="E119" i="14"/>
  <c r="D118" i="14"/>
  <c r="C117" i="14"/>
  <c r="H114" i="14"/>
  <c r="F112" i="14"/>
  <c r="D110" i="14"/>
  <c r="B108" i="14"/>
  <c r="G105" i="14"/>
  <c r="E103" i="14"/>
  <c r="C101" i="14"/>
  <c r="E99" i="14"/>
  <c r="C97" i="14"/>
  <c r="E122" i="14"/>
  <c r="H121" i="14"/>
  <c r="D121" i="14"/>
  <c r="G120" i="14"/>
  <c r="C120" i="14"/>
  <c r="F119" i="14"/>
  <c r="B119" i="14"/>
  <c r="E118" i="14"/>
  <c r="H117" i="14"/>
  <c r="D117" i="14"/>
  <c r="G116" i="14"/>
  <c r="C116" i="14"/>
  <c r="F115" i="14"/>
  <c r="B115" i="14"/>
  <c r="E114" i="14"/>
  <c r="H113" i="14"/>
  <c r="D113" i="14"/>
  <c r="G112" i="14"/>
  <c r="C112" i="14"/>
  <c r="F111" i="14"/>
  <c r="B111" i="14"/>
  <c r="E110" i="14"/>
  <c r="H109" i="14"/>
  <c r="D109" i="14"/>
  <c r="G108" i="14"/>
  <c r="C108" i="14"/>
  <c r="F107" i="14"/>
  <c r="B107" i="14"/>
  <c r="E106" i="14"/>
  <c r="H105" i="14"/>
  <c r="D105" i="14"/>
  <c r="G104" i="14"/>
  <c r="C104" i="14"/>
  <c r="F103" i="14"/>
  <c r="B103" i="14"/>
  <c r="E102" i="14"/>
  <c r="H101" i="14"/>
  <c r="D101" i="14"/>
  <c r="G100" i="14"/>
  <c r="C100" i="14"/>
  <c r="F99" i="14"/>
  <c r="B99" i="14"/>
  <c r="E98" i="14"/>
  <c r="H97" i="14"/>
  <c r="D97" i="14"/>
  <c r="G96" i="14"/>
  <c r="C96" i="14"/>
  <c r="D122" i="14"/>
  <c r="C121" i="14"/>
  <c r="B120" i="14"/>
  <c r="H118" i="14"/>
  <c r="F116" i="14"/>
  <c r="D114" i="14"/>
  <c r="B112" i="14"/>
  <c r="H110" i="14"/>
  <c r="F108" i="14"/>
  <c r="D106" i="14"/>
  <c r="B104" i="14"/>
  <c r="G101" i="14"/>
  <c r="B100" i="14"/>
  <c r="G97" i="14"/>
  <c r="H91" i="14"/>
  <c r="D91" i="14"/>
  <c r="G90" i="14"/>
  <c r="C90" i="14"/>
  <c r="F89" i="14"/>
  <c r="B89" i="14"/>
  <c r="E88" i="14"/>
  <c r="H87" i="14"/>
  <c r="D87" i="14"/>
  <c r="G86" i="14"/>
  <c r="C86" i="14"/>
  <c r="F85" i="14"/>
  <c r="B85" i="14"/>
  <c r="E84" i="14"/>
  <c r="H83" i="14"/>
  <c r="D83" i="14"/>
  <c r="G82" i="14"/>
  <c r="C82" i="14"/>
  <c r="F81" i="14"/>
  <c r="B81" i="14"/>
  <c r="E80" i="14"/>
  <c r="H79" i="14"/>
  <c r="D79" i="14"/>
  <c r="G78" i="14"/>
  <c r="C78" i="14"/>
  <c r="F77" i="14"/>
  <c r="B77" i="14"/>
  <c r="E76" i="14"/>
  <c r="H75" i="14"/>
  <c r="D75" i="14"/>
  <c r="G74" i="14"/>
  <c r="C74" i="14"/>
  <c r="F73" i="14"/>
  <c r="B73" i="14"/>
  <c r="E72" i="14"/>
  <c r="H71" i="14"/>
  <c r="D71" i="14"/>
  <c r="G70" i="14"/>
  <c r="C70" i="14"/>
  <c r="F69" i="14"/>
  <c r="B69" i="14"/>
  <c r="E68" i="14"/>
  <c r="H67" i="14"/>
  <c r="D67" i="14"/>
  <c r="G66" i="14"/>
  <c r="C66" i="14"/>
  <c r="F65" i="14"/>
  <c r="B65" i="14"/>
  <c r="G91" i="14"/>
  <c r="C91" i="14"/>
  <c r="F90" i="14"/>
  <c r="B90" i="14"/>
  <c r="E89" i="14"/>
  <c r="H88" i="14"/>
  <c r="D88" i="14"/>
  <c r="G87" i="14"/>
  <c r="C87" i="14"/>
  <c r="F86" i="14"/>
  <c r="B86" i="14"/>
  <c r="E85" i="14"/>
  <c r="H84" i="14"/>
  <c r="D84" i="14"/>
  <c r="G83" i="14"/>
  <c r="C83" i="14"/>
  <c r="F82" i="14"/>
  <c r="B82" i="14"/>
  <c r="E81" i="14"/>
  <c r="H80" i="14"/>
  <c r="D80" i="14"/>
  <c r="G79" i="14"/>
  <c r="C79" i="14"/>
  <c r="F78" i="14"/>
  <c r="B78" i="14"/>
  <c r="E77" i="14"/>
  <c r="H76" i="14"/>
  <c r="D76" i="14"/>
  <c r="G75" i="14"/>
  <c r="C75" i="14"/>
  <c r="F74" i="14"/>
  <c r="B74" i="14"/>
  <c r="E73" i="14"/>
  <c r="H72" i="14"/>
  <c r="D72" i="14"/>
  <c r="G71" i="14"/>
  <c r="C71" i="14"/>
  <c r="F70" i="14"/>
  <c r="B70" i="14"/>
  <c r="E69" i="14"/>
  <c r="H68" i="14"/>
  <c r="D68" i="14"/>
  <c r="G67" i="14"/>
  <c r="C67" i="14"/>
  <c r="F66" i="14"/>
  <c r="B66" i="14"/>
  <c r="E65" i="14"/>
  <c r="F91" i="14"/>
  <c r="B91" i="14"/>
  <c r="E90" i="14"/>
  <c r="H89" i="14"/>
  <c r="D89" i="14"/>
  <c r="G88" i="14"/>
  <c r="C88" i="14"/>
  <c r="F87" i="14"/>
  <c r="B87" i="14"/>
  <c r="E86" i="14"/>
  <c r="H85" i="14"/>
  <c r="D85" i="14"/>
  <c r="G84" i="14"/>
  <c r="C84" i="14"/>
  <c r="F83" i="14"/>
  <c r="B83" i="14"/>
  <c r="E82" i="14"/>
  <c r="H81" i="14"/>
  <c r="D81" i="14"/>
  <c r="G80" i="14"/>
  <c r="C80" i="14"/>
  <c r="F79" i="14"/>
  <c r="B79" i="14"/>
  <c r="E78" i="14"/>
  <c r="H77" i="14"/>
  <c r="D77" i="14"/>
  <c r="G76" i="14"/>
  <c r="C76" i="14"/>
  <c r="F75" i="14"/>
  <c r="B75" i="14"/>
  <c r="E74" i="14"/>
  <c r="H73" i="14"/>
  <c r="D73" i="14"/>
  <c r="G72" i="14"/>
  <c r="C72" i="14"/>
  <c r="F71" i="14"/>
  <c r="B71" i="14"/>
  <c r="E70" i="14"/>
  <c r="H69" i="14"/>
  <c r="D69" i="14"/>
  <c r="G68" i="14"/>
  <c r="C68" i="14"/>
  <c r="F67" i="14"/>
  <c r="B67" i="14"/>
  <c r="E66" i="14"/>
  <c r="H65" i="14"/>
  <c r="D65" i="14"/>
  <c r="E91" i="14"/>
  <c r="H90" i="14"/>
  <c r="D90" i="14"/>
  <c r="G89" i="14"/>
  <c r="C89" i="14"/>
  <c r="F88" i="14"/>
  <c r="B88" i="14"/>
  <c r="E87" i="14"/>
  <c r="H86" i="14"/>
  <c r="D86" i="14"/>
  <c r="G85" i="14"/>
  <c r="C85" i="14"/>
  <c r="F84" i="14"/>
  <c r="B84" i="14"/>
  <c r="E83" i="14"/>
  <c r="H82" i="14"/>
  <c r="D82" i="14"/>
  <c r="G81" i="14"/>
  <c r="C81" i="14"/>
  <c r="F80" i="14"/>
  <c r="B80" i="14"/>
  <c r="E79" i="14"/>
  <c r="H78" i="14"/>
  <c r="D78" i="14"/>
  <c r="G77" i="14"/>
  <c r="C77" i="14"/>
  <c r="F76" i="14"/>
  <c r="B76" i="14"/>
  <c r="E75" i="14"/>
  <c r="H74" i="14"/>
  <c r="D74" i="14"/>
  <c r="G73" i="14"/>
  <c r="C73" i="14"/>
  <c r="F72" i="14"/>
  <c r="B72" i="14"/>
  <c r="E71" i="14"/>
  <c r="H70" i="14"/>
  <c r="D70" i="14"/>
  <c r="G69" i="14"/>
  <c r="C69" i="14"/>
  <c r="F68" i="14"/>
  <c r="B68" i="14"/>
  <c r="E67" i="14"/>
  <c r="H66" i="14"/>
  <c r="D66" i="14"/>
  <c r="G65" i="14"/>
  <c r="C65" i="14"/>
  <c r="H60" i="14"/>
  <c r="D60" i="14"/>
  <c r="G59" i="14"/>
  <c r="C59" i="14"/>
  <c r="F58" i="14"/>
  <c r="B58" i="14"/>
  <c r="E57" i="14"/>
  <c r="H56" i="14"/>
  <c r="D56" i="14"/>
  <c r="G55" i="14"/>
  <c r="C55" i="14"/>
  <c r="F54" i="14"/>
  <c r="B54" i="14"/>
  <c r="E53" i="14"/>
  <c r="H52" i="14"/>
  <c r="D52" i="14"/>
  <c r="G51" i="14"/>
  <c r="C51" i="14"/>
  <c r="F50" i="14"/>
  <c r="B50" i="14"/>
  <c r="E49" i="14"/>
  <c r="H48" i="14"/>
  <c r="D48" i="14"/>
  <c r="G47" i="14"/>
  <c r="C47" i="14"/>
  <c r="F46" i="14"/>
  <c r="B46" i="14"/>
  <c r="E45" i="14"/>
  <c r="H44" i="14"/>
  <c r="D44" i="14"/>
  <c r="G43" i="14"/>
  <c r="C43" i="14"/>
  <c r="F42" i="14"/>
  <c r="B42" i="14"/>
  <c r="E41" i="14"/>
  <c r="H40" i="14"/>
  <c r="D40" i="14"/>
  <c r="G39" i="14"/>
  <c r="C39" i="14"/>
  <c r="F38" i="14"/>
  <c r="B38" i="14"/>
  <c r="E37" i="14"/>
  <c r="H36" i="14"/>
  <c r="D36" i="14"/>
  <c r="G35" i="14"/>
  <c r="C35" i="14"/>
  <c r="E60" i="14"/>
  <c r="E56" i="14"/>
  <c r="G54" i="14"/>
  <c r="F53" i="14"/>
  <c r="H51" i="14"/>
  <c r="G50" i="14"/>
  <c r="F49" i="14"/>
  <c r="E48" i="14"/>
  <c r="D47" i="14"/>
  <c r="C46" i="14"/>
  <c r="B45" i="14"/>
  <c r="D43" i="14"/>
  <c r="C42" i="14"/>
  <c r="E40" i="14"/>
  <c r="D39" i="14"/>
  <c r="C38" i="14"/>
  <c r="B37" i="14"/>
  <c r="H35" i="14"/>
  <c r="G60" i="14"/>
  <c r="C60" i="14"/>
  <c r="F59" i="14"/>
  <c r="B59" i="14"/>
  <c r="E58" i="14"/>
  <c r="H57" i="14"/>
  <c r="D57" i="14"/>
  <c r="G56" i="14"/>
  <c r="C56" i="14"/>
  <c r="F55" i="14"/>
  <c r="B55" i="14"/>
  <c r="E54" i="14"/>
  <c r="H53" i="14"/>
  <c r="D53" i="14"/>
  <c r="G52" i="14"/>
  <c r="C52" i="14"/>
  <c r="F51" i="14"/>
  <c r="B51" i="14"/>
  <c r="E50" i="14"/>
  <c r="H49" i="14"/>
  <c r="D49" i="14"/>
  <c r="G48" i="14"/>
  <c r="C48" i="14"/>
  <c r="F47" i="14"/>
  <c r="B47" i="14"/>
  <c r="E46" i="14"/>
  <c r="H45" i="14"/>
  <c r="D45" i="14"/>
  <c r="G44" i="14"/>
  <c r="C44" i="14"/>
  <c r="F43" i="14"/>
  <c r="B43" i="14"/>
  <c r="E42" i="14"/>
  <c r="H41" i="14"/>
  <c r="D41" i="14"/>
  <c r="G40" i="14"/>
  <c r="C40" i="14"/>
  <c r="F39" i="14"/>
  <c r="B39" i="14"/>
  <c r="E38" i="14"/>
  <c r="H37" i="14"/>
  <c r="D37" i="14"/>
  <c r="G36" i="14"/>
  <c r="C36" i="14"/>
  <c r="F35" i="14"/>
  <c r="B35" i="14"/>
  <c r="F60" i="14"/>
  <c r="B60" i="14"/>
  <c r="E59" i="14"/>
  <c r="H58" i="14"/>
  <c r="D58" i="14"/>
  <c r="G57" i="14"/>
  <c r="C57" i="14"/>
  <c r="F56" i="14"/>
  <c r="B56" i="14"/>
  <c r="E55" i="14"/>
  <c r="H54" i="14"/>
  <c r="D54" i="14"/>
  <c r="G53" i="14"/>
  <c r="C53" i="14"/>
  <c r="F52" i="14"/>
  <c r="B52" i="14"/>
  <c r="E51" i="14"/>
  <c r="H50" i="14"/>
  <c r="D50" i="14"/>
  <c r="G49" i="14"/>
  <c r="C49" i="14"/>
  <c r="F48" i="14"/>
  <c r="B48" i="14"/>
  <c r="E47" i="14"/>
  <c r="H46" i="14"/>
  <c r="D46" i="14"/>
  <c r="G45" i="14"/>
  <c r="C45" i="14"/>
  <c r="F44" i="14"/>
  <c r="B44" i="14"/>
  <c r="E43" i="14"/>
  <c r="H42" i="14"/>
  <c r="D42" i="14"/>
  <c r="G41" i="14"/>
  <c r="C41" i="14"/>
  <c r="F40" i="14"/>
  <c r="B40" i="14"/>
  <c r="E39" i="14"/>
  <c r="H38" i="14"/>
  <c r="D38" i="14"/>
  <c r="G37" i="14"/>
  <c r="C37" i="14"/>
  <c r="F36" i="14"/>
  <c r="B36" i="14"/>
  <c r="E35" i="14"/>
  <c r="H59" i="14"/>
  <c r="D59" i="14"/>
  <c r="G58" i="14"/>
  <c r="C58" i="14"/>
  <c r="F57" i="14"/>
  <c r="B57" i="14"/>
  <c r="H55" i="14"/>
  <c r="D55" i="14"/>
  <c r="C54" i="14"/>
  <c r="B53" i="14"/>
  <c r="E52" i="14"/>
  <c r="D51" i="14"/>
  <c r="C50" i="14"/>
  <c r="B49" i="14"/>
  <c r="H47" i="14"/>
  <c r="G46" i="14"/>
  <c r="F45" i="14"/>
  <c r="E44" i="14"/>
  <c r="H43" i="14"/>
  <c r="G42" i="14"/>
  <c r="F41" i="14"/>
  <c r="B41" i="14"/>
  <c r="H39" i="14"/>
  <c r="G38" i="14"/>
  <c r="F37" i="14"/>
  <c r="E36" i="14"/>
  <c r="D35" i="14"/>
  <c r="H34" i="14"/>
  <c r="D34" i="14"/>
  <c r="F34" i="14"/>
  <c r="G34" i="14"/>
  <c r="C34" i="14"/>
  <c r="B34" i="14"/>
  <c r="E34" i="14"/>
  <c r="H29" i="14"/>
  <c r="D29" i="14"/>
  <c r="G28" i="14"/>
  <c r="C28" i="14"/>
  <c r="F27" i="14"/>
  <c r="B27" i="14"/>
  <c r="E26" i="14"/>
  <c r="H25" i="14"/>
  <c r="D25" i="14"/>
  <c r="G24" i="14"/>
  <c r="C24" i="14"/>
  <c r="F23" i="14"/>
  <c r="B23" i="14"/>
  <c r="E22" i="14"/>
  <c r="H21" i="14"/>
  <c r="D21" i="14"/>
  <c r="G20" i="14"/>
  <c r="C20" i="14"/>
  <c r="F19" i="14"/>
  <c r="B19" i="14"/>
  <c r="E18" i="14"/>
  <c r="H17" i="14"/>
  <c r="D17" i="14"/>
  <c r="G16" i="14"/>
  <c r="C16" i="14"/>
  <c r="F15" i="14"/>
  <c r="B15" i="14"/>
  <c r="E14" i="14"/>
  <c r="H13" i="14"/>
  <c r="D13" i="14"/>
  <c r="G12" i="14"/>
  <c r="C12" i="14"/>
  <c r="F11" i="14"/>
  <c r="B11" i="14"/>
  <c r="E10" i="14"/>
  <c r="H9" i="14"/>
  <c r="D9" i="14"/>
  <c r="G8" i="14"/>
  <c r="C8" i="14"/>
  <c r="F7" i="14"/>
  <c r="B7" i="14"/>
  <c r="E6" i="14"/>
  <c r="H5" i="14"/>
  <c r="D5" i="14"/>
  <c r="G4" i="14"/>
  <c r="C4" i="14"/>
  <c r="F3" i="14"/>
  <c r="D3" i="14"/>
  <c r="G29" i="14"/>
  <c r="C29" i="14"/>
  <c r="F28" i="14"/>
  <c r="B28" i="14"/>
  <c r="E27" i="14"/>
  <c r="H26" i="14"/>
  <c r="D26" i="14"/>
  <c r="G25" i="14"/>
  <c r="C25" i="14"/>
  <c r="F24" i="14"/>
  <c r="B24" i="14"/>
  <c r="E23" i="14"/>
  <c r="H22" i="14"/>
  <c r="D22" i="14"/>
  <c r="G21" i="14"/>
  <c r="C21" i="14"/>
  <c r="F20" i="14"/>
  <c r="B20" i="14"/>
  <c r="E19" i="14"/>
  <c r="H18" i="14"/>
  <c r="D18" i="14"/>
  <c r="G17" i="14"/>
  <c r="C17" i="14"/>
  <c r="F16" i="14"/>
  <c r="B16" i="14"/>
  <c r="E15" i="14"/>
  <c r="H14" i="14"/>
  <c r="D14" i="14"/>
  <c r="G13" i="14"/>
  <c r="C13" i="14"/>
  <c r="F12" i="14"/>
  <c r="B12" i="14"/>
  <c r="E11" i="14"/>
  <c r="H10" i="14"/>
  <c r="D10" i="14"/>
  <c r="G9" i="14"/>
  <c r="C9" i="14"/>
  <c r="F8" i="14"/>
  <c r="B8" i="14"/>
  <c r="E7" i="14"/>
  <c r="H6" i="14"/>
  <c r="D6" i="14"/>
  <c r="G5" i="14"/>
  <c r="C5" i="14"/>
  <c r="F4" i="14"/>
  <c r="B4" i="14"/>
  <c r="E3" i="14"/>
  <c r="F29" i="14"/>
  <c r="B29" i="14"/>
  <c r="E28" i="14"/>
  <c r="H27" i="14"/>
  <c r="D27" i="14"/>
  <c r="G26" i="14"/>
  <c r="C26" i="14"/>
  <c r="F25" i="14"/>
  <c r="B25" i="14"/>
  <c r="E24" i="14"/>
  <c r="H23" i="14"/>
  <c r="D23" i="14"/>
  <c r="G22" i="14"/>
  <c r="C22" i="14"/>
  <c r="F21" i="14"/>
  <c r="B21" i="14"/>
  <c r="E20" i="14"/>
  <c r="H19" i="14"/>
  <c r="D19" i="14"/>
  <c r="G18" i="14"/>
  <c r="C18" i="14"/>
  <c r="F17" i="14"/>
  <c r="B17" i="14"/>
  <c r="E16" i="14"/>
  <c r="H15" i="14"/>
  <c r="D15" i="14"/>
  <c r="G14" i="14"/>
  <c r="C14" i="14"/>
  <c r="F13" i="14"/>
  <c r="B13" i="14"/>
  <c r="E12" i="14"/>
  <c r="H11" i="14"/>
  <c r="D11" i="14"/>
  <c r="G10" i="14"/>
  <c r="C10" i="14"/>
  <c r="F9" i="14"/>
  <c r="B9" i="14"/>
  <c r="E8" i="14"/>
  <c r="H7" i="14"/>
  <c r="D7" i="14"/>
  <c r="G6" i="14"/>
  <c r="C6" i="14"/>
  <c r="F5" i="14"/>
  <c r="B5" i="14"/>
  <c r="E4" i="14"/>
  <c r="H3" i="14"/>
  <c r="C3" i="14"/>
  <c r="E29" i="14"/>
  <c r="H28" i="14"/>
  <c r="D28" i="14"/>
  <c r="G27" i="14"/>
  <c r="C27" i="14"/>
  <c r="F26" i="14"/>
  <c r="B26" i="14"/>
  <c r="E25" i="14"/>
  <c r="H24" i="14"/>
  <c r="D24" i="14"/>
  <c r="G23" i="14"/>
  <c r="C23" i="14"/>
  <c r="F22" i="14"/>
  <c r="B22" i="14"/>
  <c r="E21" i="14"/>
  <c r="H20" i="14"/>
  <c r="D20" i="14"/>
  <c r="G19" i="14"/>
  <c r="C19" i="14"/>
  <c r="F18" i="14"/>
  <c r="B18" i="14"/>
  <c r="E17" i="14"/>
  <c r="H16" i="14"/>
  <c r="D16" i="14"/>
  <c r="G15" i="14"/>
  <c r="C15" i="14"/>
  <c r="F14" i="14"/>
  <c r="B14" i="14"/>
  <c r="E13" i="14"/>
  <c r="H12" i="14"/>
  <c r="D12" i="14"/>
  <c r="G11" i="14"/>
  <c r="C11" i="14"/>
  <c r="F10" i="14"/>
  <c r="B10" i="14"/>
  <c r="E9" i="14"/>
  <c r="H8" i="14"/>
  <c r="D8" i="14"/>
  <c r="G7" i="14"/>
  <c r="C7" i="14"/>
  <c r="F6" i="14"/>
  <c r="B6" i="14"/>
  <c r="E5" i="14"/>
  <c r="H4" i="14"/>
  <c r="D4" i="14"/>
  <c r="G3" i="14"/>
  <c r="B3" i="14"/>
  <c r="BO64" i="2" l="1"/>
  <c r="BN64" i="2"/>
  <c r="BM64" i="2"/>
  <c r="BL64" i="2"/>
  <c r="BK64" i="2"/>
  <c r="BJ64" i="2"/>
  <c r="BI64" i="2"/>
  <c r="BH64" i="2"/>
  <c r="BG64" i="2"/>
  <c r="BF64" i="2"/>
  <c r="BE64" i="2"/>
  <c r="BD64" i="2"/>
  <c r="BC64" i="2"/>
  <c r="BB64" i="2"/>
  <c r="BA64" i="2"/>
  <c r="AZ64" i="2"/>
  <c r="AY64" i="2"/>
  <c r="AX64" i="2"/>
  <c r="AW64" i="2"/>
  <c r="AV64" i="2"/>
  <c r="AU64" i="2"/>
  <c r="AT64" i="2"/>
  <c r="AS64" i="2"/>
  <c r="AR64" i="2"/>
  <c r="AQ64" i="2"/>
  <c r="AP64" i="2"/>
  <c r="AO64" i="2"/>
  <c r="BO63" i="2"/>
  <c r="BN63" i="2"/>
  <c r="BM63" i="2"/>
  <c r="BL63" i="2"/>
  <c r="BK63" i="2"/>
  <c r="BJ63" i="2"/>
  <c r="BI63" i="2"/>
  <c r="BH63" i="2"/>
  <c r="BG63" i="2"/>
  <c r="BF63" i="2"/>
  <c r="BE63" i="2"/>
  <c r="BD63" i="2"/>
  <c r="BC63" i="2"/>
  <c r="BB63" i="2"/>
  <c r="BA63" i="2"/>
  <c r="AZ63" i="2"/>
  <c r="AY63" i="2"/>
  <c r="AX63" i="2"/>
  <c r="AW63" i="2"/>
  <c r="AV63" i="2"/>
  <c r="AU63" i="2"/>
  <c r="AT63" i="2"/>
  <c r="AS63" i="2"/>
  <c r="AR63" i="2"/>
  <c r="AQ63" i="2"/>
  <c r="AP63" i="2"/>
  <c r="AO63" i="2"/>
  <c r="BO62" i="2"/>
  <c r="BN62" i="2"/>
  <c r="BM62" i="2"/>
  <c r="BL62" i="2"/>
  <c r="BK62" i="2"/>
  <c r="BJ62" i="2"/>
  <c r="BI62" i="2"/>
  <c r="BH62" i="2"/>
  <c r="BG62" i="2"/>
  <c r="BF62" i="2"/>
  <c r="BE62" i="2"/>
  <c r="BD62" i="2"/>
  <c r="BC62" i="2"/>
  <c r="BB62" i="2"/>
  <c r="BA62" i="2"/>
  <c r="AZ62" i="2"/>
  <c r="AY62" i="2"/>
  <c r="AX62" i="2"/>
  <c r="AW62" i="2"/>
  <c r="AV62" i="2"/>
  <c r="AU62" i="2"/>
  <c r="AT62" i="2"/>
  <c r="AS62" i="2"/>
  <c r="AR62" i="2"/>
  <c r="AQ62" i="2"/>
  <c r="AP62" i="2"/>
  <c r="AO62" i="2"/>
  <c r="BO61" i="2"/>
  <c r="BN61" i="2"/>
  <c r="BM61" i="2"/>
  <c r="BL61" i="2"/>
  <c r="BK61" i="2"/>
  <c r="BJ61" i="2"/>
  <c r="BI61" i="2"/>
  <c r="BH61" i="2"/>
  <c r="BG61" i="2"/>
  <c r="BF61" i="2"/>
  <c r="BE61" i="2"/>
  <c r="BD61" i="2"/>
  <c r="BC61" i="2"/>
  <c r="BB61" i="2"/>
  <c r="BA61" i="2"/>
  <c r="AZ61" i="2"/>
  <c r="AY61" i="2"/>
  <c r="AX61" i="2"/>
  <c r="AW61" i="2"/>
  <c r="AV61" i="2"/>
  <c r="AU61" i="2"/>
  <c r="AT61" i="2"/>
  <c r="AS61" i="2"/>
  <c r="AR61" i="2"/>
  <c r="AQ61" i="2"/>
  <c r="AP61" i="2"/>
  <c r="AO61" i="2"/>
  <c r="BO60" i="2"/>
  <c r="BN60" i="2"/>
  <c r="BM60" i="2"/>
  <c r="BL60" i="2"/>
  <c r="BK60" i="2"/>
  <c r="BJ60" i="2"/>
  <c r="BI60" i="2"/>
  <c r="BH60" i="2"/>
  <c r="BG60" i="2"/>
  <c r="BF60" i="2"/>
  <c r="BE60" i="2"/>
  <c r="BD60" i="2"/>
  <c r="BC60" i="2"/>
  <c r="BB60" i="2"/>
  <c r="BA60" i="2"/>
  <c r="AZ60" i="2"/>
  <c r="AY60" i="2"/>
  <c r="AX60" i="2"/>
  <c r="AW60" i="2"/>
  <c r="AV60" i="2"/>
  <c r="AU60" i="2"/>
  <c r="AT60" i="2"/>
  <c r="AS60" i="2"/>
  <c r="AR60" i="2"/>
  <c r="AQ60" i="2"/>
  <c r="AP60" i="2"/>
  <c r="AO60" i="2"/>
  <c r="BO59" i="2"/>
  <c r="BN59" i="2"/>
  <c r="BM59" i="2"/>
  <c r="BL59" i="2"/>
  <c r="BK59" i="2"/>
  <c r="BJ59" i="2"/>
  <c r="BI59" i="2"/>
  <c r="BH59" i="2"/>
  <c r="BG59" i="2"/>
  <c r="BF59" i="2"/>
  <c r="BE59" i="2"/>
  <c r="BD59" i="2"/>
  <c r="BC59" i="2"/>
  <c r="BB59" i="2"/>
  <c r="BA59" i="2"/>
  <c r="AZ59" i="2"/>
  <c r="AY59" i="2"/>
  <c r="AX59" i="2"/>
  <c r="AW59" i="2"/>
  <c r="AV59" i="2"/>
  <c r="AU59" i="2"/>
  <c r="AT59" i="2"/>
  <c r="AS59" i="2"/>
  <c r="AR59" i="2"/>
  <c r="AQ59" i="2"/>
  <c r="AP59" i="2"/>
  <c r="AO59" i="2"/>
  <c r="BO58" i="2"/>
  <c r="BN58" i="2"/>
  <c r="BM58" i="2"/>
  <c r="BL58" i="2"/>
  <c r="BK58" i="2"/>
  <c r="BJ58" i="2"/>
  <c r="BI58" i="2"/>
  <c r="BH58" i="2"/>
  <c r="BG58" i="2"/>
  <c r="BF58" i="2"/>
  <c r="BE58" i="2"/>
  <c r="BD58" i="2"/>
  <c r="BC58" i="2"/>
  <c r="BB58" i="2"/>
  <c r="BA58" i="2"/>
  <c r="AZ58" i="2"/>
  <c r="AY58" i="2"/>
  <c r="AX58" i="2"/>
  <c r="AW58" i="2"/>
  <c r="AV58" i="2"/>
  <c r="AU58" i="2"/>
  <c r="AT58" i="2"/>
  <c r="AS58" i="2"/>
  <c r="AR58" i="2"/>
  <c r="AQ58" i="2"/>
  <c r="AP58" i="2"/>
  <c r="AO58" i="2"/>
  <c r="BO57" i="2"/>
  <c r="BN57" i="2"/>
  <c r="BM57" i="2"/>
  <c r="BL57" i="2"/>
  <c r="BK57" i="2"/>
  <c r="BJ57" i="2"/>
  <c r="BI57" i="2"/>
  <c r="BH57" i="2"/>
  <c r="BG57" i="2"/>
  <c r="BF57" i="2"/>
  <c r="BE57" i="2"/>
  <c r="BD57" i="2"/>
  <c r="BC57" i="2"/>
  <c r="BB57" i="2"/>
  <c r="BA57" i="2"/>
  <c r="AZ57" i="2"/>
  <c r="AY57" i="2"/>
  <c r="AX57" i="2"/>
  <c r="AW57" i="2"/>
  <c r="AV57" i="2"/>
  <c r="AU57" i="2"/>
  <c r="AT57" i="2"/>
  <c r="AS57" i="2"/>
  <c r="AR57" i="2"/>
  <c r="AQ57" i="2"/>
  <c r="AP57" i="2"/>
  <c r="AO57" i="2"/>
  <c r="BO56" i="2"/>
  <c r="BN56" i="2"/>
  <c r="BM56" i="2"/>
  <c r="BL56" i="2"/>
  <c r="BK56" i="2"/>
  <c r="BJ56" i="2"/>
  <c r="BI56" i="2"/>
  <c r="BH56" i="2"/>
  <c r="BG56" i="2"/>
  <c r="BF56" i="2"/>
  <c r="BE56" i="2"/>
  <c r="BD56" i="2"/>
  <c r="BC56" i="2"/>
  <c r="BB56" i="2"/>
  <c r="BA56" i="2"/>
  <c r="AZ56" i="2"/>
  <c r="AY56" i="2"/>
  <c r="AX56" i="2"/>
  <c r="AW56" i="2"/>
  <c r="AV56" i="2"/>
  <c r="AU56" i="2"/>
  <c r="AT56" i="2"/>
  <c r="AS56" i="2"/>
  <c r="AR56" i="2"/>
  <c r="AQ56" i="2"/>
  <c r="AP56" i="2"/>
  <c r="AO56" i="2"/>
  <c r="BO55" i="2"/>
  <c r="BN55" i="2"/>
  <c r="BM55" i="2"/>
  <c r="BL55" i="2"/>
  <c r="BK55" i="2"/>
  <c r="BJ55" i="2"/>
  <c r="BI55" i="2"/>
  <c r="BH55" i="2"/>
  <c r="BG55" i="2"/>
  <c r="BF55" i="2"/>
  <c r="BE55" i="2"/>
  <c r="BD55" i="2"/>
  <c r="BC55" i="2"/>
  <c r="BB55" i="2"/>
  <c r="BA55" i="2"/>
  <c r="AZ55" i="2"/>
  <c r="AY55" i="2"/>
  <c r="AX55" i="2"/>
  <c r="AW55" i="2"/>
  <c r="AV55" i="2"/>
  <c r="AU55" i="2"/>
  <c r="AT55" i="2"/>
  <c r="AS55" i="2"/>
  <c r="AR55" i="2"/>
  <c r="AQ55" i="2"/>
  <c r="AP55" i="2"/>
  <c r="AO55" i="2"/>
  <c r="BO54" i="2"/>
  <c r="BN54" i="2"/>
  <c r="BM54" i="2"/>
  <c r="BL54" i="2"/>
  <c r="BK54" i="2"/>
  <c r="BJ54" i="2"/>
  <c r="BI54" i="2"/>
  <c r="BH54" i="2"/>
  <c r="BG54" i="2"/>
  <c r="BF54" i="2"/>
  <c r="BE54" i="2"/>
  <c r="BD54" i="2"/>
  <c r="BC54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BO53" i="2"/>
  <c r="BN53" i="2"/>
  <c r="BM53" i="2"/>
  <c r="BL53" i="2"/>
  <c r="BK53" i="2"/>
  <c r="BJ53" i="2"/>
  <c r="BI53" i="2"/>
  <c r="BH53" i="2"/>
  <c r="BG53" i="2"/>
  <c r="BF53" i="2"/>
  <c r="BE53" i="2"/>
  <c r="BD53" i="2"/>
  <c r="BC53" i="2"/>
  <c r="BB53" i="2"/>
  <c r="BA53" i="2"/>
  <c r="AZ53" i="2"/>
  <c r="AY53" i="2"/>
  <c r="AX53" i="2"/>
  <c r="AW53" i="2"/>
  <c r="AV53" i="2"/>
  <c r="AU53" i="2"/>
  <c r="AT53" i="2"/>
  <c r="AS53" i="2"/>
  <c r="AR53" i="2"/>
  <c r="AQ53" i="2"/>
  <c r="AP53" i="2"/>
  <c r="AO53" i="2"/>
  <c r="BO52" i="2"/>
  <c r="BN52" i="2"/>
  <c r="BM52" i="2"/>
  <c r="BL52" i="2"/>
  <c r="BK52" i="2"/>
  <c r="BJ52" i="2"/>
  <c r="BI52" i="2"/>
  <c r="BH52" i="2"/>
  <c r="BG52" i="2"/>
  <c r="BF52" i="2"/>
  <c r="BE52" i="2"/>
  <c r="BD52" i="2"/>
  <c r="BC52" i="2"/>
  <c r="BB52" i="2"/>
  <c r="BA52" i="2"/>
  <c r="AZ52" i="2"/>
  <c r="AY52" i="2"/>
  <c r="AX52" i="2"/>
  <c r="AW52" i="2"/>
  <c r="AV52" i="2"/>
  <c r="AU52" i="2"/>
  <c r="AT52" i="2"/>
  <c r="AS52" i="2"/>
  <c r="AR52" i="2"/>
  <c r="AQ52" i="2"/>
  <c r="AP52" i="2"/>
  <c r="AO52" i="2"/>
  <c r="BO51" i="2"/>
  <c r="BN51" i="2"/>
  <c r="BM51" i="2"/>
  <c r="BL51" i="2"/>
  <c r="BK51" i="2"/>
  <c r="BJ51" i="2"/>
  <c r="BI51" i="2"/>
  <c r="BH51" i="2"/>
  <c r="BG51" i="2"/>
  <c r="BF51" i="2"/>
  <c r="BE51" i="2"/>
  <c r="BD51" i="2"/>
  <c r="BC51" i="2"/>
  <c r="BB51" i="2"/>
  <c r="BA51" i="2"/>
  <c r="AZ51" i="2"/>
  <c r="AY51" i="2"/>
  <c r="AX51" i="2"/>
  <c r="AW51" i="2"/>
  <c r="AV51" i="2"/>
  <c r="AU51" i="2"/>
  <c r="AT51" i="2"/>
  <c r="AS51" i="2"/>
  <c r="AR51" i="2"/>
  <c r="AQ51" i="2"/>
  <c r="AP51" i="2"/>
  <c r="AO51" i="2"/>
  <c r="BO50" i="2"/>
  <c r="BN50" i="2"/>
  <c r="BM50" i="2"/>
  <c r="BL50" i="2"/>
  <c r="BK50" i="2"/>
  <c r="BJ50" i="2"/>
  <c r="BI50" i="2"/>
  <c r="BH50" i="2"/>
  <c r="BG50" i="2"/>
  <c r="BF50" i="2"/>
  <c r="BE50" i="2"/>
  <c r="BD50" i="2"/>
  <c r="BC50" i="2"/>
  <c r="BB50" i="2"/>
  <c r="BA50" i="2"/>
  <c r="AZ50" i="2"/>
  <c r="AY50" i="2"/>
  <c r="AX50" i="2"/>
  <c r="AW50" i="2"/>
  <c r="AV50" i="2"/>
  <c r="AU50" i="2"/>
  <c r="AT50" i="2"/>
  <c r="AS50" i="2"/>
  <c r="AR50" i="2"/>
  <c r="AQ50" i="2"/>
  <c r="AP50" i="2"/>
  <c r="AO50" i="2"/>
  <c r="BO49" i="2"/>
  <c r="BN49" i="2"/>
  <c r="BM49" i="2"/>
  <c r="BL49" i="2"/>
  <c r="BK49" i="2"/>
  <c r="BJ49" i="2"/>
  <c r="BI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AV49" i="2"/>
  <c r="AU49" i="2"/>
  <c r="AT49" i="2"/>
  <c r="AS49" i="2"/>
  <c r="AR49" i="2"/>
  <c r="AQ49" i="2"/>
  <c r="AP49" i="2"/>
  <c r="AO49" i="2"/>
  <c r="BO48" i="2"/>
  <c r="BN48" i="2"/>
  <c r="BM48" i="2"/>
  <c r="BL48" i="2"/>
  <c r="BK48" i="2"/>
  <c r="BJ48" i="2"/>
  <c r="BI48" i="2"/>
  <c r="BH48" i="2"/>
  <c r="BG48" i="2"/>
  <c r="BF48" i="2"/>
  <c r="BE48" i="2"/>
  <c r="BD48" i="2"/>
  <c r="BC48" i="2"/>
  <c r="BB48" i="2"/>
  <c r="BA48" i="2"/>
  <c r="AZ48" i="2"/>
  <c r="AY48" i="2"/>
  <c r="AX48" i="2"/>
  <c r="AW48" i="2"/>
  <c r="AV48" i="2"/>
  <c r="AU48" i="2"/>
  <c r="AT48" i="2"/>
  <c r="AS48" i="2"/>
  <c r="AR48" i="2"/>
  <c r="AQ48" i="2"/>
  <c r="AP48" i="2"/>
  <c r="AO48" i="2"/>
  <c r="BO47" i="2"/>
  <c r="BN47" i="2"/>
  <c r="BM47" i="2"/>
  <c r="BL47" i="2"/>
  <c r="BK47" i="2"/>
  <c r="BJ47" i="2"/>
  <c r="BI47" i="2"/>
  <c r="BH47" i="2"/>
  <c r="BG47" i="2"/>
  <c r="BF47" i="2"/>
  <c r="BE47" i="2"/>
  <c r="BD47" i="2"/>
  <c r="BC47" i="2"/>
  <c r="BB47" i="2"/>
  <c r="BA47" i="2"/>
  <c r="AZ47" i="2"/>
  <c r="AY47" i="2"/>
  <c r="AX47" i="2"/>
  <c r="AW47" i="2"/>
  <c r="AV47" i="2"/>
  <c r="AU47" i="2"/>
  <c r="AT47" i="2"/>
  <c r="AS47" i="2"/>
  <c r="AR47" i="2"/>
  <c r="AQ47" i="2"/>
  <c r="AP47" i="2"/>
  <c r="AO47" i="2"/>
  <c r="BO46" i="2"/>
  <c r="BN46" i="2"/>
  <c r="BM46" i="2"/>
  <c r="BL46" i="2"/>
  <c r="BK46" i="2"/>
  <c r="BJ46" i="2"/>
  <c r="BI46" i="2"/>
  <c r="BH46" i="2"/>
  <c r="BG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BP62" i="2" s="1"/>
  <c r="BO44" i="2"/>
  <c r="BN44" i="2"/>
  <c r="BM44" i="2"/>
  <c r="BL44" i="2"/>
  <c r="BK44" i="2"/>
  <c r="BJ44" i="2"/>
  <c r="BI44" i="2"/>
  <c r="BH44" i="2"/>
  <c r="BG44" i="2"/>
  <c r="BF44" i="2"/>
  <c r="BE44" i="2"/>
  <c r="BD44" i="2"/>
  <c r="BC44" i="2"/>
  <c r="BB44" i="2"/>
  <c r="BA44" i="2"/>
  <c r="AZ44" i="2"/>
  <c r="AY44" i="2"/>
  <c r="AX44" i="2"/>
  <c r="AW44" i="2"/>
  <c r="AV44" i="2"/>
  <c r="AU44" i="2"/>
  <c r="AT44" i="2"/>
  <c r="AS44" i="2"/>
  <c r="AR44" i="2"/>
  <c r="AQ44" i="2"/>
  <c r="AP44" i="2"/>
  <c r="AO44" i="2"/>
  <c r="AL44" i="2"/>
  <c r="AJ44" i="2"/>
  <c r="BO43" i="2"/>
  <c r="BN43" i="2"/>
  <c r="BM43" i="2"/>
  <c r="BL43" i="2"/>
  <c r="BK43" i="2"/>
  <c r="BJ43" i="2"/>
  <c r="BI43" i="2"/>
  <c r="BH43" i="2"/>
  <c r="BG43" i="2"/>
  <c r="BF43" i="2"/>
  <c r="BE43" i="2"/>
  <c r="BD43" i="2"/>
  <c r="BC43" i="2"/>
  <c r="BB43" i="2"/>
  <c r="BA43" i="2"/>
  <c r="AZ43" i="2"/>
  <c r="AY43" i="2"/>
  <c r="AX43" i="2"/>
  <c r="AW43" i="2"/>
  <c r="AV43" i="2"/>
  <c r="AU43" i="2"/>
  <c r="AT43" i="2"/>
  <c r="AS43" i="2"/>
  <c r="AR43" i="2"/>
  <c r="AQ43" i="2"/>
  <c r="AP43" i="2"/>
  <c r="AO43" i="2"/>
  <c r="AL43" i="2"/>
  <c r="AJ43" i="2"/>
  <c r="BO42" i="2"/>
  <c r="BN42" i="2"/>
  <c r="BM42" i="2"/>
  <c r="BL42" i="2"/>
  <c r="BK42" i="2"/>
  <c r="BJ42" i="2"/>
  <c r="BI42" i="2"/>
  <c r="BH42" i="2"/>
  <c r="BG42" i="2"/>
  <c r="BF42" i="2"/>
  <c r="BE42" i="2"/>
  <c r="BD42" i="2"/>
  <c r="BC42" i="2"/>
  <c r="BB42" i="2"/>
  <c r="BA42" i="2"/>
  <c r="AZ42" i="2"/>
  <c r="AY42" i="2"/>
  <c r="AX42" i="2"/>
  <c r="AW42" i="2"/>
  <c r="AV42" i="2"/>
  <c r="AU42" i="2"/>
  <c r="AT42" i="2"/>
  <c r="AS42" i="2"/>
  <c r="AR42" i="2"/>
  <c r="AQ42" i="2"/>
  <c r="AP42" i="2"/>
  <c r="AO42" i="2"/>
  <c r="BO41" i="2"/>
  <c r="BN41" i="2"/>
  <c r="BM41" i="2"/>
  <c r="BL41" i="2"/>
  <c r="BK41" i="2"/>
  <c r="BJ41" i="2"/>
  <c r="BI41" i="2"/>
  <c r="BH41" i="2"/>
  <c r="BG41" i="2"/>
  <c r="BF41" i="2"/>
  <c r="BE41" i="2"/>
  <c r="BD41" i="2"/>
  <c r="BC41" i="2"/>
  <c r="BB41" i="2"/>
  <c r="BA41" i="2"/>
  <c r="AZ41" i="2"/>
  <c r="AY41" i="2"/>
  <c r="AX41" i="2"/>
  <c r="AW41" i="2"/>
  <c r="AV41" i="2"/>
  <c r="AU41" i="2"/>
  <c r="AT41" i="2"/>
  <c r="AS41" i="2"/>
  <c r="AR41" i="2"/>
  <c r="AQ41" i="2"/>
  <c r="AP41" i="2"/>
  <c r="AO41" i="2"/>
  <c r="BO40" i="2"/>
  <c r="BN40" i="2"/>
  <c r="BM40" i="2"/>
  <c r="BL40" i="2"/>
  <c r="BK40" i="2"/>
  <c r="BJ40" i="2"/>
  <c r="BI40" i="2"/>
  <c r="BH40" i="2"/>
  <c r="BG40" i="2"/>
  <c r="BF40" i="2"/>
  <c r="BE40" i="2"/>
  <c r="BD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BO39" i="2"/>
  <c r="BN39" i="2"/>
  <c r="BM39" i="2"/>
  <c r="BL39" i="2"/>
  <c r="BK39" i="2"/>
  <c r="BJ39" i="2"/>
  <c r="BI39" i="2"/>
  <c r="BH39" i="2"/>
  <c r="BG39" i="2"/>
  <c r="BF39" i="2"/>
  <c r="BE39" i="2"/>
  <c r="BD39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Q39" i="2"/>
  <c r="AP39" i="2"/>
  <c r="AO39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BO36" i="2"/>
  <c r="BN36" i="2"/>
  <c r="BM36" i="2"/>
  <c r="BL36" i="2"/>
  <c r="BK36" i="2"/>
  <c r="BJ36" i="2"/>
  <c r="BI36" i="2"/>
  <c r="BH36" i="2"/>
  <c r="BG36" i="2"/>
  <c r="BF36" i="2"/>
  <c r="BE36" i="2"/>
  <c r="BD36" i="2"/>
  <c r="BC36" i="2"/>
  <c r="BB36" i="2"/>
  <c r="BA36" i="2"/>
  <c r="AZ36" i="2"/>
  <c r="AY36" i="2"/>
  <c r="AX36" i="2"/>
  <c r="AW36" i="2"/>
  <c r="AV36" i="2"/>
  <c r="AU36" i="2"/>
  <c r="AT36" i="2"/>
  <c r="AS36" i="2"/>
  <c r="AR36" i="2"/>
  <c r="AQ36" i="2"/>
  <c r="AP36" i="2"/>
  <c r="AO36" i="2"/>
  <c r="AL36" i="2"/>
  <c r="AJ36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L35" i="2"/>
  <c r="AJ35" i="2"/>
  <c r="BO34" i="2"/>
  <c r="BN34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L31" i="2"/>
  <c r="AJ31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L29" i="2"/>
  <c r="AJ29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L23" i="2"/>
  <c r="AJ23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L22" i="2"/>
  <c r="AJ22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L18" i="2"/>
  <c r="AJ18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L17" i="2"/>
  <c r="AJ17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L16" i="2"/>
  <c r="AJ16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L15" i="2"/>
  <c r="AJ15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L14" i="2"/>
  <c r="AJ14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L13" i="2"/>
  <c r="AJ13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L12" i="2"/>
  <c r="AJ12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L11" i="2"/>
  <c r="AJ11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L10" i="2"/>
  <c r="AJ10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L8" i="2"/>
  <c r="AJ8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L7" i="2"/>
  <c r="AJ7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L6" i="2"/>
  <c r="AJ6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L5" i="2"/>
  <c r="AJ5" i="2"/>
  <c r="BO4" i="2"/>
  <c r="BO65" i="2" s="1"/>
  <c r="BO66" i="2" s="1"/>
  <c r="BO67" i="2" s="1"/>
  <c r="BN4" i="2"/>
  <c r="BM4" i="2"/>
  <c r="BL4" i="2"/>
  <c r="BK4" i="2"/>
  <c r="BK65" i="2" s="1"/>
  <c r="BK66" i="2" s="1"/>
  <c r="BK67" i="2" s="1"/>
  <c r="BJ4" i="2"/>
  <c r="BI4" i="2"/>
  <c r="BH4" i="2"/>
  <c r="BG4" i="2"/>
  <c r="BG65" i="2" s="1"/>
  <c r="BG66" i="2" s="1"/>
  <c r="BG67" i="2" s="1"/>
  <c r="BF4" i="2"/>
  <c r="BE4" i="2"/>
  <c r="BD4" i="2"/>
  <c r="BC4" i="2"/>
  <c r="BC65" i="2" s="1"/>
  <c r="BC66" i="2" s="1"/>
  <c r="BC67" i="2" s="1"/>
  <c r="BB4" i="2"/>
  <c r="BA4" i="2"/>
  <c r="AZ4" i="2"/>
  <c r="AY4" i="2"/>
  <c r="AY65" i="2" s="1"/>
  <c r="AY66" i="2" s="1"/>
  <c r="AY67" i="2" s="1"/>
  <c r="AX4" i="2"/>
  <c r="AW4" i="2"/>
  <c r="AV4" i="2"/>
  <c r="AU4" i="2"/>
  <c r="AU65" i="2" s="1"/>
  <c r="AU66" i="2" s="1"/>
  <c r="AU67" i="2" s="1"/>
  <c r="AT4" i="2"/>
  <c r="AS4" i="2"/>
  <c r="AR4" i="2"/>
  <c r="AQ4" i="2"/>
  <c r="AQ65" i="2" s="1"/>
  <c r="AQ66" i="2" s="1"/>
  <c r="AQ67" i="2" s="1"/>
  <c r="AP4" i="2"/>
  <c r="AO4" i="2"/>
  <c r="AL4" i="2"/>
  <c r="AJ4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L3" i="2"/>
  <c r="AJ3" i="2"/>
  <c r="BO2" i="2"/>
  <c r="BN2" i="2"/>
  <c r="BM2" i="2"/>
  <c r="BL2" i="2"/>
  <c r="BL65" i="2" s="1"/>
  <c r="BL66" i="2" s="1"/>
  <c r="BL67" i="2" s="1"/>
  <c r="BK2" i="2"/>
  <c r="BJ2" i="2"/>
  <c r="BI2" i="2"/>
  <c r="BH2" i="2"/>
  <c r="BH65" i="2" s="1"/>
  <c r="BH66" i="2" s="1"/>
  <c r="BH67" i="2" s="1"/>
  <c r="BG2" i="2"/>
  <c r="BF2" i="2"/>
  <c r="BE2" i="2"/>
  <c r="BD2" i="2"/>
  <c r="BD65" i="2" s="1"/>
  <c r="BD66" i="2" s="1"/>
  <c r="BD67" i="2" s="1"/>
  <c r="BC2" i="2"/>
  <c r="BB2" i="2"/>
  <c r="BA2" i="2"/>
  <c r="AZ2" i="2"/>
  <c r="AZ65" i="2" s="1"/>
  <c r="AZ66" i="2" s="1"/>
  <c r="AZ67" i="2" s="1"/>
  <c r="AY2" i="2"/>
  <c r="AX2" i="2"/>
  <c r="AW2" i="2"/>
  <c r="AV2" i="2"/>
  <c r="AV65" i="2" s="1"/>
  <c r="AV66" i="2" s="1"/>
  <c r="AV67" i="2" s="1"/>
  <c r="AU2" i="2"/>
  <c r="AT2" i="2"/>
  <c r="AS2" i="2"/>
  <c r="AR2" i="2"/>
  <c r="AR65" i="2" s="1"/>
  <c r="AR66" i="2" s="1"/>
  <c r="AR67" i="2" s="1"/>
  <c r="AQ2" i="2"/>
  <c r="AP2" i="2"/>
  <c r="AO2" i="2"/>
  <c r="AL2" i="2"/>
  <c r="AJ2" i="2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D1" i="2"/>
  <c r="E1" i="2" s="1"/>
  <c r="F1" i="2" s="1"/>
  <c r="G1" i="2" s="1"/>
  <c r="C1" i="2"/>
  <c r="D1" i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S65" i="2" l="1"/>
  <c r="AS66" i="2" s="1"/>
  <c r="AS67" i="2" s="1"/>
  <c r="BA65" i="2"/>
  <c r="BA66" i="2" s="1"/>
  <c r="BA67" i="2" s="1"/>
  <c r="BI65" i="2"/>
  <c r="BI66" i="2" s="1"/>
  <c r="BI67" i="2" s="1"/>
  <c r="AO65" i="2"/>
  <c r="AO66" i="2" s="1"/>
  <c r="AO67" i="2" s="1"/>
  <c r="AW65" i="2"/>
  <c r="AW66" i="2" s="1"/>
  <c r="AW67" i="2" s="1"/>
  <c r="BE65" i="2"/>
  <c r="BE66" i="2" s="1"/>
  <c r="BE67" i="2" s="1"/>
  <c r="BM65" i="2"/>
  <c r="BM66" i="2" s="1"/>
  <c r="BM67" i="2" s="1"/>
  <c r="AP65" i="2"/>
  <c r="AP66" i="2" s="1"/>
  <c r="AP67" i="2" s="1"/>
  <c r="AT65" i="2"/>
  <c r="AT66" i="2" s="1"/>
  <c r="AT67" i="2" s="1"/>
  <c r="AX65" i="2"/>
  <c r="AX66" i="2" s="1"/>
  <c r="AX67" i="2" s="1"/>
  <c r="BB65" i="2"/>
  <c r="BB66" i="2" s="1"/>
  <c r="BB67" i="2" s="1"/>
  <c r="BF65" i="2"/>
  <c r="BF66" i="2" s="1"/>
  <c r="BF67" i="2" s="1"/>
  <c r="BJ65" i="2"/>
  <c r="BJ66" i="2" s="1"/>
  <c r="BJ67" i="2" s="1"/>
  <c r="BN65" i="2"/>
  <c r="BN66" i="2" s="1"/>
  <c r="BN67" i="2" s="1"/>
  <c r="BP43" i="2"/>
</calcChain>
</file>

<file path=xl/comments1.xml><?xml version="1.0" encoding="utf-8"?>
<comments xmlns="http://schemas.openxmlformats.org/spreadsheetml/2006/main">
  <authors>
    <author>David Legrand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Mettre le nom de l'onglet que tu souhaites ex : 02 pour Février en A1</t>
        </r>
      </text>
    </comment>
  </commentList>
</comments>
</file>

<file path=xl/sharedStrings.xml><?xml version="1.0" encoding="utf-8"?>
<sst xmlns="http://schemas.openxmlformats.org/spreadsheetml/2006/main" count="748" uniqueCount="158">
  <si>
    <t>CP</t>
  </si>
  <si>
    <t>ABS</t>
  </si>
  <si>
    <t>NOMS</t>
  </si>
  <si>
    <t>Anceaux</t>
  </si>
  <si>
    <t>Archenault</t>
  </si>
  <si>
    <t>Antoine</t>
  </si>
  <si>
    <t>Roy</t>
  </si>
  <si>
    <t>Marsal</t>
  </si>
  <si>
    <t>Ferry</t>
  </si>
  <si>
    <t>Lemaire</t>
  </si>
  <si>
    <t>Wojto</t>
  </si>
  <si>
    <t>Hammou</t>
  </si>
  <si>
    <t>Bouzenad</t>
  </si>
  <si>
    <t>Azibi</t>
  </si>
  <si>
    <t>Colombo</t>
  </si>
  <si>
    <t>Paris</t>
  </si>
  <si>
    <t>Lefevre</t>
  </si>
  <si>
    <t>Breton</t>
  </si>
  <si>
    <t>Yazid</t>
  </si>
  <si>
    <t>Guyot</t>
  </si>
  <si>
    <t>Lamielle</t>
  </si>
  <si>
    <t>Boutadjine</t>
  </si>
  <si>
    <t>Sene</t>
  </si>
  <si>
    <t>Mansilla</t>
  </si>
  <si>
    <t>Marechal</t>
  </si>
  <si>
    <t>Sultano</t>
  </si>
  <si>
    <t>Torlotin</t>
  </si>
  <si>
    <t>Chekou</t>
  </si>
  <si>
    <t>ESPERANCE 8h / 20h</t>
  </si>
  <si>
    <t>ESPERANCE 20Hh / 05h</t>
  </si>
  <si>
    <t>ESPERANCE 17Hh / 05h</t>
  </si>
  <si>
    <t>CHRS 8h/15h</t>
  </si>
  <si>
    <t>CHRS 14h / 22h</t>
  </si>
  <si>
    <t>CHRS 15h / 22h</t>
  </si>
  <si>
    <t>CHRS 22h / 8h</t>
  </si>
  <si>
    <t>MALQUIN 19h / 5h</t>
  </si>
  <si>
    <t>ARELIA</t>
  </si>
  <si>
    <t>MALQUIN 5h / 8h</t>
  </si>
  <si>
    <t>MALQUIN 19h / 01h</t>
  </si>
  <si>
    <t>MALQUIN 01h / 08h</t>
  </si>
  <si>
    <t>MALQUIN 5h / 12h</t>
  </si>
  <si>
    <t>MALQUIN 12h / 19h</t>
  </si>
  <si>
    <t>MALQUIN 19h /7h</t>
  </si>
  <si>
    <t>MALQUIN 7h/19h</t>
  </si>
  <si>
    <t>HIVERNAL 18h / 22h</t>
  </si>
  <si>
    <t>HIVERNAL 22h / 8h</t>
  </si>
  <si>
    <t>VELAINE 7h / 14h</t>
  </si>
  <si>
    <t>VELAINE 14h / 19h</t>
  </si>
  <si>
    <t>VELAINE 19h / 7h</t>
  </si>
  <si>
    <t>VELAINE 20h45 / 7h</t>
  </si>
  <si>
    <t>VELAINE 7h / 19h</t>
  </si>
  <si>
    <t>VELAINE 19h / h</t>
  </si>
  <si>
    <t>VELAINE h / 7h</t>
  </si>
  <si>
    <t>G. LECLERC 14h / 22h</t>
  </si>
  <si>
    <t>G. LECLERC 18h / 21h</t>
  </si>
  <si>
    <t>G. LECLERC 14h / 21h</t>
  </si>
  <si>
    <t xml:space="preserve">  </t>
  </si>
  <si>
    <t>G. LECLERC 7h/14h</t>
  </si>
  <si>
    <t>G. LECLERC 20h / 7h</t>
  </si>
  <si>
    <t>L'ARCHE TOULOISE</t>
  </si>
  <si>
    <t>Kasmi</t>
  </si>
  <si>
    <t>Epinal Souris Verte</t>
  </si>
  <si>
    <t>Nancy Hublot</t>
  </si>
  <si>
    <t xml:space="preserve">Nancy Opéra </t>
  </si>
  <si>
    <t>Nancy Poirel</t>
  </si>
  <si>
    <t>SDF de Vandoeuvre</t>
  </si>
  <si>
    <t>SDF de Vandoeuvre (The dansant)</t>
  </si>
  <si>
    <t>Toul Arsenal</t>
  </si>
  <si>
    <t>Heures octobre</t>
  </si>
  <si>
    <t>report du mois</t>
  </si>
  <si>
    <t>report cumulé</t>
  </si>
  <si>
    <t>b</t>
  </si>
  <si>
    <t>l</t>
  </si>
  <si>
    <t>ESPERANCE 17h / 05h</t>
  </si>
  <si>
    <t>janvier 2019</t>
  </si>
  <si>
    <t>lundi 31</t>
  </si>
  <si>
    <t>mardi 01</t>
  </si>
  <si>
    <t>mercredi 02</t>
  </si>
  <si>
    <t>jeudi 03</t>
  </si>
  <si>
    <t>vendredi 04</t>
  </si>
  <si>
    <t>Samedi 05</t>
  </si>
  <si>
    <t>Dimanche 06</t>
  </si>
  <si>
    <t>Geisen</t>
  </si>
  <si>
    <t>L'ARCHE TOULOISE 20h / 8h</t>
  </si>
  <si>
    <t>lundi 07</t>
  </si>
  <si>
    <t>mardi 08</t>
  </si>
  <si>
    <t>mercredi 09</t>
  </si>
  <si>
    <t>jeudi 10</t>
  </si>
  <si>
    <t>vendredi 11</t>
  </si>
  <si>
    <t>Samedi 12</t>
  </si>
  <si>
    <t>Dimanche 13</t>
  </si>
  <si>
    <t>lundi 14</t>
  </si>
  <si>
    <t>mardi 15</t>
  </si>
  <si>
    <t>mercredi 16</t>
  </si>
  <si>
    <t>jeudi 17</t>
  </si>
  <si>
    <t>vendredi 18</t>
  </si>
  <si>
    <t>Samedi 19</t>
  </si>
  <si>
    <t>Dimanche 20</t>
  </si>
  <si>
    <t>MALQUIN 5h / 8h et HIVERNAL 18h / 22h</t>
  </si>
  <si>
    <t>VELAINE 19h / 1h</t>
  </si>
  <si>
    <t>MALQUIN 1h / 8h</t>
  </si>
  <si>
    <t>MALQUIN 5h / 8h et LECLERC 18h / 21h</t>
  </si>
  <si>
    <t>lundi 21</t>
  </si>
  <si>
    <t>mardi 22</t>
  </si>
  <si>
    <t>mercredi 23</t>
  </si>
  <si>
    <t>jeudi 24</t>
  </si>
  <si>
    <t>vendredi 25</t>
  </si>
  <si>
    <t>Samedi 26</t>
  </si>
  <si>
    <t>Dimanche 27</t>
  </si>
  <si>
    <t>lundi 28</t>
  </si>
  <si>
    <t>mardi 29</t>
  </si>
  <si>
    <t>mercredi 30</t>
  </si>
  <si>
    <t>jeudi 31</t>
  </si>
  <si>
    <t>vendredi 01</t>
  </si>
  <si>
    <t>Samedi 02</t>
  </si>
  <si>
    <t>Dimanche 03</t>
  </si>
  <si>
    <t>Recap</t>
  </si>
  <si>
    <t>CHRS 8h / 15h</t>
  </si>
  <si>
    <t>ESPERANCE 20h / 05h</t>
  </si>
  <si>
    <t>VELAINE 14h/19h</t>
  </si>
  <si>
    <t>VELAINE 1h / 7h</t>
  </si>
  <si>
    <t>Noms</t>
  </si>
  <si>
    <t>01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</si>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</sst>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mmmm\ yyyy"/>
    <numFmt numFmtId="166" formatCode="ddd\ dd"/>
    <numFmt numFmtId="167" formatCode="0.00_ ;[Red]\-0.00\ "/>
  </numFmts>
  <fonts count="61">
    <font>
      <sz val="10"/>
      <name val="Arial"/>
      <charset val="1"/>
    </font>
    <font>
      <sz val="8"/>
      <name val="Arial"/>
      <family val="2"/>
      <charset val="1"/>
    </font>
    <font>
      <i/>
      <sz val="24"/>
      <color rgb="FFFF0000"/>
      <name val="Andy"/>
      <family val="4"/>
      <charset val="1"/>
    </font>
    <font>
      <b/>
      <sz val="18"/>
      <name val="Brush Script Std"/>
      <family val="3"/>
      <charset val="1"/>
    </font>
    <font>
      <b/>
      <sz val="8"/>
      <name val="Albertus Extra Bold"/>
      <family val="2"/>
      <charset val="1"/>
    </font>
    <font>
      <b/>
      <sz val="8"/>
      <color rgb="FFFF0000"/>
      <name val="Albertus Extra Bold"/>
      <family val="2"/>
      <charset val="1"/>
    </font>
    <font>
      <b/>
      <sz val="12"/>
      <name val="Arial"/>
      <family val="2"/>
      <charset val="1"/>
    </font>
    <font>
      <b/>
      <sz val="18"/>
      <color rgb="FF000000"/>
      <name val="Andy"/>
      <family val="4"/>
      <charset val="1"/>
    </font>
    <font>
      <b/>
      <sz val="18"/>
      <color rgb="FF00B050"/>
      <name val="Andy"/>
      <family val="4"/>
      <charset val="1"/>
    </font>
    <font>
      <b/>
      <sz val="18"/>
      <color rgb="FF7030A0"/>
      <name val="Andy"/>
      <family val="4"/>
      <charset val="1"/>
    </font>
    <font>
      <b/>
      <sz val="18"/>
      <color rgb="FFFF33CC"/>
      <name val="Andy"/>
      <family val="4"/>
      <charset val="1"/>
    </font>
    <font>
      <b/>
      <sz val="18"/>
      <color rgb="FFFF0000"/>
      <name val="Andy"/>
      <family val="4"/>
      <charset val="1"/>
    </font>
    <font>
      <b/>
      <sz val="18"/>
      <color rgb="FFC55A11"/>
      <name val="Andy"/>
      <family val="4"/>
      <charset val="1"/>
    </font>
    <font>
      <b/>
      <sz val="18"/>
      <color rgb="FF808080"/>
      <name val="Andy"/>
      <family val="4"/>
      <charset val="1"/>
    </font>
    <font>
      <b/>
      <sz val="18"/>
      <color rgb="FF0070C0"/>
      <name val="Andy"/>
      <family val="4"/>
      <charset val="1"/>
    </font>
    <font>
      <b/>
      <sz val="18"/>
      <color rgb="FF00CCFF"/>
      <name val="Andy"/>
      <family val="4"/>
      <charset val="1"/>
    </font>
    <font>
      <b/>
      <sz val="18"/>
      <color rgb="FF00FF99"/>
      <name val="Andy"/>
      <family val="4"/>
      <charset val="1"/>
    </font>
    <font>
      <b/>
      <sz val="18"/>
      <color rgb="FF806000"/>
      <name val="Andy"/>
      <family val="4"/>
      <charset val="1"/>
    </font>
    <font>
      <b/>
      <sz val="18"/>
      <name val="Andy"/>
      <family val="4"/>
      <charset val="1"/>
    </font>
    <font>
      <sz val="14"/>
      <name val="Arial"/>
      <family val="2"/>
      <charset val="1"/>
    </font>
    <font>
      <b/>
      <sz val="12"/>
      <color rgb="FF000099"/>
      <name val="Arial"/>
      <family val="2"/>
      <charset val="1"/>
    </font>
    <font>
      <b/>
      <sz val="12"/>
      <color rgb="FFFF0000"/>
      <name val="Arial"/>
      <family val="2"/>
      <charset val="1"/>
    </font>
    <font>
      <b/>
      <sz val="14"/>
      <color rgb="FF000000"/>
      <name val="Andy"/>
      <family val="4"/>
      <charset val="1"/>
    </font>
    <font>
      <sz val="12"/>
      <name val="Arial"/>
      <family val="2"/>
      <charset val="1"/>
    </font>
    <font>
      <b/>
      <sz val="14"/>
      <color rgb="FF7030A0"/>
      <name val="Andy"/>
      <family val="4"/>
      <charset val="1"/>
    </font>
    <font>
      <b/>
      <sz val="14"/>
      <color rgb="FF00B050"/>
      <name val="Andy"/>
      <family val="4"/>
      <charset val="1"/>
    </font>
    <font>
      <b/>
      <sz val="14"/>
      <color rgb="FF00FF99"/>
      <name val="Andy"/>
      <family val="4"/>
      <charset val="1"/>
    </font>
    <font>
      <b/>
      <sz val="14"/>
      <color rgb="FF00CCFF"/>
      <name val="Andy"/>
      <family val="4"/>
      <charset val="1"/>
    </font>
    <font>
      <b/>
      <sz val="14"/>
      <color rgb="FFFF0000"/>
      <name val="Andy"/>
      <family val="4"/>
      <charset val="1"/>
    </font>
    <font>
      <b/>
      <sz val="14"/>
      <color rgb="FF0070C0"/>
      <name val="Andy"/>
      <family val="4"/>
      <charset val="1"/>
    </font>
    <font>
      <b/>
      <sz val="14"/>
      <color rgb="FFC55A11"/>
      <name val="Andy"/>
      <family val="4"/>
      <charset val="1"/>
    </font>
    <font>
      <b/>
      <sz val="14"/>
      <color rgb="FF806000"/>
      <name val="Andy"/>
      <family val="4"/>
      <charset val="1"/>
    </font>
    <font>
      <b/>
      <sz val="14"/>
      <color rgb="FFFF33CC"/>
      <name val="Andy"/>
      <family val="4"/>
      <charset val="1"/>
    </font>
    <font>
      <b/>
      <sz val="14"/>
      <color rgb="FF339933"/>
      <name val="Andy"/>
      <family val="4"/>
      <charset val="1"/>
    </font>
    <font>
      <b/>
      <sz val="14"/>
      <color rgb="FF808080"/>
      <name val="Andy"/>
      <family val="4"/>
      <charset val="1"/>
    </font>
    <font>
      <sz val="14"/>
      <name val="Andy"/>
      <family val="4"/>
      <charset val="1"/>
    </font>
    <font>
      <b/>
      <sz val="18"/>
      <name val="Arial"/>
      <family val="2"/>
      <charset val="1"/>
    </font>
    <font>
      <b/>
      <sz val="22"/>
      <color rgb="FFFF0000"/>
      <name val="Arial"/>
      <family val="2"/>
      <charset val="1"/>
    </font>
    <font>
      <sz val="18"/>
      <name val="Andy"/>
      <family val="4"/>
      <charset val="1"/>
    </font>
    <font>
      <sz val="12"/>
      <color rgb="FF0070C0"/>
      <name val="Arial"/>
      <family val="2"/>
      <charset val="1"/>
    </font>
    <font>
      <sz val="12"/>
      <color rgb="FFFF0000"/>
      <name val="Arial"/>
      <family val="2"/>
      <charset val="1"/>
    </font>
    <font>
      <b/>
      <sz val="22"/>
      <color rgb="FF0070C0"/>
      <name val="Arial"/>
      <family val="2"/>
      <charset val="1"/>
    </font>
    <font>
      <sz val="12"/>
      <color rgb="FFFF0000"/>
      <name val="Kalinga"/>
      <family val="2"/>
      <charset val="1"/>
    </font>
    <font>
      <b/>
      <sz val="16"/>
      <color rgb="FF000000"/>
      <name val="Andy"/>
      <family val="4"/>
      <charset val="1"/>
    </font>
    <font>
      <b/>
      <sz val="16"/>
      <color rgb="FF00B050"/>
      <name val="Andy"/>
      <family val="4"/>
      <charset val="1"/>
    </font>
    <font>
      <b/>
      <sz val="16"/>
      <color rgb="FF7030A0"/>
      <name val="Andy"/>
      <family val="4"/>
      <charset val="1"/>
    </font>
    <font>
      <b/>
      <sz val="16"/>
      <color rgb="FFFF33CC"/>
      <name val="Andy"/>
      <family val="4"/>
      <charset val="1"/>
    </font>
    <font>
      <b/>
      <sz val="16"/>
      <color rgb="FFFF0000"/>
      <name val="Andy"/>
      <family val="4"/>
      <charset val="1"/>
    </font>
    <font>
      <b/>
      <sz val="16"/>
      <color rgb="FFC55A11"/>
      <name val="Andy"/>
      <family val="4"/>
      <charset val="1"/>
    </font>
    <font>
      <b/>
      <sz val="16"/>
      <color rgb="FF808080"/>
      <name val="Andy"/>
      <family val="4"/>
      <charset val="1"/>
    </font>
    <font>
      <b/>
      <sz val="16"/>
      <color rgb="FF0070C0"/>
      <name val="Andy"/>
      <family val="4"/>
      <charset val="1"/>
    </font>
    <font>
      <b/>
      <sz val="16"/>
      <color rgb="FF00CCFF"/>
      <name val="Andy"/>
      <family val="4"/>
      <charset val="1"/>
    </font>
    <font>
      <b/>
      <sz val="16"/>
      <color rgb="FF00FF99"/>
      <name val="Andy"/>
      <family val="4"/>
      <charset val="1"/>
    </font>
    <font>
      <b/>
      <sz val="16"/>
      <color rgb="FF806000"/>
      <name val="Andy"/>
      <family val="4"/>
      <charset val="1"/>
    </font>
    <font>
      <b/>
      <sz val="16"/>
      <name val="Andy"/>
      <family val="4"/>
      <charset val="1"/>
    </font>
    <font>
      <sz val="16"/>
      <name val="Andy"/>
      <family val="4"/>
      <charset val="1"/>
    </font>
    <font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sz val="14"/>
      <color rgb="FF000000"/>
      <name val="Arial"/>
      <family val="2"/>
      <charset val="1"/>
    </font>
    <font>
      <sz val="16"/>
      <name val="Arial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00CCFF"/>
        <bgColor rgb="FF33CCCC"/>
      </patternFill>
    </fill>
    <fill>
      <patternFill patternType="solid">
        <fgColor rgb="FFFFFF00"/>
        <bgColor rgb="FFFFF200"/>
      </patternFill>
    </fill>
    <fill>
      <patternFill patternType="solid">
        <fgColor rgb="FFBFBFC0"/>
        <bgColor rgb="FFDAE3F3"/>
      </patternFill>
    </fill>
    <fill>
      <patternFill patternType="solid">
        <fgColor rgb="FF000000"/>
        <bgColor rgb="FF003300"/>
      </patternFill>
    </fill>
    <fill>
      <patternFill patternType="solid">
        <fgColor rgb="FF72BF27"/>
        <bgColor rgb="FF92D050"/>
      </patternFill>
    </fill>
    <fill>
      <patternFill patternType="solid">
        <fgColor rgb="FF7F7F80"/>
        <bgColor rgb="FF808080"/>
      </patternFill>
    </fill>
    <fill>
      <patternFill patternType="solid">
        <fgColor rgb="FFFFF200"/>
        <bgColor rgb="FFFFFF00"/>
      </patternFill>
    </fill>
    <fill>
      <patternFill patternType="solid">
        <fgColor rgb="FFCCFFFF"/>
        <bgColor rgb="FFCCFFFF"/>
      </patternFill>
    </fill>
    <fill>
      <patternFill patternType="solid">
        <fgColor rgb="FF99FF33"/>
        <bgColor rgb="FF92D050"/>
      </patternFill>
    </fill>
    <fill>
      <patternFill patternType="solid">
        <fgColor rgb="FFDAE3F3"/>
        <bgColor rgb="FFCCFFFF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6" fillId="0" borderId="0"/>
  </cellStyleXfs>
  <cellXfs count="189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 wrapText="1" shrinkToFit="1"/>
    </xf>
    <xf numFmtId="164" fontId="1" fillId="0" borderId="0" xfId="0" applyNumberFormat="1" applyFont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166" fontId="3" fillId="0" borderId="2" xfId="0" applyNumberFormat="1" applyFont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shrinkToFit="1"/>
    </xf>
    <xf numFmtId="0" fontId="8" fillId="0" borderId="4" xfId="0" applyFont="1" applyBorder="1" applyAlignment="1">
      <alignment horizontal="center" vertical="center" shrinkToFit="1"/>
    </xf>
    <xf numFmtId="0" fontId="9" fillId="0" borderId="4" xfId="0" applyFont="1" applyBorder="1" applyAlignment="1">
      <alignment horizontal="center" vertical="center" shrinkToFit="1"/>
    </xf>
    <xf numFmtId="0" fontId="10" fillId="0" borderId="4" xfId="0" applyFont="1" applyBorder="1" applyAlignment="1">
      <alignment horizontal="center" vertical="center" shrinkToFit="1"/>
    </xf>
    <xf numFmtId="0" fontId="11" fillId="0" borderId="4" xfId="0" applyFont="1" applyBorder="1" applyAlignment="1">
      <alignment horizontal="center" vertical="center" shrinkToFit="1"/>
    </xf>
    <xf numFmtId="0" fontId="12" fillId="0" borderId="4" xfId="0" applyFont="1" applyBorder="1" applyAlignment="1">
      <alignment horizontal="center" vertical="center" shrinkToFit="1"/>
    </xf>
    <xf numFmtId="0" fontId="13" fillId="0" borderId="4" xfId="0" applyFont="1" applyBorder="1" applyAlignment="1">
      <alignment horizontal="center" vertical="center" shrinkToFit="1"/>
    </xf>
    <xf numFmtId="0" fontId="14" fillId="0" borderId="4" xfId="0" applyFont="1" applyBorder="1" applyAlignment="1">
      <alignment horizontal="center" vertical="center" shrinkToFit="1"/>
    </xf>
    <xf numFmtId="0" fontId="16" fillId="0" borderId="4" xfId="0" applyFont="1" applyBorder="1" applyAlignment="1">
      <alignment horizontal="center" vertical="center" shrinkToFit="1"/>
    </xf>
    <xf numFmtId="0" fontId="17" fillId="0" borderId="4" xfId="0" applyFont="1" applyBorder="1" applyAlignment="1">
      <alignment horizontal="center" vertical="center" shrinkToFit="1"/>
    </xf>
    <xf numFmtId="0" fontId="7" fillId="0" borderId="4" xfId="0" applyFont="1" applyBorder="1" applyAlignment="1">
      <alignment horizontal="center" vertical="center"/>
    </xf>
    <xf numFmtId="0" fontId="18" fillId="3" borderId="4" xfId="0" applyFont="1" applyFill="1" applyBorder="1" applyAlignment="1">
      <alignment horizontal="center" vertical="center" wrapText="1" shrinkToFit="1"/>
    </xf>
    <xf numFmtId="0" fontId="18" fillId="3" borderId="4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 shrinkToFit="1"/>
    </xf>
    <xf numFmtId="0" fontId="20" fillId="0" borderId="7" xfId="0" applyFont="1" applyBorder="1" applyAlignment="1">
      <alignment horizontal="center" vertical="center"/>
    </xf>
    <xf numFmtId="0" fontId="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 shrinkToFit="1"/>
    </xf>
    <xf numFmtId="164" fontId="23" fillId="0" borderId="0" xfId="0" applyNumberFormat="1" applyFont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shrinkToFit="1"/>
    </xf>
    <xf numFmtId="0" fontId="25" fillId="0" borderId="8" xfId="0" applyFont="1" applyBorder="1" applyAlignment="1">
      <alignment horizontal="center" vertical="center" shrinkToFit="1"/>
    </xf>
    <xf numFmtId="0" fontId="19" fillId="5" borderId="7" xfId="0" applyFont="1" applyFill="1" applyBorder="1" applyAlignment="1">
      <alignment horizontal="center" vertical="center" wrapText="1"/>
    </xf>
    <xf numFmtId="164" fontId="1" fillId="5" borderId="9" xfId="0" applyNumberFormat="1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 shrinkToFit="1"/>
    </xf>
    <xf numFmtId="0" fontId="13" fillId="5" borderId="4" xfId="0" applyFont="1" applyFill="1" applyBorder="1" applyAlignment="1">
      <alignment horizontal="center" vertical="center" wrapText="1" shrinkToFit="1"/>
    </xf>
    <xf numFmtId="0" fontId="13" fillId="5" borderId="9" xfId="0" applyFont="1" applyFill="1" applyBorder="1" applyAlignment="1">
      <alignment horizontal="center" vertical="center" wrapText="1" shrinkToFit="1"/>
    </xf>
    <xf numFmtId="0" fontId="18" fillId="5" borderId="4" xfId="0" applyFont="1" applyFill="1" applyBorder="1" applyAlignment="1">
      <alignment horizontal="center" vertical="center" wrapText="1" shrinkToFit="1"/>
    </xf>
    <xf numFmtId="0" fontId="14" fillId="5" borderId="4" xfId="0" applyFont="1" applyFill="1" applyBorder="1" applyAlignment="1">
      <alignment horizontal="center" vertical="center" wrapText="1" shrinkToFit="1"/>
    </xf>
    <xf numFmtId="0" fontId="8" fillId="5" borderId="4" xfId="0" applyFont="1" applyFill="1" applyBorder="1" applyAlignment="1">
      <alignment horizontal="center" vertical="center" wrapText="1" shrinkToFit="1"/>
    </xf>
    <xf numFmtId="0" fontId="9" fillId="5" borderId="4" xfId="0" applyFont="1" applyFill="1" applyBorder="1" applyAlignment="1">
      <alignment horizontal="center" vertical="center" wrapText="1" shrinkToFit="1"/>
    </xf>
    <xf numFmtId="0" fontId="7" fillId="5" borderId="4" xfId="0" applyFont="1" applyFill="1" applyBorder="1" applyAlignment="1">
      <alignment horizontal="center" vertical="center" wrapText="1" shrinkToFit="1"/>
    </xf>
    <xf numFmtId="0" fontId="12" fillId="5" borderId="4" xfId="0" applyFont="1" applyFill="1" applyBorder="1" applyAlignment="1">
      <alignment horizontal="center" vertical="center" wrapText="1" shrinkToFit="1"/>
    </xf>
    <xf numFmtId="0" fontId="11" fillId="5" borderId="10" xfId="0" applyFont="1" applyFill="1" applyBorder="1" applyAlignment="1">
      <alignment horizontal="center" vertical="center" wrapText="1" shrinkToFit="1"/>
    </xf>
    <xf numFmtId="0" fontId="26" fillId="0" borderId="8" xfId="0" applyFont="1" applyBorder="1" applyAlignment="1">
      <alignment horizontal="center" vertical="center" shrinkToFit="1"/>
    </xf>
    <xf numFmtId="0" fontId="27" fillId="0" borderId="8" xfId="0" applyFont="1" applyBorder="1" applyAlignment="1">
      <alignment horizontal="center" vertical="center" shrinkToFit="1"/>
    </xf>
    <xf numFmtId="0" fontId="27" fillId="0" borderId="9" xfId="0" applyFont="1" applyBorder="1" applyAlignment="1">
      <alignment horizontal="center" vertical="center" shrinkToFit="1"/>
    </xf>
    <xf numFmtId="0" fontId="22" fillId="0" borderId="4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 shrinkToFit="1"/>
    </xf>
    <xf numFmtId="0" fontId="11" fillId="5" borderId="9" xfId="0" applyFont="1" applyFill="1" applyBorder="1" applyAlignment="1">
      <alignment horizontal="center" vertical="center" wrapText="1" shrinkToFit="1"/>
    </xf>
    <xf numFmtId="0" fontId="7" fillId="5" borderId="10" xfId="0" applyFont="1" applyFill="1" applyBorder="1" applyAlignment="1">
      <alignment horizontal="center" vertical="center" wrapText="1" shrinkToFit="1"/>
    </xf>
    <xf numFmtId="0" fontId="29" fillId="0" borderId="8" xfId="0" applyFont="1" applyBorder="1" applyAlignment="1">
      <alignment horizontal="center" vertical="center" shrinkToFit="1"/>
    </xf>
    <xf numFmtId="0" fontId="30" fillId="0" borderId="8" xfId="0" applyFont="1" applyBorder="1" applyAlignment="1">
      <alignment horizontal="center" vertical="center" shrinkToFit="1"/>
    </xf>
    <xf numFmtId="0" fontId="15" fillId="0" borderId="4" xfId="0" applyFont="1" applyBorder="1" applyAlignment="1">
      <alignment horizontal="center" vertical="center" wrapText="1" shrinkToFit="1"/>
    </xf>
    <xf numFmtId="0" fontId="18" fillId="0" borderId="4" xfId="0" applyFont="1" applyBorder="1" applyAlignment="1">
      <alignment horizontal="center" vertical="center" shrinkToFit="1"/>
    </xf>
    <xf numFmtId="0" fontId="31" fillId="0" borderId="8" xfId="0" applyFont="1" applyBorder="1" applyAlignment="1">
      <alignment horizontal="center" vertical="center" shrinkToFit="1"/>
    </xf>
    <xf numFmtId="0" fontId="32" fillId="0" borderId="8" xfId="0" applyFont="1" applyBorder="1" applyAlignment="1">
      <alignment horizontal="center" vertical="center" shrinkToFit="1"/>
    </xf>
    <xf numFmtId="0" fontId="18" fillId="0" borderId="4" xfId="0" applyFont="1" applyBorder="1" applyAlignment="1">
      <alignment horizontal="center" vertical="center" wrapText="1" shrinkToFit="1"/>
    </xf>
    <xf numFmtId="0" fontId="33" fillId="0" borderId="8" xfId="0" applyFont="1" applyBorder="1" applyAlignment="1">
      <alignment horizontal="center" vertical="center" shrinkToFit="1"/>
    </xf>
    <xf numFmtId="0" fontId="34" fillId="0" borderId="8" xfId="0" applyFont="1" applyBorder="1" applyAlignment="1">
      <alignment horizontal="center" vertical="center" shrinkToFit="1"/>
    </xf>
    <xf numFmtId="0" fontId="35" fillId="0" borderId="8" xfId="0" applyFont="1" applyBorder="1" applyAlignment="1">
      <alignment horizontal="center" vertical="center"/>
    </xf>
    <xf numFmtId="0" fontId="18" fillId="4" borderId="8" xfId="0" applyFont="1" applyFill="1" applyBorder="1" applyAlignment="1">
      <alignment horizontal="center" vertical="center" wrapText="1" shrinkToFit="1"/>
    </xf>
    <xf numFmtId="0" fontId="36" fillId="5" borderId="7" xfId="0" applyFont="1" applyFill="1" applyBorder="1" applyAlignment="1">
      <alignment horizontal="center" vertical="center" wrapText="1"/>
    </xf>
    <xf numFmtId="0" fontId="18" fillId="5" borderId="10" xfId="0" applyFont="1" applyFill="1" applyBorder="1" applyAlignment="1">
      <alignment horizontal="center" vertical="center" wrapText="1" shrinkToFit="1"/>
    </xf>
    <xf numFmtId="0" fontId="20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hidden="1"/>
    </xf>
    <xf numFmtId="0" fontId="21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8" fillId="6" borderId="4" xfId="0" applyFont="1" applyFill="1" applyBorder="1" applyAlignment="1">
      <alignment horizontal="center" vertical="center" wrapText="1" shrinkToFit="1"/>
    </xf>
    <xf numFmtId="0" fontId="19" fillId="7" borderId="7" xfId="0" applyFont="1" applyFill="1" applyBorder="1" applyAlignment="1">
      <alignment horizontal="center" vertical="center" wrapText="1"/>
    </xf>
    <xf numFmtId="164" fontId="1" fillId="7" borderId="9" xfId="0" applyNumberFormat="1" applyFont="1" applyFill="1" applyBorder="1" applyAlignment="1">
      <alignment horizontal="center" vertical="center" wrapText="1"/>
    </xf>
    <xf numFmtId="0" fontId="36" fillId="7" borderId="7" xfId="0" applyFont="1" applyFill="1" applyBorder="1" applyAlignment="1">
      <alignment horizontal="center" vertical="center" wrapText="1"/>
    </xf>
    <xf numFmtId="164" fontId="36" fillId="7" borderId="9" xfId="0" applyNumberFormat="1" applyFont="1" applyFill="1" applyBorder="1" applyAlignment="1">
      <alignment horizontal="center" vertical="center" wrapText="1"/>
    </xf>
    <xf numFmtId="0" fontId="19" fillId="7" borderId="5" xfId="0" applyFont="1" applyFill="1" applyBorder="1" applyAlignment="1">
      <alignment horizontal="center" vertical="center" wrapText="1"/>
    </xf>
    <xf numFmtId="0" fontId="19" fillId="7" borderId="1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 shrinkToFit="1"/>
    </xf>
    <xf numFmtId="0" fontId="18" fillId="4" borderId="11" xfId="0" applyFont="1" applyFill="1" applyBorder="1" applyAlignment="1">
      <alignment horizontal="center" vertical="center" wrapText="1" shrinkToFit="1"/>
    </xf>
    <xf numFmtId="0" fontId="9" fillId="0" borderId="9" xfId="0" applyFont="1" applyBorder="1" applyAlignment="1">
      <alignment horizontal="center" vertical="center" shrinkToFit="1"/>
    </xf>
    <xf numFmtId="0" fontId="7" fillId="0" borderId="9" xfId="0" applyFont="1" applyBorder="1" applyAlignment="1">
      <alignment horizontal="center" vertical="center" shrinkToFit="1"/>
    </xf>
    <xf numFmtId="0" fontId="18" fillId="4" borderId="9" xfId="0" applyFont="1" applyFill="1" applyBorder="1" applyAlignment="1">
      <alignment horizontal="center" vertical="center" wrapText="1" shrinkToFit="1"/>
    </xf>
    <xf numFmtId="0" fontId="16" fillId="0" borderId="9" xfId="0" applyFont="1" applyBorder="1" applyAlignment="1">
      <alignment horizontal="center" vertical="center" shrinkToFit="1"/>
    </xf>
    <xf numFmtId="164" fontId="1" fillId="7" borderId="0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 shrinkToFit="1"/>
    </xf>
    <xf numFmtId="0" fontId="18" fillId="7" borderId="4" xfId="0" applyFont="1" applyFill="1" applyBorder="1" applyAlignment="1">
      <alignment horizontal="center" vertical="center" wrapText="1" shrinkToFit="1"/>
    </xf>
    <xf numFmtId="0" fontId="16" fillId="7" borderId="4" xfId="0" applyFont="1" applyFill="1" applyBorder="1" applyAlignment="1">
      <alignment horizontal="center" vertical="center" shrinkToFit="1"/>
    </xf>
    <xf numFmtId="0" fontId="15" fillId="7" borderId="4" xfId="0" applyFont="1" applyFill="1" applyBorder="1" applyAlignment="1">
      <alignment horizontal="center" vertical="center" wrapText="1" shrinkToFit="1"/>
    </xf>
    <xf numFmtId="0" fontId="9" fillId="7" borderId="4" xfId="0" applyFont="1" applyFill="1" applyBorder="1" applyAlignment="1">
      <alignment horizontal="center" vertical="center" shrinkToFit="1"/>
    </xf>
    <xf numFmtId="0" fontId="10" fillId="7" borderId="4" xfId="0" applyFont="1" applyFill="1" applyBorder="1" applyAlignment="1">
      <alignment horizontal="center" vertical="center" shrinkToFit="1"/>
    </xf>
    <xf numFmtId="0" fontId="18" fillId="7" borderId="0" xfId="0" applyFont="1" applyFill="1" applyBorder="1" applyAlignment="1">
      <alignment horizontal="center" vertical="center" wrapText="1" shrinkToFit="1"/>
    </xf>
    <xf numFmtId="0" fontId="15" fillId="7" borderId="8" xfId="0" applyFont="1" applyFill="1" applyBorder="1" applyAlignment="1">
      <alignment horizontal="center" vertical="center" wrapText="1" shrinkToFit="1"/>
    </xf>
    <xf numFmtId="0" fontId="19" fillId="7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 wrapText="1" shrinkToFit="1"/>
    </xf>
    <xf numFmtId="0" fontId="18" fillId="4" borderId="4" xfId="0" applyFont="1" applyFill="1" applyBorder="1" applyAlignment="1">
      <alignment horizontal="left" vertical="center" wrapText="1" shrinkToFit="1"/>
    </xf>
    <xf numFmtId="0" fontId="11" fillId="4" borderId="4" xfId="0" applyFont="1" applyFill="1" applyBorder="1" applyAlignment="1">
      <alignment horizontal="center" vertical="center" wrapText="1" shrinkToFit="1"/>
    </xf>
    <xf numFmtId="0" fontId="18" fillId="3" borderId="13" xfId="0" applyFont="1" applyFill="1" applyBorder="1" applyAlignment="1">
      <alignment horizontal="center" vertical="center" wrapText="1" shrinkToFit="1"/>
    </xf>
    <xf numFmtId="0" fontId="19" fillId="5" borderId="14" xfId="0" applyFont="1" applyFill="1" applyBorder="1" applyAlignment="1">
      <alignment horizontal="center" vertical="center" wrapText="1"/>
    </xf>
    <xf numFmtId="164" fontId="1" fillId="5" borderId="15" xfId="0" applyNumberFormat="1" applyFont="1" applyFill="1" applyBorder="1" applyAlignment="1">
      <alignment horizontal="center" vertical="center" wrapText="1"/>
    </xf>
    <xf numFmtId="0" fontId="38" fillId="5" borderId="7" xfId="0" applyFont="1" applyFill="1" applyBorder="1" applyAlignment="1">
      <alignment horizontal="center" vertical="center" wrapText="1" shrinkToFit="1"/>
    </xf>
    <xf numFmtId="0" fontId="38" fillId="5" borderId="4" xfId="0" applyFont="1" applyFill="1" applyBorder="1" applyAlignment="1">
      <alignment horizontal="center" vertical="center" wrapText="1" shrinkToFit="1"/>
    </xf>
    <xf numFmtId="0" fontId="38" fillId="5" borderId="8" xfId="0" applyFont="1" applyFill="1" applyBorder="1" applyAlignment="1">
      <alignment horizontal="center" vertical="center" wrapText="1" shrinkToFit="1"/>
    </xf>
    <xf numFmtId="0" fontId="19" fillId="0" borderId="7" xfId="0" applyFont="1" applyBorder="1" applyAlignment="1">
      <alignment horizontal="center" vertical="center" shrinkToFit="1"/>
    </xf>
    <xf numFmtId="164" fontId="1" fillId="0" borderId="2" xfId="0" applyNumberFormat="1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 shrinkToFit="1"/>
    </xf>
    <xf numFmtId="0" fontId="9" fillId="0" borderId="4" xfId="0" applyFont="1" applyBorder="1" applyAlignment="1">
      <alignment horizontal="center" vertical="center" wrapText="1" shrinkToFit="1"/>
    </xf>
    <xf numFmtId="0" fontId="9" fillId="0" borderId="8" xfId="0" applyFont="1" applyBorder="1" applyAlignment="1">
      <alignment horizontal="center" vertical="center" wrapText="1" shrinkToFit="1"/>
    </xf>
    <xf numFmtId="164" fontId="39" fillId="0" borderId="0" xfId="0" applyNumberFormat="1" applyFont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19" fillId="0" borderId="16" xfId="0" applyFont="1" applyBorder="1" applyAlignment="1">
      <alignment horizontal="center" vertical="center" shrinkToFit="1"/>
    </xf>
    <xf numFmtId="164" fontId="1" fillId="0" borderId="13" xfId="0" applyNumberFormat="1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 shrinkToFit="1"/>
    </xf>
    <xf numFmtId="0" fontId="9" fillId="0" borderId="13" xfId="0" applyFont="1" applyBorder="1" applyAlignment="1">
      <alignment horizontal="center" vertical="center" wrapText="1" shrinkToFit="1"/>
    </xf>
    <xf numFmtId="0" fontId="9" fillId="0" borderId="17" xfId="0" applyFont="1" applyBorder="1" applyAlignment="1">
      <alignment horizontal="center" vertical="center" wrapText="1" shrinkToFit="1"/>
    </xf>
    <xf numFmtId="164" fontId="40" fillId="0" borderId="0" xfId="0" applyNumberFormat="1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167" fontId="23" fillId="0" borderId="0" xfId="0" applyNumberFormat="1" applyFont="1" applyAlignment="1">
      <alignment horizontal="center" vertical="center"/>
    </xf>
    <xf numFmtId="164" fontId="41" fillId="0" borderId="0" xfId="0" applyNumberFormat="1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 wrapText="1"/>
    </xf>
    <xf numFmtId="166" fontId="3" fillId="9" borderId="2" xfId="0" applyNumberFormat="1" applyFont="1" applyFill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shrinkToFit="1"/>
    </xf>
    <xf numFmtId="0" fontId="44" fillId="0" borderId="4" xfId="0" applyFont="1" applyBorder="1" applyAlignment="1">
      <alignment horizontal="center" vertical="center" shrinkToFit="1"/>
    </xf>
    <xf numFmtId="0" fontId="45" fillId="0" borderId="4" xfId="0" applyFont="1" applyBorder="1" applyAlignment="1">
      <alignment horizontal="center" vertical="center" shrinkToFit="1"/>
    </xf>
    <xf numFmtId="0" fontId="46" fillId="0" borderId="4" xfId="0" applyFont="1" applyBorder="1" applyAlignment="1">
      <alignment horizontal="center" vertical="center" shrinkToFit="1"/>
    </xf>
    <xf numFmtId="0" fontId="47" fillId="0" borderId="4" xfId="0" applyFont="1" applyBorder="1" applyAlignment="1">
      <alignment horizontal="center" vertical="center" shrinkToFit="1"/>
    </xf>
    <xf numFmtId="0" fontId="48" fillId="0" borderId="4" xfId="0" applyFont="1" applyBorder="1" applyAlignment="1">
      <alignment horizontal="center" vertical="center" shrinkToFit="1"/>
    </xf>
    <xf numFmtId="0" fontId="49" fillId="0" borderId="4" xfId="0" applyFont="1" applyBorder="1" applyAlignment="1">
      <alignment horizontal="center" vertical="center" shrinkToFit="1"/>
    </xf>
    <xf numFmtId="0" fontId="50" fillId="0" borderId="4" xfId="0" applyFont="1" applyBorder="1" applyAlignment="1">
      <alignment horizontal="center" vertical="center" shrinkToFit="1"/>
    </xf>
    <xf numFmtId="0" fontId="51" fillId="0" borderId="4" xfId="0" applyFont="1" applyBorder="1" applyAlignment="1">
      <alignment horizontal="center" vertical="center" shrinkToFit="1"/>
    </xf>
    <xf numFmtId="0" fontId="52" fillId="0" borderId="4" xfId="0" applyFont="1" applyBorder="1" applyAlignment="1">
      <alignment horizontal="center" vertical="center" shrinkToFit="1"/>
    </xf>
    <xf numFmtId="0" fontId="43" fillId="0" borderId="5" xfId="0" applyFont="1" applyBorder="1" applyAlignment="1">
      <alignment horizontal="center" vertical="center"/>
    </xf>
    <xf numFmtId="0" fontId="53" fillId="0" borderId="4" xfId="0" applyFont="1" applyBorder="1" applyAlignment="1">
      <alignment horizontal="center" vertical="center" shrinkToFit="1"/>
    </xf>
    <xf numFmtId="0" fontId="43" fillId="0" borderId="4" xfId="0" applyFont="1" applyBorder="1" applyAlignment="1">
      <alignment horizontal="center" vertical="center"/>
    </xf>
    <xf numFmtId="0" fontId="54" fillId="3" borderId="4" xfId="0" applyFont="1" applyFill="1" applyBorder="1" applyAlignment="1">
      <alignment horizontal="center" vertical="center"/>
    </xf>
    <xf numFmtId="0" fontId="54" fillId="4" borderId="4" xfId="0" applyFont="1" applyFill="1" applyBorder="1" applyAlignment="1">
      <alignment horizontal="center" vertical="center" wrapText="1" shrinkToFit="1"/>
    </xf>
    <xf numFmtId="0" fontId="47" fillId="5" borderId="4" xfId="0" applyFont="1" applyFill="1" applyBorder="1" applyAlignment="1">
      <alignment horizontal="center" vertical="center" wrapText="1" shrinkToFit="1"/>
    </xf>
    <xf numFmtId="0" fontId="49" fillId="5" borderId="4" xfId="0" applyFont="1" applyFill="1" applyBorder="1" applyAlignment="1">
      <alignment horizontal="center" vertical="center" wrapText="1" shrinkToFit="1"/>
    </xf>
    <xf numFmtId="0" fontId="49" fillId="5" borderId="9" xfId="0" applyFont="1" applyFill="1" applyBorder="1" applyAlignment="1">
      <alignment horizontal="center" vertical="center" wrapText="1" shrinkToFit="1"/>
    </xf>
    <xf numFmtId="0" fontId="54" fillId="5" borderId="4" xfId="0" applyFont="1" applyFill="1" applyBorder="1" applyAlignment="1">
      <alignment horizontal="center" vertical="center" wrapText="1" shrinkToFit="1"/>
    </xf>
    <xf numFmtId="0" fontId="50" fillId="5" borderId="4" xfId="0" applyFont="1" applyFill="1" applyBorder="1" applyAlignment="1">
      <alignment horizontal="center" vertical="center" wrapText="1" shrinkToFit="1"/>
    </xf>
    <xf numFmtId="0" fontId="44" fillId="5" borderId="4" xfId="0" applyFont="1" applyFill="1" applyBorder="1" applyAlignment="1">
      <alignment horizontal="center" vertical="center" wrapText="1" shrinkToFit="1"/>
    </xf>
    <xf numFmtId="0" fontId="45" fillId="5" borderId="4" xfId="0" applyFont="1" applyFill="1" applyBorder="1" applyAlignment="1">
      <alignment horizontal="center" vertical="center" wrapText="1" shrinkToFit="1"/>
    </xf>
    <xf numFmtId="0" fontId="43" fillId="5" borderId="4" xfId="0" applyFont="1" applyFill="1" applyBorder="1" applyAlignment="1">
      <alignment horizontal="center" vertical="center" wrapText="1" shrinkToFit="1"/>
    </xf>
    <xf numFmtId="0" fontId="48" fillId="5" borderId="4" xfId="0" applyFont="1" applyFill="1" applyBorder="1" applyAlignment="1">
      <alignment horizontal="center" vertical="center" wrapText="1" shrinkToFit="1"/>
    </xf>
    <xf numFmtId="0" fontId="47" fillId="5" borderId="10" xfId="0" applyFont="1" applyFill="1" applyBorder="1" applyAlignment="1">
      <alignment horizontal="center" vertical="center" wrapText="1" shrinkToFit="1"/>
    </xf>
    <xf numFmtId="0" fontId="19" fillId="5" borderId="0" xfId="0" applyFont="1" applyFill="1" applyBorder="1" applyAlignment="1">
      <alignment horizontal="center" vertical="center" wrapText="1"/>
    </xf>
    <xf numFmtId="0" fontId="47" fillId="5" borderId="9" xfId="0" applyFont="1" applyFill="1" applyBorder="1" applyAlignment="1">
      <alignment horizontal="center" vertical="center" wrapText="1" shrinkToFit="1"/>
    </xf>
    <xf numFmtId="0" fontId="43" fillId="5" borderId="10" xfId="0" applyFont="1" applyFill="1" applyBorder="1" applyAlignment="1">
      <alignment horizontal="center" vertical="center" wrapText="1" shrinkToFit="1"/>
    </xf>
    <xf numFmtId="0" fontId="43" fillId="0" borderId="4" xfId="0" applyFont="1" applyBorder="1" applyAlignment="1">
      <alignment horizontal="center" vertical="center" wrapText="1" shrinkToFit="1"/>
    </xf>
    <xf numFmtId="0" fontId="47" fillId="0" borderId="4" xfId="0" applyFont="1" applyBorder="1" applyAlignment="1">
      <alignment horizontal="center" vertical="center" wrapText="1" shrinkToFit="1"/>
    </xf>
    <xf numFmtId="0" fontId="48" fillId="0" borderId="9" xfId="0" applyFont="1" applyBorder="1" applyAlignment="1">
      <alignment horizontal="center" vertical="center" wrapText="1" shrinkToFit="1"/>
    </xf>
    <xf numFmtId="0" fontId="55" fillId="5" borderId="4" xfId="0" applyFont="1" applyFill="1" applyBorder="1" applyAlignment="1">
      <alignment horizontal="center" vertical="center" wrapText="1" shrinkToFit="1"/>
    </xf>
    <xf numFmtId="0" fontId="55" fillId="5" borderId="9" xfId="0" applyFont="1" applyFill="1" applyBorder="1" applyAlignment="1">
      <alignment horizontal="center" vertical="center" wrapText="1" shrinkToFit="1"/>
    </xf>
    <xf numFmtId="0" fontId="55" fillId="5" borderId="10" xfId="0" applyFont="1" applyFill="1" applyBorder="1" applyAlignment="1">
      <alignment horizontal="center" vertical="center" wrapText="1" shrinkToFit="1"/>
    </xf>
    <xf numFmtId="0" fontId="54" fillId="10" borderId="4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 shrinkToFit="1"/>
    </xf>
    <xf numFmtId="0" fontId="38" fillId="5" borderId="10" xfId="0" applyFont="1" applyFill="1" applyBorder="1" applyAlignment="1">
      <alignment horizontal="center" vertical="center" wrapText="1" shrinkToFit="1"/>
    </xf>
    <xf numFmtId="0" fontId="1" fillId="0" borderId="0" xfId="1" applyFont="1" applyAlignment="1">
      <alignment horizontal="center" vertical="center"/>
    </xf>
    <xf numFmtId="0" fontId="57" fillId="11" borderId="4" xfId="1" applyFont="1" applyFill="1" applyBorder="1" applyAlignment="1">
      <alignment horizontal="center" vertical="center" wrapText="1" shrinkToFit="1"/>
    </xf>
    <xf numFmtId="0" fontId="57" fillId="0" borderId="4" xfId="1" applyFont="1" applyBorder="1" applyAlignment="1">
      <alignment horizontal="center" vertical="center" wrapText="1" shrinkToFit="1"/>
    </xf>
    <xf numFmtId="0" fontId="1" fillId="0" borderId="0" xfId="1" applyFont="1" applyAlignment="1">
      <alignment horizontal="center" vertical="center"/>
    </xf>
    <xf numFmtId="0" fontId="43" fillId="0" borderId="4" xfId="1" applyFont="1" applyFill="1" applyBorder="1" applyAlignment="1">
      <alignment horizontal="center" vertical="center" shrinkToFit="1"/>
    </xf>
    <xf numFmtId="0" fontId="43" fillId="0" borderId="4" xfId="1" applyFont="1" applyFill="1" applyBorder="1" applyAlignment="1">
      <alignment horizontal="center" vertical="center"/>
    </xf>
    <xf numFmtId="0" fontId="7" fillId="0" borderId="4" xfId="1" applyFont="1" applyFill="1" applyBorder="1" applyAlignment="1">
      <alignment horizontal="center" vertical="center" wrapText="1" shrinkToFit="1"/>
    </xf>
    <xf numFmtId="0" fontId="58" fillId="0" borderId="4" xfId="1" applyFont="1" applyBorder="1" applyAlignment="1">
      <alignment horizontal="center" vertical="center" wrapText="1" shrinkToFit="1"/>
    </xf>
    <xf numFmtId="0" fontId="59" fillId="0" borderId="0" xfId="0" applyFont="1"/>
    <xf numFmtId="164" fontId="37" fillId="0" borderId="12" xfId="0" applyNumberFormat="1" applyFont="1" applyBorder="1" applyAlignment="1">
      <alignment horizontal="center" vertical="center"/>
    </xf>
    <xf numFmtId="164" fontId="41" fillId="0" borderId="0" xfId="0" applyNumberFormat="1" applyFont="1" applyBorder="1" applyAlignment="1">
      <alignment horizontal="center" vertical="center"/>
    </xf>
    <xf numFmtId="0" fontId="43" fillId="11" borderId="4" xfId="1" applyFont="1" applyFill="1" applyBorder="1" applyAlignment="1">
      <alignment horizontal="center" vertical="center" shrinkToFit="1"/>
    </xf>
    <xf numFmtId="0" fontId="43" fillId="0" borderId="4" xfId="1" applyFont="1" applyBorder="1" applyAlignment="1">
      <alignment horizontal="center" vertical="center" shrinkToFit="1"/>
    </xf>
    <xf numFmtId="0" fontId="43" fillId="0" borderId="4" xfId="1" applyFont="1" applyBorder="1" applyAlignment="1">
      <alignment horizontal="center" vertical="center"/>
    </xf>
    <xf numFmtId="0" fontId="43" fillId="3" borderId="4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 wrapText="1" shrinkToFit="1"/>
    </xf>
    <xf numFmtId="0" fontId="43" fillId="11" borderId="19" xfId="1" applyFont="1" applyFill="1" applyBorder="1" applyAlignment="1">
      <alignment horizontal="center" vertical="center" shrinkToFit="1"/>
    </xf>
    <xf numFmtId="0" fontId="57" fillId="11" borderId="19" xfId="1" applyFont="1" applyFill="1" applyBorder="1" applyAlignment="1">
      <alignment horizontal="center" vertical="center" wrapText="1" shrinkToFit="1"/>
    </xf>
    <xf numFmtId="165" fontId="2" fillId="0" borderId="20" xfId="1" applyNumberFormat="1" applyFont="1" applyBorder="1" applyAlignment="1">
      <alignment horizontal="center" vertical="center" wrapText="1" shrinkToFit="1"/>
    </xf>
    <xf numFmtId="166" fontId="3" fillId="0" borderId="21" xfId="1" applyNumberFormat="1" applyFont="1" applyBorder="1" applyAlignment="1">
      <alignment horizontal="center" vertical="center" wrapText="1"/>
    </xf>
    <xf numFmtId="166" fontId="3" fillId="2" borderId="21" xfId="1" applyNumberFormat="1" applyFont="1" applyFill="1" applyBorder="1" applyAlignment="1">
      <alignment horizontal="center" vertical="center" wrapText="1"/>
    </xf>
    <xf numFmtId="166" fontId="3" fillId="2" borderId="18" xfId="1" applyNumberFormat="1" applyFont="1" applyFill="1" applyBorder="1" applyAlignment="1">
      <alignment horizontal="center" vertical="center" wrapText="1"/>
    </xf>
    <xf numFmtId="0" fontId="57" fillId="0" borderId="19" xfId="1" applyFont="1" applyBorder="1" applyAlignment="1">
      <alignment horizontal="center" vertical="center" wrapText="1" shrinkToFit="1"/>
    </xf>
    <xf numFmtId="49" fontId="1" fillId="0" borderId="0" xfId="1" applyNumberFormat="1" applyFont="1" applyAlignment="1">
      <alignment horizontal="center" vertical="center"/>
    </xf>
  </cellXfs>
  <cellStyles count="2">
    <cellStyle name="Normal" xfId="0" builtinId="0"/>
    <cellStyle name="Texte explicatif" xfId="1" builtinId="53" customBuiltin="1"/>
  </cellStyles>
  <dxfs count="436"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ont>
        <b/>
        <i val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ont>
        <b/>
        <i val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border>
        <bottom style="medium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33CC"/>
      <rgbColor rgb="FF00FF99"/>
      <rgbColor rgb="FFBF0000"/>
      <rgbColor rgb="FF008000"/>
      <rgbColor rgb="FF000099"/>
      <rgbColor rgb="FF806000"/>
      <rgbColor rgb="FF800080"/>
      <rgbColor rgb="FF00B050"/>
      <rgbColor rgb="FFBFBFC0"/>
      <rgbColor rgb="FF808080"/>
      <rgbColor rgb="FF9999FF"/>
      <rgbColor rgb="FF7030A0"/>
      <rgbColor rgb="FFFFFFCC"/>
      <rgbColor rgb="FFCCFFFF"/>
      <rgbColor rgb="FF660066"/>
      <rgbColor rgb="FFFF8080"/>
      <rgbColor rgb="FF0070C0"/>
      <rgbColor rgb="FFDAE3F3"/>
      <rgbColor rgb="FF000080"/>
      <rgbColor rgb="FFFF00FF"/>
      <rgbColor rgb="FFFFF200"/>
      <rgbColor rgb="FF00FFFF"/>
      <rgbColor rgb="FF800080"/>
      <rgbColor rgb="FF800000"/>
      <rgbColor rgb="FF008080"/>
      <rgbColor rgb="FF0000FF"/>
      <rgbColor rgb="FF00CCFF"/>
      <rgbColor rgb="FFCCFFFF"/>
      <rgbColor rgb="FF99FF33"/>
      <rgbColor rgb="FFFFFF99"/>
      <rgbColor rgb="FF8FEFC0"/>
      <rgbColor rgb="FFFF99CC"/>
      <rgbColor rgb="FFCC99FF"/>
      <rgbColor rgb="FF92D050"/>
      <rgbColor rgb="FF3366FF"/>
      <rgbColor rgb="FF33CCCC"/>
      <rgbColor rgb="FF72BF27"/>
      <rgbColor rgb="FFFFC000"/>
      <rgbColor rgb="FFFF9900"/>
      <rgbColor rgb="FFC55A11"/>
      <rgbColor rgb="FF666699"/>
      <rgbColor rgb="FF7F7F80"/>
      <rgbColor rgb="FF002060"/>
      <rgbColor rgb="FF339933"/>
      <rgbColor rgb="FF003300"/>
      <rgbColor rgb="FF333300"/>
      <rgbColor rgb="FF993300"/>
      <rgbColor rgb="FF993366"/>
      <rgbColor rgb="FF0033CC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%252520PORTABLE/Desktop/Planning%252520KHEOPS%2525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individuel"/>
      <sheetName val="Recap +1"/>
      <sheetName val="Recap Even"/>
      <sheetName val="Recap Vierge"/>
      <sheetName val="Recap Even Vierge"/>
      <sheetName val="Diver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id="1" name="Tableau6" displayName="Tableau6" ref="A2:H29" totalsRowShown="0" headerRowDxfId="394" headerRowBorderDxfId="395">
  <autoFilter ref="A2:H29"/>
  <tableColumns count="8">
    <tableColumn id="1" name="janvier 2019" dataDxfId="435"/>
    <tableColumn id="2" name="lundi 31" dataDxfId="434">
      <calculatedColumnFormula>IFERROR(INDEX(INDIRECT($A$1&amp;"!$A:$AG"),MATCH(Tableau6[[#This Row],[janvier 2019]],INDIRECT($A$1&amp;"!"&amp;B$1&amp;":"&amp;B$1),0),1),"")</calculatedColumnFormula>
    </tableColumn>
    <tableColumn id="3" name="mardi 01" dataDxfId="433">
      <calculatedColumnFormula>IFERROR(INDEX(INDIRECT($A$1&amp;"!$A:$AG"),MATCH(Tableau6[[#This Row],[janvier 2019]],INDIRECT($A$1&amp;"!"&amp;C$1&amp;":"&amp;C$1),0),1),"")</calculatedColumnFormula>
    </tableColumn>
    <tableColumn id="4" name="mercredi 02" dataDxfId="432">
      <calculatedColumnFormula>IFERROR(INDEX(INDIRECT($A$1&amp;"!$A:$AG"),MATCH(Tableau6[[#This Row],[janvier 2019]],INDIRECT($A$1&amp;"!"&amp;D$1&amp;":"&amp;D$1),0),1),"")</calculatedColumnFormula>
    </tableColumn>
    <tableColumn id="5" name="jeudi 03" dataDxfId="431">
      <calculatedColumnFormula>IFERROR(INDEX(INDIRECT($A$1&amp;"!$A:$AG"),MATCH(Tableau6[[#This Row],[janvier 2019]],INDIRECT($A$1&amp;"!"&amp;E$1&amp;":"&amp;E$1),0),1),"")</calculatedColumnFormula>
    </tableColumn>
    <tableColumn id="6" name="vendredi 04" dataDxfId="430">
      <calculatedColumnFormula>IFERROR(INDEX(INDIRECT($A$1&amp;"!$A:$AG"),MATCH(Tableau6[[#This Row],[janvier 2019]],INDIRECT($A$1&amp;"!"&amp;F$1&amp;":"&amp;F$1),0),1),"")</calculatedColumnFormula>
    </tableColumn>
    <tableColumn id="7" name="Samedi 05" dataDxfId="429">
      <calculatedColumnFormula>IFERROR(INDEX(INDIRECT($A$1&amp;"!$A:$AG"),MATCH(Tableau6[[#This Row],[janvier 2019]],INDIRECT($A$1&amp;"!"&amp;G$1&amp;":"&amp;G$1),0),1),"")</calculatedColumnFormula>
    </tableColumn>
    <tableColumn id="8" name="Dimanche 06" dataDxfId="428">
      <calculatedColumnFormula>IFERROR(INDEX(INDIRECT($A$1&amp;"!$A:$AG"),MATCH(Tableau6[[#This Row],[janvier 2019]],INDIRECT($A$1&amp;"!"&amp;H$1&amp;":"&amp;H$1),0),1),"")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610" displayName="Tableau610" ref="A95:H122" totalsRowShown="0" headerRowDxfId="388" headerRowBorderDxfId="389">
  <autoFilter ref="A95:H122"/>
  <tableColumns count="8">
    <tableColumn id="1" name="janvier 2019" dataDxfId="411"/>
    <tableColumn id="2" name="lundi 21" dataDxfId="410">
      <calculatedColumnFormula>IFERROR(INDEX(INDIRECT($A$1&amp;"!$A:$AG"),MATCH(Tableau610[[#This Row],[janvier 2019]],INDIRECT($A$1&amp;"!"&amp;B$94&amp;":"&amp;B$94),0),1),"")</calculatedColumnFormula>
    </tableColumn>
    <tableColumn id="3" name="mardi 22" dataDxfId="409">
      <calculatedColumnFormula>IFERROR(INDEX(INDIRECT($A$1&amp;"!$A:$AG"),MATCH(Tableau610[[#This Row],[janvier 2019]],INDIRECT($A$1&amp;"!"&amp;C$94&amp;":"&amp;C$94),0),1),"")</calculatedColumnFormula>
    </tableColumn>
    <tableColumn id="4" name="mercredi 23" dataDxfId="408">
      <calculatedColumnFormula>IFERROR(INDEX(INDIRECT($A$1&amp;"!$A:$AG"),MATCH(Tableau610[[#This Row],[janvier 2019]],INDIRECT($A$1&amp;"!"&amp;D$94&amp;":"&amp;D$94),0),1),"")</calculatedColumnFormula>
    </tableColumn>
    <tableColumn id="5" name="jeudi 24" dataDxfId="407">
      <calculatedColumnFormula>IFERROR(INDEX(INDIRECT($A$1&amp;"!$A:$AG"),MATCH(Tableau610[[#This Row],[janvier 2019]],INDIRECT($A$1&amp;"!"&amp;E$94&amp;":"&amp;E$94),0),1),"")</calculatedColumnFormula>
    </tableColumn>
    <tableColumn id="6" name="vendredi 25" dataDxfId="406">
      <calculatedColumnFormula>IFERROR(INDEX(INDIRECT($A$1&amp;"!$A:$AG"),MATCH(Tableau610[[#This Row],[janvier 2019]],INDIRECT($A$1&amp;"!"&amp;F$94&amp;":"&amp;F$94),0),1),"")</calculatedColumnFormula>
    </tableColumn>
    <tableColumn id="7" name="Samedi 26" dataDxfId="405">
      <calculatedColumnFormula>IFERROR(INDEX(INDIRECT($A$1&amp;"!$A:$AG"),MATCH(Tableau610[[#This Row],[janvier 2019]],INDIRECT($A$1&amp;"!"&amp;G$94&amp;":"&amp;G$94),0),1),"")</calculatedColumnFormula>
    </tableColumn>
    <tableColumn id="8" name="Dimanche 27" dataDxfId="404">
      <calculatedColumnFormula>IFERROR(INDEX(INDIRECT($A$1&amp;"!$A:$AG"),MATCH(Tableau610[[#This Row],[janvier 2019]],INDIRECT($A$1&amp;"!"&amp;H$94&amp;":"&amp;H$94),0),1),"")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611" displayName="Tableau611" ref="A126:H153" totalsRowShown="0" headerRowDxfId="386" headerRowBorderDxfId="387">
  <autoFilter ref="A126:H153"/>
  <tableColumns count="8">
    <tableColumn id="1" name="janvier 2019" dataDxfId="403"/>
    <tableColumn id="2" name="lundi 28" dataDxfId="402">
      <calculatedColumnFormula>IFERROR(INDEX(INDIRECT($A$1&amp;"!$A:$AG"),MATCH(Tableau611[[#This Row],[janvier 2019]],INDIRECT($A$1&amp;"!"&amp;B$125&amp;":"&amp;B$125),0),1),"")</calculatedColumnFormula>
    </tableColumn>
    <tableColumn id="3" name="mardi 29" dataDxfId="401">
      <calculatedColumnFormula>IFERROR(INDEX(INDIRECT($A$1&amp;"!$A:$AG"),MATCH(Tableau611[[#This Row],[janvier 2019]],INDIRECT($A$1&amp;"!"&amp;C$125&amp;":"&amp;C$125),0),1),"")</calculatedColumnFormula>
    </tableColumn>
    <tableColumn id="4" name="mercredi 30" dataDxfId="400">
      <calculatedColumnFormula>IFERROR(INDEX(INDIRECT($A$1&amp;"!$A:$AG"),MATCH(Tableau611[[#This Row],[janvier 2019]],INDIRECT($A$1&amp;"!"&amp;D$125&amp;":"&amp;D$125),0),1),"")</calculatedColumnFormula>
    </tableColumn>
    <tableColumn id="5" name="jeudi 31" dataDxfId="399">
      <calculatedColumnFormula>IFERROR(INDEX(INDIRECT($A$1&amp;"!$A:$AG"),MATCH(Tableau611[[#This Row],[janvier 2019]],INDIRECT($A$1&amp;"!"&amp;E$125&amp;":"&amp;E$125),0),1),"")</calculatedColumnFormula>
    </tableColumn>
    <tableColumn id="6" name="vendredi 01" dataDxfId="398">
      <calculatedColumnFormula>IFERROR(INDEX(INDIRECT($A$1&amp;"!$A:$AG"),MATCH(Tableau611[[#This Row],[janvier 2019]],INDIRECT($A$1&amp;"!"&amp;F$125&amp;":"&amp;F$125),0),1),"")</calculatedColumnFormula>
    </tableColumn>
    <tableColumn id="7" name="Samedi 02" dataDxfId="397">
      <calculatedColumnFormula>IFERROR(INDEX(INDIRECT($A$1&amp;"!$A:$AG"),MATCH(Tableau611[[#This Row],[janvier 2019]],INDIRECT($A$1&amp;"!"&amp;G$125&amp;":"&amp;G$125),0),1),"")</calculatedColumnFormula>
    </tableColumn>
    <tableColumn id="8" name="Dimanche 03" dataDxfId="396">
      <calculatedColumnFormula>IFERROR(INDEX(INDIRECT($A$1&amp;"!$A:$AG"),MATCH(Tableau611[[#This Row],[janvier 2019]],INDIRECT($A$1&amp;"!"&amp;H$125&amp;":"&amp;H$125),0),1),"")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Tableau68" displayName="Tableau68" ref="A33:H60" totalsRowShown="0" headerRowDxfId="392" headerRowBorderDxfId="393">
  <autoFilter ref="A33:H60"/>
  <tableColumns count="8">
    <tableColumn id="1" name="janvier 2019" dataDxfId="427"/>
    <tableColumn id="2" name="lundi 07" dataDxfId="426"/>
    <tableColumn id="3" name="mardi 08" dataDxfId="425"/>
    <tableColumn id="4" name="mercredi 09" dataDxfId="424"/>
    <tableColumn id="5" name="jeudi 10" dataDxfId="423"/>
    <tableColumn id="6" name="vendredi 11" dataDxfId="422"/>
    <tableColumn id="7" name="Samedi 12" dataDxfId="421"/>
    <tableColumn id="8" name="Dimanche 13" dataDxfId="42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Tableau69" displayName="Tableau69" ref="A64:H91" totalsRowShown="0" headerRowDxfId="390" headerRowBorderDxfId="391">
  <autoFilter ref="A64:H91"/>
  <tableColumns count="8">
    <tableColumn id="1" name="janvier 2019" dataDxfId="419"/>
    <tableColumn id="2" name="lundi 14" dataDxfId="418">
      <calculatedColumnFormula>IFERROR(INDEX(INDIRECT($A$1&amp;"!$A:$AG"),MATCH(Tableau69[[#This Row],[janvier 2019]],INDIRECT($A$1&amp;"!"&amp;B$63&amp;":"&amp;B$63),0),1),"")</calculatedColumnFormula>
    </tableColumn>
    <tableColumn id="3" name="mardi 15" dataDxfId="417">
      <calculatedColumnFormula>IFERROR(INDEX(INDIRECT($A$1&amp;"!$A:$AG"),MATCH(Tableau69[[#This Row],[janvier 2019]],INDIRECT($A$1&amp;"!"&amp;C$63&amp;":"&amp;C$63),0),1),"")</calculatedColumnFormula>
    </tableColumn>
    <tableColumn id="4" name="mercredi 16" dataDxfId="416">
      <calculatedColumnFormula>IFERROR(INDEX(INDIRECT($A$1&amp;"!$A:$AG"),MATCH(Tableau69[[#This Row],[janvier 2019]],INDIRECT($A$1&amp;"!"&amp;D$63&amp;":"&amp;D$63),0),1),"")</calculatedColumnFormula>
    </tableColumn>
    <tableColumn id="5" name="jeudi 17" dataDxfId="415">
      <calculatedColumnFormula>IFERROR(INDEX(INDIRECT($A$1&amp;"!$A:$AG"),MATCH(Tableau69[[#This Row],[janvier 2019]],INDIRECT($A$1&amp;"!"&amp;E$63&amp;":"&amp;E$63),0),1),"")</calculatedColumnFormula>
    </tableColumn>
    <tableColumn id="6" name="vendredi 18" dataDxfId="414">
      <calculatedColumnFormula>IFERROR(INDEX(INDIRECT($A$1&amp;"!$A:$AG"),MATCH(Tableau69[[#This Row],[janvier 2019]],INDIRECT($A$1&amp;"!"&amp;F$63&amp;":"&amp;F$63),0),1),"")</calculatedColumnFormula>
    </tableColumn>
    <tableColumn id="7" name="Samedi 19" dataDxfId="413">
      <calculatedColumnFormula>IFERROR(INDEX(INDIRECT($A$1&amp;"!$A:$AG"),MATCH(Tableau69[[#This Row],[janvier 2019]],INDIRECT($A$1&amp;"!"&amp;G$63&amp;":"&amp;G$63),0),1),"")</calculatedColumnFormula>
    </tableColumn>
    <tableColumn id="8" name="Dimanche 20" dataDxfId="412">
      <calculatedColumnFormula>IFERROR(INDEX(INDIRECT($A$1&amp;"!$A:$AG"),MATCH(Tableau69[[#This Row],[janvier 2019]],INDIRECT($A$1&amp;"!"&amp;H$63&amp;":"&amp;H$63),0),1),"")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N45"/>
  <sheetViews>
    <sheetView zoomScale="70" zoomScaleNormal="70" workbookViewId="0">
      <pane xSplit="2" ySplit="1" topLeftCell="C2" activePane="bottomRight" state="frozen"/>
      <selection pane="topRight" activeCell="N1" sqref="N1"/>
      <selection pane="bottomLeft" activeCell="A2" sqref="A2"/>
      <selection pane="bottomRight" activeCell="C1" sqref="C1"/>
    </sheetView>
  </sheetViews>
  <sheetFormatPr baseColWidth="10" defaultColWidth="9.140625" defaultRowHeight="12.75" outlineLevelRow="1" outlineLevelCol="1"/>
  <cols>
    <col min="1" max="1" width="34.5703125" style="1" customWidth="1"/>
    <col min="2" max="2" width="2.140625" style="2" customWidth="1" outlineLevel="1"/>
    <col min="3" max="3" width="21.7109375" style="2" customWidth="1" outlineLevel="1"/>
    <col min="4" max="34" width="21.7109375" style="1" customWidth="1" outlineLevel="1"/>
    <col min="35" max="976" width="10.85546875" style="1" customWidth="1"/>
  </cols>
  <sheetData>
    <row r="1" spans="1:34" ht="32.25" customHeight="1" thickBot="1">
      <c r="A1" s="3">
        <v>43466</v>
      </c>
      <c r="B1" s="4"/>
      <c r="C1" s="6">
        <v>43465</v>
      </c>
      <c r="D1" s="5">
        <f>A1</f>
        <v>43466</v>
      </c>
      <c r="E1" s="6">
        <f t="shared" ref="E1:AH1" si="0">D1+1</f>
        <v>43467</v>
      </c>
      <c r="F1" s="6">
        <f t="shared" si="0"/>
        <v>43468</v>
      </c>
      <c r="G1" s="6">
        <f t="shared" si="0"/>
        <v>43469</v>
      </c>
      <c r="H1" s="7">
        <f t="shared" si="0"/>
        <v>43470</v>
      </c>
      <c r="I1" s="7">
        <f t="shared" si="0"/>
        <v>43471</v>
      </c>
      <c r="J1" s="6">
        <f t="shared" si="0"/>
        <v>43472</v>
      </c>
      <c r="K1" s="6">
        <f t="shared" si="0"/>
        <v>43473</v>
      </c>
      <c r="L1" s="6">
        <f t="shared" si="0"/>
        <v>43474</v>
      </c>
      <c r="M1" s="6">
        <f t="shared" si="0"/>
        <v>43475</v>
      </c>
      <c r="N1" s="6">
        <f t="shared" si="0"/>
        <v>43476</v>
      </c>
      <c r="O1" s="7">
        <f t="shared" si="0"/>
        <v>43477</v>
      </c>
      <c r="P1" s="7">
        <f t="shared" si="0"/>
        <v>43478</v>
      </c>
      <c r="Q1" s="6">
        <f t="shared" si="0"/>
        <v>43479</v>
      </c>
      <c r="R1" s="6">
        <f t="shared" si="0"/>
        <v>43480</v>
      </c>
      <c r="S1" s="6">
        <f t="shared" si="0"/>
        <v>43481</v>
      </c>
      <c r="T1" s="6">
        <f t="shared" si="0"/>
        <v>43482</v>
      </c>
      <c r="U1" s="6">
        <f t="shared" si="0"/>
        <v>43483</v>
      </c>
      <c r="V1" s="7">
        <f t="shared" si="0"/>
        <v>43484</v>
      </c>
      <c r="W1" s="7">
        <f t="shared" si="0"/>
        <v>43485</v>
      </c>
      <c r="X1" s="6">
        <f t="shared" si="0"/>
        <v>43486</v>
      </c>
      <c r="Y1" s="6">
        <f t="shared" si="0"/>
        <v>43487</v>
      </c>
      <c r="Z1" s="6">
        <f t="shared" si="0"/>
        <v>43488</v>
      </c>
      <c r="AA1" s="6">
        <f t="shared" si="0"/>
        <v>43489</v>
      </c>
      <c r="AB1" s="6">
        <f t="shared" si="0"/>
        <v>43490</v>
      </c>
      <c r="AC1" s="7">
        <f t="shared" si="0"/>
        <v>43491</v>
      </c>
      <c r="AD1" s="7">
        <f t="shared" si="0"/>
        <v>43492</v>
      </c>
      <c r="AE1" s="6">
        <f t="shared" si="0"/>
        <v>43493</v>
      </c>
      <c r="AF1" s="6">
        <f t="shared" si="0"/>
        <v>43494</v>
      </c>
      <c r="AG1" s="6">
        <f t="shared" si="0"/>
        <v>43495</v>
      </c>
      <c r="AH1" s="6">
        <f t="shared" si="0"/>
        <v>43496</v>
      </c>
    </row>
    <row r="2" spans="1:34" ht="18" customHeight="1" outlineLevel="1">
      <c r="A2" s="25" t="s">
        <v>28</v>
      </c>
      <c r="B2" s="26">
        <v>12</v>
      </c>
      <c r="C2" s="21" t="s">
        <v>15</v>
      </c>
      <c r="D2" s="21" t="s">
        <v>15</v>
      </c>
      <c r="E2" s="27"/>
      <c r="F2" s="27"/>
      <c r="G2" s="27"/>
      <c r="H2" s="13" t="s">
        <v>4</v>
      </c>
      <c r="I2" s="13" t="s">
        <v>4</v>
      </c>
      <c r="J2" s="27"/>
      <c r="K2" s="27"/>
      <c r="L2" s="27"/>
      <c r="M2" s="27"/>
      <c r="N2" s="27"/>
      <c r="O2" s="18" t="s">
        <v>10</v>
      </c>
      <c r="P2" s="18" t="s">
        <v>10</v>
      </c>
      <c r="Q2" s="27"/>
      <c r="R2" s="27"/>
      <c r="S2" s="27"/>
      <c r="T2" s="27"/>
      <c r="U2" s="27"/>
      <c r="V2" s="19" t="s">
        <v>11</v>
      </c>
      <c r="W2" s="19" t="s">
        <v>11</v>
      </c>
      <c r="X2" s="27"/>
      <c r="Y2" s="27"/>
      <c r="Z2" s="27"/>
      <c r="AA2" s="27"/>
      <c r="AB2" s="27"/>
      <c r="AC2" s="16" t="s">
        <v>8</v>
      </c>
      <c r="AD2" s="16" t="s">
        <v>8</v>
      </c>
      <c r="AE2" s="27"/>
      <c r="AF2" s="27"/>
      <c r="AG2" s="27"/>
      <c r="AH2" s="27"/>
    </row>
    <row r="3" spans="1:34" ht="18" customHeight="1" outlineLevel="1">
      <c r="A3" s="33" t="s">
        <v>29</v>
      </c>
      <c r="B3" s="34">
        <v>9</v>
      </c>
      <c r="C3" s="18" t="s">
        <v>10</v>
      </c>
      <c r="D3" s="18" t="s">
        <v>10</v>
      </c>
      <c r="E3" s="27"/>
      <c r="F3" s="27"/>
      <c r="G3" s="27"/>
      <c r="H3" s="19" t="s">
        <v>11</v>
      </c>
      <c r="I3" s="19" t="s">
        <v>11</v>
      </c>
      <c r="J3" s="27"/>
      <c r="K3" s="27"/>
      <c r="L3" s="27"/>
      <c r="M3" s="27"/>
      <c r="N3" s="27"/>
      <c r="O3" s="16" t="s">
        <v>8</v>
      </c>
      <c r="P3" s="16" t="s">
        <v>8</v>
      </c>
      <c r="Q3" s="27"/>
      <c r="R3" s="27"/>
      <c r="S3" s="27"/>
      <c r="T3" s="27"/>
      <c r="U3" s="27"/>
      <c r="V3" s="23" t="s">
        <v>20</v>
      </c>
      <c r="W3" s="23" t="s">
        <v>20</v>
      </c>
      <c r="X3" s="27"/>
      <c r="Y3" s="27"/>
      <c r="Z3" s="27"/>
      <c r="AA3" s="27"/>
      <c r="AB3" s="27"/>
      <c r="AC3" s="13" t="s">
        <v>4</v>
      </c>
      <c r="AD3" s="13" t="s">
        <v>4</v>
      </c>
      <c r="AE3" s="27"/>
      <c r="AF3" s="27"/>
      <c r="AG3" s="27"/>
      <c r="AH3" s="27"/>
    </row>
    <row r="4" spans="1:34" ht="18" customHeight="1" outlineLevel="1">
      <c r="A4" s="33" t="s">
        <v>30</v>
      </c>
      <c r="B4" s="34">
        <v>12</v>
      </c>
      <c r="C4" s="27"/>
      <c r="D4" s="27"/>
      <c r="E4" s="19" t="s">
        <v>11</v>
      </c>
      <c r="F4" s="23" t="s">
        <v>20</v>
      </c>
      <c r="G4" s="24" t="s">
        <v>25</v>
      </c>
      <c r="H4" s="27"/>
      <c r="I4" s="27"/>
      <c r="J4" s="19" t="s">
        <v>11</v>
      </c>
      <c r="K4" s="18" t="s">
        <v>10</v>
      </c>
      <c r="L4" s="13" t="s">
        <v>4</v>
      </c>
      <c r="M4" s="23" t="s">
        <v>20</v>
      </c>
      <c r="N4" s="16" t="s">
        <v>8</v>
      </c>
      <c r="O4" s="27"/>
      <c r="P4" s="27"/>
      <c r="Q4" s="19" t="s">
        <v>11</v>
      </c>
      <c r="R4" s="13" t="s">
        <v>4</v>
      </c>
      <c r="S4" s="16"/>
      <c r="T4" s="19" t="s">
        <v>11</v>
      </c>
      <c r="U4" s="18" t="s">
        <v>10</v>
      </c>
      <c r="V4" s="27"/>
      <c r="W4" s="27"/>
      <c r="X4" s="13" t="s">
        <v>4</v>
      </c>
      <c r="Y4" s="13" t="s">
        <v>4</v>
      </c>
      <c r="Z4" s="16" t="s">
        <v>8</v>
      </c>
      <c r="AA4" s="19" t="s">
        <v>11</v>
      </c>
      <c r="AB4" s="19" t="s">
        <v>11</v>
      </c>
      <c r="AC4" s="27"/>
      <c r="AD4" s="27"/>
      <c r="AE4" s="19" t="s">
        <v>11</v>
      </c>
      <c r="AF4" s="23" t="s">
        <v>20</v>
      </c>
      <c r="AG4" s="16" t="s">
        <v>8</v>
      </c>
      <c r="AH4" s="13" t="s">
        <v>4</v>
      </c>
    </row>
    <row r="5" spans="1:34" ht="18" customHeight="1" outlineLevel="1">
      <c r="A5" s="37"/>
      <c r="B5" s="38"/>
      <c r="C5" s="39"/>
      <c r="D5" s="39"/>
      <c r="E5" s="39"/>
      <c r="F5" s="40"/>
      <c r="G5" s="41"/>
      <c r="H5" s="40"/>
      <c r="I5" s="42"/>
      <c r="J5" s="42"/>
      <c r="K5" s="39"/>
      <c r="L5" s="40"/>
      <c r="M5" s="43"/>
      <c r="N5" s="40"/>
      <c r="O5" s="44"/>
      <c r="P5" s="42"/>
      <c r="Q5" s="42"/>
      <c r="R5" s="45"/>
      <c r="S5" s="44"/>
      <c r="T5" s="44"/>
      <c r="U5" s="43"/>
      <c r="V5" s="39"/>
      <c r="W5" s="42"/>
      <c r="X5" s="42"/>
      <c r="Y5" s="46"/>
      <c r="Z5" s="47"/>
      <c r="AA5" s="40"/>
      <c r="AB5" s="40"/>
      <c r="AC5" s="39"/>
      <c r="AD5" s="42"/>
      <c r="AE5" s="42"/>
      <c r="AF5" s="45"/>
      <c r="AG5" s="43"/>
      <c r="AH5" s="48"/>
    </row>
    <row r="6" spans="1:34" ht="18" customHeight="1" outlineLevel="1">
      <c r="A6" s="33" t="s">
        <v>31</v>
      </c>
      <c r="B6" s="34">
        <v>7</v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18" customHeight="1" outlineLevel="1">
      <c r="A7" s="33" t="s">
        <v>31</v>
      </c>
      <c r="B7" s="34">
        <v>7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</row>
    <row r="8" spans="1:34" ht="18" customHeight="1" outlineLevel="1">
      <c r="A8" s="33" t="s">
        <v>32</v>
      </c>
      <c r="B8" s="34">
        <v>8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</row>
    <row r="9" spans="1:34" ht="18" customHeight="1" outlineLevel="1">
      <c r="A9" s="33" t="s">
        <v>33</v>
      </c>
      <c r="B9" s="34">
        <v>7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</row>
    <row r="10" spans="1:34" ht="18" customHeight="1" outlineLevel="1">
      <c r="A10" s="33" t="s">
        <v>34</v>
      </c>
      <c r="B10" s="34">
        <v>10</v>
      </c>
      <c r="C10" s="12" t="s">
        <v>3</v>
      </c>
      <c r="D10" s="12" t="s">
        <v>3</v>
      </c>
      <c r="E10" s="13" t="s">
        <v>4</v>
      </c>
      <c r="F10" s="12" t="s">
        <v>3</v>
      </c>
      <c r="G10" s="17" t="s">
        <v>9</v>
      </c>
      <c r="H10" s="17" t="s">
        <v>9</v>
      </c>
      <c r="I10" s="12" t="s">
        <v>3</v>
      </c>
      <c r="J10" s="12" t="s">
        <v>3</v>
      </c>
      <c r="K10" s="12" t="s">
        <v>3</v>
      </c>
      <c r="L10" s="18" t="s">
        <v>10</v>
      </c>
      <c r="M10" s="14" t="s">
        <v>5</v>
      </c>
      <c r="N10" s="17" t="s">
        <v>9</v>
      </c>
      <c r="O10" s="17" t="s">
        <v>9</v>
      </c>
      <c r="P10" s="17" t="s">
        <v>9</v>
      </c>
      <c r="Q10" s="12" t="s">
        <v>3</v>
      </c>
      <c r="R10" s="12" t="s">
        <v>3</v>
      </c>
      <c r="S10" s="17" t="s">
        <v>9</v>
      </c>
      <c r="T10" s="17" t="s">
        <v>9</v>
      </c>
      <c r="U10" s="18" t="s">
        <v>10</v>
      </c>
      <c r="V10" s="12" t="s">
        <v>3</v>
      </c>
      <c r="W10" s="12" t="s">
        <v>3</v>
      </c>
      <c r="X10" s="18" t="s">
        <v>10</v>
      </c>
      <c r="Y10" s="17" t="s">
        <v>9</v>
      </c>
      <c r="Z10" s="17" t="s">
        <v>9</v>
      </c>
      <c r="AA10" s="12" t="s">
        <v>3</v>
      </c>
      <c r="AB10" s="12" t="s">
        <v>3</v>
      </c>
      <c r="AC10" s="18" t="s">
        <v>10</v>
      </c>
      <c r="AD10" s="18" t="s">
        <v>10</v>
      </c>
      <c r="AE10" s="18" t="s">
        <v>10</v>
      </c>
      <c r="AF10" s="12" t="s">
        <v>3</v>
      </c>
      <c r="AG10" s="12" t="s">
        <v>3</v>
      </c>
      <c r="AH10" s="16" t="s">
        <v>8</v>
      </c>
    </row>
    <row r="11" spans="1:34" ht="18" customHeight="1" outlineLevel="1">
      <c r="A11" s="37"/>
      <c r="B11" s="38"/>
      <c r="C11" s="43"/>
      <c r="D11" s="43"/>
      <c r="E11" s="43"/>
      <c r="F11" s="47"/>
      <c r="G11" s="55"/>
      <c r="H11" s="46"/>
      <c r="I11" s="46"/>
      <c r="J11" s="46"/>
      <c r="K11" s="40"/>
      <c r="L11" s="46"/>
      <c r="M11" s="46"/>
      <c r="N11" s="46"/>
      <c r="O11" s="47"/>
      <c r="P11" s="43"/>
      <c r="Q11" s="45"/>
      <c r="R11" s="46"/>
      <c r="S11" s="43"/>
      <c r="T11" s="39"/>
      <c r="U11" s="39"/>
      <c r="V11" s="46"/>
      <c r="W11" s="46"/>
      <c r="X11" s="47"/>
      <c r="Y11" s="47"/>
      <c r="Z11" s="39"/>
      <c r="AA11" s="46"/>
      <c r="AB11" s="43"/>
      <c r="AC11" s="43"/>
      <c r="AD11" s="46"/>
      <c r="AE11" s="46"/>
      <c r="AF11" s="44"/>
      <c r="AG11" s="40"/>
      <c r="AH11" s="56"/>
    </row>
    <row r="12" spans="1:34" ht="18" customHeight="1" outlineLevel="1">
      <c r="A12" s="33" t="s">
        <v>35</v>
      </c>
      <c r="B12" s="34">
        <v>10</v>
      </c>
      <c r="C12" s="17" t="s">
        <v>9</v>
      </c>
      <c r="D12" s="17" t="s">
        <v>9</v>
      </c>
      <c r="E12" s="27"/>
      <c r="F12" s="27"/>
      <c r="G12" s="27" t="s">
        <v>36</v>
      </c>
      <c r="H12" s="27" t="s">
        <v>36</v>
      </c>
      <c r="I12" s="27" t="s">
        <v>36</v>
      </c>
      <c r="J12" s="27"/>
      <c r="K12" s="27"/>
      <c r="L12" s="27"/>
      <c r="M12" s="27" t="s">
        <v>36</v>
      </c>
      <c r="N12" s="27" t="s">
        <v>36</v>
      </c>
      <c r="O12" s="27" t="s">
        <v>36</v>
      </c>
      <c r="P12" s="23" t="s">
        <v>16</v>
      </c>
      <c r="Q12" s="27"/>
      <c r="R12" s="27"/>
      <c r="S12" s="27" t="s">
        <v>36</v>
      </c>
      <c r="T12" s="27" t="s">
        <v>36</v>
      </c>
      <c r="U12" s="27" t="s">
        <v>36</v>
      </c>
      <c r="V12" s="18" t="s">
        <v>10</v>
      </c>
      <c r="W12" s="13" t="s">
        <v>4</v>
      </c>
      <c r="X12" s="27"/>
      <c r="Y12" s="27" t="s">
        <v>36</v>
      </c>
      <c r="Z12" s="27" t="s">
        <v>36</v>
      </c>
      <c r="AA12" s="27" t="s">
        <v>36</v>
      </c>
      <c r="AB12" s="27"/>
      <c r="AC12" s="27"/>
      <c r="AD12" s="27"/>
      <c r="AE12" s="27" t="s">
        <v>36</v>
      </c>
      <c r="AF12" s="27" t="s">
        <v>36</v>
      </c>
      <c r="AG12" s="27" t="s">
        <v>36</v>
      </c>
      <c r="AH12" s="27"/>
    </row>
    <row r="13" spans="1:34" ht="18" customHeight="1" outlineLevel="1">
      <c r="A13" s="33" t="s">
        <v>37</v>
      </c>
      <c r="B13" s="34">
        <v>3</v>
      </c>
      <c r="C13" s="27"/>
      <c r="D13" s="27"/>
      <c r="E13" s="59" t="s">
        <v>12</v>
      </c>
      <c r="F13" s="27"/>
      <c r="G13" s="27"/>
      <c r="H13" s="27"/>
      <c r="I13" s="27"/>
      <c r="J13" s="17" t="s">
        <v>9</v>
      </c>
      <c r="K13" s="27"/>
      <c r="L13" s="27"/>
      <c r="M13" s="27"/>
      <c r="N13" s="13" t="s">
        <v>4</v>
      </c>
      <c r="O13" s="27"/>
      <c r="P13" s="27"/>
      <c r="Q13" s="13" t="s">
        <v>4</v>
      </c>
      <c r="R13" s="27"/>
      <c r="S13" s="27"/>
      <c r="T13" s="59" t="s">
        <v>12</v>
      </c>
      <c r="U13" s="13" t="s">
        <v>4</v>
      </c>
      <c r="V13" s="27"/>
      <c r="W13" s="27"/>
      <c r="X13" s="16" t="s">
        <v>8</v>
      </c>
      <c r="Y13" s="27"/>
      <c r="Z13" s="12" t="s">
        <v>3</v>
      </c>
      <c r="AA13" s="59" t="s">
        <v>12</v>
      </c>
      <c r="AB13" s="59" t="s">
        <v>12</v>
      </c>
      <c r="AC13" s="27"/>
      <c r="AD13" s="27"/>
      <c r="AE13" s="27"/>
      <c r="AF13" s="59" t="s">
        <v>12</v>
      </c>
      <c r="AG13" s="59" t="s">
        <v>12</v>
      </c>
      <c r="AH13" s="60" t="s">
        <v>14</v>
      </c>
    </row>
    <row r="14" spans="1:34" ht="18" customHeight="1" outlineLevel="1">
      <c r="A14" s="33" t="s">
        <v>38</v>
      </c>
      <c r="B14" s="34">
        <v>6</v>
      </c>
      <c r="C14" s="27"/>
      <c r="D14" s="27"/>
      <c r="E14" s="16" t="s">
        <v>8</v>
      </c>
      <c r="F14" s="16" t="s">
        <v>8</v>
      </c>
      <c r="G14" s="27"/>
      <c r="H14" s="27"/>
      <c r="I14" s="27"/>
      <c r="J14" s="18" t="s">
        <v>10</v>
      </c>
      <c r="K14" s="23" t="s">
        <v>16</v>
      </c>
      <c r="L14" s="17" t="s">
        <v>9</v>
      </c>
      <c r="M14" s="27"/>
      <c r="N14" s="27"/>
      <c r="O14" s="27"/>
      <c r="P14" s="27"/>
      <c r="Q14" s="18" t="s">
        <v>10</v>
      </c>
      <c r="R14" s="23" t="s">
        <v>20</v>
      </c>
      <c r="S14" s="27"/>
      <c r="T14" s="27"/>
      <c r="U14" s="27"/>
      <c r="V14" s="27"/>
      <c r="W14" s="27"/>
      <c r="X14" s="60" t="s">
        <v>14</v>
      </c>
      <c r="Y14" s="27"/>
      <c r="Z14" s="27"/>
      <c r="AA14" s="27"/>
      <c r="AB14" s="27"/>
      <c r="AC14" s="27"/>
      <c r="AD14" s="18"/>
      <c r="AE14" s="27"/>
      <c r="AF14" s="27"/>
      <c r="AG14" s="27"/>
      <c r="AH14" s="27"/>
    </row>
    <row r="15" spans="1:34" ht="18" customHeight="1" outlineLevel="1">
      <c r="A15" s="33" t="s">
        <v>39</v>
      </c>
      <c r="B15" s="34">
        <v>7</v>
      </c>
      <c r="C15" s="27"/>
      <c r="D15" s="27"/>
      <c r="E15" s="27"/>
      <c r="F15" s="18" t="s">
        <v>10</v>
      </c>
      <c r="G15" s="18" t="s">
        <v>10</v>
      </c>
      <c r="H15" s="27"/>
      <c r="I15" s="27"/>
      <c r="J15" s="27"/>
      <c r="K15" s="59" t="s">
        <v>12</v>
      </c>
      <c r="L15" s="19" t="s">
        <v>11</v>
      </c>
      <c r="M15" s="19" t="s">
        <v>11</v>
      </c>
      <c r="N15" s="27"/>
      <c r="O15" s="27"/>
      <c r="P15" s="27"/>
      <c r="Q15" s="27"/>
      <c r="R15" s="59" t="s">
        <v>12</v>
      </c>
      <c r="S15" s="60" t="s">
        <v>14</v>
      </c>
      <c r="T15" s="27"/>
      <c r="U15" s="27"/>
      <c r="V15" s="27"/>
      <c r="W15" s="27"/>
      <c r="X15" s="27"/>
      <c r="Y15" s="19" t="s">
        <v>11</v>
      </c>
      <c r="Z15" s="27"/>
      <c r="AA15" s="27"/>
      <c r="AB15" s="27"/>
      <c r="AC15" s="27"/>
      <c r="AD15" s="27"/>
      <c r="AE15" s="60" t="s">
        <v>14</v>
      </c>
      <c r="AF15" s="27"/>
      <c r="AG15" s="27"/>
      <c r="AH15" s="27"/>
    </row>
    <row r="16" spans="1:34" ht="18" customHeight="1" outlineLevel="1">
      <c r="A16" s="33" t="s">
        <v>40</v>
      </c>
      <c r="B16" s="34">
        <v>7</v>
      </c>
      <c r="C16" s="60" t="s">
        <v>14</v>
      </c>
      <c r="D16" s="60" t="s">
        <v>14</v>
      </c>
      <c r="E16" s="27"/>
      <c r="F16" s="27"/>
      <c r="G16" s="27"/>
      <c r="H16" s="16" t="s">
        <v>8</v>
      </c>
      <c r="I16" s="60" t="s">
        <v>14</v>
      </c>
      <c r="J16" s="27"/>
      <c r="K16" s="27"/>
      <c r="L16" s="27"/>
      <c r="M16" s="27"/>
      <c r="N16" s="27"/>
      <c r="O16" s="13" t="s">
        <v>4</v>
      </c>
      <c r="P16" s="63"/>
      <c r="Q16" s="27"/>
      <c r="R16" s="27"/>
      <c r="S16" s="27"/>
      <c r="T16" s="27"/>
      <c r="U16" s="27"/>
      <c r="V16" s="17" t="s">
        <v>9</v>
      </c>
      <c r="W16" s="13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</row>
    <row r="17" spans="1:34" ht="18" customHeight="1" outlineLevel="1">
      <c r="A17" s="33" t="s">
        <v>41</v>
      </c>
      <c r="B17" s="34">
        <v>7</v>
      </c>
      <c r="C17" s="24" t="s">
        <v>21</v>
      </c>
      <c r="D17" s="24" t="s">
        <v>21</v>
      </c>
      <c r="E17" s="27"/>
      <c r="F17" s="27"/>
      <c r="G17" s="27"/>
      <c r="H17" s="59" t="s">
        <v>12</v>
      </c>
      <c r="I17" s="59" t="s">
        <v>12</v>
      </c>
      <c r="J17" s="27"/>
      <c r="K17" s="27"/>
      <c r="L17" s="27"/>
      <c r="M17" s="27"/>
      <c r="N17" s="27"/>
      <c r="O17" s="60" t="s">
        <v>14</v>
      </c>
      <c r="P17" s="60" t="s">
        <v>14</v>
      </c>
      <c r="Q17" s="27"/>
      <c r="R17" s="27"/>
      <c r="S17" s="27"/>
      <c r="T17" s="27"/>
      <c r="U17" s="27"/>
      <c r="V17" s="60" t="s">
        <v>14</v>
      </c>
      <c r="W17" s="60" t="s">
        <v>14</v>
      </c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</row>
    <row r="18" spans="1:34" ht="18" customHeight="1" outlineLevel="1">
      <c r="A18" s="33" t="s">
        <v>42</v>
      </c>
      <c r="B18" s="34">
        <v>12</v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17" t="s">
        <v>9</v>
      </c>
      <c r="AC18" s="17" t="s">
        <v>9</v>
      </c>
      <c r="AD18" s="27"/>
      <c r="AE18" s="27"/>
      <c r="AF18" s="27"/>
      <c r="AG18" s="27"/>
      <c r="AH18" s="27"/>
    </row>
    <row r="19" spans="1:34" ht="18" customHeight="1" outlineLevel="1">
      <c r="A19" s="33" t="s">
        <v>43</v>
      </c>
      <c r="B19" s="34">
        <v>12</v>
      </c>
      <c r="C19" s="67"/>
      <c r="D19" s="6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12" t="s">
        <v>3</v>
      </c>
      <c r="AD19" s="23" t="s">
        <v>16</v>
      </c>
      <c r="AE19" s="27"/>
      <c r="AF19" s="27"/>
      <c r="AG19" s="27"/>
      <c r="AH19" s="27"/>
    </row>
    <row r="20" spans="1:34" ht="18" customHeight="1" outlineLevel="1">
      <c r="A20" s="33" t="s">
        <v>44</v>
      </c>
      <c r="B20" s="34">
        <v>4</v>
      </c>
      <c r="C20" s="23" t="s">
        <v>27</v>
      </c>
      <c r="D20" s="23" t="s">
        <v>27</v>
      </c>
      <c r="E20" s="59" t="s">
        <v>12</v>
      </c>
      <c r="F20" s="59" t="s">
        <v>12</v>
      </c>
      <c r="G20" s="59" t="s">
        <v>12</v>
      </c>
      <c r="H20" s="18" t="s">
        <v>10</v>
      </c>
      <c r="I20" s="18" t="s">
        <v>10</v>
      </c>
      <c r="J20" s="17" t="s">
        <v>9</v>
      </c>
      <c r="K20" s="17" t="s">
        <v>9</v>
      </c>
      <c r="L20" s="59" t="s">
        <v>12</v>
      </c>
      <c r="M20" s="59" t="s">
        <v>12</v>
      </c>
      <c r="N20" s="13" t="s">
        <v>4</v>
      </c>
      <c r="O20" s="12" t="s">
        <v>3</v>
      </c>
      <c r="P20" s="16"/>
      <c r="Q20" s="13" t="s">
        <v>4</v>
      </c>
      <c r="R20" s="16"/>
      <c r="S20" s="59" t="s">
        <v>12</v>
      </c>
      <c r="T20" s="60" t="s">
        <v>14</v>
      </c>
      <c r="U20" s="23" t="s">
        <v>20</v>
      </c>
      <c r="V20" s="23" t="s">
        <v>16</v>
      </c>
      <c r="W20" s="16"/>
      <c r="X20" s="16" t="s">
        <v>8</v>
      </c>
      <c r="Y20" s="23" t="s">
        <v>20</v>
      </c>
      <c r="Z20" s="12" t="s">
        <v>3</v>
      </c>
      <c r="AA20" s="59" t="s">
        <v>12</v>
      </c>
      <c r="AB20" s="59" t="s">
        <v>12</v>
      </c>
      <c r="AC20" s="23" t="s">
        <v>20</v>
      </c>
      <c r="AD20" s="23" t="s">
        <v>20</v>
      </c>
      <c r="AE20" s="13" t="s">
        <v>4</v>
      </c>
      <c r="AF20" s="59" t="s">
        <v>12</v>
      </c>
      <c r="AG20" s="59" t="s">
        <v>12</v>
      </c>
      <c r="AH20" s="60" t="s">
        <v>14</v>
      </c>
    </row>
    <row r="21" spans="1:34" ht="18" customHeight="1" outlineLevel="1">
      <c r="A21" s="33" t="s">
        <v>45</v>
      </c>
      <c r="B21" s="34">
        <v>7</v>
      </c>
      <c r="C21" s="27" t="s">
        <v>36</v>
      </c>
      <c r="D21" s="27" t="s">
        <v>36</v>
      </c>
      <c r="E21" s="27" t="s">
        <v>36</v>
      </c>
      <c r="F21" s="27" t="s">
        <v>36</v>
      </c>
      <c r="G21" s="27" t="s">
        <v>36</v>
      </c>
      <c r="H21" s="27" t="s">
        <v>36</v>
      </c>
      <c r="I21" s="27" t="s">
        <v>36</v>
      </c>
      <c r="J21" s="27" t="s">
        <v>36</v>
      </c>
      <c r="K21" s="27" t="s">
        <v>36</v>
      </c>
      <c r="L21" s="27" t="s">
        <v>36</v>
      </c>
      <c r="M21" s="27" t="s">
        <v>36</v>
      </c>
      <c r="N21" s="27" t="s">
        <v>36</v>
      </c>
      <c r="O21" s="27" t="s">
        <v>36</v>
      </c>
      <c r="P21" s="27" t="s">
        <v>36</v>
      </c>
      <c r="Q21" s="27" t="s">
        <v>36</v>
      </c>
      <c r="R21" s="27" t="s">
        <v>36</v>
      </c>
      <c r="S21" s="27" t="s">
        <v>36</v>
      </c>
      <c r="T21" s="27" t="s">
        <v>36</v>
      </c>
      <c r="U21" s="27" t="s">
        <v>36</v>
      </c>
      <c r="V21" s="27" t="s">
        <v>36</v>
      </c>
      <c r="W21" s="27" t="s">
        <v>36</v>
      </c>
      <c r="X21" s="27" t="s">
        <v>36</v>
      </c>
      <c r="Y21" s="27" t="s">
        <v>36</v>
      </c>
      <c r="Z21" s="27" t="s">
        <v>36</v>
      </c>
      <c r="AA21" s="27" t="s">
        <v>36</v>
      </c>
      <c r="AB21" s="27" t="s">
        <v>36</v>
      </c>
      <c r="AC21" s="27" t="s">
        <v>36</v>
      </c>
      <c r="AD21" s="27" t="s">
        <v>36</v>
      </c>
      <c r="AE21" s="27" t="s">
        <v>36</v>
      </c>
      <c r="AF21" s="27" t="s">
        <v>36</v>
      </c>
      <c r="AG21" s="27" t="s">
        <v>36</v>
      </c>
      <c r="AH21" s="27" t="s">
        <v>36</v>
      </c>
    </row>
    <row r="22" spans="1:34" ht="18" customHeight="1" outlineLevel="1">
      <c r="A22" s="37"/>
      <c r="B22" s="3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69"/>
    </row>
    <row r="23" spans="1:34" ht="18" customHeight="1" outlineLevel="1">
      <c r="A23" s="33" t="s">
        <v>46</v>
      </c>
      <c r="B23" s="34">
        <v>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</row>
    <row r="24" spans="1:34" ht="18" customHeight="1" outlineLevel="1">
      <c r="A24" s="33" t="s">
        <v>47</v>
      </c>
      <c r="B24" s="34">
        <v>5</v>
      </c>
      <c r="C24" s="27"/>
      <c r="D24" s="27"/>
      <c r="E24" s="74" t="s">
        <v>19</v>
      </c>
      <c r="F24" s="74" t="s">
        <v>19</v>
      </c>
      <c r="G24" s="74" t="s">
        <v>19</v>
      </c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</row>
    <row r="25" spans="1:34" ht="9.75" customHeight="1" outlineLevel="1">
      <c r="A25" s="75"/>
      <c r="B25" s="76"/>
      <c r="C25" s="77"/>
      <c r="D25" s="77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</row>
    <row r="26" spans="1:34" ht="18" customHeight="1" outlineLevel="1">
      <c r="A26" s="33" t="s">
        <v>48</v>
      </c>
      <c r="B26" s="34">
        <v>12</v>
      </c>
      <c r="C26" s="27"/>
      <c r="D26" s="27"/>
      <c r="E26" s="17" t="s">
        <v>9</v>
      </c>
      <c r="F26" s="20" t="s">
        <v>13</v>
      </c>
      <c r="G26" s="14" t="s">
        <v>5</v>
      </c>
      <c r="H26" s="27"/>
      <c r="I26" s="27"/>
      <c r="J26" s="20" t="s">
        <v>13</v>
      </c>
      <c r="K26" s="82" t="s">
        <v>19</v>
      </c>
      <c r="L26" s="14" t="s">
        <v>5</v>
      </c>
      <c r="M26" s="82" t="s">
        <v>19</v>
      </c>
      <c r="N26" s="59" t="s">
        <v>12</v>
      </c>
      <c r="O26" s="27"/>
      <c r="P26" s="27"/>
      <c r="Q26" s="12" t="s">
        <v>7</v>
      </c>
      <c r="R26" s="14" t="s">
        <v>5</v>
      </c>
      <c r="S26" s="23" t="s">
        <v>16</v>
      </c>
      <c r="T26" s="20" t="s">
        <v>13</v>
      </c>
      <c r="U26" s="12" t="s">
        <v>7</v>
      </c>
      <c r="V26" s="27"/>
      <c r="W26" s="27"/>
      <c r="X26" s="15" t="s">
        <v>6</v>
      </c>
      <c r="Y26" s="15" t="s">
        <v>6</v>
      </c>
      <c r="Z26" s="59" t="s">
        <v>12</v>
      </c>
      <c r="AA26" s="82" t="s">
        <v>19</v>
      </c>
      <c r="AB26" s="20" t="s">
        <v>13</v>
      </c>
      <c r="AC26" s="27"/>
      <c r="AD26" s="27"/>
      <c r="AE26" s="12" t="s">
        <v>7</v>
      </c>
      <c r="AF26" s="15" t="s">
        <v>6</v>
      </c>
      <c r="AG26" s="82" t="s">
        <v>19</v>
      </c>
      <c r="AH26" s="23" t="s">
        <v>16</v>
      </c>
    </row>
    <row r="27" spans="1:34" ht="18" customHeight="1" outlineLevel="1">
      <c r="A27" s="33" t="s">
        <v>49</v>
      </c>
      <c r="B27" s="34">
        <v>10.25</v>
      </c>
      <c r="C27" s="27"/>
      <c r="D27" s="27"/>
      <c r="E27" s="20" t="s">
        <v>13</v>
      </c>
      <c r="F27" s="23" t="s">
        <v>16</v>
      </c>
      <c r="G27" s="23" t="s">
        <v>16</v>
      </c>
      <c r="H27" s="27"/>
      <c r="I27" s="27"/>
      <c r="J27" s="23" t="s">
        <v>16</v>
      </c>
      <c r="K27" s="12" t="s">
        <v>7</v>
      </c>
      <c r="L27" s="24" t="s">
        <v>24</v>
      </c>
      <c r="M27" s="20" t="s">
        <v>13</v>
      </c>
      <c r="N27" s="23" t="s">
        <v>16</v>
      </c>
      <c r="O27" s="27"/>
      <c r="P27" s="27"/>
      <c r="Q27" s="14" t="s">
        <v>5</v>
      </c>
      <c r="R27" s="60" t="s">
        <v>14</v>
      </c>
      <c r="S27" s="82" t="s">
        <v>19</v>
      </c>
      <c r="T27" s="82" t="s">
        <v>19</v>
      </c>
      <c r="U27" s="23" t="s">
        <v>16</v>
      </c>
      <c r="V27" s="27"/>
      <c r="W27" s="27"/>
      <c r="X27" s="14" t="s">
        <v>5</v>
      </c>
      <c r="Y27" s="12" t="s">
        <v>7</v>
      </c>
      <c r="Z27" s="12" t="s">
        <v>7</v>
      </c>
      <c r="AA27" s="12" t="s">
        <v>7</v>
      </c>
      <c r="AB27" s="14" t="s">
        <v>5</v>
      </c>
      <c r="AC27" s="27"/>
      <c r="AD27" s="27"/>
      <c r="AE27" s="24" t="s">
        <v>21</v>
      </c>
      <c r="AF27" s="24" t="s">
        <v>24</v>
      </c>
      <c r="AG27" s="12" t="s">
        <v>7</v>
      </c>
      <c r="AH27" s="20" t="s">
        <v>13</v>
      </c>
    </row>
    <row r="28" spans="1:34" ht="18" customHeight="1" outlineLevel="1">
      <c r="A28" s="33" t="s">
        <v>48</v>
      </c>
      <c r="B28" s="34">
        <v>6</v>
      </c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4"/>
      <c r="Y28" s="85"/>
      <c r="Z28" s="85"/>
      <c r="AA28" s="85"/>
      <c r="AB28" s="84"/>
      <c r="AC28" s="86"/>
      <c r="AD28" s="86"/>
      <c r="AE28" s="85"/>
      <c r="AF28" s="85"/>
      <c r="AG28" s="87"/>
      <c r="AH28" s="87"/>
    </row>
    <row r="29" spans="1:34" ht="18" customHeight="1" outlineLevel="1">
      <c r="A29" s="33" t="s">
        <v>48</v>
      </c>
      <c r="B29" s="34">
        <v>6</v>
      </c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4"/>
      <c r="Y29" s="85"/>
      <c r="Z29" s="85"/>
      <c r="AA29" s="85"/>
      <c r="AB29" s="84"/>
      <c r="AC29" s="86"/>
      <c r="AD29" s="86"/>
      <c r="AE29" s="85"/>
      <c r="AF29" s="85"/>
      <c r="AG29" s="87"/>
      <c r="AH29" s="87"/>
    </row>
    <row r="30" spans="1:34" ht="9.75" customHeight="1" outlineLevel="1">
      <c r="A30" s="75"/>
      <c r="B30" s="76"/>
      <c r="C30" s="77"/>
      <c r="D30" s="77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</row>
    <row r="31" spans="1:34" ht="18" customHeight="1" outlineLevel="1">
      <c r="A31" s="33" t="s">
        <v>50</v>
      </c>
      <c r="B31" s="34">
        <v>12</v>
      </c>
      <c r="C31" s="23" t="s">
        <v>16</v>
      </c>
      <c r="D31" s="23" t="s">
        <v>16</v>
      </c>
      <c r="E31" s="27"/>
      <c r="F31" s="27"/>
      <c r="G31" s="27"/>
      <c r="H31" s="12" t="s">
        <v>7</v>
      </c>
      <c r="I31" s="12" t="s">
        <v>7</v>
      </c>
      <c r="J31" s="27"/>
      <c r="K31" s="27"/>
      <c r="L31" s="27"/>
      <c r="M31" s="27"/>
      <c r="N31" s="27"/>
      <c r="O31" s="14" t="s">
        <v>5</v>
      </c>
      <c r="P31" s="89"/>
      <c r="Q31" s="27"/>
      <c r="R31" s="27"/>
      <c r="S31" s="27"/>
      <c r="T31" s="27"/>
      <c r="U31" s="27"/>
      <c r="V31" s="24" t="s">
        <v>24</v>
      </c>
      <c r="W31" s="14" t="s">
        <v>5</v>
      </c>
      <c r="X31" s="27"/>
      <c r="Y31" s="27"/>
      <c r="Z31" s="27"/>
      <c r="AA31" s="27"/>
      <c r="AB31" s="27"/>
      <c r="AC31" s="15" t="s">
        <v>6</v>
      </c>
      <c r="AD31" s="15" t="s">
        <v>6</v>
      </c>
      <c r="AE31" s="27"/>
      <c r="AF31" s="27"/>
      <c r="AG31" s="27"/>
      <c r="AH31" s="27"/>
    </row>
    <row r="32" spans="1:34" ht="18" customHeight="1" outlineLevel="1">
      <c r="A32" s="33" t="s">
        <v>50</v>
      </c>
      <c r="B32" s="34">
        <v>12</v>
      </c>
      <c r="C32" s="23" t="s">
        <v>23</v>
      </c>
      <c r="D32" s="23" t="s">
        <v>23</v>
      </c>
      <c r="E32" s="27"/>
      <c r="F32" s="27"/>
      <c r="G32" s="27"/>
      <c r="H32" s="20" t="s">
        <v>13</v>
      </c>
      <c r="I32" s="20" t="s">
        <v>13</v>
      </c>
      <c r="J32" s="27"/>
      <c r="K32" s="27"/>
      <c r="L32" s="27"/>
      <c r="M32" s="27"/>
      <c r="N32" s="27"/>
      <c r="O32" s="82" t="s">
        <v>19</v>
      </c>
      <c r="P32" s="82" t="s">
        <v>19</v>
      </c>
      <c r="Q32" s="27"/>
      <c r="R32" s="27"/>
      <c r="S32" s="27"/>
      <c r="T32" s="27"/>
      <c r="U32" s="27"/>
      <c r="V32" s="59" t="s">
        <v>12</v>
      </c>
      <c r="W32" s="59" t="s">
        <v>12</v>
      </c>
      <c r="X32" s="27"/>
      <c r="Y32" s="27"/>
      <c r="Z32" s="27"/>
      <c r="AA32" s="27"/>
      <c r="AB32" s="27"/>
      <c r="AC32" s="59" t="s">
        <v>12</v>
      </c>
      <c r="AD32" s="19" t="s">
        <v>11</v>
      </c>
      <c r="AE32" s="27"/>
      <c r="AF32" s="27"/>
      <c r="AG32" s="27"/>
      <c r="AH32" s="27"/>
    </row>
    <row r="33" spans="1:34" ht="18" customHeight="1" outlineLevel="1">
      <c r="A33" s="33" t="s">
        <v>48</v>
      </c>
      <c r="B33" s="34">
        <v>12</v>
      </c>
      <c r="C33" s="12" t="s">
        <v>7</v>
      </c>
      <c r="D33" s="12" t="s">
        <v>7</v>
      </c>
      <c r="E33" s="27"/>
      <c r="F33" s="27"/>
      <c r="G33" s="27"/>
      <c r="H33" s="24" t="s">
        <v>21</v>
      </c>
      <c r="I33" s="24" t="s">
        <v>24</v>
      </c>
      <c r="J33" s="27"/>
      <c r="K33" s="27"/>
      <c r="L33" s="27"/>
      <c r="M33" s="27"/>
      <c r="N33" s="27"/>
      <c r="O33" s="12" t="s">
        <v>7</v>
      </c>
      <c r="P33" s="20" t="s">
        <v>13</v>
      </c>
      <c r="Q33" s="27"/>
      <c r="R33" s="27"/>
      <c r="S33" s="27"/>
      <c r="T33" s="27"/>
      <c r="U33" s="27"/>
      <c r="V33" s="82" t="s">
        <v>19</v>
      </c>
      <c r="W33" s="20" t="s">
        <v>13</v>
      </c>
      <c r="X33" s="27"/>
      <c r="Y33" s="27"/>
      <c r="Z33" s="27"/>
      <c r="AA33" s="27"/>
      <c r="AB33" s="27"/>
      <c r="AC33" s="20" t="s">
        <v>13</v>
      </c>
      <c r="AD33" s="82" t="s">
        <v>19</v>
      </c>
      <c r="AE33" s="27"/>
      <c r="AF33" s="27"/>
      <c r="AG33" s="27"/>
      <c r="AH33" s="27"/>
    </row>
    <row r="34" spans="1:34" ht="18" customHeight="1" outlineLevel="1">
      <c r="A34" s="33" t="s">
        <v>48</v>
      </c>
      <c r="B34" s="34">
        <v>13</v>
      </c>
      <c r="C34" s="14" t="s">
        <v>5</v>
      </c>
      <c r="D34" s="14" t="s">
        <v>5</v>
      </c>
      <c r="E34" s="27"/>
      <c r="F34" s="27"/>
      <c r="G34" s="27"/>
      <c r="H34" s="14" t="s">
        <v>5</v>
      </c>
      <c r="I34" s="14" t="s">
        <v>5</v>
      </c>
      <c r="J34" s="27"/>
      <c r="K34" s="27"/>
      <c r="L34" s="27"/>
      <c r="M34" s="27"/>
      <c r="N34" s="27"/>
      <c r="O34" s="59" t="s">
        <v>12</v>
      </c>
      <c r="P34" s="24" t="s">
        <v>21</v>
      </c>
      <c r="Q34" s="27"/>
      <c r="R34" s="27"/>
      <c r="S34" s="27"/>
      <c r="T34" s="27"/>
      <c r="U34" s="27"/>
      <c r="V34" s="12" t="s">
        <v>7</v>
      </c>
      <c r="W34" s="24" t="s">
        <v>21</v>
      </c>
      <c r="X34" s="27"/>
      <c r="Y34" s="27"/>
      <c r="Z34" s="27"/>
      <c r="AA34" s="27"/>
      <c r="AB34" s="27"/>
      <c r="AC34" s="14" t="s">
        <v>5</v>
      </c>
      <c r="AD34" s="12" t="s">
        <v>7</v>
      </c>
      <c r="AE34" s="27"/>
      <c r="AF34" s="27"/>
      <c r="AG34" s="27"/>
      <c r="AH34" s="27"/>
    </row>
    <row r="35" spans="1:34" ht="18" customHeight="1" outlineLevel="1">
      <c r="A35" s="33" t="s">
        <v>51</v>
      </c>
      <c r="B35" s="34">
        <v>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86"/>
    </row>
    <row r="36" spans="1:34" ht="18" customHeight="1" outlineLevel="1">
      <c r="A36" s="33" t="s">
        <v>52</v>
      </c>
      <c r="B36" s="34">
        <v>6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86"/>
    </row>
    <row r="37" spans="1:34" ht="11.25" customHeight="1" outlineLevel="1">
      <c r="A37" s="75"/>
      <c r="B37" s="76"/>
      <c r="C37" s="90"/>
      <c r="D37" s="90"/>
      <c r="E37" s="90"/>
      <c r="F37" s="91"/>
      <c r="G37" s="92"/>
      <c r="H37" s="93"/>
      <c r="I37" s="92"/>
      <c r="J37" s="91"/>
      <c r="K37" s="90"/>
      <c r="L37" s="90"/>
      <c r="M37" s="91"/>
      <c r="N37" s="92"/>
      <c r="O37" s="91"/>
      <c r="P37" s="91"/>
      <c r="Q37" s="91"/>
      <c r="R37" s="90"/>
      <c r="S37" s="90"/>
      <c r="T37" s="92"/>
      <c r="U37" s="94"/>
      <c r="V37" s="91"/>
      <c r="W37" s="91"/>
      <c r="X37" s="92"/>
      <c r="Y37" s="95"/>
      <c r="Z37" s="90"/>
      <c r="AA37" s="92"/>
      <c r="AB37" s="90"/>
      <c r="AC37" s="91"/>
      <c r="AD37" s="92"/>
      <c r="AE37" s="92"/>
      <c r="AF37" s="90"/>
      <c r="AG37" s="90"/>
      <c r="AH37" s="96"/>
    </row>
    <row r="38" spans="1:34" ht="18" customHeight="1" outlineLevel="1">
      <c r="A38" s="33" t="s">
        <v>53</v>
      </c>
      <c r="B38" s="34">
        <v>8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86"/>
    </row>
    <row r="39" spans="1:34" ht="18" customHeight="1" outlineLevel="1">
      <c r="A39" s="33" t="s">
        <v>54</v>
      </c>
      <c r="B39" s="34">
        <v>3</v>
      </c>
      <c r="C39" s="27"/>
      <c r="D39" s="27"/>
      <c r="E39" s="98" t="s">
        <v>26</v>
      </c>
      <c r="F39" s="98" t="s">
        <v>26</v>
      </c>
      <c r="G39" s="98" t="s">
        <v>26</v>
      </c>
      <c r="H39" s="27"/>
      <c r="I39" s="27"/>
      <c r="J39" s="24" t="s">
        <v>24</v>
      </c>
      <c r="K39" s="20" t="s">
        <v>13</v>
      </c>
      <c r="L39" s="23" t="s">
        <v>16</v>
      </c>
      <c r="M39" s="99"/>
      <c r="N39" s="24" t="s">
        <v>24</v>
      </c>
      <c r="O39" s="27"/>
      <c r="P39" s="27"/>
      <c r="Q39" s="20" t="s">
        <v>13</v>
      </c>
      <c r="R39" s="23" t="s">
        <v>16</v>
      </c>
      <c r="S39" s="20" t="s">
        <v>13</v>
      </c>
      <c r="T39" s="59" t="s">
        <v>12</v>
      </c>
      <c r="U39" s="59" t="s">
        <v>12</v>
      </c>
      <c r="V39" s="27"/>
      <c r="W39" s="27"/>
      <c r="X39" s="23" t="s">
        <v>16</v>
      </c>
      <c r="Y39" s="24" t="s">
        <v>24</v>
      </c>
      <c r="Z39" s="24" t="s">
        <v>24</v>
      </c>
      <c r="AA39" s="23" t="s">
        <v>16</v>
      </c>
      <c r="AB39" s="23" t="s">
        <v>16</v>
      </c>
      <c r="AC39" s="27"/>
      <c r="AD39" s="27"/>
      <c r="AE39" s="20"/>
      <c r="AF39" s="20" t="s">
        <v>13</v>
      </c>
      <c r="AG39" s="20" t="s">
        <v>13</v>
      </c>
      <c r="AH39" s="100"/>
    </row>
    <row r="40" spans="1:34" ht="18" customHeight="1" outlineLevel="1">
      <c r="A40" s="33" t="s">
        <v>55</v>
      </c>
      <c r="B40" s="34">
        <v>7</v>
      </c>
      <c r="C40" s="23" t="s">
        <v>24</v>
      </c>
      <c r="D40" s="23" t="s">
        <v>24</v>
      </c>
      <c r="E40" s="101"/>
      <c r="F40" s="27"/>
      <c r="G40" s="27" t="s">
        <v>56</v>
      </c>
      <c r="H40" s="98" t="s">
        <v>26</v>
      </c>
      <c r="I40" s="98" t="s">
        <v>26</v>
      </c>
      <c r="J40" s="27"/>
      <c r="K40" s="27"/>
      <c r="L40" s="27"/>
      <c r="M40" s="27"/>
      <c r="N40" s="27"/>
      <c r="O40" s="20" t="s">
        <v>13</v>
      </c>
      <c r="P40" s="24" t="s">
        <v>24</v>
      </c>
      <c r="Q40" s="27"/>
      <c r="R40" s="27"/>
      <c r="S40" s="27"/>
      <c r="T40" s="27"/>
      <c r="U40" s="27"/>
      <c r="V40" s="20"/>
      <c r="W40" s="13"/>
      <c r="X40" s="27"/>
      <c r="Y40" s="27"/>
      <c r="Z40" s="27"/>
      <c r="AA40" s="27"/>
      <c r="AB40" s="27"/>
      <c r="AC40" s="16"/>
      <c r="AD40" s="20"/>
      <c r="AE40" s="27"/>
      <c r="AF40" s="27"/>
      <c r="AG40" s="27"/>
      <c r="AH40" s="86"/>
    </row>
    <row r="41" spans="1:34" ht="18" customHeight="1" outlineLevel="1">
      <c r="A41" s="33" t="s">
        <v>57</v>
      </c>
      <c r="B41" s="34">
        <v>7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86"/>
    </row>
    <row r="42" spans="1:34" ht="18" customHeight="1" outlineLevel="1">
      <c r="A42" s="33" t="s">
        <v>58</v>
      </c>
      <c r="B42" s="34">
        <v>11</v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86"/>
    </row>
    <row r="43" spans="1:34" ht="18" customHeight="1" outlineLevel="1">
      <c r="A43" s="37"/>
      <c r="B43" s="38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69"/>
    </row>
    <row r="44" spans="1:34" ht="18" customHeight="1" outlineLevel="1" thickBot="1">
      <c r="A44" s="33" t="s">
        <v>59</v>
      </c>
      <c r="B44" s="34">
        <v>12</v>
      </c>
      <c r="C44" s="102"/>
      <c r="D44" s="102"/>
      <c r="E44" s="102"/>
      <c r="F44" s="102"/>
      <c r="G44" s="102"/>
      <c r="H44" s="103" t="s">
        <v>60</v>
      </c>
      <c r="I44" s="102"/>
      <c r="J44" s="102"/>
      <c r="K44" s="102"/>
      <c r="L44" s="102"/>
      <c r="M44" s="102"/>
      <c r="N44" s="102"/>
      <c r="O44" s="103" t="s">
        <v>60</v>
      </c>
      <c r="P44" s="102"/>
      <c r="Q44" s="102"/>
      <c r="R44" s="102"/>
      <c r="S44" s="102"/>
      <c r="T44" s="102"/>
      <c r="U44" s="102"/>
      <c r="V44" s="103" t="s">
        <v>60</v>
      </c>
      <c r="W44" s="102"/>
      <c r="X44" s="102"/>
      <c r="Y44" s="102"/>
      <c r="Z44" s="102"/>
      <c r="AA44" s="102"/>
      <c r="AB44" s="102"/>
      <c r="AC44" s="103" t="s">
        <v>60</v>
      </c>
      <c r="AD44" s="102"/>
      <c r="AE44" s="102"/>
      <c r="AF44" s="102"/>
      <c r="AG44" s="102"/>
      <c r="AH44" s="102"/>
    </row>
    <row r="45" spans="1:34" ht="18" customHeight="1" outlineLevel="1">
      <c r="A45" s="104"/>
      <c r="B45" s="105"/>
      <c r="C45" s="106"/>
      <c r="D45" s="106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8"/>
    </row>
  </sheetData>
  <conditionalFormatting sqref="A46:A3328">
    <cfRule type="containsText" dxfId="385" priority="32" operator="containsText" text="FORMATION"/>
  </conditionalFormatting>
  <conditionalFormatting sqref="B43">
    <cfRule type="containsText" dxfId="384" priority="33" operator="containsText" text="2"/>
    <cfRule type="containsText" dxfId="383" priority="34" operator="containsText" text="1"/>
  </conditionalFormatting>
  <conditionalFormatting sqref="A43">
    <cfRule type="containsText" dxfId="382" priority="35" operator="containsText" text="2"/>
    <cfRule type="containsText" dxfId="381" priority="36" operator="containsText" text="1"/>
  </conditionalFormatting>
  <conditionalFormatting sqref="E15 G14:I14 H41:I42 E16:G17 X16:AH17 J16:N17 Y14:AC14 H15:J15 S14:V14 D38:G38 D40:G42 D39 P16:U16 AE14:AH14 M14:P14 Q17:U17 AF15:AH15 T15:X15 N15:Q15 Z15:AD15">
    <cfRule type="containsText" dxfId="380" priority="46" operator="containsText" text="2"/>
    <cfRule type="containsText" dxfId="379" priority="47" operator="containsText" text="1"/>
  </conditionalFormatting>
  <conditionalFormatting sqref="E12:F12 J12:L12 Q12:R12 AB12:AD12 AH12 F13:I13 K13:M13 V13:W13 E19:AB19 X12 W14 Y13 R13:S13 AC13:AE13 E18:AA18 O13:P13 AD18:AH18 AE19:AH19">
    <cfRule type="containsText" dxfId="378" priority="48" operator="containsText" text="2"/>
    <cfRule type="containsText" dxfId="377" priority="49" operator="containsText" text="1"/>
  </conditionalFormatting>
  <conditionalFormatting sqref="H4:I4 E2:G3 O4:P4 Q2:U3 AC4:AD4 X2:AB3 AE2:AH3 V4:W4 J2:N3">
    <cfRule type="containsText" dxfId="376" priority="50" operator="containsText" text="2"/>
    <cfRule type="containsText" dxfId="375" priority="51" operator="containsText" text="1"/>
  </conditionalFormatting>
  <conditionalFormatting sqref="I5:J5">
    <cfRule type="containsText" dxfId="374" priority="52" operator="containsText" text="2"/>
    <cfRule type="containsText" dxfId="373" priority="53" operator="containsText" text="1"/>
  </conditionalFormatting>
  <conditionalFormatting sqref="AD5:AE5 W5:X5">
    <cfRule type="containsText" dxfId="372" priority="54" operator="containsText" text="2"/>
    <cfRule type="containsText" dxfId="371" priority="55" operator="containsText" text="1"/>
  </conditionalFormatting>
  <conditionalFormatting sqref="P5:Q5">
    <cfRule type="containsText" dxfId="370" priority="56" operator="containsText" text="2"/>
    <cfRule type="containsText" dxfId="369" priority="57" operator="containsText" text="1"/>
  </conditionalFormatting>
  <conditionalFormatting sqref="H4:I4 E2:G3 O4:P4 Q2:U3 AC4:AD4 X2:AB3 AE2:AH3 V4:W4 J2:N3">
    <cfRule type="containsText" dxfId="368" priority="58" operator="containsText" text="2"/>
    <cfRule type="containsText" dxfId="367" priority="59" operator="containsText" text="1"/>
  </conditionalFormatting>
  <conditionalFormatting sqref="H4:I4 E2:G3 O4:P4 Q2:U3 AC4:AD4 X2:AB3 AE2:AH3 V4:W4 J2:N3">
    <cfRule type="containsText" dxfId="366" priority="60" operator="containsText" text="2"/>
    <cfRule type="containsText" dxfId="365" priority="61" operator="containsText" text="1"/>
  </conditionalFormatting>
  <conditionalFormatting sqref="H4:I4 E2:G3 O4:P4 Q2:U3 AC4:AD4 X2:AB3 AE2:AH3 V4:W4 J2:N3">
    <cfRule type="containsText" dxfId="364" priority="62" operator="containsText" text="2"/>
    <cfRule type="containsText" dxfId="363" priority="63" operator="containsText" text="1"/>
  </conditionalFormatting>
  <conditionalFormatting sqref="H4:I4 E2:G3 O4:P4 Q2:U3 AC4:AD4 X2:AB3 AE2:AH3 V4:W4 J2:N3">
    <cfRule type="containsText" dxfId="362" priority="64" operator="containsText" text="2"/>
    <cfRule type="containsText" dxfId="361" priority="65" operator="containsText" text="1"/>
  </conditionalFormatting>
  <conditionalFormatting sqref="E6:P9 X6:AH9">
    <cfRule type="containsText" dxfId="360" priority="66" operator="containsText" text="2"/>
    <cfRule type="containsText" dxfId="359" priority="67" operator="containsText" text="1"/>
  </conditionalFormatting>
  <conditionalFormatting sqref="P20 W20">
    <cfRule type="containsText" dxfId="358" priority="68" operator="containsText" text="2"/>
    <cfRule type="containsText" dxfId="357" priority="69" operator="containsText" text="1"/>
  </conditionalFormatting>
  <conditionalFormatting sqref="W20 P20">
    <cfRule type="containsText" dxfId="356" priority="70" operator="containsText" text="2"/>
    <cfRule type="containsText" dxfId="355" priority="71" operator="containsText" text="1"/>
  </conditionalFormatting>
  <conditionalFormatting sqref="G12:I12">
    <cfRule type="containsText" dxfId="354" priority="72" operator="containsText" text="2"/>
    <cfRule type="containsText" dxfId="353" priority="73" operator="containsText" text="1"/>
  </conditionalFormatting>
  <conditionalFormatting sqref="M12:O12">
    <cfRule type="containsText" dxfId="352" priority="74" operator="containsText" text="2"/>
    <cfRule type="containsText" dxfId="351" priority="75" operator="containsText" text="1"/>
  </conditionalFormatting>
  <conditionalFormatting sqref="S12:U12">
    <cfRule type="containsText" dxfId="350" priority="76" operator="containsText" text="2"/>
    <cfRule type="containsText" dxfId="349" priority="77" operator="containsText" text="1"/>
  </conditionalFormatting>
  <conditionalFormatting sqref="Y12:AA12">
    <cfRule type="containsText" dxfId="348" priority="78" operator="containsText" text="2"/>
    <cfRule type="containsText" dxfId="347" priority="79" operator="containsText" text="1"/>
  </conditionalFormatting>
  <conditionalFormatting sqref="AE12:AG12">
    <cfRule type="containsText" dxfId="346" priority="80" operator="containsText" text="2"/>
    <cfRule type="containsText" dxfId="345" priority="81" operator="containsText" text="1"/>
  </conditionalFormatting>
  <conditionalFormatting sqref="Q6:W9">
    <cfRule type="containsText" dxfId="344" priority="82" operator="containsText" text="2"/>
    <cfRule type="containsText" dxfId="343" priority="83" operator="containsText" text="1"/>
  </conditionalFormatting>
  <conditionalFormatting sqref="E43">
    <cfRule type="containsText" dxfId="342" priority="84" operator="containsText" text="2"/>
    <cfRule type="containsText" dxfId="341" priority="85" operator="containsText" text="1"/>
  </conditionalFormatting>
  <conditionalFormatting sqref="D43">
    <cfRule type="containsText" dxfId="340" priority="86" operator="containsText" text="2"/>
    <cfRule type="containsText" dxfId="339" priority="87" operator="containsText" text="1"/>
  </conditionalFormatting>
  <conditionalFormatting sqref="K43:AH43 AB34:AB36 J31:J32 AC35:AD36">
    <cfRule type="containsText" dxfId="338" priority="88" operator="containsText" text="2"/>
    <cfRule type="containsText" dxfId="337" priority="89" operator="containsText" text="1"/>
  </conditionalFormatting>
  <conditionalFormatting sqref="H43:J43">
    <cfRule type="containsText" dxfId="336" priority="90" operator="containsText" text="2"/>
    <cfRule type="containsText" dxfId="335" priority="91" operator="containsText" text="1"/>
  </conditionalFormatting>
  <conditionalFormatting sqref="E31:G34 O26:P27 V26:W27 H26:I27 Q31:U34 AC26:AD29 J31:N34 E23:AH24 X31:AB36 D35:W36 AC35:AD36 AE31:AH36">
    <cfRule type="containsText" dxfId="334" priority="92" operator="containsText" text="2"/>
    <cfRule type="containsText" dxfId="333" priority="93" operator="containsText" text="1"/>
  </conditionalFormatting>
  <conditionalFormatting sqref="F43:G43">
    <cfRule type="containsText" dxfId="332" priority="94" operator="containsText" text="2"/>
    <cfRule type="containsText" dxfId="331" priority="95" operator="containsText" text="1"/>
  </conditionalFormatting>
  <conditionalFormatting sqref="I44:N44 P44:U44 W44:AB44 AD44:AH44 D44:G44">
    <cfRule type="containsText" dxfId="330" priority="96" operator="containsText" text="2"/>
    <cfRule type="containsText" dxfId="329" priority="97" operator="containsText" text="1"/>
  </conditionalFormatting>
  <conditionalFormatting sqref="E21:AH21">
    <cfRule type="containsText" dxfId="328" priority="98" operator="containsText" text="2"/>
    <cfRule type="containsText" dxfId="327" priority="99" operator="containsText" text="1"/>
  </conditionalFormatting>
  <conditionalFormatting sqref="D13:D15 D18:D19">
    <cfRule type="containsText" dxfId="326" priority="100" operator="containsText" text="2"/>
    <cfRule type="containsText" dxfId="325" priority="101" operator="containsText" text="1"/>
  </conditionalFormatting>
  <conditionalFormatting sqref="D4">
    <cfRule type="containsText" dxfId="324" priority="102" operator="containsText" text="2"/>
    <cfRule type="containsText" dxfId="323" priority="103" operator="containsText" text="1"/>
  </conditionalFormatting>
  <conditionalFormatting sqref="D4">
    <cfRule type="containsText" dxfId="322" priority="104" operator="containsText" text="2"/>
    <cfRule type="containsText" dxfId="321" priority="105" operator="containsText" text="1"/>
  </conditionalFormatting>
  <conditionalFormatting sqref="D4">
    <cfRule type="containsText" dxfId="320" priority="106" operator="containsText" text="2"/>
    <cfRule type="containsText" dxfId="319" priority="107" operator="containsText" text="1"/>
  </conditionalFormatting>
  <conditionalFormatting sqref="D4">
    <cfRule type="containsText" dxfId="318" priority="108" operator="containsText" text="2"/>
    <cfRule type="containsText" dxfId="317" priority="109" operator="containsText" text="1"/>
  </conditionalFormatting>
  <conditionalFormatting sqref="D6:D10">
    <cfRule type="containsText" dxfId="316" priority="110" operator="containsText" text="2"/>
    <cfRule type="containsText" dxfId="315" priority="111" operator="containsText" text="1"/>
  </conditionalFormatting>
  <conditionalFormatting sqref="D4">
    <cfRule type="containsText" dxfId="314" priority="112" operator="containsText" text="2"/>
    <cfRule type="containsText" dxfId="313" priority="113" operator="containsText" text="1"/>
  </conditionalFormatting>
  <conditionalFormatting sqref="D23:D24 D26:D29 E28:W29">
    <cfRule type="containsText" dxfId="312" priority="114" operator="containsText" text="2"/>
    <cfRule type="containsText" dxfId="311" priority="115" operator="containsText" text="1"/>
  </conditionalFormatting>
  <conditionalFormatting sqref="D21">
    <cfRule type="containsText" dxfId="310" priority="116" operator="containsText" text="2"/>
    <cfRule type="containsText" dxfId="309" priority="117" operator="containsText" text="1"/>
  </conditionalFormatting>
  <conditionalFormatting sqref="AH39">
    <cfRule type="containsText" dxfId="308" priority="118" operator="containsText" text="2"/>
    <cfRule type="containsText" dxfId="307" priority="119" operator="containsText" text="1"/>
  </conditionalFormatting>
  <conditionalFormatting sqref="J41:AH42 AE40 AH40 M40:N40 Q40:U40 W40:AC40">
    <cfRule type="containsText" dxfId="306" priority="120" operator="containsText" text="2"/>
    <cfRule type="containsText" dxfId="305" priority="121" operator="containsText" text="1"/>
  </conditionalFormatting>
  <conditionalFormatting sqref="AB37">
    <cfRule type="containsText" dxfId="304" priority="122" operator="containsText" text="2"/>
    <cfRule type="containsText" dxfId="303" priority="123" operator="containsText" text="1"/>
  </conditionalFormatting>
  <conditionalFormatting sqref="AF37:AG37 Y37:Z37">
    <cfRule type="containsText" dxfId="302" priority="124" operator="containsText" text="2"/>
    <cfRule type="containsText" dxfId="301" priority="125" operator="containsText" text="1"/>
  </conditionalFormatting>
  <conditionalFormatting sqref="D37:E37">
    <cfRule type="containsText" dxfId="300" priority="126" operator="containsText" text="2"/>
    <cfRule type="containsText" dxfId="299" priority="127" operator="containsText" text="1"/>
  </conditionalFormatting>
  <conditionalFormatting sqref="K37:L37">
    <cfRule type="containsText" dxfId="298" priority="128" operator="containsText" text="2"/>
    <cfRule type="containsText" dxfId="297" priority="129" operator="containsText" text="1"/>
  </conditionalFormatting>
  <conditionalFormatting sqref="R37:S37">
    <cfRule type="containsText" dxfId="296" priority="130" operator="containsText" text="2"/>
    <cfRule type="containsText" dxfId="295" priority="131" operator="containsText" text="1"/>
  </conditionalFormatting>
  <conditionalFormatting sqref="M38:AH38">
    <cfRule type="containsText" dxfId="294" priority="132" operator="containsText" text="2"/>
    <cfRule type="containsText" dxfId="293" priority="133" operator="containsText" text="1"/>
  </conditionalFormatting>
  <conditionalFormatting sqref="H38:L38 H39:I39">
    <cfRule type="containsText" dxfId="292" priority="134" operator="containsText" text="2"/>
    <cfRule type="containsText" dxfId="291" priority="135" operator="containsText" text="1"/>
  </conditionalFormatting>
  <conditionalFormatting sqref="J40:L40">
    <cfRule type="containsText" dxfId="290" priority="136" operator="containsText" text="2"/>
    <cfRule type="containsText" dxfId="289" priority="137" operator="containsText" text="1"/>
  </conditionalFormatting>
  <conditionalFormatting sqref="W40">
    <cfRule type="containsText" dxfId="288" priority="138" operator="containsText" text="2"/>
    <cfRule type="containsText" dxfId="287" priority="139" operator="containsText" text="1"/>
  </conditionalFormatting>
  <conditionalFormatting sqref="D2">
    <cfRule type="containsText" dxfId="286" priority="140" operator="containsText" text="2"/>
    <cfRule type="containsText" dxfId="285" priority="141" operator="containsText" text="1"/>
  </conditionalFormatting>
  <conditionalFormatting sqref="E10">
    <cfRule type="containsText" dxfId="284" priority="142" operator="containsText" text="2"/>
    <cfRule type="containsText" dxfId="283" priority="143" operator="containsText" text="1"/>
  </conditionalFormatting>
  <conditionalFormatting sqref="H2:I2">
    <cfRule type="containsText" dxfId="282" priority="144" operator="containsText" text="2"/>
    <cfRule type="containsText" dxfId="281" priority="145" operator="containsText" text="1"/>
  </conditionalFormatting>
  <conditionalFormatting sqref="AC39:AD39">
    <cfRule type="containsText" dxfId="280" priority="146" operator="containsText" text="2"/>
    <cfRule type="containsText" dxfId="279" priority="147" operator="containsText" text="1"/>
  </conditionalFormatting>
  <conditionalFormatting sqref="AF40:AG40">
    <cfRule type="containsText" dxfId="278" priority="148" operator="containsText" text="2"/>
    <cfRule type="containsText" dxfId="277" priority="149" operator="containsText" text="1"/>
  </conditionalFormatting>
  <conditionalFormatting sqref="V39:W39">
    <cfRule type="containsText" dxfId="276" priority="150" operator="containsText" text="2"/>
    <cfRule type="containsText" dxfId="275" priority="151" operator="containsText" text="1"/>
  </conditionalFormatting>
  <conditionalFormatting sqref="O39:P39">
    <cfRule type="containsText" dxfId="274" priority="152" operator="containsText" text="2"/>
    <cfRule type="containsText" dxfId="273" priority="153" operator="containsText" text="1"/>
  </conditionalFormatting>
  <conditionalFormatting sqref="I10:K10">
    <cfRule type="containsText" dxfId="272" priority="154" operator="containsText" text="2"/>
    <cfRule type="containsText" dxfId="271" priority="155" operator="containsText" text="1"/>
  </conditionalFormatting>
  <conditionalFormatting sqref="X26:Y26">
    <cfRule type="containsText" dxfId="270" priority="156" operator="containsText" text="2"/>
    <cfRule type="containsText" dxfId="269" priority="157" operator="containsText" text="1"/>
  </conditionalFormatting>
  <conditionalFormatting sqref="AF26">
    <cfRule type="containsText" dxfId="268" priority="158" operator="containsText" text="2"/>
    <cfRule type="containsText" dxfId="267" priority="159" operator="containsText" text="1"/>
  </conditionalFormatting>
  <conditionalFormatting sqref="O34">
    <cfRule type="containsText" dxfId="266" priority="160" operator="containsText" text="2"/>
    <cfRule type="containsText" dxfId="265" priority="161" operator="containsText" text="1"/>
  </conditionalFormatting>
  <conditionalFormatting sqref="E20 E13">
    <cfRule type="containsText" dxfId="264" priority="162" operator="containsText" text="2"/>
    <cfRule type="containsText" dxfId="263" priority="163" operator="containsText" text="1"/>
  </conditionalFormatting>
  <conditionalFormatting sqref="Z26">
    <cfRule type="containsText" dxfId="262" priority="164" operator="containsText" text="2"/>
    <cfRule type="containsText" dxfId="261" priority="165" operator="containsText" text="1"/>
  </conditionalFormatting>
  <conditionalFormatting sqref="F20">
    <cfRule type="containsText" dxfId="260" priority="166" operator="containsText" text="2"/>
    <cfRule type="containsText" dxfId="259" priority="167" operator="containsText" text="1"/>
  </conditionalFormatting>
  <conditionalFormatting sqref="S20">
    <cfRule type="containsText" dxfId="258" priority="168" operator="containsText" text="2"/>
    <cfRule type="containsText" dxfId="257" priority="169" operator="containsText" text="1"/>
  </conditionalFormatting>
  <conditionalFormatting sqref="T13">
    <cfRule type="containsText" dxfId="256" priority="170" operator="containsText" text="2"/>
    <cfRule type="containsText" dxfId="255" priority="171" operator="containsText" text="1"/>
  </conditionalFormatting>
  <conditionalFormatting sqref="AB20">
    <cfRule type="containsText" dxfId="254" priority="172" operator="containsText" text="2"/>
    <cfRule type="containsText" dxfId="253" priority="173" operator="containsText" text="1"/>
  </conditionalFormatting>
  <conditionalFormatting sqref="AF20:AG20 AF13:AG13">
    <cfRule type="containsText" dxfId="252" priority="174" operator="containsText" text="2"/>
    <cfRule type="containsText" dxfId="251" priority="175" operator="containsText" text="1"/>
  </conditionalFormatting>
  <conditionalFormatting sqref="AC31">
    <cfRule type="containsText" dxfId="250" priority="176" operator="containsText" text="2"/>
    <cfRule type="containsText" dxfId="249" priority="177" operator="containsText" text="1"/>
  </conditionalFormatting>
  <conditionalFormatting sqref="R15">
    <cfRule type="containsText" dxfId="248" priority="178" operator="containsText" text="2"/>
    <cfRule type="containsText" dxfId="247" priority="179" operator="containsText" text="1"/>
  </conditionalFormatting>
  <conditionalFormatting sqref="AA13 AA20">
    <cfRule type="containsText" dxfId="246" priority="180" operator="containsText" text="2"/>
    <cfRule type="containsText" dxfId="245" priority="181" operator="containsText" text="1"/>
  </conditionalFormatting>
  <conditionalFormatting sqref="F10">
    <cfRule type="containsText" dxfId="244" priority="182" operator="containsText" text="2"/>
    <cfRule type="containsText" dxfId="243" priority="183" operator="containsText" text="1"/>
  </conditionalFormatting>
  <conditionalFormatting sqref="L20:M20">
    <cfRule type="containsText" dxfId="242" priority="184" operator="containsText" text="2"/>
    <cfRule type="containsText" dxfId="241" priority="185" operator="containsText" text="1"/>
  </conditionalFormatting>
  <conditionalFormatting sqref="W32">
    <cfRule type="containsText" dxfId="240" priority="186" operator="containsText" text="2"/>
    <cfRule type="containsText" dxfId="239" priority="187" operator="containsText" text="1"/>
  </conditionalFormatting>
  <conditionalFormatting sqref="V32">
    <cfRule type="containsText" dxfId="238" priority="188" operator="containsText" text="2"/>
    <cfRule type="containsText" dxfId="237" priority="189" operator="containsText" text="1"/>
  </conditionalFormatting>
  <conditionalFormatting sqref="E39:G39">
    <cfRule type="containsText" dxfId="236" priority="190" operator="containsText" text="2"/>
    <cfRule type="containsText" dxfId="235" priority="191" operator="containsText" text="1"/>
  </conditionalFormatting>
  <conditionalFormatting sqref="H40:I40">
    <cfRule type="containsText" dxfId="234" priority="192" operator="containsText" text="2"/>
    <cfRule type="containsText" dxfId="233" priority="193" operator="containsText" text="1"/>
  </conditionalFormatting>
  <conditionalFormatting sqref="H17:I17">
    <cfRule type="containsText" dxfId="232" priority="194" operator="containsText" text="2"/>
    <cfRule type="containsText" dxfId="231" priority="195" operator="containsText" text="1"/>
  </conditionalFormatting>
  <conditionalFormatting sqref="G20">
    <cfRule type="containsText" dxfId="230" priority="196" operator="containsText" text="2"/>
    <cfRule type="containsText" dxfId="229" priority="197" operator="containsText" text="1"/>
  </conditionalFormatting>
  <conditionalFormatting sqref="Z20 Z13">
    <cfRule type="containsText" dxfId="228" priority="198" operator="containsText" text="2"/>
    <cfRule type="containsText" dxfId="227" priority="199" operator="containsText" text="1"/>
  </conditionalFormatting>
  <conditionalFormatting sqref="AC19">
    <cfRule type="containsText" dxfId="226" priority="200" operator="containsText" text="2"/>
    <cfRule type="containsText" dxfId="225" priority="201" operator="containsText" text="1"/>
  </conditionalFormatting>
  <conditionalFormatting sqref="AB13">
    <cfRule type="containsText" dxfId="224" priority="202" operator="containsText" text="2"/>
    <cfRule type="containsText" dxfId="223" priority="203" operator="containsText" text="1"/>
  </conditionalFormatting>
  <conditionalFormatting sqref="AD31">
    <cfRule type="containsText" dxfId="222" priority="204" operator="containsText" text="2"/>
    <cfRule type="containsText" dxfId="221" priority="205" operator="containsText" text="1"/>
  </conditionalFormatting>
  <conditionalFormatting sqref="T39">
    <cfRule type="containsText" dxfId="220" priority="206" operator="containsText" text="2"/>
    <cfRule type="containsText" dxfId="219" priority="207" operator="containsText" text="1"/>
  </conditionalFormatting>
  <conditionalFormatting sqref="AC32">
    <cfRule type="containsText" dxfId="218" priority="208" operator="containsText" text="2"/>
    <cfRule type="containsText" dxfId="217" priority="209" operator="containsText" text="1"/>
  </conditionalFormatting>
  <conditionalFormatting sqref="N26">
    <cfRule type="containsText" dxfId="216" priority="210" operator="containsText" text="2"/>
    <cfRule type="containsText" dxfId="215" priority="211" operator="containsText" text="1"/>
  </conditionalFormatting>
  <conditionalFormatting sqref="N20">
    <cfRule type="containsText" dxfId="214" priority="212" operator="containsText" text="2"/>
    <cfRule type="containsText" dxfId="213" priority="213" operator="containsText" text="1"/>
  </conditionalFormatting>
  <conditionalFormatting sqref="N13">
    <cfRule type="containsText" dxfId="212" priority="214" operator="containsText" text="2"/>
    <cfRule type="containsText" dxfId="211" priority="215" operator="containsText" text="1"/>
  </conditionalFormatting>
  <conditionalFormatting sqref="L4">
    <cfRule type="containsText" dxfId="210" priority="216" operator="containsText" text="2"/>
    <cfRule type="containsText" dxfId="209" priority="217" operator="containsText" text="1"/>
  </conditionalFormatting>
  <conditionalFormatting sqref="Q20">
    <cfRule type="containsText" dxfId="208" priority="218" operator="containsText" text="2"/>
    <cfRule type="containsText" dxfId="207" priority="219" operator="containsText" text="1"/>
  </conditionalFormatting>
  <conditionalFormatting sqref="O16">
    <cfRule type="containsText" dxfId="206" priority="220" operator="containsText" text="2"/>
    <cfRule type="containsText" dxfId="205" priority="221" operator="containsText" text="1"/>
  </conditionalFormatting>
  <conditionalFormatting sqref="Q10">
    <cfRule type="containsText" dxfId="204" priority="222" operator="containsText" text="2"/>
    <cfRule type="containsText" dxfId="203" priority="223" operator="containsText" text="1"/>
  </conditionalFormatting>
  <conditionalFormatting sqref="R10">
    <cfRule type="containsText" dxfId="202" priority="224" operator="containsText" text="2"/>
    <cfRule type="containsText" dxfId="201" priority="225" operator="containsText" text="1"/>
  </conditionalFormatting>
  <conditionalFormatting sqref="V10">
    <cfRule type="containsText" dxfId="200" priority="226" operator="containsText" text="2"/>
    <cfRule type="containsText" dxfId="199" priority="227" operator="containsText" text="1"/>
  </conditionalFormatting>
  <conditionalFormatting sqref="W10">
    <cfRule type="containsText" dxfId="198" priority="228" operator="containsText" text="2"/>
    <cfRule type="containsText" dxfId="197" priority="229" operator="containsText" text="1"/>
  </conditionalFormatting>
  <conditionalFormatting sqref="AA10">
    <cfRule type="containsText" dxfId="196" priority="230" operator="containsText" text="2"/>
    <cfRule type="containsText" dxfId="195" priority="231" operator="containsText" text="1"/>
  </conditionalFormatting>
  <conditionalFormatting sqref="AB10">
    <cfRule type="containsText" dxfId="194" priority="232" operator="containsText" text="2"/>
    <cfRule type="containsText" dxfId="193" priority="233" operator="containsText" text="1"/>
  </conditionalFormatting>
  <conditionalFormatting sqref="AF10">
    <cfRule type="containsText" dxfId="192" priority="234" operator="containsText" text="2"/>
    <cfRule type="containsText" dxfId="191" priority="235" operator="containsText" text="1"/>
  </conditionalFormatting>
  <conditionalFormatting sqref="AG10">
    <cfRule type="containsText" dxfId="190" priority="236" operator="containsText" text="2"/>
    <cfRule type="containsText" dxfId="189" priority="237" operator="containsText" text="1"/>
  </conditionalFormatting>
  <conditionalFormatting sqref="U13">
    <cfRule type="containsText" dxfId="188" priority="238" operator="containsText" text="2"/>
    <cfRule type="containsText" dxfId="187" priority="239" operator="containsText" text="1"/>
  </conditionalFormatting>
  <conditionalFormatting sqref="AC3">
    <cfRule type="containsText" dxfId="186" priority="240" operator="containsText" text="2"/>
    <cfRule type="containsText" dxfId="185" priority="241" operator="containsText" text="1"/>
  </conditionalFormatting>
  <conditionalFormatting sqref="AD3">
    <cfRule type="containsText" dxfId="184" priority="242" operator="containsText" text="2"/>
    <cfRule type="containsText" dxfId="183" priority="243" operator="containsText" text="1"/>
  </conditionalFormatting>
  <conditionalFormatting sqref="K15">
    <cfRule type="containsText" dxfId="182" priority="244" operator="containsText" text="2"/>
    <cfRule type="containsText" dxfId="181" priority="245" operator="containsText" text="1"/>
  </conditionalFormatting>
  <conditionalFormatting sqref="R4">
    <cfRule type="containsText" dxfId="180" priority="246" operator="containsText" text="2"/>
    <cfRule type="containsText" dxfId="179" priority="247" operator="containsText" text="1"/>
  </conditionalFormatting>
  <conditionalFormatting sqref="X4">
    <cfRule type="containsText" dxfId="178" priority="248" operator="containsText" text="2"/>
    <cfRule type="containsText" dxfId="177" priority="249" operator="containsText" text="1"/>
  </conditionalFormatting>
  <conditionalFormatting sqref="Y4">
    <cfRule type="containsText" dxfId="176" priority="250" operator="containsText" text="2"/>
    <cfRule type="containsText" dxfId="175" priority="251" operator="containsText" text="1"/>
  </conditionalFormatting>
  <conditionalFormatting sqref="AH4">
    <cfRule type="containsText" dxfId="174" priority="252" operator="containsText" text="2"/>
    <cfRule type="containsText" dxfId="173" priority="253" operator="containsText" text="1"/>
  </conditionalFormatting>
  <conditionalFormatting sqref="AE20">
    <cfRule type="containsText" dxfId="172" priority="254" operator="containsText" text="2"/>
    <cfRule type="containsText" dxfId="171" priority="255" operator="containsText" text="1"/>
  </conditionalFormatting>
  <conditionalFormatting sqref="Q13">
    <cfRule type="containsText" dxfId="170" priority="256" operator="containsText" text="2"/>
    <cfRule type="containsText" dxfId="169" priority="257" operator="containsText" text="1"/>
  </conditionalFormatting>
  <conditionalFormatting sqref="U39">
    <cfRule type="containsText" dxfId="168" priority="258" operator="containsText" text="2"/>
    <cfRule type="containsText" dxfId="167" priority="259" operator="containsText" text="1"/>
  </conditionalFormatting>
  <conditionalFormatting sqref="O20">
    <cfRule type="containsText" dxfId="166" priority="260" operator="containsText" text="2"/>
    <cfRule type="containsText" dxfId="165" priority="261" operator="containsText" text="1"/>
  </conditionalFormatting>
  <conditionalFormatting sqref="W16">
    <cfRule type="containsText" dxfId="164" priority="262" operator="containsText" text="2"/>
    <cfRule type="containsText" dxfId="163" priority="263" operator="containsText" text="1"/>
  </conditionalFormatting>
  <conditionalFormatting sqref="W12">
    <cfRule type="containsText" dxfId="162" priority="264" operator="containsText" text="2"/>
    <cfRule type="containsText" dxfId="161" priority="265" operator="containsText" text="1"/>
  </conditionalFormatting>
  <conditionalFormatting sqref="C38:C42">
    <cfRule type="containsText" dxfId="59" priority="1" operator="containsText" text="2"/>
    <cfRule type="containsText" dxfId="58" priority="2" operator="containsText" text="1"/>
  </conditionalFormatting>
  <conditionalFormatting sqref="C43">
    <cfRule type="containsText" dxfId="55" priority="3" operator="containsText" text="2"/>
    <cfRule type="containsText" dxfId="54" priority="4" operator="containsText" text="1"/>
  </conditionalFormatting>
  <conditionalFormatting sqref="C35:C36">
    <cfRule type="containsText" dxfId="51" priority="5" operator="containsText" text="2"/>
    <cfRule type="containsText" dxfId="50" priority="6" operator="containsText" text="1"/>
  </conditionalFormatting>
  <conditionalFormatting sqref="C44">
    <cfRule type="containsText" dxfId="47" priority="7" operator="containsText" text="2"/>
    <cfRule type="containsText" dxfId="46" priority="8" operator="containsText" text="1"/>
  </conditionalFormatting>
  <conditionalFormatting sqref="C13:C15 C18:C19">
    <cfRule type="containsText" dxfId="43" priority="9" operator="containsText" text="2"/>
    <cfRule type="containsText" dxfId="42" priority="10" operator="containsText" text="1"/>
  </conditionalFormatting>
  <conditionalFormatting sqref="C4">
    <cfRule type="containsText" dxfId="39" priority="11" operator="containsText" text="2"/>
    <cfRule type="containsText" dxfId="38" priority="12" operator="containsText" text="1"/>
  </conditionalFormatting>
  <conditionalFormatting sqref="C4">
    <cfRule type="containsText" dxfId="35" priority="13" operator="containsText" text="2"/>
    <cfRule type="containsText" dxfId="34" priority="14" operator="containsText" text="1"/>
  </conditionalFormatting>
  <conditionalFormatting sqref="C4">
    <cfRule type="containsText" dxfId="31" priority="15" operator="containsText" text="2"/>
    <cfRule type="containsText" dxfId="30" priority="16" operator="containsText" text="1"/>
  </conditionalFormatting>
  <conditionalFormatting sqref="C4">
    <cfRule type="containsText" dxfId="27" priority="17" operator="containsText" text="2"/>
    <cfRule type="containsText" dxfId="26" priority="18" operator="containsText" text="1"/>
  </conditionalFormatting>
  <conditionalFormatting sqref="C6:C10">
    <cfRule type="containsText" dxfId="23" priority="19" operator="containsText" text="2"/>
    <cfRule type="containsText" dxfId="22" priority="20" operator="containsText" text="1"/>
  </conditionalFormatting>
  <conditionalFormatting sqref="C4">
    <cfRule type="containsText" dxfId="19" priority="21" operator="containsText" text="2"/>
    <cfRule type="containsText" dxfId="18" priority="22" operator="containsText" text="1"/>
  </conditionalFormatting>
  <conditionalFormatting sqref="C23:C24 C26:C29">
    <cfRule type="containsText" dxfId="15" priority="23" operator="containsText" text="2"/>
    <cfRule type="containsText" dxfId="14" priority="24" operator="containsText" text="1"/>
  </conditionalFormatting>
  <conditionalFormatting sqref="C21">
    <cfRule type="containsText" dxfId="11" priority="25" operator="containsText" text="2"/>
    <cfRule type="containsText" dxfId="10" priority="26" operator="containsText" text="1"/>
  </conditionalFormatting>
  <conditionalFormatting sqref="C37">
    <cfRule type="containsText" dxfId="7" priority="27" operator="containsText" text="2"/>
    <cfRule type="containsText" dxfId="6" priority="28" operator="containsText" text="1"/>
  </conditionalFormatting>
  <conditionalFormatting sqref="C2">
    <cfRule type="containsText" dxfId="3" priority="29" operator="containsText" text="2"/>
    <cfRule type="containsText" dxfId="2" priority="30" operator="containsText" text="1"/>
  </conditionalFormatting>
  <printOptions horizontalCentered="1" verticalCentered="1"/>
  <pageMargins left="0.19685039370078741" right="0.31496062992125984" top="1.3385826771653544" bottom="0.35433070866141736" header="0.39370078740157483" footer="0.51181102362204722"/>
  <pageSetup paperSize="9" scale="19" firstPageNumber="0" orientation="landscape" horizontalDpi="300" verticalDpi="300" r:id="rId1"/>
  <headerFooter>
    <oddHeader>&amp;R&amp;D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K67"/>
  <sheetViews>
    <sheetView zoomScale="70" zoomScaleNormal="70" workbookViewId="0">
      <pane xSplit="2" ySplit="1" topLeftCell="C2" activePane="bottomRight" state="frozen"/>
      <selection pane="topRight" activeCell="C1" sqref="C1"/>
      <selection pane="bottomLeft" activeCell="A23" sqref="A23"/>
      <selection pane="bottomRight" activeCell="G41" sqref="G41"/>
    </sheetView>
  </sheetViews>
  <sheetFormatPr baseColWidth="10" defaultColWidth="9.140625" defaultRowHeight="12.75" outlineLevelRow="1" outlineLevelCol="1"/>
  <cols>
    <col min="1" max="1" width="34.5703125" style="1" customWidth="1"/>
    <col min="2" max="2" width="2.140625" style="2" customWidth="1" outlineLevel="1"/>
    <col min="3" max="33" width="21.7109375" style="1" customWidth="1" outlineLevel="1"/>
    <col min="34" max="34" width="8.7109375" style="1" customWidth="1"/>
    <col min="35" max="35" width="4.42578125" style="1" customWidth="1"/>
    <col min="36" max="36" width="0.42578125" style="1" customWidth="1"/>
    <col min="37" max="37" width="4.42578125" style="1" customWidth="1"/>
    <col min="38" max="38" width="0.28515625" style="1" customWidth="1"/>
    <col min="39" max="39" width="16.85546875" style="1" customWidth="1"/>
    <col min="40" max="40" width="10.85546875" style="1" customWidth="1"/>
    <col min="41" max="67" width="14.28515625" style="1" customWidth="1"/>
    <col min="68" max="68" width="22.140625" style="1" customWidth="1"/>
    <col min="69" max="1025" width="10.85546875" style="1" customWidth="1"/>
  </cols>
  <sheetData>
    <row r="1" spans="1:67" ht="32.25" customHeight="1">
      <c r="A1" s="3">
        <v>43497</v>
      </c>
      <c r="B1" s="4"/>
      <c r="C1" s="126">
        <f>A1</f>
        <v>43497</v>
      </c>
      <c r="D1" s="6">
        <f t="shared" ref="D1:AG1" si="0">C1+1</f>
        <v>43498</v>
      </c>
      <c r="E1" s="127">
        <f t="shared" si="0"/>
        <v>43499</v>
      </c>
      <c r="F1" s="127">
        <f t="shared" si="0"/>
        <v>43500</v>
      </c>
      <c r="G1" s="6">
        <f t="shared" si="0"/>
        <v>43501</v>
      </c>
      <c r="H1" s="6">
        <f t="shared" si="0"/>
        <v>43502</v>
      </c>
      <c r="I1" s="6">
        <f t="shared" si="0"/>
        <v>43503</v>
      </c>
      <c r="J1" s="6">
        <f t="shared" si="0"/>
        <v>43504</v>
      </c>
      <c r="K1" s="6">
        <f t="shared" si="0"/>
        <v>43505</v>
      </c>
      <c r="L1" s="127">
        <f t="shared" si="0"/>
        <v>43506</v>
      </c>
      <c r="M1" s="127">
        <f t="shared" si="0"/>
        <v>43507</v>
      </c>
      <c r="N1" s="6">
        <f t="shared" si="0"/>
        <v>43508</v>
      </c>
      <c r="O1" s="6">
        <f t="shared" si="0"/>
        <v>43509</v>
      </c>
      <c r="P1" s="6">
        <f t="shared" si="0"/>
        <v>43510</v>
      </c>
      <c r="Q1" s="6">
        <f t="shared" si="0"/>
        <v>43511</v>
      </c>
      <c r="R1" s="6">
        <f t="shared" si="0"/>
        <v>43512</v>
      </c>
      <c r="S1" s="127">
        <f t="shared" si="0"/>
        <v>43513</v>
      </c>
      <c r="T1" s="127">
        <f t="shared" si="0"/>
        <v>43514</v>
      </c>
      <c r="U1" s="6">
        <f t="shared" si="0"/>
        <v>43515</v>
      </c>
      <c r="V1" s="6">
        <f t="shared" si="0"/>
        <v>43516</v>
      </c>
      <c r="W1" s="6">
        <f t="shared" si="0"/>
        <v>43517</v>
      </c>
      <c r="X1" s="6">
        <f t="shared" si="0"/>
        <v>43518</v>
      </c>
      <c r="Y1" s="6">
        <f t="shared" si="0"/>
        <v>43519</v>
      </c>
      <c r="Z1" s="127">
        <f t="shared" si="0"/>
        <v>43520</v>
      </c>
      <c r="AA1" s="127">
        <f t="shared" si="0"/>
        <v>43521</v>
      </c>
      <c r="AB1" s="6">
        <f t="shared" si="0"/>
        <v>43522</v>
      </c>
      <c r="AC1" s="6">
        <f t="shared" si="0"/>
        <v>43523</v>
      </c>
      <c r="AD1" s="6">
        <f t="shared" si="0"/>
        <v>43524</v>
      </c>
      <c r="AE1" s="6">
        <f t="shared" si="0"/>
        <v>43525</v>
      </c>
      <c r="AF1" s="6">
        <f t="shared" si="0"/>
        <v>43526</v>
      </c>
      <c r="AG1" s="6">
        <f t="shared" si="0"/>
        <v>43527</v>
      </c>
      <c r="AI1" s="8" t="s">
        <v>0</v>
      </c>
      <c r="AJ1" s="9"/>
      <c r="AK1" s="10" t="s">
        <v>1</v>
      </c>
      <c r="AL1" s="9"/>
      <c r="AM1" s="11" t="s">
        <v>2</v>
      </c>
      <c r="AO1" s="128" t="s">
        <v>3</v>
      </c>
      <c r="AP1" s="129" t="s">
        <v>4</v>
      </c>
      <c r="AQ1" s="130" t="s">
        <v>5</v>
      </c>
      <c r="AR1" s="131" t="s">
        <v>6</v>
      </c>
      <c r="AS1" s="128" t="s">
        <v>7</v>
      </c>
      <c r="AT1" s="132" t="s">
        <v>8</v>
      </c>
      <c r="AU1" s="133" t="s">
        <v>9</v>
      </c>
      <c r="AV1" s="134" t="s">
        <v>10</v>
      </c>
      <c r="AW1" s="135" t="s">
        <v>11</v>
      </c>
      <c r="AX1" s="136" t="s">
        <v>12</v>
      </c>
      <c r="AY1" s="137" t="s">
        <v>13</v>
      </c>
      <c r="AZ1" s="138" t="s">
        <v>14</v>
      </c>
      <c r="BA1" s="139" t="s">
        <v>15</v>
      </c>
      <c r="BB1" s="129" t="s">
        <v>16</v>
      </c>
      <c r="BC1" s="140" t="s">
        <v>17</v>
      </c>
      <c r="BD1" s="141" t="s">
        <v>18</v>
      </c>
      <c r="BE1" s="141" t="s">
        <v>19</v>
      </c>
      <c r="BF1" s="141" t="s">
        <v>20</v>
      </c>
      <c r="BG1" s="141" t="s">
        <v>21</v>
      </c>
      <c r="BH1" s="141" t="s">
        <v>22</v>
      </c>
      <c r="BI1" s="141" t="s">
        <v>23</v>
      </c>
      <c r="BJ1" s="141" t="s">
        <v>24</v>
      </c>
      <c r="BK1" s="141" t="s">
        <v>25</v>
      </c>
      <c r="BL1" s="141" t="s">
        <v>26</v>
      </c>
      <c r="BM1" s="141" t="s">
        <v>71</v>
      </c>
      <c r="BN1" s="141" t="s">
        <v>27</v>
      </c>
      <c r="BO1" s="141" t="s">
        <v>72</v>
      </c>
    </row>
    <row r="2" spans="1:67" ht="18" customHeight="1" outlineLevel="1">
      <c r="A2" s="25" t="s">
        <v>28</v>
      </c>
      <c r="B2" s="26">
        <v>12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2"/>
      <c r="AE2" s="142"/>
      <c r="AF2" s="142"/>
      <c r="AG2" s="142"/>
      <c r="AI2" s="28"/>
      <c r="AJ2" s="29">
        <f t="shared" ref="AJ2:AJ8" si="1">AI2*7</f>
        <v>0</v>
      </c>
      <c r="AK2" s="30"/>
      <c r="AL2" s="29">
        <f t="shared" ref="AL2:AL8" si="2">AK2*7</f>
        <v>0</v>
      </c>
      <c r="AM2" s="31" t="s">
        <v>3</v>
      </c>
      <c r="AO2" s="32">
        <f t="shared" ref="AO2:AX11" si="3">IF($C2=AO$1,$B2,0)+IF($D2=AO$1,$B2,0)+IF($E2=AO$1,$B2,0)+IF($F2=AO$1,$B2,0)+IF($G2=AO$1,$B2,0)+IF($H2=AO$1,$B2,0)+IF($I2=AO$1,$B2,0)+IF($J2=AO$1,$B2,0)+IF($K2=AO$1,$B2,0)+IF($L2=AO$1,$B2,0)+IF($M2=AO$1,$B2,0)+IF($N2=AO$1,$B2,0)+IF($O2=AO$1,$B2,0)+IF($P2=AO$1,$B2,0)+IF($Q2=AO$1,$B2,0)+IF($R2=AO$1,$B2,0)+IF($S2=AO$1,$B2,0)+IF($T2=AO$1,$B2,0)+IF($U2=AO$1,$B2,0)+IF($V2=AO$1,$B2,0)+IF($W2=AO$1,$B2,0)+IF($X2=AO$1,$B2,0)+IF($Y2=AO$1,$B2,0)+IF($Z2=AO$1,$B2,0)+IF($AA2=AO$1,$B2,0)+IF($AB2=AO$1,$B2,0)+IF($AC2=AO$1,$B2,0)+IF($AD2=AO$1,$B2,0)+IF($AE2=AO$1,$B2,0)+IF($AF2=AO$1,$B2,0)+IF($AG2=AO$1,$B2,0)</f>
        <v>0</v>
      </c>
      <c r="AP2" s="32">
        <f t="shared" si="3"/>
        <v>0</v>
      </c>
      <c r="AQ2" s="32">
        <f t="shared" si="3"/>
        <v>0</v>
      </c>
      <c r="AR2" s="32">
        <f t="shared" si="3"/>
        <v>0</v>
      </c>
      <c r="AS2" s="32">
        <f t="shared" si="3"/>
        <v>0</v>
      </c>
      <c r="AT2" s="32">
        <f t="shared" si="3"/>
        <v>0</v>
      </c>
      <c r="AU2" s="32">
        <f t="shared" si="3"/>
        <v>0</v>
      </c>
      <c r="AV2" s="32">
        <f t="shared" si="3"/>
        <v>0</v>
      </c>
      <c r="AW2" s="32">
        <f t="shared" si="3"/>
        <v>0</v>
      </c>
      <c r="AX2" s="32">
        <f t="shared" si="3"/>
        <v>0</v>
      </c>
      <c r="AY2" s="32">
        <f t="shared" ref="AY2:BH11" si="4">IF($C2=AY$1,$B2,0)+IF($D2=AY$1,$B2,0)+IF($E2=AY$1,$B2,0)+IF($F2=AY$1,$B2,0)+IF($G2=AY$1,$B2,0)+IF($H2=AY$1,$B2,0)+IF($I2=AY$1,$B2,0)+IF($J2=AY$1,$B2,0)+IF($K2=AY$1,$B2,0)+IF($L2=AY$1,$B2,0)+IF($M2=AY$1,$B2,0)+IF($N2=AY$1,$B2,0)+IF($O2=AY$1,$B2,0)+IF($P2=AY$1,$B2,0)+IF($Q2=AY$1,$B2,0)+IF($R2=AY$1,$B2,0)+IF($S2=AY$1,$B2,0)+IF($T2=AY$1,$B2,0)+IF($U2=AY$1,$B2,0)+IF($V2=AY$1,$B2,0)+IF($W2=AY$1,$B2,0)+IF($X2=AY$1,$B2,0)+IF($Y2=AY$1,$B2,0)+IF($Z2=AY$1,$B2,0)+IF($AA2=AY$1,$B2,0)+IF($AB2=AY$1,$B2,0)+IF($AC2=AY$1,$B2,0)+IF($AD2=AY$1,$B2,0)+IF($AE2=AY$1,$B2,0)+IF($AF2=AY$1,$B2,0)+IF($AG2=AY$1,$B2,0)</f>
        <v>0</v>
      </c>
      <c r="AZ2" s="32">
        <f t="shared" si="4"/>
        <v>0</v>
      </c>
      <c r="BA2" s="32">
        <f t="shared" si="4"/>
        <v>0</v>
      </c>
      <c r="BB2" s="32">
        <f t="shared" si="4"/>
        <v>0</v>
      </c>
      <c r="BC2" s="32">
        <f t="shared" si="4"/>
        <v>0</v>
      </c>
      <c r="BD2" s="32">
        <f t="shared" si="4"/>
        <v>0</v>
      </c>
      <c r="BE2" s="32">
        <f t="shared" si="4"/>
        <v>0</v>
      </c>
      <c r="BF2" s="32">
        <f t="shared" si="4"/>
        <v>0</v>
      </c>
      <c r="BG2" s="32">
        <f t="shared" si="4"/>
        <v>0</v>
      </c>
      <c r="BH2" s="32">
        <f t="shared" si="4"/>
        <v>0</v>
      </c>
      <c r="BI2" s="32">
        <f t="shared" ref="BI2:BO11" si="5">IF($C2=BI$1,$B2,0)+IF($D2=BI$1,$B2,0)+IF($E2=BI$1,$B2,0)+IF($F2=BI$1,$B2,0)+IF($G2=BI$1,$B2,0)+IF($H2=BI$1,$B2,0)+IF($I2=BI$1,$B2,0)+IF($J2=BI$1,$B2,0)+IF($K2=BI$1,$B2,0)+IF($L2=BI$1,$B2,0)+IF($M2=BI$1,$B2,0)+IF($N2=BI$1,$B2,0)+IF($O2=BI$1,$B2,0)+IF($P2=BI$1,$B2,0)+IF($Q2=BI$1,$B2,0)+IF($R2=BI$1,$B2,0)+IF($S2=BI$1,$B2,0)+IF($T2=BI$1,$B2,0)+IF($U2=BI$1,$B2,0)+IF($V2=BI$1,$B2,0)+IF($W2=BI$1,$B2,0)+IF($X2=BI$1,$B2,0)+IF($Y2=BI$1,$B2,0)+IF($Z2=BI$1,$B2,0)+IF($AA2=BI$1,$B2,0)+IF($AB2=BI$1,$B2,0)+IF($AC2=BI$1,$B2,0)+IF($AD2=BI$1,$B2,0)+IF($AE2=BI$1,$B2,0)+IF($AF2=BI$1,$B2,0)+IF($AG2=BI$1,$B2,0)</f>
        <v>0</v>
      </c>
      <c r="BJ2" s="32">
        <f t="shared" si="5"/>
        <v>0</v>
      </c>
      <c r="BK2" s="32">
        <f t="shared" si="5"/>
        <v>0</v>
      </c>
      <c r="BL2" s="32">
        <f t="shared" si="5"/>
        <v>0</v>
      </c>
      <c r="BM2" s="32">
        <f t="shared" si="5"/>
        <v>0</v>
      </c>
      <c r="BN2" s="32">
        <f t="shared" si="5"/>
        <v>0</v>
      </c>
      <c r="BO2" s="32">
        <f t="shared" si="5"/>
        <v>0</v>
      </c>
    </row>
    <row r="3" spans="1:67" ht="18" customHeight="1" outlineLevel="1">
      <c r="A3" s="33" t="s">
        <v>29</v>
      </c>
      <c r="B3" s="34">
        <v>9</v>
      </c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2"/>
      <c r="AE3" s="142"/>
      <c r="AF3" s="142"/>
      <c r="AG3" s="142"/>
      <c r="AI3" s="28"/>
      <c r="AJ3" s="29">
        <f t="shared" si="1"/>
        <v>0</v>
      </c>
      <c r="AK3" s="30"/>
      <c r="AL3" s="29">
        <f t="shared" si="2"/>
        <v>0</v>
      </c>
      <c r="AM3" s="35" t="s">
        <v>5</v>
      </c>
      <c r="AO3" s="32">
        <f t="shared" si="3"/>
        <v>0</v>
      </c>
      <c r="AP3" s="32">
        <f t="shared" si="3"/>
        <v>0</v>
      </c>
      <c r="AQ3" s="32">
        <f t="shared" si="3"/>
        <v>0</v>
      </c>
      <c r="AR3" s="32">
        <f t="shared" si="3"/>
        <v>0</v>
      </c>
      <c r="AS3" s="32">
        <f t="shared" si="3"/>
        <v>0</v>
      </c>
      <c r="AT3" s="32">
        <f t="shared" si="3"/>
        <v>0</v>
      </c>
      <c r="AU3" s="32">
        <f t="shared" si="3"/>
        <v>0</v>
      </c>
      <c r="AV3" s="32">
        <f t="shared" si="3"/>
        <v>0</v>
      </c>
      <c r="AW3" s="32">
        <f t="shared" si="3"/>
        <v>0</v>
      </c>
      <c r="AX3" s="32">
        <f t="shared" si="3"/>
        <v>0</v>
      </c>
      <c r="AY3" s="32">
        <f t="shared" si="4"/>
        <v>0</v>
      </c>
      <c r="AZ3" s="32">
        <f t="shared" si="4"/>
        <v>0</v>
      </c>
      <c r="BA3" s="32">
        <f t="shared" si="4"/>
        <v>0</v>
      </c>
      <c r="BB3" s="32">
        <f t="shared" si="4"/>
        <v>0</v>
      </c>
      <c r="BC3" s="32">
        <f t="shared" si="4"/>
        <v>0</v>
      </c>
      <c r="BD3" s="32">
        <f t="shared" si="4"/>
        <v>0</v>
      </c>
      <c r="BE3" s="32">
        <f t="shared" si="4"/>
        <v>0</v>
      </c>
      <c r="BF3" s="32">
        <f t="shared" si="4"/>
        <v>0</v>
      </c>
      <c r="BG3" s="32">
        <f t="shared" si="4"/>
        <v>0</v>
      </c>
      <c r="BH3" s="32">
        <f t="shared" si="4"/>
        <v>0</v>
      </c>
      <c r="BI3" s="32">
        <f t="shared" si="5"/>
        <v>0</v>
      </c>
      <c r="BJ3" s="32">
        <f t="shared" si="5"/>
        <v>0</v>
      </c>
      <c r="BK3" s="32">
        <f t="shared" si="5"/>
        <v>0</v>
      </c>
      <c r="BL3" s="32">
        <f t="shared" si="5"/>
        <v>0</v>
      </c>
      <c r="BM3" s="32">
        <f t="shared" si="5"/>
        <v>0</v>
      </c>
      <c r="BN3" s="32">
        <f t="shared" si="5"/>
        <v>0</v>
      </c>
      <c r="BO3" s="32">
        <f t="shared" si="5"/>
        <v>0</v>
      </c>
    </row>
    <row r="4" spans="1:67" ht="18" customHeight="1" outlineLevel="1">
      <c r="A4" s="33" t="s">
        <v>30</v>
      </c>
      <c r="B4" s="34">
        <v>12</v>
      </c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2"/>
      <c r="S4" s="142"/>
      <c r="T4" s="142"/>
      <c r="U4" s="142"/>
      <c r="V4" s="142"/>
      <c r="W4" s="142"/>
      <c r="X4" s="142"/>
      <c r="Y4" s="142"/>
      <c r="Z4" s="142"/>
      <c r="AA4" s="142"/>
      <c r="AB4" s="142"/>
      <c r="AC4" s="142"/>
      <c r="AD4" s="142"/>
      <c r="AE4" s="142"/>
      <c r="AF4" s="142"/>
      <c r="AG4" s="142"/>
      <c r="AI4" s="28"/>
      <c r="AJ4" s="29">
        <f t="shared" si="1"/>
        <v>0</v>
      </c>
      <c r="AK4" s="30"/>
      <c r="AL4" s="29">
        <f t="shared" si="2"/>
        <v>0</v>
      </c>
      <c r="AM4" s="36" t="s">
        <v>4</v>
      </c>
      <c r="AO4" s="32">
        <f t="shared" si="3"/>
        <v>0</v>
      </c>
      <c r="AP4" s="32">
        <f t="shared" si="3"/>
        <v>0</v>
      </c>
      <c r="AQ4" s="32">
        <f t="shared" si="3"/>
        <v>0</v>
      </c>
      <c r="AR4" s="32">
        <f t="shared" si="3"/>
        <v>0</v>
      </c>
      <c r="AS4" s="32">
        <f t="shared" si="3"/>
        <v>0</v>
      </c>
      <c r="AT4" s="32">
        <f t="shared" si="3"/>
        <v>0</v>
      </c>
      <c r="AU4" s="32">
        <f t="shared" si="3"/>
        <v>0</v>
      </c>
      <c r="AV4" s="32">
        <f t="shared" si="3"/>
        <v>0</v>
      </c>
      <c r="AW4" s="32">
        <f t="shared" si="3"/>
        <v>0</v>
      </c>
      <c r="AX4" s="32">
        <f t="shared" si="3"/>
        <v>0</v>
      </c>
      <c r="AY4" s="32">
        <f t="shared" si="4"/>
        <v>0</v>
      </c>
      <c r="AZ4" s="32">
        <f t="shared" si="4"/>
        <v>0</v>
      </c>
      <c r="BA4" s="32">
        <f t="shared" si="4"/>
        <v>0</v>
      </c>
      <c r="BB4" s="32">
        <f t="shared" si="4"/>
        <v>0</v>
      </c>
      <c r="BC4" s="32">
        <f t="shared" si="4"/>
        <v>0</v>
      </c>
      <c r="BD4" s="32">
        <f t="shared" si="4"/>
        <v>0</v>
      </c>
      <c r="BE4" s="32">
        <f t="shared" si="4"/>
        <v>0</v>
      </c>
      <c r="BF4" s="32">
        <f t="shared" si="4"/>
        <v>0</v>
      </c>
      <c r="BG4" s="32">
        <f t="shared" si="4"/>
        <v>0</v>
      </c>
      <c r="BH4" s="32">
        <f t="shared" si="4"/>
        <v>0</v>
      </c>
      <c r="BI4" s="32">
        <f t="shared" si="5"/>
        <v>0</v>
      </c>
      <c r="BJ4" s="32">
        <f t="shared" si="5"/>
        <v>0</v>
      </c>
      <c r="BK4" s="32">
        <f t="shared" si="5"/>
        <v>0</v>
      </c>
      <c r="BL4" s="32">
        <f t="shared" si="5"/>
        <v>0</v>
      </c>
      <c r="BM4" s="32">
        <f t="shared" si="5"/>
        <v>0</v>
      </c>
      <c r="BN4" s="32">
        <f t="shared" si="5"/>
        <v>0</v>
      </c>
      <c r="BO4" s="32">
        <f t="shared" si="5"/>
        <v>0</v>
      </c>
    </row>
    <row r="5" spans="1:67" ht="18" customHeight="1" outlineLevel="1">
      <c r="A5" s="37"/>
      <c r="B5" s="38"/>
      <c r="C5" s="143"/>
      <c r="D5" s="143"/>
      <c r="E5" s="144"/>
      <c r="F5" s="145"/>
      <c r="G5" s="144"/>
      <c r="H5" s="146"/>
      <c r="I5" s="146"/>
      <c r="J5" s="143"/>
      <c r="K5" s="144"/>
      <c r="L5" s="147"/>
      <c r="M5" s="144"/>
      <c r="N5" s="148"/>
      <c r="O5" s="146"/>
      <c r="P5" s="146"/>
      <c r="Q5" s="149"/>
      <c r="R5" s="148"/>
      <c r="S5" s="148"/>
      <c r="T5" s="147"/>
      <c r="U5" s="143"/>
      <c r="V5" s="146"/>
      <c r="W5" s="146"/>
      <c r="X5" s="150"/>
      <c r="Y5" s="151"/>
      <c r="Z5" s="144"/>
      <c r="AA5" s="144"/>
      <c r="AB5" s="143"/>
      <c r="AC5" s="146"/>
      <c r="AD5" s="146"/>
      <c r="AE5" s="149"/>
      <c r="AF5" s="147"/>
      <c r="AG5" s="152"/>
      <c r="AI5" s="28"/>
      <c r="AJ5" s="29">
        <f t="shared" si="1"/>
        <v>0</v>
      </c>
      <c r="AK5" s="30"/>
      <c r="AL5" s="29">
        <f t="shared" si="2"/>
        <v>0</v>
      </c>
      <c r="AM5" s="49" t="s">
        <v>13</v>
      </c>
      <c r="AO5" s="153">
        <f t="shared" si="3"/>
        <v>0</v>
      </c>
      <c r="AP5" s="153">
        <f t="shared" si="3"/>
        <v>0</v>
      </c>
      <c r="AQ5" s="153">
        <f t="shared" si="3"/>
        <v>0</v>
      </c>
      <c r="AR5" s="153">
        <f t="shared" si="3"/>
        <v>0</v>
      </c>
      <c r="AS5" s="153">
        <f t="shared" si="3"/>
        <v>0</v>
      </c>
      <c r="AT5" s="153">
        <f t="shared" si="3"/>
        <v>0</v>
      </c>
      <c r="AU5" s="153">
        <f t="shared" si="3"/>
        <v>0</v>
      </c>
      <c r="AV5" s="153">
        <f t="shared" si="3"/>
        <v>0</v>
      </c>
      <c r="AW5" s="153">
        <f t="shared" si="3"/>
        <v>0</v>
      </c>
      <c r="AX5" s="153">
        <f t="shared" si="3"/>
        <v>0</v>
      </c>
      <c r="AY5" s="153">
        <f t="shared" si="4"/>
        <v>0</v>
      </c>
      <c r="AZ5" s="153">
        <f t="shared" si="4"/>
        <v>0</v>
      </c>
      <c r="BA5" s="153">
        <f t="shared" si="4"/>
        <v>0</v>
      </c>
      <c r="BB5" s="153">
        <f t="shared" si="4"/>
        <v>0</v>
      </c>
      <c r="BC5" s="153">
        <f t="shared" si="4"/>
        <v>0</v>
      </c>
      <c r="BD5" s="153">
        <f t="shared" si="4"/>
        <v>0</v>
      </c>
      <c r="BE5" s="153">
        <f t="shared" si="4"/>
        <v>0</v>
      </c>
      <c r="BF5" s="153">
        <f t="shared" si="4"/>
        <v>0</v>
      </c>
      <c r="BG5" s="153">
        <f t="shared" si="4"/>
        <v>0</v>
      </c>
      <c r="BH5" s="153">
        <f t="shared" si="4"/>
        <v>0</v>
      </c>
      <c r="BI5" s="153">
        <f t="shared" si="5"/>
        <v>0</v>
      </c>
      <c r="BJ5" s="37">
        <f t="shared" si="5"/>
        <v>0</v>
      </c>
      <c r="BK5" s="37">
        <f t="shared" si="5"/>
        <v>0</v>
      </c>
      <c r="BL5" s="37">
        <f t="shared" si="5"/>
        <v>0</v>
      </c>
      <c r="BM5" s="37">
        <f t="shared" si="5"/>
        <v>0</v>
      </c>
      <c r="BN5" s="37">
        <f t="shared" si="5"/>
        <v>0</v>
      </c>
      <c r="BO5" s="153">
        <f t="shared" si="5"/>
        <v>0</v>
      </c>
    </row>
    <row r="6" spans="1:67" ht="18" customHeight="1" outlineLevel="1">
      <c r="A6" s="33" t="s">
        <v>31</v>
      </c>
      <c r="B6" s="34">
        <v>7</v>
      </c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2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2"/>
      <c r="AE6" s="142"/>
      <c r="AF6" s="142"/>
      <c r="AG6" s="142"/>
      <c r="AI6" s="28"/>
      <c r="AJ6" s="29">
        <f t="shared" si="1"/>
        <v>0</v>
      </c>
      <c r="AK6" s="30"/>
      <c r="AL6" s="29">
        <f t="shared" si="2"/>
        <v>0</v>
      </c>
      <c r="AM6" s="50" t="s">
        <v>12</v>
      </c>
      <c r="AO6" s="32">
        <f t="shared" si="3"/>
        <v>0</v>
      </c>
      <c r="AP6" s="32">
        <f t="shared" si="3"/>
        <v>0</v>
      </c>
      <c r="AQ6" s="32">
        <f t="shared" si="3"/>
        <v>0</v>
      </c>
      <c r="AR6" s="32">
        <f t="shared" si="3"/>
        <v>0</v>
      </c>
      <c r="AS6" s="32">
        <f t="shared" si="3"/>
        <v>0</v>
      </c>
      <c r="AT6" s="32">
        <f t="shared" si="3"/>
        <v>0</v>
      </c>
      <c r="AU6" s="32">
        <f t="shared" si="3"/>
        <v>0</v>
      </c>
      <c r="AV6" s="32">
        <f t="shared" si="3"/>
        <v>0</v>
      </c>
      <c r="AW6" s="32">
        <f t="shared" si="3"/>
        <v>0</v>
      </c>
      <c r="AX6" s="32">
        <f t="shared" si="3"/>
        <v>0</v>
      </c>
      <c r="AY6" s="32">
        <f t="shared" si="4"/>
        <v>0</v>
      </c>
      <c r="AZ6" s="32">
        <f t="shared" si="4"/>
        <v>0</v>
      </c>
      <c r="BA6" s="32">
        <f t="shared" si="4"/>
        <v>0</v>
      </c>
      <c r="BB6" s="32">
        <f t="shared" si="4"/>
        <v>0</v>
      </c>
      <c r="BC6" s="32">
        <f t="shared" si="4"/>
        <v>0</v>
      </c>
      <c r="BD6" s="32">
        <f t="shared" si="4"/>
        <v>0</v>
      </c>
      <c r="BE6" s="32">
        <f t="shared" si="4"/>
        <v>0</v>
      </c>
      <c r="BF6" s="32">
        <f t="shared" si="4"/>
        <v>0</v>
      </c>
      <c r="BG6" s="32">
        <f t="shared" si="4"/>
        <v>0</v>
      </c>
      <c r="BH6" s="32">
        <f t="shared" si="4"/>
        <v>0</v>
      </c>
      <c r="BI6" s="32">
        <f t="shared" si="5"/>
        <v>0</v>
      </c>
      <c r="BJ6" s="32">
        <f t="shared" si="5"/>
        <v>0</v>
      </c>
      <c r="BK6" s="32">
        <f t="shared" si="5"/>
        <v>0</v>
      </c>
      <c r="BL6" s="32">
        <f t="shared" si="5"/>
        <v>0</v>
      </c>
      <c r="BM6" s="32">
        <f t="shared" si="5"/>
        <v>0</v>
      </c>
      <c r="BN6" s="32">
        <f t="shared" si="5"/>
        <v>0</v>
      </c>
      <c r="BO6" s="32">
        <f t="shared" si="5"/>
        <v>0</v>
      </c>
    </row>
    <row r="7" spans="1:67" ht="18" customHeight="1" outlineLevel="1">
      <c r="A7" s="33" t="s">
        <v>31</v>
      </c>
      <c r="B7" s="34">
        <v>7</v>
      </c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Q7" s="142"/>
      <c r="R7" s="142"/>
      <c r="S7" s="142"/>
      <c r="T7" s="142"/>
      <c r="U7" s="142"/>
      <c r="V7" s="142"/>
      <c r="W7" s="142"/>
      <c r="X7" s="142"/>
      <c r="Y7" s="142"/>
      <c r="Z7" s="142"/>
      <c r="AA7" s="142"/>
      <c r="AB7" s="142"/>
      <c r="AC7" s="142"/>
      <c r="AD7" s="142"/>
      <c r="AE7" s="142"/>
      <c r="AF7" s="142"/>
      <c r="AG7" s="142"/>
      <c r="AI7" s="28"/>
      <c r="AJ7" s="29">
        <f t="shared" si="1"/>
        <v>0</v>
      </c>
      <c r="AK7" s="30"/>
      <c r="AL7" s="29">
        <f t="shared" si="2"/>
        <v>0</v>
      </c>
      <c r="AM7" s="51"/>
      <c r="AO7" s="32">
        <f t="shared" si="3"/>
        <v>0</v>
      </c>
      <c r="AP7" s="32">
        <f t="shared" si="3"/>
        <v>0</v>
      </c>
      <c r="AQ7" s="32">
        <f t="shared" si="3"/>
        <v>0</v>
      </c>
      <c r="AR7" s="32">
        <f t="shared" si="3"/>
        <v>0</v>
      </c>
      <c r="AS7" s="32">
        <f t="shared" si="3"/>
        <v>0</v>
      </c>
      <c r="AT7" s="32">
        <f t="shared" si="3"/>
        <v>0</v>
      </c>
      <c r="AU7" s="32">
        <f t="shared" si="3"/>
        <v>0</v>
      </c>
      <c r="AV7" s="32">
        <f t="shared" si="3"/>
        <v>0</v>
      </c>
      <c r="AW7" s="32">
        <f t="shared" si="3"/>
        <v>0</v>
      </c>
      <c r="AX7" s="32">
        <f t="shared" si="3"/>
        <v>0</v>
      </c>
      <c r="AY7" s="32">
        <f t="shared" si="4"/>
        <v>0</v>
      </c>
      <c r="AZ7" s="32">
        <f t="shared" si="4"/>
        <v>0</v>
      </c>
      <c r="BA7" s="32">
        <f t="shared" si="4"/>
        <v>0</v>
      </c>
      <c r="BB7" s="32">
        <f t="shared" si="4"/>
        <v>0</v>
      </c>
      <c r="BC7" s="32">
        <f t="shared" si="4"/>
        <v>0</v>
      </c>
      <c r="BD7" s="32">
        <f t="shared" si="4"/>
        <v>0</v>
      </c>
      <c r="BE7" s="32">
        <f t="shared" si="4"/>
        <v>0</v>
      </c>
      <c r="BF7" s="32">
        <f t="shared" si="4"/>
        <v>0</v>
      </c>
      <c r="BG7" s="32">
        <f t="shared" si="4"/>
        <v>0</v>
      </c>
      <c r="BH7" s="32">
        <f t="shared" si="4"/>
        <v>0</v>
      </c>
      <c r="BI7" s="32">
        <f t="shared" si="5"/>
        <v>0</v>
      </c>
      <c r="BJ7" s="32">
        <f t="shared" si="5"/>
        <v>0</v>
      </c>
      <c r="BK7" s="32">
        <f t="shared" si="5"/>
        <v>0</v>
      </c>
      <c r="BL7" s="32">
        <f t="shared" si="5"/>
        <v>0</v>
      </c>
      <c r="BM7" s="32">
        <f t="shared" si="5"/>
        <v>0</v>
      </c>
      <c r="BN7" s="32">
        <f t="shared" si="5"/>
        <v>0</v>
      </c>
      <c r="BO7" s="32">
        <f t="shared" si="5"/>
        <v>0</v>
      </c>
    </row>
    <row r="8" spans="1:67" ht="18" customHeight="1" outlineLevel="1">
      <c r="A8" s="33" t="s">
        <v>32</v>
      </c>
      <c r="B8" s="34">
        <v>8</v>
      </c>
      <c r="C8" s="142"/>
      <c r="D8" s="142"/>
      <c r="E8" s="142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2"/>
      <c r="T8" s="142"/>
      <c r="U8" s="142"/>
      <c r="V8" s="142"/>
      <c r="W8" s="142"/>
      <c r="X8" s="142"/>
      <c r="Y8" s="142"/>
      <c r="Z8" s="142"/>
      <c r="AA8" s="142"/>
      <c r="AB8" s="142"/>
      <c r="AC8" s="142"/>
      <c r="AD8" s="142"/>
      <c r="AE8" s="142"/>
      <c r="AF8" s="142"/>
      <c r="AG8" s="142"/>
      <c r="AI8" s="28"/>
      <c r="AJ8" s="29">
        <f t="shared" si="1"/>
        <v>0</v>
      </c>
      <c r="AK8" s="30"/>
      <c r="AL8" s="29">
        <f t="shared" si="2"/>
        <v>0</v>
      </c>
      <c r="AM8" s="52" t="s">
        <v>14</v>
      </c>
      <c r="AO8" s="32">
        <f t="shared" si="3"/>
        <v>0</v>
      </c>
      <c r="AP8" s="32">
        <f t="shared" si="3"/>
        <v>0</v>
      </c>
      <c r="AQ8" s="32">
        <f t="shared" si="3"/>
        <v>0</v>
      </c>
      <c r="AR8" s="32">
        <f t="shared" si="3"/>
        <v>0</v>
      </c>
      <c r="AS8" s="32">
        <f t="shared" si="3"/>
        <v>0</v>
      </c>
      <c r="AT8" s="32">
        <f t="shared" si="3"/>
        <v>0</v>
      </c>
      <c r="AU8" s="32">
        <f t="shared" si="3"/>
        <v>0</v>
      </c>
      <c r="AV8" s="32">
        <f t="shared" si="3"/>
        <v>0</v>
      </c>
      <c r="AW8" s="32">
        <f t="shared" si="3"/>
        <v>0</v>
      </c>
      <c r="AX8" s="32">
        <f t="shared" si="3"/>
        <v>0</v>
      </c>
      <c r="AY8" s="32">
        <f t="shared" si="4"/>
        <v>0</v>
      </c>
      <c r="AZ8" s="32">
        <f t="shared" si="4"/>
        <v>0</v>
      </c>
      <c r="BA8" s="32">
        <f t="shared" si="4"/>
        <v>0</v>
      </c>
      <c r="BB8" s="32">
        <f t="shared" si="4"/>
        <v>0</v>
      </c>
      <c r="BC8" s="32">
        <f t="shared" si="4"/>
        <v>0</v>
      </c>
      <c r="BD8" s="32">
        <f t="shared" si="4"/>
        <v>0</v>
      </c>
      <c r="BE8" s="32">
        <f t="shared" si="4"/>
        <v>0</v>
      </c>
      <c r="BF8" s="32">
        <f t="shared" si="4"/>
        <v>0</v>
      </c>
      <c r="BG8" s="32">
        <f t="shared" si="4"/>
        <v>0</v>
      </c>
      <c r="BH8" s="32">
        <f t="shared" si="4"/>
        <v>0</v>
      </c>
      <c r="BI8" s="32">
        <f t="shared" si="5"/>
        <v>0</v>
      </c>
      <c r="BJ8" s="32">
        <f t="shared" si="5"/>
        <v>0</v>
      </c>
      <c r="BK8" s="32">
        <f t="shared" si="5"/>
        <v>0</v>
      </c>
      <c r="BL8" s="32">
        <f t="shared" si="5"/>
        <v>0</v>
      </c>
      <c r="BM8" s="32">
        <f t="shared" si="5"/>
        <v>0</v>
      </c>
      <c r="BN8" s="32">
        <f t="shared" si="5"/>
        <v>0</v>
      </c>
      <c r="BO8" s="32">
        <f t="shared" si="5"/>
        <v>0</v>
      </c>
    </row>
    <row r="9" spans="1:67" ht="18" customHeight="1" outlineLevel="1">
      <c r="A9" s="33" t="s">
        <v>33</v>
      </c>
      <c r="B9" s="34">
        <v>7</v>
      </c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  <c r="R9" s="142"/>
      <c r="S9" s="142"/>
      <c r="T9" s="142"/>
      <c r="U9" s="142"/>
      <c r="V9" s="142"/>
      <c r="W9" s="142"/>
      <c r="X9" s="142"/>
      <c r="Y9" s="142"/>
      <c r="Z9" s="142"/>
      <c r="AA9" s="142"/>
      <c r="AB9" s="142"/>
      <c r="AC9" s="142"/>
      <c r="AD9" s="142"/>
      <c r="AE9" s="142"/>
      <c r="AF9" s="142"/>
      <c r="AG9" s="142"/>
      <c r="AI9" s="28"/>
      <c r="AJ9" s="29"/>
      <c r="AK9" s="30"/>
      <c r="AL9" s="29"/>
      <c r="AM9" s="53"/>
      <c r="AO9" s="32">
        <f t="shared" si="3"/>
        <v>0</v>
      </c>
      <c r="AP9" s="32">
        <f t="shared" si="3"/>
        <v>0</v>
      </c>
      <c r="AQ9" s="32">
        <f t="shared" si="3"/>
        <v>0</v>
      </c>
      <c r="AR9" s="32">
        <f t="shared" si="3"/>
        <v>0</v>
      </c>
      <c r="AS9" s="32">
        <f t="shared" si="3"/>
        <v>0</v>
      </c>
      <c r="AT9" s="32">
        <f t="shared" si="3"/>
        <v>0</v>
      </c>
      <c r="AU9" s="32">
        <f t="shared" si="3"/>
        <v>0</v>
      </c>
      <c r="AV9" s="32">
        <f t="shared" si="3"/>
        <v>0</v>
      </c>
      <c r="AW9" s="32">
        <f t="shared" si="3"/>
        <v>0</v>
      </c>
      <c r="AX9" s="32">
        <f t="shared" si="3"/>
        <v>0</v>
      </c>
      <c r="AY9" s="32">
        <f t="shared" si="4"/>
        <v>0</v>
      </c>
      <c r="AZ9" s="32">
        <f t="shared" si="4"/>
        <v>0</v>
      </c>
      <c r="BA9" s="32">
        <f t="shared" si="4"/>
        <v>0</v>
      </c>
      <c r="BB9" s="32">
        <f t="shared" si="4"/>
        <v>0</v>
      </c>
      <c r="BC9" s="32">
        <f t="shared" si="4"/>
        <v>0</v>
      </c>
      <c r="BD9" s="32">
        <f t="shared" si="4"/>
        <v>0</v>
      </c>
      <c r="BE9" s="32">
        <f t="shared" si="4"/>
        <v>0</v>
      </c>
      <c r="BF9" s="32">
        <f t="shared" si="4"/>
        <v>0</v>
      </c>
      <c r="BG9" s="32">
        <f t="shared" si="4"/>
        <v>0</v>
      </c>
      <c r="BH9" s="32">
        <f t="shared" si="4"/>
        <v>0</v>
      </c>
      <c r="BI9" s="32">
        <f t="shared" si="5"/>
        <v>0</v>
      </c>
      <c r="BJ9" s="32">
        <f t="shared" si="5"/>
        <v>0</v>
      </c>
      <c r="BK9" s="32">
        <f t="shared" si="5"/>
        <v>0</v>
      </c>
      <c r="BL9" s="32">
        <f t="shared" si="5"/>
        <v>0</v>
      </c>
      <c r="BM9" s="32">
        <f t="shared" si="5"/>
        <v>0</v>
      </c>
      <c r="BN9" s="32">
        <f t="shared" si="5"/>
        <v>0</v>
      </c>
      <c r="BO9" s="32">
        <f t="shared" si="5"/>
        <v>0</v>
      </c>
    </row>
    <row r="10" spans="1:67" ht="18" customHeight="1" outlineLevel="1">
      <c r="A10" s="33" t="s">
        <v>34</v>
      </c>
      <c r="B10" s="34">
        <v>10</v>
      </c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2"/>
      <c r="S10" s="142"/>
      <c r="T10" s="142"/>
      <c r="U10" s="142"/>
      <c r="V10" s="142"/>
      <c r="W10" s="142"/>
      <c r="X10" s="142"/>
      <c r="Y10" s="142"/>
      <c r="Z10" s="142"/>
      <c r="AA10" s="142"/>
      <c r="AB10" s="142"/>
      <c r="AC10" s="142"/>
      <c r="AD10" s="142"/>
      <c r="AE10" s="142"/>
      <c r="AF10" s="142"/>
      <c r="AG10" s="142"/>
      <c r="AI10" s="28"/>
      <c r="AJ10" s="29">
        <f t="shared" ref="AJ10:AJ18" si="6">AI10*7</f>
        <v>0</v>
      </c>
      <c r="AK10" s="30"/>
      <c r="AL10" s="29">
        <f t="shared" ref="AL10:AL18" si="7">AK10*7</f>
        <v>0</v>
      </c>
      <c r="AM10" s="54" t="s">
        <v>8</v>
      </c>
      <c r="AO10" s="32">
        <f t="shared" si="3"/>
        <v>0</v>
      </c>
      <c r="AP10" s="32">
        <f t="shared" si="3"/>
        <v>0</v>
      </c>
      <c r="AQ10" s="32">
        <f t="shared" si="3"/>
        <v>0</v>
      </c>
      <c r="AR10" s="32">
        <f t="shared" si="3"/>
        <v>0</v>
      </c>
      <c r="AS10" s="32">
        <f t="shared" si="3"/>
        <v>0</v>
      </c>
      <c r="AT10" s="32">
        <f t="shared" si="3"/>
        <v>0</v>
      </c>
      <c r="AU10" s="32">
        <f t="shared" si="3"/>
        <v>0</v>
      </c>
      <c r="AV10" s="32">
        <f t="shared" si="3"/>
        <v>0</v>
      </c>
      <c r="AW10" s="32">
        <f t="shared" si="3"/>
        <v>0</v>
      </c>
      <c r="AX10" s="32">
        <f t="shared" si="3"/>
        <v>0</v>
      </c>
      <c r="AY10" s="32">
        <f t="shared" si="4"/>
        <v>0</v>
      </c>
      <c r="AZ10" s="32">
        <f t="shared" si="4"/>
        <v>0</v>
      </c>
      <c r="BA10" s="32">
        <f t="shared" si="4"/>
        <v>0</v>
      </c>
      <c r="BB10" s="32">
        <f t="shared" si="4"/>
        <v>0</v>
      </c>
      <c r="BC10" s="32">
        <f t="shared" si="4"/>
        <v>0</v>
      </c>
      <c r="BD10" s="32">
        <f t="shared" si="4"/>
        <v>0</v>
      </c>
      <c r="BE10" s="32">
        <f t="shared" si="4"/>
        <v>0</v>
      </c>
      <c r="BF10" s="32">
        <f t="shared" si="4"/>
        <v>0</v>
      </c>
      <c r="BG10" s="32">
        <f t="shared" si="4"/>
        <v>0</v>
      </c>
      <c r="BH10" s="32">
        <f t="shared" si="4"/>
        <v>0</v>
      </c>
      <c r="BI10" s="32">
        <f t="shared" si="5"/>
        <v>0</v>
      </c>
      <c r="BJ10" s="32">
        <f t="shared" si="5"/>
        <v>0</v>
      </c>
      <c r="BK10" s="32">
        <f t="shared" si="5"/>
        <v>0</v>
      </c>
      <c r="BL10" s="32">
        <f t="shared" si="5"/>
        <v>0</v>
      </c>
      <c r="BM10" s="32">
        <f t="shared" si="5"/>
        <v>0</v>
      </c>
      <c r="BN10" s="32">
        <f t="shared" si="5"/>
        <v>0</v>
      </c>
      <c r="BO10" s="32">
        <f t="shared" si="5"/>
        <v>0</v>
      </c>
    </row>
    <row r="11" spans="1:67" ht="18" customHeight="1" outlineLevel="1">
      <c r="A11" s="37"/>
      <c r="B11" s="38"/>
      <c r="C11" s="150"/>
      <c r="D11" s="147"/>
      <c r="E11" s="151"/>
      <c r="F11" s="154"/>
      <c r="G11" s="150"/>
      <c r="H11" s="150"/>
      <c r="I11" s="150"/>
      <c r="J11" s="144"/>
      <c r="K11" s="150"/>
      <c r="L11" s="150"/>
      <c r="M11" s="150"/>
      <c r="N11" s="151"/>
      <c r="O11" s="147"/>
      <c r="P11" s="149"/>
      <c r="Q11" s="150"/>
      <c r="R11" s="147"/>
      <c r="S11" s="143"/>
      <c r="T11" s="143"/>
      <c r="U11" s="150"/>
      <c r="V11" s="150"/>
      <c r="W11" s="151"/>
      <c r="X11" s="151"/>
      <c r="Y11" s="143"/>
      <c r="Z11" s="150"/>
      <c r="AA11" s="147"/>
      <c r="AB11" s="147"/>
      <c r="AC11" s="150"/>
      <c r="AD11" s="150"/>
      <c r="AE11" s="148"/>
      <c r="AF11" s="144"/>
      <c r="AG11" s="155"/>
      <c r="AI11" s="28"/>
      <c r="AJ11" s="29">
        <f t="shared" si="6"/>
        <v>0</v>
      </c>
      <c r="AK11" s="30"/>
      <c r="AL11" s="29">
        <f t="shared" si="7"/>
        <v>0</v>
      </c>
      <c r="AM11" s="57" t="s">
        <v>11</v>
      </c>
      <c r="AO11" s="153">
        <f t="shared" si="3"/>
        <v>0</v>
      </c>
      <c r="AP11" s="153">
        <f t="shared" si="3"/>
        <v>0</v>
      </c>
      <c r="AQ11" s="153">
        <f t="shared" si="3"/>
        <v>0</v>
      </c>
      <c r="AR11" s="153">
        <f t="shared" si="3"/>
        <v>0</v>
      </c>
      <c r="AS11" s="153">
        <f t="shared" si="3"/>
        <v>0</v>
      </c>
      <c r="AT11" s="153">
        <f t="shared" si="3"/>
        <v>0</v>
      </c>
      <c r="AU11" s="153">
        <f t="shared" si="3"/>
        <v>0</v>
      </c>
      <c r="AV11" s="153">
        <f t="shared" si="3"/>
        <v>0</v>
      </c>
      <c r="AW11" s="153">
        <f t="shared" si="3"/>
        <v>0</v>
      </c>
      <c r="AX11" s="153">
        <f t="shared" si="3"/>
        <v>0</v>
      </c>
      <c r="AY11" s="153">
        <f t="shared" si="4"/>
        <v>0</v>
      </c>
      <c r="AZ11" s="153">
        <f t="shared" si="4"/>
        <v>0</v>
      </c>
      <c r="BA11" s="153">
        <f t="shared" si="4"/>
        <v>0</v>
      </c>
      <c r="BB11" s="153">
        <f t="shared" si="4"/>
        <v>0</v>
      </c>
      <c r="BC11" s="153">
        <f t="shared" si="4"/>
        <v>0</v>
      </c>
      <c r="BD11" s="153">
        <f t="shared" si="4"/>
        <v>0</v>
      </c>
      <c r="BE11" s="153">
        <f t="shared" si="4"/>
        <v>0</v>
      </c>
      <c r="BF11" s="153">
        <f t="shared" si="4"/>
        <v>0</v>
      </c>
      <c r="BG11" s="153">
        <f t="shared" si="4"/>
        <v>0</v>
      </c>
      <c r="BH11" s="153">
        <f t="shared" si="4"/>
        <v>0</v>
      </c>
      <c r="BI11" s="153">
        <f t="shared" si="5"/>
        <v>0</v>
      </c>
      <c r="BJ11" s="37">
        <f t="shared" si="5"/>
        <v>0</v>
      </c>
      <c r="BK11" s="37">
        <f t="shared" si="5"/>
        <v>0</v>
      </c>
      <c r="BL11" s="37">
        <f t="shared" si="5"/>
        <v>0</v>
      </c>
      <c r="BM11" s="37">
        <f t="shared" si="5"/>
        <v>0</v>
      </c>
      <c r="BN11" s="37">
        <f t="shared" si="5"/>
        <v>0</v>
      </c>
      <c r="BO11" s="153">
        <f t="shared" si="5"/>
        <v>0</v>
      </c>
    </row>
    <row r="12" spans="1:67" ht="18" customHeight="1" outlineLevel="1">
      <c r="A12" s="33" t="s">
        <v>35</v>
      </c>
      <c r="B12" s="34">
        <v>10</v>
      </c>
      <c r="C12" s="142"/>
      <c r="D12" s="142"/>
      <c r="E12" s="142"/>
      <c r="F12" s="142"/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  <c r="R12" s="142"/>
      <c r="S12" s="142"/>
      <c r="T12" s="142"/>
      <c r="U12" s="142"/>
      <c r="V12" s="142"/>
      <c r="W12" s="142"/>
      <c r="X12" s="142"/>
      <c r="Y12" s="142"/>
      <c r="Z12" s="142"/>
      <c r="AA12" s="142"/>
      <c r="AB12" s="142"/>
      <c r="AC12" s="142"/>
      <c r="AD12" s="142"/>
      <c r="AE12" s="142"/>
      <c r="AF12" s="142"/>
      <c r="AG12" s="142"/>
      <c r="AI12" s="28"/>
      <c r="AJ12" s="29">
        <f t="shared" si="6"/>
        <v>0</v>
      </c>
      <c r="AK12" s="30"/>
      <c r="AL12" s="29">
        <f t="shared" si="7"/>
        <v>0</v>
      </c>
      <c r="AM12" s="58" t="s">
        <v>9</v>
      </c>
      <c r="AO12" s="32">
        <f t="shared" ref="AO12:AX21" si="8">IF($C12=AO$1,$B12,0)+IF($D12=AO$1,$B12,0)+IF($E12=AO$1,$B12,0)+IF($F12=AO$1,$B12,0)+IF($G12=AO$1,$B12,0)+IF($H12=AO$1,$B12,0)+IF($I12=AO$1,$B12,0)+IF($J12=AO$1,$B12,0)+IF($K12=AO$1,$B12,0)+IF($L12=AO$1,$B12,0)+IF($M12=AO$1,$B12,0)+IF($N12=AO$1,$B12,0)+IF($O12=AO$1,$B12,0)+IF($P12=AO$1,$B12,0)+IF($Q12=AO$1,$B12,0)+IF($R12=AO$1,$B12,0)+IF($S12=AO$1,$B12,0)+IF($T12=AO$1,$B12,0)+IF($U12=AO$1,$B12,0)+IF($V12=AO$1,$B12,0)+IF($W12=AO$1,$B12,0)+IF($X12=AO$1,$B12,0)+IF($Y12=AO$1,$B12,0)+IF($Z12=AO$1,$B12,0)+IF($AA12=AO$1,$B12,0)+IF($AB12=AO$1,$B12,0)+IF($AC12=AO$1,$B12,0)+IF($AD12=AO$1,$B12,0)+IF($AE12=AO$1,$B12,0)+IF($AF12=AO$1,$B12,0)+IF($AG12=AO$1,$B12,0)</f>
        <v>0</v>
      </c>
      <c r="AP12" s="32">
        <f t="shared" si="8"/>
        <v>0</v>
      </c>
      <c r="AQ12" s="32">
        <f t="shared" si="8"/>
        <v>0</v>
      </c>
      <c r="AR12" s="32">
        <f t="shared" si="8"/>
        <v>0</v>
      </c>
      <c r="AS12" s="32">
        <f t="shared" si="8"/>
        <v>0</v>
      </c>
      <c r="AT12" s="32">
        <f t="shared" si="8"/>
        <v>0</v>
      </c>
      <c r="AU12" s="32">
        <f t="shared" si="8"/>
        <v>0</v>
      </c>
      <c r="AV12" s="32">
        <f t="shared" si="8"/>
        <v>0</v>
      </c>
      <c r="AW12" s="32">
        <f t="shared" si="8"/>
        <v>0</v>
      </c>
      <c r="AX12" s="32">
        <f t="shared" si="8"/>
        <v>0</v>
      </c>
      <c r="AY12" s="32">
        <f t="shared" ref="AY12:BH21" si="9">IF($C12=AY$1,$B12,0)+IF($D12=AY$1,$B12,0)+IF($E12=AY$1,$B12,0)+IF($F12=AY$1,$B12,0)+IF($G12=AY$1,$B12,0)+IF($H12=AY$1,$B12,0)+IF($I12=AY$1,$B12,0)+IF($J12=AY$1,$B12,0)+IF($K12=AY$1,$B12,0)+IF($L12=AY$1,$B12,0)+IF($M12=AY$1,$B12,0)+IF($N12=AY$1,$B12,0)+IF($O12=AY$1,$B12,0)+IF($P12=AY$1,$B12,0)+IF($Q12=AY$1,$B12,0)+IF($R12=AY$1,$B12,0)+IF($S12=AY$1,$B12,0)+IF($T12=AY$1,$B12,0)+IF($U12=AY$1,$B12,0)+IF($V12=AY$1,$B12,0)+IF($W12=AY$1,$B12,0)+IF($X12=AY$1,$B12,0)+IF($Y12=AY$1,$B12,0)+IF($Z12=AY$1,$B12,0)+IF($AA12=AY$1,$B12,0)+IF($AB12=AY$1,$B12,0)+IF($AC12=AY$1,$B12,0)+IF($AD12=AY$1,$B12,0)+IF($AE12=AY$1,$B12,0)+IF($AF12=AY$1,$B12,0)+IF($AG12=AY$1,$B12,0)</f>
        <v>0</v>
      </c>
      <c r="AZ12" s="32">
        <f t="shared" si="9"/>
        <v>0</v>
      </c>
      <c r="BA12" s="32">
        <f t="shared" si="9"/>
        <v>0</v>
      </c>
      <c r="BB12" s="32">
        <f t="shared" si="9"/>
        <v>0</v>
      </c>
      <c r="BC12" s="32">
        <f t="shared" si="9"/>
        <v>0</v>
      </c>
      <c r="BD12" s="32">
        <f t="shared" si="9"/>
        <v>0</v>
      </c>
      <c r="BE12" s="32">
        <f t="shared" si="9"/>
        <v>0</v>
      </c>
      <c r="BF12" s="32">
        <f t="shared" si="9"/>
        <v>0</v>
      </c>
      <c r="BG12" s="32">
        <f t="shared" si="9"/>
        <v>0</v>
      </c>
      <c r="BH12" s="32">
        <f t="shared" si="9"/>
        <v>0</v>
      </c>
      <c r="BI12" s="32">
        <f t="shared" ref="BI12:BO21" si="10">IF($C12=BI$1,$B12,0)+IF($D12=BI$1,$B12,0)+IF($E12=BI$1,$B12,0)+IF($F12=BI$1,$B12,0)+IF($G12=BI$1,$B12,0)+IF($H12=BI$1,$B12,0)+IF($I12=BI$1,$B12,0)+IF($J12=BI$1,$B12,0)+IF($K12=BI$1,$B12,0)+IF($L12=BI$1,$B12,0)+IF($M12=BI$1,$B12,0)+IF($N12=BI$1,$B12,0)+IF($O12=BI$1,$B12,0)+IF($P12=BI$1,$B12,0)+IF($Q12=BI$1,$B12,0)+IF($R12=BI$1,$B12,0)+IF($S12=BI$1,$B12,0)+IF($T12=BI$1,$B12,0)+IF($U12=BI$1,$B12,0)+IF($V12=BI$1,$B12,0)+IF($W12=BI$1,$B12,0)+IF($X12=BI$1,$B12,0)+IF($Y12=BI$1,$B12,0)+IF($Z12=BI$1,$B12,0)+IF($AA12=BI$1,$B12,0)+IF($AB12=BI$1,$B12,0)+IF($AC12=BI$1,$B12,0)+IF($AD12=BI$1,$B12,0)+IF($AE12=BI$1,$B12,0)+IF($AF12=BI$1,$B12,0)+IF($AG12=BI$1,$B12,0)</f>
        <v>0</v>
      </c>
      <c r="BJ12" s="32">
        <f t="shared" si="10"/>
        <v>0</v>
      </c>
      <c r="BK12" s="32">
        <f t="shared" si="10"/>
        <v>0</v>
      </c>
      <c r="BL12" s="32">
        <f t="shared" si="10"/>
        <v>0</v>
      </c>
      <c r="BM12" s="32">
        <f t="shared" si="10"/>
        <v>0</v>
      </c>
      <c r="BN12" s="32">
        <f t="shared" si="10"/>
        <v>0</v>
      </c>
      <c r="BO12" s="32">
        <f t="shared" si="10"/>
        <v>0</v>
      </c>
    </row>
    <row r="13" spans="1:67" ht="18" customHeight="1" outlineLevel="1">
      <c r="A13" s="33" t="s">
        <v>37</v>
      </c>
      <c r="B13" s="34">
        <v>3</v>
      </c>
      <c r="C13" s="142"/>
      <c r="D13" s="142"/>
      <c r="E13" s="142"/>
      <c r="F13" s="142"/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Q13" s="142"/>
      <c r="R13" s="142"/>
      <c r="S13" s="142"/>
      <c r="T13" s="142"/>
      <c r="U13" s="142"/>
      <c r="V13" s="142"/>
      <c r="W13" s="142"/>
      <c r="X13" s="142"/>
      <c r="Y13" s="142"/>
      <c r="Z13" s="142"/>
      <c r="AA13" s="142"/>
      <c r="AB13" s="142"/>
      <c r="AC13" s="142"/>
      <c r="AD13" s="142"/>
      <c r="AE13" s="142"/>
      <c r="AF13" s="142"/>
      <c r="AG13" s="142"/>
      <c r="AI13" s="28">
        <v>2</v>
      </c>
      <c r="AJ13" s="29">
        <f t="shared" si="6"/>
        <v>14</v>
      </c>
      <c r="AK13" s="30"/>
      <c r="AL13" s="29">
        <f t="shared" si="7"/>
        <v>0</v>
      </c>
      <c r="AM13" s="31" t="s">
        <v>7</v>
      </c>
      <c r="AO13" s="32">
        <f t="shared" si="8"/>
        <v>0</v>
      </c>
      <c r="AP13" s="32">
        <f t="shared" si="8"/>
        <v>0</v>
      </c>
      <c r="AQ13" s="32">
        <f t="shared" si="8"/>
        <v>0</v>
      </c>
      <c r="AR13" s="32">
        <f t="shared" si="8"/>
        <v>0</v>
      </c>
      <c r="AS13" s="32">
        <f t="shared" si="8"/>
        <v>0</v>
      </c>
      <c r="AT13" s="32">
        <f t="shared" si="8"/>
        <v>0</v>
      </c>
      <c r="AU13" s="32">
        <f t="shared" si="8"/>
        <v>0</v>
      </c>
      <c r="AV13" s="32">
        <f t="shared" si="8"/>
        <v>0</v>
      </c>
      <c r="AW13" s="32">
        <f t="shared" si="8"/>
        <v>0</v>
      </c>
      <c r="AX13" s="32">
        <f t="shared" si="8"/>
        <v>0</v>
      </c>
      <c r="AY13" s="32">
        <f t="shared" si="9"/>
        <v>0</v>
      </c>
      <c r="AZ13" s="32">
        <f t="shared" si="9"/>
        <v>0</v>
      </c>
      <c r="BA13" s="32">
        <f t="shared" si="9"/>
        <v>0</v>
      </c>
      <c r="BB13" s="32">
        <f t="shared" si="9"/>
        <v>0</v>
      </c>
      <c r="BC13" s="32">
        <f t="shared" si="9"/>
        <v>0</v>
      </c>
      <c r="BD13" s="32">
        <f t="shared" si="9"/>
        <v>0</v>
      </c>
      <c r="BE13" s="32">
        <f t="shared" si="9"/>
        <v>0</v>
      </c>
      <c r="BF13" s="32">
        <f t="shared" si="9"/>
        <v>0</v>
      </c>
      <c r="BG13" s="32">
        <f t="shared" si="9"/>
        <v>0</v>
      </c>
      <c r="BH13" s="32">
        <f t="shared" si="9"/>
        <v>0</v>
      </c>
      <c r="BI13" s="32">
        <f t="shared" si="10"/>
        <v>0</v>
      </c>
      <c r="BJ13" s="32">
        <f t="shared" si="10"/>
        <v>0</v>
      </c>
      <c r="BK13" s="32">
        <f t="shared" si="10"/>
        <v>0</v>
      </c>
      <c r="BL13" s="32">
        <f t="shared" si="10"/>
        <v>0</v>
      </c>
      <c r="BM13" s="32">
        <f t="shared" si="10"/>
        <v>0</v>
      </c>
      <c r="BN13" s="32">
        <f t="shared" si="10"/>
        <v>0</v>
      </c>
      <c r="BO13" s="32">
        <f t="shared" si="10"/>
        <v>0</v>
      </c>
    </row>
    <row r="14" spans="1:67" ht="18" customHeight="1" outlineLevel="1">
      <c r="A14" s="33" t="s">
        <v>38</v>
      </c>
      <c r="B14" s="34">
        <v>6</v>
      </c>
      <c r="C14" s="142"/>
      <c r="D14" s="142"/>
      <c r="E14" s="142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2"/>
      <c r="AE14" s="142"/>
      <c r="AF14" s="142"/>
      <c r="AG14" s="142"/>
      <c r="AI14" s="28"/>
      <c r="AJ14" s="29">
        <f t="shared" si="6"/>
        <v>0</v>
      </c>
      <c r="AK14" s="30"/>
      <c r="AL14" s="29">
        <f t="shared" si="7"/>
        <v>0</v>
      </c>
      <c r="AM14" s="61" t="s">
        <v>15</v>
      </c>
      <c r="AO14" s="32">
        <f t="shared" si="8"/>
        <v>0</v>
      </c>
      <c r="AP14" s="32">
        <f t="shared" si="8"/>
        <v>0</v>
      </c>
      <c r="AQ14" s="32">
        <f t="shared" si="8"/>
        <v>0</v>
      </c>
      <c r="AR14" s="32">
        <f t="shared" si="8"/>
        <v>0</v>
      </c>
      <c r="AS14" s="32">
        <f t="shared" si="8"/>
        <v>0</v>
      </c>
      <c r="AT14" s="32">
        <f t="shared" si="8"/>
        <v>0</v>
      </c>
      <c r="AU14" s="32">
        <f t="shared" si="8"/>
        <v>0</v>
      </c>
      <c r="AV14" s="32">
        <f t="shared" si="8"/>
        <v>0</v>
      </c>
      <c r="AW14" s="32">
        <f t="shared" si="8"/>
        <v>0</v>
      </c>
      <c r="AX14" s="32">
        <f t="shared" si="8"/>
        <v>0</v>
      </c>
      <c r="AY14" s="32">
        <f t="shared" si="9"/>
        <v>0</v>
      </c>
      <c r="AZ14" s="32">
        <f t="shared" si="9"/>
        <v>0</v>
      </c>
      <c r="BA14" s="32">
        <f t="shared" si="9"/>
        <v>0</v>
      </c>
      <c r="BB14" s="32">
        <f t="shared" si="9"/>
        <v>0</v>
      </c>
      <c r="BC14" s="32">
        <f t="shared" si="9"/>
        <v>0</v>
      </c>
      <c r="BD14" s="32">
        <f t="shared" si="9"/>
        <v>0</v>
      </c>
      <c r="BE14" s="32">
        <f t="shared" si="9"/>
        <v>0</v>
      </c>
      <c r="BF14" s="32">
        <f t="shared" si="9"/>
        <v>0</v>
      </c>
      <c r="BG14" s="32">
        <f t="shared" si="9"/>
        <v>0</v>
      </c>
      <c r="BH14" s="32">
        <f t="shared" si="9"/>
        <v>0</v>
      </c>
      <c r="BI14" s="32">
        <f t="shared" si="10"/>
        <v>0</v>
      </c>
      <c r="BJ14" s="32">
        <f t="shared" si="10"/>
        <v>0</v>
      </c>
      <c r="BK14" s="32">
        <f t="shared" si="10"/>
        <v>0</v>
      </c>
      <c r="BL14" s="32">
        <f t="shared" si="10"/>
        <v>0</v>
      </c>
      <c r="BM14" s="32">
        <f t="shared" si="10"/>
        <v>0</v>
      </c>
      <c r="BN14" s="32">
        <f t="shared" si="10"/>
        <v>0</v>
      </c>
      <c r="BO14" s="32">
        <f t="shared" si="10"/>
        <v>0</v>
      </c>
    </row>
    <row r="15" spans="1:67" ht="18" customHeight="1" outlineLevel="1">
      <c r="A15" s="33" t="s">
        <v>39</v>
      </c>
      <c r="B15" s="34">
        <v>7</v>
      </c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2"/>
      <c r="S15" s="142"/>
      <c r="T15" s="142"/>
      <c r="U15" s="142"/>
      <c r="V15" s="142"/>
      <c r="W15" s="142"/>
      <c r="X15" s="142"/>
      <c r="Y15" s="142"/>
      <c r="Z15" s="142"/>
      <c r="AA15" s="142"/>
      <c r="AB15" s="142"/>
      <c r="AC15" s="142"/>
      <c r="AD15" s="142"/>
      <c r="AE15" s="142"/>
      <c r="AF15" s="142"/>
      <c r="AG15" s="142"/>
      <c r="AI15" s="28">
        <v>2</v>
      </c>
      <c r="AJ15" s="29">
        <f t="shared" si="6"/>
        <v>14</v>
      </c>
      <c r="AK15" s="30"/>
      <c r="AL15" s="29">
        <f t="shared" si="7"/>
        <v>0</v>
      </c>
      <c r="AM15" s="62" t="s">
        <v>6</v>
      </c>
      <c r="AO15" s="32">
        <f t="shared" si="8"/>
        <v>0</v>
      </c>
      <c r="AP15" s="32">
        <f t="shared" si="8"/>
        <v>0</v>
      </c>
      <c r="AQ15" s="32">
        <f t="shared" si="8"/>
        <v>0</v>
      </c>
      <c r="AR15" s="32">
        <f t="shared" si="8"/>
        <v>0</v>
      </c>
      <c r="AS15" s="32">
        <f t="shared" si="8"/>
        <v>0</v>
      </c>
      <c r="AT15" s="32">
        <f t="shared" si="8"/>
        <v>0</v>
      </c>
      <c r="AU15" s="32">
        <f t="shared" si="8"/>
        <v>0</v>
      </c>
      <c r="AV15" s="32">
        <f t="shared" si="8"/>
        <v>0</v>
      </c>
      <c r="AW15" s="32">
        <f t="shared" si="8"/>
        <v>0</v>
      </c>
      <c r="AX15" s="32">
        <f t="shared" si="8"/>
        <v>0</v>
      </c>
      <c r="AY15" s="32">
        <f t="shared" si="9"/>
        <v>0</v>
      </c>
      <c r="AZ15" s="32">
        <f t="shared" si="9"/>
        <v>0</v>
      </c>
      <c r="BA15" s="32">
        <f t="shared" si="9"/>
        <v>0</v>
      </c>
      <c r="BB15" s="32">
        <f t="shared" si="9"/>
        <v>0</v>
      </c>
      <c r="BC15" s="32">
        <f t="shared" si="9"/>
        <v>0</v>
      </c>
      <c r="BD15" s="32">
        <f t="shared" si="9"/>
        <v>0</v>
      </c>
      <c r="BE15" s="32">
        <f t="shared" si="9"/>
        <v>0</v>
      </c>
      <c r="BF15" s="32">
        <f t="shared" si="9"/>
        <v>0</v>
      </c>
      <c r="BG15" s="32">
        <f t="shared" si="9"/>
        <v>0</v>
      </c>
      <c r="BH15" s="32">
        <f t="shared" si="9"/>
        <v>0</v>
      </c>
      <c r="BI15" s="32">
        <f t="shared" si="10"/>
        <v>0</v>
      </c>
      <c r="BJ15" s="32">
        <f t="shared" si="10"/>
        <v>0</v>
      </c>
      <c r="BK15" s="32">
        <f t="shared" si="10"/>
        <v>0</v>
      </c>
      <c r="BL15" s="32">
        <f t="shared" si="10"/>
        <v>0</v>
      </c>
      <c r="BM15" s="32">
        <f t="shared" si="10"/>
        <v>0</v>
      </c>
      <c r="BN15" s="32">
        <f t="shared" si="10"/>
        <v>0</v>
      </c>
      <c r="BO15" s="32">
        <f t="shared" si="10"/>
        <v>0</v>
      </c>
    </row>
    <row r="16" spans="1:67" ht="18" customHeight="1" outlineLevel="1">
      <c r="A16" s="33" t="s">
        <v>40</v>
      </c>
      <c r="B16" s="34">
        <v>7</v>
      </c>
      <c r="C16" s="142"/>
      <c r="D16" s="142"/>
      <c r="E16" s="142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2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2"/>
      <c r="AE16" s="142"/>
      <c r="AF16" s="142"/>
      <c r="AG16" s="142"/>
      <c r="AI16" s="28"/>
      <c r="AJ16" s="29">
        <f t="shared" si="6"/>
        <v>0</v>
      </c>
      <c r="AK16" s="30"/>
      <c r="AL16" s="29">
        <f t="shared" si="7"/>
        <v>0</v>
      </c>
      <c r="AM16" s="64"/>
      <c r="AO16" s="32">
        <f t="shared" si="8"/>
        <v>0</v>
      </c>
      <c r="AP16" s="32">
        <f t="shared" si="8"/>
        <v>0</v>
      </c>
      <c r="AQ16" s="32">
        <f t="shared" si="8"/>
        <v>0</v>
      </c>
      <c r="AR16" s="32">
        <f t="shared" si="8"/>
        <v>0</v>
      </c>
      <c r="AS16" s="32">
        <f t="shared" si="8"/>
        <v>0</v>
      </c>
      <c r="AT16" s="32">
        <f t="shared" si="8"/>
        <v>0</v>
      </c>
      <c r="AU16" s="32">
        <f t="shared" si="8"/>
        <v>0</v>
      </c>
      <c r="AV16" s="32">
        <f t="shared" si="8"/>
        <v>0</v>
      </c>
      <c r="AW16" s="32">
        <f t="shared" si="8"/>
        <v>0</v>
      </c>
      <c r="AX16" s="32">
        <f t="shared" si="8"/>
        <v>0</v>
      </c>
      <c r="AY16" s="32">
        <f t="shared" si="9"/>
        <v>0</v>
      </c>
      <c r="AZ16" s="32">
        <f t="shared" si="9"/>
        <v>0</v>
      </c>
      <c r="BA16" s="32">
        <f t="shared" si="9"/>
        <v>0</v>
      </c>
      <c r="BB16" s="32">
        <f t="shared" si="9"/>
        <v>0</v>
      </c>
      <c r="BC16" s="32">
        <f t="shared" si="9"/>
        <v>0</v>
      </c>
      <c r="BD16" s="32">
        <f t="shared" si="9"/>
        <v>0</v>
      </c>
      <c r="BE16" s="32">
        <f t="shared" si="9"/>
        <v>0</v>
      </c>
      <c r="BF16" s="32">
        <f t="shared" si="9"/>
        <v>0</v>
      </c>
      <c r="BG16" s="32">
        <f t="shared" si="9"/>
        <v>0</v>
      </c>
      <c r="BH16" s="32">
        <f t="shared" si="9"/>
        <v>0</v>
      </c>
      <c r="BI16" s="32">
        <f t="shared" si="10"/>
        <v>0</v>
      </c>
      <c r="BJ16" s="32">
        <f t="shared" si="10"/>
        <v>0</v>
      </c>
      <c r="BK16" s="32">
        <f t="shared" si="10"/>
        <v>0</v>
      </c>
      <c r="BL16" s="32">
        <f t="shared" si="10"/>
        <v>0</v>
      </c>
      <c r="BM16" s="32">
        <f t="shared" si="10"/>
        <v>0</v>
      </c>
      <c r="BN16" s="32">
        <f t="shared" si="10"/>
        <v>0</v>
      </c>
      <c r="BO16" s="32">
        <f t="shared" si="10"/>
        <v>0</v>
      </c>
    </row>
    <row r="17" spans="1:68" ht="18" customHeight="1" outlineLevel="1">
      <c r="A17" s="33" t="s">
        <v>41</v>
      </c>
      <c r="B17" s="34">
        <v>7</v>
      </c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42"/>
      <c r="T17" s="142"/>
      <c r="U17" s="142"/>
      <c r="V17" s="142"/>
      <c r="W17" s="142"/>
      <c r="X17" s="142"/>
      <c r="Y17" s="142"/>
      <c r="Z17" s="142"/>
      <c r="AA17" s="142"/>
      <c r="AB17" s="142"/>
      <c r="AC17" s="142"/>
      <c r="AD17" s="142"/>
      <c r="AE17" s="142"/>
      <c r="AF17" s="142"/>
      <c r="AG17" s="142"/>
      <c r="AI17" s="28">
        <v>12</v>
      </c>
      <c r="AJ17" s="29">
        <f t="shared" si="6"/>
        <v>84</v>
      </c>
      <c r="AK17" s="30"/>
      <c r="AL17" s="29">
        <f t="shared" si="7"/>
        <v>0</v>
      </c>
      <c r="AM17" s="65" t="s">
        <v>10</v>
      </c>
      <c r="AO17" s="32">
        <f t="shared" si="8"/>
        <v>0</v>
      </c>
      <c r="AP17" s="32">
        <f t="shared" si="8"/>
        <v>0</v>
      </c>
      <c r="AQ17" s="32">
        <f t="shared" si="8"/>
        <v>0</v>
      </c>
      <c r="AR17" s="32">
        <f t="shared" si="8"/>
        <v>0</v>
      </c>
      <c r="AS17" s="32">
        <f t="shared" si="8"/>
        <v>0</v>
      </c>
      <c r="AT17" s="32">
        <f t="shared" si="8"/>
        <v>0</v>
      </c>
      <c r="AU17" s="32">
        <f t="shared" si="8"/>
        <v>0</v>
      </c>
      <c r="AV17" s="32">
        <f t="shared" si="8"/>
        <v>0</v>
      </c>
      <c r="AW17" s="32">
        <f t="shared" si="8"/>
        <v>0</v>
      </c>
      <c r="AX17" s="32">
        <f t="shared" si="8"/>
        <v>0</v>
      </c>
      <c r="AY17" s="32">
        <f t="shared" si="9"/>
        <v>0</v>
      </c>
      <c r="AZ17" s="32">
        <f t="shared" si="9"/>
        <v>0</v>
      </c>
      <c r="BA17" s="32">
        <f t="shared" si="9"/>
        <v>0</v>
      </c>
      <c r="BB17" s="32">
        <f t="shared" si="9"/>
        <v>0</v>
      </c>
      <c r="BC17" s="32">
        <f t="shared" si="9"/>
        <v>0</v>
      </c>
      <c r="BD17" s="32">
        <f t="shared" si="9"/>
        <v>0</v>
      </c>
      <c r="BE17" s="32">
        <f t="shared" si="9"/>
        <v>0</v>
      </c>
      <c r="BF17" s="32">
        <f t="shared" si="9"/>
        <v>0</v>
      </c>
      <c r="BG17" s="32">
        <f t="shared" si="9"/>
        <v>0</v>
      </c>
      <c r="BH17" s="32">
        <f t="shared" si="9"/>
        <v>0</v>
      </c>
      <c r="BI17" s="32">
        <f t="shared" si="10"/>
        <v>0</v>
      </c>
      <c r="BJ17" s="32">
        <f t="shared" si="10"/>
        <v>0</v>
      </c>
      <c r="BK17" s="32">
        <f t="shared" si="10"/>
        <v>0</v>
      </c>
      <c r="BL17" s="32">
        <f t="shared" si="10"/>
        <v>0</v>
      </c>
      <c r="BM17" s="32">
        <f t="shared" si="10"/>
        <v>0</v>
      </c>
      <c r="BN17" s="32">
        <f t="shared" si="10"/>
        <v>0</v>
      </c>
      <c r="BO17" s="32">
        <f t="shared" si="10"/>
        <v>0</v>
      </c>
    </row>
    <row r="18" spans="1:68" ht="18" customHeight="1" outlineLevel="1">
      <c r="A18" s="33" t="s">
        <v>42</v>
      </c>
      <c r="B18" s="34">
        <v>12</v>
      </c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42"/>
      <c r="Y18" s="142"/>
      <c r="Z18" s="142"/>
      <c r="AA18" s="142"/>
      <c r="AB18" s="142"/>
      <c r="AC18" s="142"/>
      <c r="AD18" s="142"/>
      <c r="AE18" s="142"/>
      <c r="AF18" s="142"/>
      <c r="AG18" s="142"/>
      <c r="AI18" s="28"/>
      <c r="AJ18" s="29">
        <f t="shared" si="6"/>
        <v>0</v>
      </c>
      <c r="AK18" s="30"/>
      <c r="AL18" s="29">
        <f t="shared" si="7"/>
        <v>0</v>
      </c>
      <c r="AM18" s="66"/>
      <c r="AO18" s="32">
        <f t="shared" si="8"/>
        <v>0</v>
      </c>
      <c r="AP18" s="32">
        <f t="shared" si="8"/>
        <v>0</v>
      </c>
      <c r="AQ18" s="32">
        <f t="shared" si="8"/>
        <v>0</v>
      </c>
      <c r="AR18" s="32">
        <f t="shared" si="8"/>
        <v>0</v>
      </c>
      <c r="AS18" s="32">
        <f t="shared" si="8"/>
        <v>0</v>
      </c>
      <c r="AT18" s="32">
        <f t="shared" si="8"/>
        <v>0</v>
      </c>
      <c r="AU18" s="32">
        <f t="shared" si="8"/>
        <v>0</v>
      </c>
      <c r="AV18" s="32">
        <f t="shared" si="8"/>
        <v>0</v>
      </c>
      <c r="AW18" s="32">
        <f t="shared" si="8"/>
        <v>0</v>
      </c>
      <c r="AX18" s="32">
        <f t="shared" si="8"/>
        <v>0</v>
      </c>
      <c r="AY18" s="32">
        <f t="shared" si="9"/>
        <v>0</v>
      </c>
      <c r="AZ18" s="32">
        <f t="shared" si="9"/>
        <v>0</v>
      </c>
      <c r="BA18" s="32">
        <f t="shared" si="9"/>
        <v>0</v>
      </c>
      <c r="BB18" s="32">
        <f t="shared" si="9"/>
        <v>0</v>
      </c>
      <c r="BC18" s="32">
        <f t="shared" si="9"/>
        <v>0</v>
      </c>
      <c r="BD18" s="32">
        <f t="shared" si="9"/>
        <v>0</v>
      </c>
      <c r="BE18" s="32">
        <f t="shared" si="9"/>
        <v>0</v>
      </c>
      <c r="BF18" s="32">
        <f t="shared" si="9"/>
        <v>0</v>
      </c>
      <c r="BG18" s="32">
        <f t="shared" si="9"/>
        <v>0</v>
      </c>
      <c r="BH18" s="32">
        <f t="shared" si="9"/>
        <v>0</v>
      </c>
      <c r="BI18" s="32">
        <f t="shared" si="10"/>
        <v>0</v>
      </c>
      <c r="BJ18" s="32">
        <f t="shared" si="10"/>
        <v>0</v>
      </c>
      <c r="BK18" s="32">
        <f t="shared" si="10"/>
        <v>0</v>
      </c>
      <c r="BL18" s="32">
        <f t="shared" si="10"/>
        <v>0</v>
      </c>
      <c r="BM18" s="32">
        <f t="shared" si="10"/>
        <v>0</v>
      </c>
      <c r="BN18" s="32">
        <f t="shared" si="10"/>
        <v>0</v>
      </c>
      <c r="BO18" s="32">
        <f t="shared" si="10"/>
        <v>0</v>
      </c>
    </row>
    <row r="19" spans="1:68" ht="18" customHeight="1" outlineLevel="1">
      <c r="A19" s="33" t="s">
        <v>43</v>
      </c>
      <c r="B19" s="34">
        <v>12</v>
      </c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2"/>
      <c r="AG19" s="142"/>
      <c r="AI19" s="28"/>
      <c r="AJ19" s="29"/>
      <c r="AK19" s="30"/>
      <c r="AL19" s="29"/>
      <c r="AM19" s="66"/>
      <c r="AO19" s="32">
        <f t="shared" si="8"/>
        <v>0</v>
      </c>
      <c r="AP19" s="32">
        <f t="shared" si="8"/>
        <v>0</v>
      </c>
      <c r="AQ19" s="32">
        <f t="shared" si="8"/>
        <v>0</v>
      </c>
      <c r="AR19" s="32">
        <f t="shared" si="8"/>
        <v>0</v>
      </c>
      <c r="AS19" s="32">
        <f t="shared" si="8"/>
        <v>0</v>
      </c>
      <c r="AT19" s="32">
        <f t="shared" si="8"/>
        <v>0</v>
      </c>
      <c r="AU19" s="32">
        <f t="shared" si="8"/>
        <v>0</v>
      </c>
      <c r="AV19" s="32">
        <f t="shared" si="8"/>
        <v>0</v>
      </c>
      <c r="AW19" s="32">
        <f t="shared" si="8"/>
        <v>0</v>
      </c>
      <c r="AX19" s="32">
        <f t="shared" si="8"/>
        <v>0</v>
      </c>
      <c r="AY19" s="32">
        <f t="shared" si="9"/>
        <v>0</v>
      </c>
      <c r="AZ19" s="32">
        <f t="shared" si="9"/>
        <v>0</v>
      </c>
      <c r="BA19" s="32">
        <f t="shared" si="9"/>
        <v>0</v>
      </c>
      <c r="BB19" s="32">
        <f t="shared" si="9"/>
        <v>0</v>
      </c>
      <c r="BC19" s="32">
        <f t="shared" si="9"/>
        <v>0</v>
      </c>
      <c r="BD19" s="32">
        <f t="shared" si="9"/>
        <v>0</v>
      </c>
      <c r="BE19" s="32">
        <f t="shared" si="9"/>
        <v>0</v>
      </c>
      <c r="BF19" s="32">
        <f t="shared" si="9"/>
        <v>0</v>
      </c>
      <c r="BG19" s="32">
        <f t="shared" si="9"/>
        <v>0</v>
      </c>
      <c r="BH19" s="32">
        <f t="shared" si="9"/>
        <v>0</v>
      </c>
      <c r="BI19" s="32">
        <f t="shared" si="10"/>
        <v>0</v>
      </c>
      <c r="BJ19" s="32">
        <f t="shared" si="10"/>
        <v>0</v>
      </c>
      <c r="BK19" s="32">
        <f t="shared" si="10"/>
        <v>0</v>
      </c>
      <c r="BL19" s="32">
        <f t="shared" si="10"/>
        <v>0</v>
      </c>
      <c r="BM19" s="32">
        <f t="shared" si="10"/>
        <v>0</v>
      </c>
      <c r="BN19" s="32">
        <f t="shared" si="10"/>
        <v>0</v>
      </c>
      <c r="BO19" s="32">
        <f t="shared" si="10"/>
        <v>0</v>
      </c>
    </row>
    <row r="20" spans="1:68" ht="18" customHeight="1" outlineLevel="1">
      <c r="A20" s="33" t="s">
        <v>44</v>
      </c>
      <c r="B20" s="34">
        <v>4</v>
      </c>
      <c r="C20" s="156"/>
      <c r="D20" s="156"/>
      <c r="E20" s="156"/>
      <c r="F20" s="156"/>
      <c r="G20" s="157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8"/>
      <c r="AA20" s="158"/>
      <c r="AB20" s="158"/>
      <c r="AC20" s="158"/>
      <c r="AD20" s="158"/>
      <c r="AE20" s="158"/>
      <c r="AF20" s="158"/>
      <c r="AG20" s="158"/>
      <c r="AI20" s="28"/>
      <c r="AJ20" s="29"/>
      <c r="AK20" s="30"/>
      <c r="AL20" s="29"/>
      <c r="AM20" s="66"/>
      <c r="AO20" s="32">
        <f t="shared" si="8"/>
        <v>0</v>
      </c>
      <c r="AP20" s="32">
        <f t="shared" si="8"/>
        <v>0</v>
      </c>
      <c r="AQ20" s="32">
        <f t="shared" si="8"/>
        <v>0</v>
      </c>
      <c r="AR20" s="32">
        <f t="shared" si="8"/>
        <v>0</v>
      </c>
      <c r="AS20" s="32">
        <f t="shared" si="8"/>
        <v>0</v>
      </c>
      <c r="AT20" s="32">
        <f t="shared" si="8"/>
        <v>0</v>
      </c>
      <c r="AU20" s="32">
        <f t="shared" si="8"/>
        <v>0</v>
      </c>
      <c r="AV20" s="32">
        <f t="shared" si="8"/>
        <v>0</v>
      </c>
      <c r="AW20" s="32">
        <f t="shared" si="8"/>
        <v>0</v>
      </c>
      <c r="AX20" s="32">
        <f t="shared" si="8"/>
        <v>0</v>
      </c>
      <c r="AY20" s="32">
        <f t="shared" si="9"/>
        <v>0</v>
      </c>
      <c r="AZ20" s="32">
        <f t="shared" si="9"/>
        <v>0</v>
      </c>
      <c r="BA20" s="32">
        <f t="shared" si="9"/>
        <v>0</v>
      </c>
      <c r="BB20" s="32">
        <f t="shared" si="9"/>
        <v>0</v>
      </c>
      <c r="BC20" s="32">
        <f t="shared" si="9"/>
        <v>0</v>
      </c>
      <c r="BD20" s="32">
        <f t="shared" si="9"/>
        <v>0</v>
      </c>
      <c r="BE20" s="32">
        <f t="shared" si="9"/>
        <v>0</v>
      </c>
      <c r="BF20" s="32">
        <f t="shared" si="9"/>
        <v>0</v>
      </c>
      <c r="BG20" s="32">
        <f t="shared" si="9"/>
        <v>0</v>
      </c>
      <c r="BH20" s="32">
        <f t="shared" si="9"/>
        <v>0</v>
      </c>
      <c r="BI20" s="32">
        <f t="shared" si="10"/>
        <v>0</v>
      </c>
      <c r="BJ20" s="32">
        <f t="shared" si="10"/>
        <v>0</v>
      </c>
      <c r="BK20" s="32">
        <f t="shared" si="10"/>
        <v>0</v>
      </c>
      <c r="BL20" s="32">
        <f t="shared" si="10"/>
        <v>0</v>
      </c>
      <c r="BM20" s="32">
        <f t="shared" si="10"/>
        <v>0</v>
      </c>
      <c r="BN20" s="32">
        <f t="shared" si="10"/>
        <v>0</v>
      </c>
      <c r="BO20" s="32">
        <f t="shared" si="10"/>
        <v>0</v>
      </c>
    </row>
    <row r="21" spans="1:68" ht="18" customHeight="1" outlineLevel="1">
      <c r="A21" s="33" t="s">
        <v>45</v>
      </c>
      <c r="B21" s="34">
        <v>7</v>
      </c>
      <c r="C21" s="27" t="s">
        <v>36</v>
      </c>
      <c r="D21" s="27" t="s">
        <v>36</v>
      </c>
      <c r="E21" s="27" t="s">
        <v>36</v>
      </c>
      <c r="F21" s="27" t="s">
        <v>36</v>
      </c>
      <c r="G21" s="27" t="s">
        <v>36</v>
      </c>
      <c r="H21" s="27" t="s">
        <v>36</v>
      </c>
      <c r="I21" s="27" t="s">
        <v>36</v>
      </c>
      <c r="J21" s="27" t="s">
        <v>36</v>
      </c>
      <c r="K21" s="27" t="s">
        <v>36</v>
      </c>
      <c r="L21" s="27" t="s">
        <v>36</v>
      </c>
      <c r="M21" s="27" t="s">
        <v>36</v>
      </c>
      <c r="N21" s="27" t="s">
        <v>36</v>
      </c>
      <c r="O21" s="27" t="s">
        <v>36</v>
      </c>
      <c r="P21" s="27" t="s">
        <v>36</v>
      </c>
      <c r="Q21" s="27" t="s">
        <v>36</v>
      </c>
      <c r="R21" s="27" t="s">
        <v>36</v>
      </c>
      <c r="S21" s="27" t="s">
        <v>36</v>
      </c>
      <c r="T21" s="27" t="s">
        <v>36</v>
      </c>
      <c r="U21" s="27" t="s">
        <v>36</v>
      </c>
      <c r="V21" s="27" t="s">
        <v>36</v>
      </c>
      <c r="W21" s="27" t="s">
        <v>36</v>
      </c>
      <c r="X21" s="27" t="s">
        <v>36</v>
      </c>
      <c r="Y21" s="27" t="s">
        <v>36</v>
      </c>
      <c r="Z21" s="27" t="s">
        <v>36</v>
      </c>
      <c r="AA21" s="27" t="s">
        <v>36</v>
      </c>
      <c r="AB21" s="27" t="s">
        <v>36</v>
      </c>
      <c r="AC21" s="27" t="s">
        <v>36</v>
      </c>
      <c r="AD21" s="27" t="s">
        <v>36</v>
      </c>
      <c r="AE21" s="27" t="s">
        <v>36</v>
      </c>
      <c r="AF21" s="27" t="s">
        <v>36</v>
      </c>
      <c r="AG21" s="27" t="s">
        <v>36</v>
      </c>
      <c r="AI21" s="28"/>
      <c r="AJ21" s="29"/>
      <c r="AK21" s="30"/>
      <c r="AL21" s="29"/>
      <c r="AM21" s="66"/>
      <c r="AO21" s="32">
        <f t="shared" si="8"/>
        <v>0</v>
      </c>
      <c r="AP21" s="32">
        <f t="shared" si="8"/>
        <v>0</v>
      </c>
      <c r="AQ21" s="32">
        <f t="shared" si="8"/>
        <v>0</v>
      </c>
      <c r="AR21" s="32">
        <f t="shared" si="8"/>
        <v>0</v>
      </c>
      <c r="AS21" s="32">
        <f t="shared" si="8"/>
        <v>0</v>
      </c>
      <c r="AT21" s="32">
        <f t="shared" si="8"/>
        <v>0</v>
      </c>
      <c r="AU21" s="32">
        <f t="shared" si="8"/>
        <v>0</v>
      </c>
      <c r="AV21" s="32">
        <f t="shared" si="8"/>
        <v>0</v>
      </c>
      <c r="AW21" s="32">
        <f t="shared" si="8"/>
        <v>0</v>
      </c>
      <c r="AX21" s="32">
        <f t="shared" si="8"/>
        <v>0</v>
      </c>
      <c r="AY21" s="32">
        <f t="shared" si="9"/>
        <v>0</v>
      </c>
      <c r="AZ21" s="32">
        <f t="shared" si="9"/>
        <v>0</v>
      </c>
      <c r="BA21" s="32">
        <f t="shared" si="9"/>
        <v>0</v>
      </c>
      <c r="BB21" s="32">
        <f t="shared" si="9"/>
        <v>0</v>
      </c>
      <c r="BC21" s="32">
        <f t="shared" si="9"/>
        <v>0</v>
      </c>
      <c r="BD21" s="32">
        <f t="shared" si="9"/>
        <v>0</v>
      </c>
      <c r="BE21" s="32">
        <f t="shared" si="9"/>
        <v>0</v>
      </c>
      <c r="BF21" s="32">
        <f t="shared" si="9"/>
        <v>0</v>
      </c>
      <c r="BG21" s="32">
        <f t="shared" si="9"/>
        <v>0</v>
      </c>
      <c r="BH21" s="32">
        <f t="shared" si="9"/>
        <v>0</v>
      </c>
      <c r="BI21" s="32">
        <f t="shared" si="10"/>
        <v>0</v>
      </c>
      <c r="BJ21" s="32">
        <f t="shared" si="10"/>
        <v>0</v>
      </c>
      <c r="BK21" s="32">
        <f t="shared" si="10"/>
        <v>0</v>
      </c>
      <c r="BL21" s="32">
        <f t="shared" si="10"/>
        <v>0</v>
      </c>
      <c r="BM21" s="32">
        <f t="shared" si="10"/>
        <v>0</v>
      </c>
      <c r="BN21" s="32">
        <f t="shared" si="10"/>
        <v>0</v>
      </c>
      <c r="BO21" s="32">
        <f t="shared" si="10"/>
        <v>0</v>
      </c>
    </row>
    <row r="22" spans="1:68" ht="18" customHeight="1" outlineLevel="1">
      <c r="A22" s="37"/>
      <c r="B22" s="37"/>
      <c r="C22" s="159"/>
      <c r="D22" s="159"/>
      <c r="E22" s="159"/>
      <c r="F22" s="160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159"/>
      <c r="R22" s="159"/>
      <c r="S22" s="159"/>
      <c r="T22" s="159"/>
      <c r="U22" s="159"/>
      <c r="V22" s="159"/>
      <c r="W22" s="159"/>
      <c r="X22" s="159"/>
      <c r="Y22" s="159"/>
      <c r="Z22" s="159"/>
      <c r="AA22" s="159"/>
      <c r="AB22" s="159"/>
      <c r="AC22" s="159"/>
      <c r="AD22" s="159"/>
      <c r="AE22" s="159"/>
      <c r="AF22" s="159"/>
      <c r="AG22" s="161"/>
      <c r="AI22" s="28"/>
      <c r="AJ22" s="29">
        <f>AI22*7</f>
        <v>0</v>
      </c>
      <c r="AK22" s="30"/>
      <c r="AL22" s="29">
        <f>AK22*7</f>
        <v>0</v>
      </c>
      <c r="AM22" s="66"/>
      <c r="AO22" s="153">
        <f t="shared" ref="AO22:AX31" si="11">IF($C22=AO$1,$B22,0)+IF($D22=AO$1,$B22,0)+IF($E22=AO$1,$B22,0)+IF($F22=AO$1,$B22,0)+IF($G22=AO$1,$B22,0)+IF($H22=AO$1,$B22,0)+IF($I22=AO$1,$B22,0)+IF($J22=AO$1,$B22,0)+IF($K22=AO$1,$B22,0)+IF($L22=AO$1,$B22,0)+IF($M22=AO$1,$B22,0)+IF($N22=AO$1,$B22,0)+IF($O22=AO$1,$B22,0)+IF($P22=AO$1,$B22,0)+IF($Q22=AO$1,$B22,0)+IF($R22=AO$1,$B22,0)+IF($S22=AO$1,$B22,0)+IF($T22=AO$1,$B22,0)+IF($U22=AO$1,$B22,0)+IF($V22=AO$1,$B22,0)+IF($W22=AO$1,$B22,0)+IF($X22=AO$1,$B22,0)+IF($Y22=AO$1,$B22,0)+IF($Z22=AO$1,$B22,0)+IF($AA22=AO$1,$B22,0)+IF($AB22=AO$1,$B22,0)+IF($AC22=AO$1,$B22,0)+IF($AD22=AO$1,$B22,0)+IF($AE22=AO$1,$B22,0)+IF($AF22=AO$1,$B22,0)+IF($AG22=AO$1,$B22,0)</f>
        <v>0</v>
      </c>
      <c r="AP22" s="153">
        <f t="shared" si="11"/>
        <v>0</v>
      </c>
      <c r="AQ22" s="153">
        <f t="shared" si="11"/>
        <v>0</v>
      </c>
      <c r="AR22" s="153">
        <f t="shared" si="11"/>
        <v>0</v>
      </c>
      <c r="AS22" s="153">
        <f t="shared" si="11"/>
        <v>0</v>
      </c>
      <c r="AT22" s="153">
        <f t="shared" si="11"/>
        <v>0</v>
      </c>
      <c r="AU22" s="153">
        <f t="shared" si="11"/>
        <v>0</v>
      </c>
      <c r="AV22" s="153">
        <f t="shared" si="11"/>
        <v>0</v>
      </c>
      <c r="AW22" s="153">
        <f t="shared" si="11"/>
        <v>0</v>
      </c>
      <c r="AX22" s="153">
        <f t="shared" si="11"/>
        <v>0</v>
      </c>
      <c r="AY22" s="153">
        <f t="shared" ref="AY22:BH31" si="12">IF($C22=AY$1,$B22,0)+IF($D22=AY$1,$B22,0)+IF($E22=AY$1,$B22,0)+IF($F22=AY$1,$B22,0)+IF($G22=AY$1,$B22,0)+IF($H22=AY$1,$B22,0)+IF($I22=AY$1,$B22,0)+IF($J22=AY$1,$B22,0)+IF($K22=AY$1,$B22,0)+IF($L22=AY$1,$B22,0)+IF($M22=AY$1,$B22,0)+IF($N22=AY$1,$B22,0)+IF($O22=AY$1,$B22,0)+IF($P22=AY$1,$B22,0)+IF($Q22=AY$1,$B22,0)+IF($R22=AY$1,$B22,0)+IF($S22=AY$1,$B22,0)+IF($T22=AY$1,$B22,0)+IF($U22=AY$1,$B22,0)+IF($V22=AY$1,$B22,0)+IF($W22=AY$1,$B22,0)+IF($X22=AY$1,$B22,0)+IF($Y22=AY$1,$B22,0)+IF($Z22=AY$1,$B22,0)+IF($AA22=AY$1,$B22,0)+IF($AB22=AY$1,$B22,0)+IF($AC22=AY$1,$B22,0)+IF($AD22=AY$1,$B22,0)+IF($AE22=AY$1,$B22,0)+IF($AF22=AY$1,$B22,0)+IF($AG22=AY$1,$B22,0)</f>
        <v>0</v>
      </c>
      <c r="AZ22" s="153">
        <f t="shared" si="12"/>
        <v>0</v>
      </c>
      <c r="BA22" s="153">
        <f t="shared" si="12"/>
        <v>0</v>
      </c>
      <c r="BB22" s="153">
        <f t="shared" si="12"/>
        <v>0</v>
      </c>
      <c r="BC22" s="153">
        <f t="shared" si="12"/>
        <v>0</v>
      </c>
      <c r="BD22" s="153">
        <f t="shared" si="12"/>
        <v>0</v>
      </c>
      <c r="BE22" s="153">
        <f t="shared" si="12"/>
        <v>0</v>
      </c>
      <c r="BF22" s="153">
        <f t="shared" si="12"/>
        <v>0</v>
      </c>
      <c r="BG22" s="153">
        <f t="shared" si="12"/>
        <v>0</v>
      </c>
      <c r="BH22" s="153">
        <f t="shared" si="12"/>
        <v>0</v>
      </c>
      <c r="BI22" s="153">
        <f t="shared" ref="BI22:BO31" si="13">IF($C22=BI$1,$B22,0)+IF($D22=BI$1,$B22,0)+IF($E22=BI$1,$B22,0)+IF($F22=BI$1,$B22,0)+IF($G22=BI$1,$B22,0)+IF($H22=BI$1,$B22,0)+IF($I22=BI$1,$B22,0)+IF($J22=BI$1,$B22,0)+IF($K22=BI$1,$B22,0)+IF($L22=BI$1,$B22,0)+IF($M22=BI$1,$B22,0)+IF($N22=BI$1,$B22,0)+IF($O22=BI$1,$B22,0)+IF($P22=BI$1,$B22,0)+IF($Q22=BI$1,$B22,0)+IF($R22=BI$1,$B22,0)+IF($S22=BI$1,$B22,0)+IF($T22=BI$1,$B22,0)+IF($U22=BI$1,$B22,0)+IF($V22=BI$1,$B22,0)+IF($W22=BI$1,$B22,0)+IF($X22=BI$1,$B22,0)+IF($Y22=BI$1,$B22,0)+IF($Z22=BI$1,$B22,0)+IF($AA22=BI$1,$B22,0)+IF($AB22=BI$1,$B22,0)+IF($AC22=BI$1,$B22,0)+IF($AD22=BI$1,$B22,0)+IF($AE22=BI$1,$B22,0)+IF($AF22=BI$1,$B22,0)+IF($AG22=BI$1,$B22,0)</f>
        <v>0</v>
      </c>
      <c r="BJ22" s="37">
        <f t="shared" si="13"/>
        <v>0</v>
      </c>
      <c r="BK22" s="37">
        <f t="shared" si="13"/>
        <v>0</v>
      </c>
      <c r="BL22" s="37">
        <f t="shared" si="13"/>
        <v>0</v>
      </c>
      <c r="BM22" s="37">
        <f t="shared" si="13"/>
        <v>0</v>
      </c>
      <c r="BN22" s="37">
        <f t="shared" si="13"/>
        <v>0</v>
      </c>
      <c r="BO22" s="153">
        <f t="shared" si="13"/>
        <v>0</v>
      </c>
    </row>
    <row r="23" spans="1:68" ht="18" customHeight="1" outlineLevel="1">
      <c r="A23" s="33" t="s">
        <v>46</v>
      </c>
      <c r="B23" s="34">
        <v>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I23" s="70"/>
      <c r="AJ23" s="71">
        <f>AI23*7</f>
        <v>0</v>
      </c>
      <c r="AK23" s="72"/>
      <c r="AL23" s="71">
        <f>AK23*7</f>
        <v>0</v>
      </c>
      <c r="AM23" s="73"/>
      <c r="AO23" s="32">
        <f t="shared" si="11"/>
        <v>0</v>
      </c>
      <c r="AP23" s="32">
        <f t="shared" si="11"/>
        <v>0</v>
      </c>
      <c r="AQ23" s="32">
        <f t="shared" si="11"/>
        <v>0</v>
      </c>
      <c r="AR23" s="32">
        <f t="shared" si="11"/>
        <v>0</v>
      </c>
      <c r="AS23" s="32">
        <f t="shared" si="11"/>
        <v>0</v>
      </c>
      <c r="AT23" s="32">
        <f t="shared" si="11"/>
        <v>0</v>
      </c>
      <c r="AU23" s="32">
        <f t="shared" si="11"/>
        <v>0</v>
      </c>
      <c r="AV23" s="32">
        <f t="shared" si="11"/>
        <v>0</v>
      </c>
      <c r="AW23" s="32">
        <f t="shared" si="11"/>
        <v>0</v>
      </c>
      <c r="AX23" s="32">
        <f t="shared" si="11"/>
        <v>0</v>
      </c>
      <c r="AY23" s="32">
        <f t="shared" si="12"/>
        <v>0</v>
      </c>
      <c r="AZ23" s="32">
        <f t="shared" si="12"/>
        <v>0</v>
      </c>
      <c r="BA23" s="32">
        <f t="shared" si="12"/>
        <v>0</v>
      </c>
      <c r="BB23" s="32">
        <f t="shared" si="12"/>
        <v>0</v>
      </c>
      <c r="BC23" s="32">
        <f t="shared" si="12"/>
        <v>0</v>
      </c>
      <c r="BD23" s="32">
        <f t="shared" si="12"/>
        <v>0</v>
      </c>
      <c r="BE23" s="32">
        <f t="shared" si="12"/>
        <v>0</v>
      </c>
      <c r="BF23" s="32">
        <f t="shared" si="12"/>
        <v>0</v>
      </c>
      <c r="BG23" s="32">
        <f t="shared" si="12"/>
        <v>0</v>
      </c>
      <c r="BH23" s="32">
        <f t="shared" si="12"/>
        <v>0</v>
      </c>
      <c r="BI23" s="32">
        <f t="shared" si="13"/>
        <v>0</v>
      </c>
      <c r="BJ23" s="32">
        <f t="shared" si="13"/>
        <v>0</v>
      </c>
      <c r="BK23" s="32">
        <f t="shared" si="13"/>
        <v>0</v>
      </c>
      <c r="BL23" s="32">
        <f t="shared" si="13"/>
        <v>0</v>
      </c>
      <c r="BM23" s="32">
        <f t="shared" si="13"/>
        <v>0</v>
      </c>
      <c r="BN23" s="32">
        <f t="shared" si="13"/>
        <v>0</v>
      </c>
      <c r="BO23" s="32">
        <f t="shared" si="13"/>
        <v>0</v>
      </c>
    </row>
    <row r="24" spans="1:68" ht="18" customHeight="1" outlineLevel="1">
      <c r="A24" s="33" t="s">
        <v>47</v>
      </c>
      <c r="B24" s="34">
        <v>5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I24" s="70"/>
      <c r="AJ24" s="71"/>
      <c r="AK24" s="72"/>
      <c r="AL24" s="71"/>
      <c r="AM24" s="73"/>
      <c r="AO24" s="32">
        <f t="shared" si="11"/>
        <v>0</v>
      </c>
      <c r="AP24" s="32">
        <f t="shared" si="11"/>
        <v>0</v>
      </c>
      <c r="AQ24" s="32">
        <f t="shared" si="11"/>
        <v>0</v>
      </c>
      <c r="AR24" s="32">
        <f t="shared" si="11"/>
        <v>0</v>
      </c>
      <c r="AS24" s="32">
        <f t="shared" si="11"/>
        <v>0</v>
      </c>
      <c r="AT24" s="32">
        <f t="shared" si="11"/>
        <v>0</v>
      </c>
      <c r="AU24" s="32">
        <f t="shared" si="11"/>
        <v>0</v>
      </c>
      <c r="AV24" s="32">
        <f t="shared" si="11"/>
        <v>0</v>
      </c>
      <c r="AW24" s="32">
        <f t="shared" si="11"/>
        <v>0</v>
      </c>
      <c r="AX24" s="32">
        <f t="shared" si="11"/>
        <v>0</v>
      </c>
      <c r="AY24" s="32">
        <f t="shared" si="12"/>
        <v>0</v>
      </c>
      <c r="AZ24" s="32">
        <f t="shared" si="12"/>
        <v>0</v>
      </c>
      <c r="BA24" s="32">
        <f t="shared" si="12"/>
        <v>0</v>
      </c>
      <c r="BB24" s="32">
        <f t="shared" si="12"/>
        <v>0</v>
      </c>
      <c r="BC24" s="32">
        <f t="shared" si="12"/>
        <v>0</v>
      </c>
      <c r="BD24" s="32">
        <f t="shared" si="12"/>
        <v>0</v>
      </c>
      <c r="BE24" s="32">
        <f t="shared" si="12"/>
        <v>0</v>
      </c>
      <c r="BF24" s="32">
        <f t="shared" si="12"/>
        <v>0</v>
      </c>
      <c r="BG24" s="32">
        <f t="shared" si="12"/>
        <v>0</v>
      </c>
      <c r="BH24" s="32">
        <f t="shared" si="12"/>
        <v>0</v>
      </c>
      <c r="BI24" s="32">
        <f t="shared" si="13"/>
        <v>0</v>
      </c>
      <c r="BJ24" s="32">
        <f t="shared" si="13"/>
        <v>0</v>
      </c>
      <c r="BK24" s="32">
        <f t="shared" si="13"/>
        <v>0</v>
      </c>
      <c r="BL24" s="32">
        <f t="shared" si="13"/>
        <v>0</v>
      </c>
      <c r="BM24" s="32">
        <f t="shared" si="13"/>
        <v>0</v>
      </c>
      <c r="BN24" s="32">
        <f t="shared" si="13"/>
        <v>0</v>
      </c>
      <c r="BO24" s="32">
        <f t="shared" si="13"/>
        <v>0</v>
      </c>
    </row>
    <row r="25" spans="1:68" ht="9.75" customHeight="1" outlineLevel="1">
      <c r="A25" s="75"/>
      <c r="B25" s="76"/>
      <c r="C25" s="76"/>
      <c r="D25" s="76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  <c r="AI25" s="70"/>
      <c r="AJ25" s="71"/>
      <c r="AK25" s="72"/>
      <c r="AL25" s="71"/>
      <c r="AM25" s="73"/>
      <c r="AO25" s="97">
        <f t="shared" si="11"/>
        <v>0</v>
      </c>
      <c r="AP25" s="97">
        <f t="shared" si="11"/>
        <v>0</v>
      </c>
      <c r="AQ25" s="97">
        <f t="shared" si="11"/>
        <v>0</v>
      </c>
      <c r="AR25" s="97">
        <f t="shared" si="11"/>
        <v>0</v>
      </c>
      <c r="AS25" s="97">
        <f t="shared" si="11"/>
        <v>0</v>
      </c>
      <c r="AT25" s="97">
        <f t="shared" si="11"/>
        <v>0</v>
      </c>
      <c r="AU25" s="97">
        <f t="shared" si="11"/>
        <v>0</v>
      </c>
      <c r="AV25" s="97">
        <f t="shared" si="11"/>
        <v>0</v>
      </c>
      <c r="AW25" s="97">
        <f t="shared" si="11"/>
        <v>0</v>
      </c>
      <c r="AX25" s="97">
        <f t="shared" si="11"/>
        <v>0</v>
      </c>
      <c r="AY25" s="97">
        <f t="shared" si="12"/>
        <v>0</v>
      </c>
      <c r="AZ25" s="97">
        <f t="shared" si="12"/>
        <v>0</v>
      </c>
      <c r="BA25" s="97">
        <f t="shared" si="12"/>
        <v>0</v>
      </c>
      <c r="BB25" s="97">
        <f t="shared" si="12"/>
        <v>0</v>
      </c>
      <c r="BC25" s="97">
        <f t="shared" si="12"/>
        <v>0</v>
      </c>
      <c r="BD25" s="97">
        <f t="shared" si="12"/>
        <v>0</v>
      </c>
      <c r="BE25" s="97">
        <f t="shared" si="12"/>
        <v>0</v>
      </c>
      <c r="BF25" s="97">
        <f t="shared" si="12"/>
        <v>0</v>
      </c>
      <c r="BG25" s="97">
        <f t="shared" si="12"/>
        <v>0</v>
      </c>
      <c r="BH25" s="97">
        <f t="shared" si="12"/>
        <v>0</v>
      </c>
      <c r="BI25" s="97">
        <f t="shared" si="13"/>
        <v>0</v>
      </c>
      <c r="BJ25" s="79">
        <f t="shared" si="13"/>
        <v>0</v>
      </c>
      <c r="BK25" s="79">
        <f t="shared" si="13"/>
        <v>0</v>
      </c>
      <c r="BL25" s="79">
        <f t="shared" si="13"/>
        <v>0</v>
      </c>
      <c r="BM25" s="79">
        <f t="shared" si="13"/>
        <v>0</v>
      </c>
      <c r="BN25" s="80">
        <f t="shared" si="13"/>
        <v>0</v>
      </c>
      <c r="BO25" s="97">
        <f t="shared" si="13"/>
        <v>0</v>
      </c>
      <c r="BP25" s="81"/>
    </row>
    <row r="26" spans="1:68" ht="17.25" customHeight="1" outlineLevel="1">
      <c r="A26" s="33" t="s">
        <v>48</v>
      </c>
      <c r="B26" s="34">
        <v>12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I26" s="70"/>
      <c r="AJ26" s="71"/>
      <c r="AK26" s="72"/>
      <c r="AL26" s="71"/>
      <c r="AM26" s="73"/>
      <c r="AO26" s="32">
        <f t="shared" si="11"/>
        <v>0</v>
      </c>
      <c r="AP26" s="32">
        <f t="shared" si="11"/>
        <v>0</v>
      </c>
      <c r="AQ26" s="32">
        <f t="shared" si="11"/>
        <v>0</v>
      </c>
      <c r="AR26" s="32">
        <f t="shared" si="11"/>
        <v>0</v>
      </c>
      <c r="AS26" s="32">
        <f t="shared" si="11"/>
        <v>0</v>
      </c>
      <c r="AT26" s="32">
        <f t="shared" si="11"/>
        <v>0</v>
      </c>
      <c r="AU26" s="32">
        <f t="shared" si="11"/>
        <v>0</v>
      </c>
      <c r="AV26" s="32">
        <f t="shared" si="11"/>
        <v>0</v>
      </c>
      <c r="AW26" s="32">
        <f t="shared" si="11"/>
        <v>0</v>
      </c>
      <c r="AX26" s="32">
        <f t="shared" si="11"/>
        <v>0</v>
      </c>
      <c r="AY26" s="32">
        <f t="shared" si="12"/>
        <v>0</v>
      </c>
      <c r="AZ26" s="32">
        <f t="shared" si="12"/>
        <v>0</v>
      </c>
      <c r="BA26" s="32">
        <f t="shared" si="12"/>
        <v>0</v>
      </c>
      <c r="BB26" s="32">
        <f t="shared" si="12"/>
        <v>0</v>
      </c>
      <c r="BC26" s="32">
        <f t="shared" si="12"/>
        <v>0</v>
      </c>
      <c r="BD26" s="32">
        <f t="shared" si="12"/>
        <v>0</v>
      </c>
      <c r="BE26" s="32">
        <f t="shared" si="12"/>
        <v>0</v>
      </c>
      <c r="BF26" s="32">
        <f t="shared" si="12"/>
        <v>0</v>
      </c>
      <c r="BG26" s="32">
        <f t="shared" si="12"/>
        <v>0</v>
      </c>
      <c r="BH26" s="32">
        <f t="shared" si="12"/>
        <v>0</v>
      </c>
      <c r="BI26" s="32">
        <f t="shared" si="13"/>
        <v>0</v>
      </c>
      <c r="BJ26" s="32">
        <f t="shared" si="13"/>
        <v>0</v>
      </c>
      <c r="BK26" s="32">
        <f t="shared" si="13"/>
        <v>0</v>
      </c>
      <c r="BL26" s="32">
        <f t="shared" si="13"/>
        <v>0</v>
      </c>
      <c r="BM26" s="32">
        <f t="shared" si="13"/>
        <v>0</v>
      </c>
      <c r="BN26" s="32">
        <f t="shared" si="13"/>
        <v>0</v>
      </c>
      <c r="BO26" s="32">
        <f t="shared" si="13"/>
        <v>0</v>
      </c>
      <c r="BP26" s="81"/>
    </row>
    <row r="27" spans="1:68" ht="17.25" customHeight="1" outlineLevel="1">
      <c r="A27" s="33" t="s">
        <v>49</v>
      </c>
      <c r="B27" s="34">
        <v>10.25</v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I27" s="70"/>
      <c r="AJ27" s="71"/>
      <c r="AK27" s="72"/>
      <c r="AL27" s="71"/>
      <c r="AM27" s="73"/>
      <c r="AO27" s="32">
        <f t="shared" si="11"/>
        <v>0</v>
      </c>
      <c r="AP27" s="32">
        <f t="shared" si="11"/>
        <v>0</v>
      </c>
      <c r="AQ27" s="32">
        <f t="shared" si="11"/>
        <v>0</v>
      </c>
      <c r="AR27" s="32">
        <f t="shared" si="11"/>
        <v>0</v>
      </c>
      <c r="AS27" s="32">
        <f t="shared" si="11"/>
        <v>0</v>
      </c>
      <c r="AT27" s="32">
        <f t="shared" si="11"/>
        <v>0</v>
      </c>
      <c r="AU27" s="32">
        <f t="shared" si="11"/>
        <v>0</v>
      </c>
      <c r="AV27" s="32">
        <f t="shared" si="11"/>
        <v>0</v>
      </c>
      <c r="AW27" s="32">
        <f t="shared" si="11"/>
        <v>0</v>
      </c>
      <c r="AX27" s="32">
        <f t="shared" si="11"/>
        <v>0</v>
      </c>
      <c r="AY27" s="32">
        <f t="shared" si="12"/>
        <v>0</v>
      </c>
      <c r="AZ27" s="32">
        <f t="shared" si="12"/>
        <v>0</v>
      </c>
      <c r="BA27" s="32">
        <f t="shared" si="12"/>
        <v>0</v>
      </c>
      <c r="BB27" s="32">
        <f t="shared" si="12"/>
        <v>0</v>
      </c>
      <c r="BC27" s="32">
        <f t="shared" si="12"/>
        <v>0</v>
      </c>
      <c r="BD27" s="32">
        <f t="shared" si="12"/>
        <v>0</v>
      </c>
      <c r="BE27" s="32">
        <f t="shared" si="12"/>
        <v>0</v>
      </c>
      <c r="BF27" s="32">
        <f t="shared" si="12"/>
        <v>0</v>
      </c>
      <c r="BG27" s="32">
        <f t="shared" si="12"/>
        <v>0</v>
      </c>
      <c r="BH27" s="32">
        <f t="shared" si="12"/>
        <v>0</v>
      </c>
      <c r="BI27" s="32">
        <f t="shared" si="13"/>
        <v>0</v>
      </c>
      <c r="BJ27" s="32">
        <f t="shared" si="13"/>
        <v>0</v>
      </c>
      <c r="BK27" s="32">
        <f t="shared" si="13"/>
        <v>0</v>
      </c>
      <c r="BL27" s="32">
        <f t="shared" si="13"/>
        <v>0</v>
      </c>
      <c r="BM27" s="32">
        <f t="shared" si="13"/>
        <v>0</v>
      </c>
      <c r="BN27" s="32">
        <f t="shared" si="13"/>
        <v>0</v>
      </c>
      <c r="BO27" s="32">
        <f t="shared" si="13"/>
        <v>0</v>
      </c>
      <c r="BP27" s="81"/>
    </row>
    <row r="28" spans="1:68" ht="18" customHeight="1" outlineLevel="1">
      <c r="A28" s="33" t="s">
        <v>48</v>
      </c>
      <c r="B28" s="34">
        <v>6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I28" s="70"/>
      <c r="AJ28" s="71"/>
      <c r="AK28" s="72"/>
      <c r="AL28" s="71"/>
      <c r="AM28" s="73"/>
      <c r="AO28" s="32">
        <f t="shared" si="11"/>
        <v>0</v>
      </c>
      <c r="AP28" s="32">
        <f t="shared" si="11"/>
        <v>0</v>
      </c>
      <c r="AQ28" s="32">
        <f t="shared" si="11"/>
        <v>0</v>
      </c>
      <c r="AR28" s="32">
        <f t="shared" si="11"/>
        <v>0</v>
      </c>
      <c r="AS28" s="32">
        <f t="shared" si="11"/>
        <v>0</v>
      </c>
      <c r="AT28" s="32">
        <f t="shared" si="11"/>
        <v>0</v>
      </c>
      <c r="AU28" s="32">
        <f t="shared" si="11"/>
        <v>0</v>
      </c>
      <c r="AV28" s="32">
        <f t="shared" si="11"/>
        <v>0</v>
      </c>
      <c r="AW28" s="32">
        <f t="shared" si="11"/>
        <v>0</v>
      </c>
      <c r="AX28" s="32">
        <f t="shared" si="11"/>
        <v>0</v>
      </c>
      <c r="AY28" s="32">
        <f t="shared" si="12"/>
        <v>0</v>
      </c>
      <c r="AZ28" s="32">
        <f t="shared" si="12"/>
        <v>0</v>
      </c>
      <c r="BA28" s="32">
        <f t="shared" si="12"/>
        <v>0</v>
      </c>
      <c r="BB28" s="32">
        <f t="shared" si="12"/>
        <v>0</v>
      </c>
      <c r="BC28" s="32">
        <f t="shared" si="12"/>
        <v>0</v>
      </c>
      <c r="BD28" s="32">
        <f t="shared" si="12"/>
        <v>0</v>
      </c>
      <c r="BE28" s="32">
        <f t="shared" si="12"/>
        <v>0</v>
      </c>
      <c r="BF28" s="32">
        <f t="shared" si="12"/>
        <v>0</v>
      </c>
      <c r="BG28" s="32">
        <f t="shared" si="12"/>
        <v>0</v>
      </c>
      <c r="BH28" s="32">
        <f t="shared" si="12"/>
        <v>0</v>
      </c>
      <c r="BI28" s="32">
        <f t="shared" si="13"/>
        <v>0</v>
      </c>
      <c r="BJ28" s="32">
        <f t="shared" si="13"/>
        <v>0</v>
      </c>
      <c r="BK28" s="32">
        <f t="shared" si="13"/>
        <v>0</v>
      </c>
      <c r="BL28" s="32">
        <f t="shared" si="13"/>
        <v>0</v>
      </c>
      <c r="BM28" s="32">
        <f t="shared" si="13"/>
        <v>0</v>
      </c>
      <c r="BN28" s="32">
        <f t="shared" si="13"/>
        <v>0</v>
      </c>
      <c r="BO28" s="32">
        <f t="shared" si="13"/>
        <v>0</v>
      </c>
    </row>
    <row r="29" spans="1:68" ht="18" customHeight="1" outlineLevel="1">
      <c r="A29" s="33" t="s">
        <v>48</v>
      </c>
      <c r="B29" s="34">
        <v>6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I29" s="70"/>
      <c r="AJ29" s="71">
        <f>AI29*7</f>
        <v>0</v>
      </c>
      <c r="AK29" s="72"/>
      <c r="AL29" s="71">
        <f>AK29*7</f>
        <v>0</v>
      </c>
      <c r="AM29" s="73"/>
      <c r="AO29" s="32">
        <f t="shared" si="11"/>
        <v>0</v>
      </c>
      <c r="AP29" s="32">
        <f t="shared" si="11"/>
        <v>0</v>
      </c>
      <c r="AQ29" s="32">
        <f t="shared" si="11"/>
        <v>0</v>
      </c>
      <c r="AR29" s="32">
        <f t="shared" si="11"/>
        <v>0</v>
      </c>
      <c r="AS29" s="32">
        <f t="shared" si="11"/>
        <v>0</v>
      </c>
      <c r="AT29" s="32">
        <f t="shared" si="11"/>
        <v>0</v>
      </c>
      <c r="AU29" s="32">
        <f t="shared" si="11"/>
        <v>0</v>
      </c>
      <c r="AV29" s="32">
        <f t="shared" si="11"/>
        <v>0</v>
      </c>
      <c r="AW29" s="32">
        <f t="shared" si="11"/>
        <v>0</v>
      </c>
      <c r="AX29" s="32">
        <f t="shared" si="11"/>
        <v>0</v>
      </c>
      <c r="AY29" s="32">
        <f t="shared" si="12"/>
        <v>0</v>
      </c>
      <c r="AZ29" s="32">
        <f t="shared" si="12"/>
        <v>0</v>
      </c>
      <c r="BA29" s="32">
        <f t="shared" si="12"/>
        <v>0</v>
      </c>
      <c r="BB29" s="32">
        <f t="shared" si="12"/>
        <v>0</v>
      </c>
      <c r="BC29" s="32">
        <f t="shared" si="12"/>
        <v>0</v>
      </c>
      <c r="BD29" s="32">
        <f t="shared" si="12"/>
        <v>0</v>
      </c>
      <c r="BE29" s="32">
        <f t="shared" si="12"/>
        <v>0</v>
      </c>
      <c r="BF29" s="32">
        <f t="shared" si="12"/>
        <v>0</v>
      </c>
      <c r="BG29" s="32">
        <f t="shared" si="12"/>
        <v>0</v>
      </c>
      <c r="BH29" s="32">
        <f t="shared" si="12"/>
        <v>0</v>
      </c>
      <c r="BI29" s="32">
        <f t="shared" si="13"/>
        <v>0</v>
      </c>
      <c r="BJ29" s="32">
        <f t="shared" si="13"/>
        <v>0</v>
      </c>
      <c r="BK29" s="32">
        <f t="shared" si="13"/>
        <v>0</v>
      </c>
      <c r="BL29" s="32">
        <f t="shared" si="13"/>
        <v>0</v>
      </c>
      <c r="BM29" s="32">
        <f t="shared" si="13"/>
        <v>0</v>
      </c>
      <c r="BN29" s="32">
        <f t="shared" si="13"/>
        <v>0</v>
      </c>
      <c r="BO29" s="32">
        <f t="shared" si="13"/>
        <v>0</v>
      </c>
    </row>
    <row r="30" spans="1:68" ht="9.75" customHeight="1" outlineLevel="1">
      <c r="A30" s="75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I30" s="70"/>
      <c r="AJ30" s="71"/>
      <c r="AK30" s="72"/>
      <c r="AL30" s="71"/>
      <c r="AM30" s="73"/>
      <c r="AO30" s="97">
        <f t="shared" si="11"/>
        <v>0</v>
      </c>
      <c r="AP30" s="97">
        <f t="shared" si="11"/>
        <v>0</v>
      </c>
      <c r="AQ30" s="97">
        <f t="shared" si="11"/>
        <v>0</v>
      </c>
      <c r="AR30" s="97">
        <f t="shared" si="11"/>
        <v>0</v>
      </c>
      <c r="AS30" s="97">
        <f t="shared" si="11"/>
        <v>0</v>
      </c>
      <c r="AT30" s="97">
        <f t="shared" si="11"/>
        <v>0</v>
      </c>
      <c r="AU30" s="97">
        <f t="shared" si="11"/>
        <v>0</v>
      </c>
      <c r="AV30" s="97">
        <f t="shared" si="11"/>
        <v>0</v>
      </c>
      <c r="AW30" s="97">
        <f t="shared" si="11"/>
        <v>0</v>
      </c>
      <c r="AX30" s="97">
        <f t="shared" si="11"/>
        <v>0</v>
      </c>
      <c r="AY30" s="97">
        <f t="shared" si="12"/>
        <v>0</v>
      </c>
      <c r="AZ30" s="97">
        <f t="shared" si="12"/>
        <v>0</v>
      </c>
      <c r="BA30" s="97">
        <f t="shared" si="12"/>
        <v>0</v>
      </c>
      <c r="BB30" s="97">
        <f t="shared" si="12"/>
        <v>0</v>
      </c>
      <c r="BC30" s="97">
        <f t="shared" si="12"/>
        <v>0</v>
      </c>
      <c r="BD30" s="97">
        <f t="shared" si="12"/>
        <v>0</v>
      </c>
      <c r="BE30" s="97">
        <f t="shared" si="12"/>
        <v>0</v>
      </c>
      <c r="BF30" s="97">
        <f t="shared" si="12"/>
        <v>0</v>
      </c>
      <c r="BG30" s="97">
        <f t="shared" si="12"/>
        <v>0</v>
      </c>
      <c r="BH30" s="97">
        <f t="shared" si="12"/>
        <v>0</v>
      </c>
      <c r="BI30" s="97">
        <f t="shared" si="13"/>
        <v>0</v>
      </c>
      <c r="BJ30" s="88">
        <f t="shared" si="13"/>
        <v>0</v>
      </c>
      <c r="BK30" s="88">
        <f t="shared" si="13"/>
        <v>0</v>
      </c>
      <c r="BL30" s="88">
        <f t="shared" si="13"/>
        <v>0</v>
      </c>
      <c r="BM30" s="88">
        <f t="shared" si="13"/>
        <v>0</v>
      </c>
      <c r="BN30" s="88">
        <f t="shared" si="13"/>
        <v>0</v>
      </c>
      <c r="BO30" s="97">
        <f t="shared" si="13"/>
        <v>0</v>
      </c>
    </row>
    <row r="31" spans="1:68" ht="18" customHeight="1" outlineLevel="1">
      <c r="A31" s="33" t="s">
        <v>50</v>
      </c>
      <c r="B31" s="34">
        <v>12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I31" s="70"/>
      <c r="AJ31" s="71">
        <f>AI31*7</f>
        <v>0</v>
      </c>
      <c r="AK31" s="72"/>
      <c r="AL31" s="71">
        <f>AK31*7</f>
        <v>0</v>
      </c>
      <c r="AM31" s="73"/>
      <c r="AO31" s="32">
        <f t="shared" si="11"/>
        <v>0</v>
      </c>
      <c r="AP31" s="32">
        <f t="shared" si="11"/>
        <v>0</v>
      </c>
      <c r="AQ31" s="32">
        <f t="shared" si="11"/>
        <v>0</v>
      </c>
      <c r="AR31" s="32">
        <f t="shared" si="11"/>
        <v>0</v>
      </c>
      <c r="AS31" s="32">
        <f t="shared" si="11"/>
        <v>0</v>
      </c>
      <c r="AT31" s="32">
        <f t="shared" si="11"/>
        <v>0</v>
      </c>
      <c r="AU31" s="32">
        <f t="shared" si="11"/>
        <v>0</v>
      </c>
      <c r="AV31" s="32">
        <f t="shared" si="11"/>
        <v>0</v>
      </c>
      <c r="AW31" s="32">
        <f t="shared" si="11"/>
        <v>0</v>
      </c>
      <c r="AX31" s="32">
        <f t="shared" si="11"/>
        <v>0</v>
      </c>
      <c r="AY31" s="32">
        <f t="shared" si="12"/>
        <v>0</v>
      </c>
      <c r="AZ31" s="32">
        <f t="shared" si="12"/>
        <v>0</v>
      </c>
      <c r="BA31" s="32">
        <f t="shared" si="12"/>
        <v>0</v>
      </c>
      <c r="BB31" s="32">
        <f t="shared" si="12"/>
        <v>0</v>
      </c>
      <c r="BC31" s="32">
        <f t="shared" si="12"/>
        <v>0</v>
      </c>
      <c r="BD31" s="32">
        <f t="shared" si="12"/>
        <v>0</v>
      </c>
      <c r="BE31" s="32">
        <f t="shared" si="12"/>
        <v>0</v>
      </c>
      <c r="BF31" s="32">
        <f t="shared" si="12"/>
        <v>0</v>
      </c>
      <c r="BG31" s="32">
        <f t="shared" si="12"/>
        <v>0</v>
      </c>
      <c r="BH31" s="32">
        <f t="shared" si="12"/>
        <v>0</v>
      </c>
      <c r="BI31" s="32">
        <f t="shared" si="13"/>
        <v>0</v>
      </c>
      <c r="BJ31" s="32">
        <f t="shared" si="13"/>
        <v>0</v>
      </c>
      <c r="BK31" s="32">
        <f t="shared" si="13"/>
        <v>0</v>
      </c>
      <c r="BL31" s="32">
        <f t="shared" si="13"/>
        <v>0</v>
      </c>
      <c r="BM31" s="32">
        <f t="shared" si="13"/>
        <v>0</v>
      </c>
      <c r="BN31" s="32">
        <f t="shared" si="13"/>
        <v>0</v>
      </c>
      <c r="BO31" s="32">
        <f t="shared" si="13"/>
        <v>0</v>
      </c>
    </row>
    <row r="32" spans="1:68" ht="18" customHeight="1" outlineLevel="1">
      <c r="A32" s="33" t="s">
        <v>50</v>
      </c>
      <c r="B32" s="34">
        <v>12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I32" s="70"/>
      <c r="AJ32" s="71"/>
      <c r="AK32" s="72"/>
      <c r="AL32" s="71"/>
      <c r="AM32" s="73"/>
      <c r="AO32" s="32">
        <f t="shared" ref="AO32:AX44" si="14">IF($C32=AO$1,$B32,0)+IF($D32=AO$1,$B32,0)+IF($E32=AO$1,$B32,0)+IF($F32=AO$1,$B32,0)+IF($G32=AO$1,$B32,0)+IF($H32=AO$1,$B32,0)+IF($I32=AO$1,$B32,0)+IF($J32=AO$1,$B32,0)+IF($K32=AO$1,$B32,0)+IF($L32=AO$1,$B32,0)+IF($M32=AO$1,$B32,0)+IF($N32=AO$1,$B32,0)+IF($O32=AO$1,$B32,0)+IF($P32=AO$1,$B32,0)+IF($Q32=AO$1,$B32,0)+IF($R32=AO$1,$B32,0)+IF($S32=AO$1,$B32,0)+IF($T32=AO$1,$B32,0)+IF($U32=AO$1,$B32,0)+IF($V32=AO$1,$B32,0)+IF($W32=AO$1,$B32,0)+IF($X32=AO$1,$B32,0)+IF($Y32=AO$1,$B32,0)+IF($Z32=AO$1,$B32,0)+IF($AA32=AO$1,$B32,0)+IF($AB32=AO$1,$B32,0)+IF($AC32=AO$1,$B32,0)+IF($AD32=AO$1,$B32,0)+IF($AE32=AO$1,$B32,0)+IF($AF32=AO$1,$B32,0)+IF($AG32=AO$1,$B32,0)</f>
        <v>0</v>
      </c>
      <c r="AP32" s="32">
        <f t="shared" si="14"/>
        <v>0</v>
      </c>
      <c r="AQ32" s="32">
        <f t="shared" si="14"/>
        <v>0</v>
      </c>
      <c r="AR32" s="32">
        <f t="shared" si="14"/>
        <v>0</v>
      </c>
      <c r="AS32" s="32">
        <f t="shared" si="14"/>
        <v>0</v>
      </c>
      <c r="AT32" s="32">
        <f t="shared" si="14"/>
        <v>0</v>
      </c>
      <c r="AU32" s="32">
        <f t="shared" si="14"/>
        <v>0</v>
      </c>
      <c r="AV32" s="32">
        <f t="shared" si="14"/>
        <v>0</v>
      </c>
      <c r="AW32" s="32">
        <f t="shared" si="14"/>
        <v>0</v>
      </c>
      <c r="AX32" s="32">
        <f t="shared" si="14"/>
        <v>0</v>
      </c>
      <c r="AY32" s="32">
        <f t="shared" ref="AY32:BH44" si="15">IF($C32=AY$1,$B32,0)+IF($D32=AY$1,$B32,0)+IF($E32=AY$1,$B32,0)+IF($F32=AY$1,$B32,0)+IF($G32=AY$1,$B32,0)+IF($H32=AY$1,$B32,0)+IF($I32=AY$1,$B32,0)+IF($J32=AY$1,$B32,0)+IF($K32=AY$1,$B32,0)+IF($L32=AY$1,$B32,0)+IF($M32=AY$1,$B32,0)+IF($N32=AY$1,$B32,0)+IF($O32=AY$1,$B32,0)+IF($P32=AY$1,$B32,0)+IF($Q32=AY$1,$B32,0)+IF($R32=AY$1,$B32,0)+IF($S32=AY$1,$B32,0)+IF($T32=AY$1,$B32,0)+IF($U32=AY$1,$B32,0)+IF($V32=AY$1,$B32,0)+IF($W32=AY$1,$B32,0)+IF($X32=AY$1,$B32,0)+IF($Y32=AY$1,$B32,0)+IF($Z32=AY$1,$B32,0)+IF($AA32=AY$1,$B32,0)+IF($AB32=AY$1,$B32,0)+IF($AC32=AY$1,$B32,0)+IF($AD32=AY$1,$B32,0)+IF($AE32=AY$1,$B32,0)+IF($AF32=AY$1,$B32,0)+IF($AG32=AY$1,$B32,0)</f>
        <v>0</v>
      </c>
      <c r="AZ32" s="32">
        <f t="shared" si="15"/>
        <v>0</v>
      </c>
      <c r="BA32" s="32">
        <f t="shared" si="15"/>
        <v>0</v>
      </c>
      <c r="BB32" s="32">
        <f t="shared" si="15"/>
        <v>0</v>
      </c>
      <c r="BC32" s="32">
        <f t="shared" si="15"/>
        <v>0</v>
      </c>
      <c r="BD32" s="32">
        <f t="shared" si="15"/>
        <v>0</v>
      </c>
      <c r="BE32" s="32">
        <f t="shared" si="15"/>
        <v>0</v>
      </c>
      <c r="BF32" s="32">
        <f t="shared" si="15"/>
        <v>0</v>
      </c>
      <c r="BG32" s="32">
        <f t="shared" si="15"/>
        <v>0</v>
      </c>
      <c r="BH32" s="32">
        <f t="shared" si="15"/>
        <v>0</v>
      </c>
      <c r="BI32" s="32">
        <f t="shared" ref="BI32:BO44" si="16">IF($C32=BI$1,$B32,0)+IF($D32=BI$1,$B32,0)+IF($E32=BI$1,$B32,0)+IF($F32=BI$1,$B32,0)+IF($G32=BI$1,$B32,0)+IF($H32=BI$1,$B32,0)+IF($I32=BI$1,$B32,0)+IF($J32=BI$1,$B32,0)+IF($K32=BI$1,$B32,0)+IF($L32=BI$1,$B32,0)+IF($M32=BI$1,$B32,0)+IF($N32=BI$1,$B32,0)+IF($O32=BI$1,$B32,0)+IF($P32=BI$1,$B32,0)+IF($Q32=BI$1,$B32,0)+IF($R32=BI$1,$B32,0)+IF($S32=BI$1,$B32,0)+IF($T32=BI$1,$B32,0)+IF($U32=BI$1,$B32,0)+IF($V32=BI$1,$B32,0)+IF($W32=BI$1,$B32,0)+IF($X32=BI$1,$B32,0)+IF($Y32=BI$1,$B32,0)+IF($Z32=BI$1,$B32,0)+IF($AA32=BI$1,$B32,0)+IF($AB32=BI$1,$B32,0)+IF($AC32=BI$1,$B32,0)+IF($AD32=BI$1,$B32,0)+IF($AE32=BI$1,$B32,0)+IF($AF32=BI$1,$B32,0)+IF($AG32=BI$1,$B32,0)</f>
        <v>0</v>
      </c>
      <c r="BJ32" s="32">
        <f t="shared" si="16"/>
        <v>0</v>
      </c>
      <c r="BK32" s="32">
        <f t="shared" si="16"/>
        <v>0</v>
      </c>
      <c r="BL32" s="32">
        <f t="shared" si="16"/>
        <v>0</v>
      </c>
      <c r="BM32" s="32">
        <f t="shared" si="16"/>
        <v>0</v>
      </c>
      <c r="BN32" s="32">
        <f t="shared" si="16"/>
        <v>0</v>
      </c>
      <c r="BO32" s="32">
        <f t="shared" si="16"/>
        <v>0</v>
      </c>
    </row>
    <row r="33" spans="1:68" ht="18" customHeight="1" outlineLevel="1">
      <c r="A33" s="33" t="s">
        <v>48</v>
      </c>
      <c r="B33" s="34">
        <v>12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I33" s="70"/>
      <c r="AJ33" s="71"/>
      <c r="AK33" s="72"/>
      <c r="AL33" s="71"/>
      <c r="AM33" s="73"/>
      <c r="AO33" s="32">
        <f t="shared" si="14"/>
        <v>0</v>
      </c>
      <c r="AP33" s="32">
        <f t="shared" si="14"/>
        <v>0</v>
      </c>
      <c r="AQ33" s="32">
        <f t="shared" si="14"/>
        <v>0</v>
      </c>
      <c r="AR33" s="32">
        <f t="shared" si="14"/>
        <v>0</v>
      </c>
      <c r="AS33" s="32">
        <f t="shared" si="14"/>
        <v>0</v>
      </c>
      <c r="AT33" s="32">
        <f t="shared" si="14"/>
        <v>0</v>
      </c>
      <c r="AU33" s="32">
        <f t="shared" si="14"/>
        <v>0</v>
      </c>
      <c r="AV33" s="32">
        <f t="shared" si="14"/>
        <v>0</v>
      </c>
      <c r="AW33" s="32">
        <f t="shared" si="14"/>
        <v>0</v>
      </c>
      <c r="AX33" s="32">
        <f t="shared" si="14"/>
        <v>0</v>
      </c>
      <c r="AY33" s="32">
        <f t="shared" si="15"/>
        <v>0</v>
      </c>
      <c r="AZ33" s="32">
        <f t="shared" si="15"/>
        <v>0</v>
      </c>
      <c r="BA33" s="32">
        <f t="shared" si="15"/>
        <v>0</v>
      </c>
      <c r="BB33" s="32">
        <f t="shared" si="15"/>
        <v>0</v>
      </c>
      <c r="BC33" s="32">
        <f t="shared" si="15"/>
        <v>0</v>
      </c>
      <c r="BD33" s="32">
        <f t="shared" si="15"/>
        <v>0</v>
      </c>
      <c r="BE33" s="32">
        <f t="shared" si="15"/>
        <v>0</v>
      </c>
      <c r="BF33" s="32">
        <f t="shared" si="15"/>
        <v>0</v>
      </c>
      <c r="BG33" s="32">
        <f t="shared" si="15"/>
        <v>0</v>
      </c>
      <c r="BH33" s="32">
        <f t="shared" si="15"/>
        <v>0</v>
      </c>
      <c r="BI33" s="32">
        <f t="shared" si="16"/>
        <v>0</v>
      </c>
      <c r="BJ33" s="32">
        <f t="shared" si="16"/>
        <v>0</v>
      </c>
      <c r="BK33" s="32">
        <f t="shared" si="16"/>
        <v>0</v>
      </c>
      <c r="BL33" s="32">
        <f t="shared" si="16"/>
        <v>0</v>
      </c>
      <c r="BM33" s="32">
        <f t="shared" si="16"/>
        <v>0</v>
      </c>
      <c r="BN33" s="32">
        <f t="shared" si="16"/>
        <v>0</v>
      </c>
      <c r="BO33" s="32">
        <f t="shared" si="16"/>
        <v>0</v>
      </c>
    </row>
    <row r="34" spans="1:68" ht="18" customHeight="1" outlineLevel="1">
      <c r="A34" s="33" t="s">
        <v>48</v>
      </c>
      <c r="B34" s="34">
        <v>13</v>
      </c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I34" s="70"/>
      <c r="AJ34" s="71"/>
      <c r="AK34" s="72"/>
      <c r="AL34" s="71"/>
      <c r="AM34" s="73"/>
      <c r="AO34" s="32">
        <f t="shared" si="14"/>
        <v>0</v>
      </c>
      <c r="AP34" s="32">
        <f t="shared" si="14"/>
        <v>0</v>
      </c>
      <c r="AQ34" s="32">
        <f t="shared" si="14"/>
        <v>0</v>
      </c>
      <c r="AR34" s="32">
        <f t="shared" si="14"/>
        <v>0</v>
      </c>
      <c r="AS34" s="32">
        <f t="shared" si="14"/>
        <v>0</v>
      </c>
      <c r="AT34" s="32">
        <f t="shared" si="14"/>
        <v>0</v>
      </c>
      <c r="AU34" s="32">
        <f t="shared" si="14"/>
        <v>0</v>
      </c>
      <c r="AV34" s="32">
        <f t="shared" si="14"/>
        <v>0</v>
      </c>
      <c r="AW34" s="32">
        <f t="shared" si="14"/>
        <v>0</v>
      </c>
      <c r="AX34" s="32">
        <f t="shared" si="14"/>
        <v>0</v>
      </c>
      <c r="AY34" s="32">
        <f t="shared" si="15"/>
        <v>0</v>
      </c>
      <c r="AZ34" s="32">
        <f t="shared" si="15"/>
        <v>0</v>
      </c>
      <c r="BA34" s="32">
        <f t="shared" si="15"/>
        <v>0</v>
      </c>
      <c r="BB34" s="32">
        <f t="shared" si="15"/>
        <v>0</v>
      </c>
      <c r="BC34" s="32">
        <f t="shared" si="15"/>
        <v>0</v>
      </c>
      <c r="BD34" s="32">
        <f t="shared" si="15"/>
        <v>0</v>
      </c>
      <c r="BE34" s="32">
        <f t="shared" si="15"/>
        <v>0</v>
      </c>
      <c r="BF34" s="32">
        <f t="shared" si="15"/>
        <v>0</v>
      </c>
      <c r="BG34" s="32">
        <f t="shared" si="15"/>
        <v>0</v>
      </c>
      <c r="BH34" s="32">
        <f t="shared" si="15"/>
        <v>0</v>
      </c>
      <c r="BI34" s="32">
        <f t="shared" si="16"/>
        <v>0</v>
      </c>
      <c r="BJ34" s="32">
        <f t="shared" si="16"/>
        <v>0</v>
      </c>
      <c r="BK34" s="32">
        <f t="shared" si="16"/>
        <v>0</v>
      </c>
      <c r="BL34" s="32">
        <f t="shared" si="16"/>
        <v>0</v>
      </c>
      <c r="BM34" s="32">
        <f t="shared" si="16"/>
        <v>0</v>
      </c>
      <c r="BN34" s="32">
        <f t="shared" si="16"/>
        <v>0</v>
      </c>
      <c r="BO34" s="32">
        <f t="shared" si="16"/>
        <v>0</v>
      </c>
    </row>
    <row r="35" spans="1:68" ht="18" customHeight="1" outlineLevel="1">
      <c r="A35" s="33" t="s">
        <v>51</v>
      </c>
      <c r="B35" s="34">
        <v>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I35" s="70"/>
      <c r="AJ35" s="71">
        <f>AI35*7</f>
        <v>0</v>
      </c>
      <c r="AK35" s="72"/>
      <c r="AL35" s="71">
        <f>AK35*7</f>
        <v>0</v>
      </c>
      <c r="AM35" s="73"/>
      <c r="AO35" s="32">
        <f t="shared" si="14"/>
        <v>0</v>
      </c>
      <c r="AP35" s="32">
        <f t="shared" si="14"/>
        <v>0</v>
      </c>
      <c r="AQ35" s="32">
        <f t="shared" si="14"/>
        <v>0</v>
      </c>
      <c r="AR35" s="32">
        <f t="shared" si="14"/>
        <v>0</v>
      </c>
      <c r="AS35" s="32">
        <f t="shared" si="14"/>
        <v>0</v>
      </c>
      <c r="AT35" s="32">
        <f t="shared" si="14"/>
        <v>0</v>
      </c>
      <c r="AU35" s="32">
        <f t="shared" si="14"/>
        <v>0</v>
      </c>
      <c r="AV35" s="32">
        <f t="shared" si="14"/>
        <v>0</v>
      </c>
      <c r="AW35" s="32">
        <f t="shared" si="14"/>
        <v>0</v>
      </c>
      <c r="AX35" s="32">
        <f t="shared" si="14"/>
        <v>0</v>
      </c>
      <c r="AY35" s="32">
        <f t="shared" si="15"/>
        <v>0</v>
      </c>
      <c r="AZ35" s="32">
        <f t="shared" si="15"/>
        <v>0</v>
      </c>
      <c r="BA35" s="32">
        <f t="shared" si="15"/>
        <v>0</v>
      </c>
      <c r="BB35" s="32">
        <f t="shared" si="15"/>
        <v>0</v>
      </c>
      <c r="BC35" s="32">
        <f t="shared" si="15"/>
        <v>0</v>
      </c>
      <c r="BD35" s="32">
        <f t="shared" si="15"/>
        <v>0</v>
      </c>
      <c r="BE35" s="32">
        <f t="shared" si="15"/>
        <v>0</v>
      </c>
      <c r="BF35" s="32">
        <f t="shared" si="15"/>
        <v>0</v>
      </c>
      <c r="BG35" s="32">
        <f t="shared" si="15"/>
        <v>0</v>
      </c>
      <c r="BH35" s="32">
        <f t="shared" si="15"/>
        <v>0</v>
      </c>
      <c r="BI35" s="32">
        <f t="shared" si="16"/>
        <v>0</v>
      </c>
      <c r="BJ35" s="32">
        <f t="shared" si="16"/>
        <v>0</v>
      </c>
      <c r="BK35" s="32">
        <f t="shared" si="16"/>
        <v>0</v>
      </c>
      <c r="BL35" s="32">
        <f t="shared" si="16"/>
        <v>0</v>
      </c>
      <c r="BM35" s="32">
        <f t="shared" si="16"/>
        <v>0</v>
      </c>
      <c r="BN35" s="32">
        <f t="shared" si="16"/>
        <v>0</v>
      </c>
      <c r="BO35" s="32">
        <f t="shared" si="16"/>
        <v>0</v>
      </c>
    </row>
    <row r="36" spans="1:68" ht="18" customHeight="1" outlineLevel="1">
      <c r="A36" s="33" t="s">
        <v>52</v>
      </c>
      <c r="B36" s="34">
        <v>6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I36" s="70"/>
      <c r="AJ36" s="71">
        <f>AI36*7</f>
        <v>0</v>
      </c>
      <c r="AK36" s="72"/>
      <c r="AL36" s="71">
        <f>AK36*7</f>
        <v>0</v>
      </c>
      <c r="AM36" s="73"/>
      <c r="AO36" s="32">
        <f t="shared" si="14"/>
        <v>0</v>
      </c>
      <c r="AP36" s="32">
        <f t="shared" si="14"/>
        <v>0</v>
      </c>
      <c r="AQ36" s="32">
        <f t="shared" si="14"/>
        <v>0</v>
      </c>
      <c r="AR36" s="32">
        <f t="shared" si="14"/>
        <v>0</v>
      </c>
      <c r="AS36" s="32">
        <f t="shared" si="14"/>
        <v>0</v>
      </c>
      <c r="AT36" s="32">
        <f t="shared" si="14"/>
        <v>0</v>
      </c>
      <c r="AU36" s="32">
        <f t="shared" si="14"/>
        <v>0</v>
      </c>
      <c r="AV36" s="32">
        <f t="shared" si="14"/>
        <v>0</v>
      </c>
      <c r="AW36" s="32">
        <f t="shared" si="14"/>
        <v>0</v>
      </c>
      <c r="AX36" s="32">
        <f t="shared" si="14"/>
        <v>0</v>
      </c>
      <c r="AY36" s="32">
        <f t="shared" si="15"/>
        <v>0</v>
      </c>
      <c r="AZ36" s="32">
        <f t="shared" si="15"/>
        <v>0</v>
      </c>
      <c r="BA36" s="32">
        <f t="shared" si="15"/>
        <v>0</v>
      </c>
      <c r="BB36" s="32">
        <f t="shared" si="15"/>
        <v>0</v>
      </c>
      <c r="BC36" s="32">
        <f t="shared" si="15"/>
        <v>0</v>
      </c>
      <c r="BD36" s="32">
        <f t="shared" si="15"/>
        <v>0</v>
      </c>
      <c r="BE36" s="32">
        <f t="shared" si="15"/>
        <v>0</v>
      </c>
      <c r="BF36" s="32">
        <f t="shared" si="15"/>
        <v>0</v>
      </c>
      <c r="BG36" s="32">
        <f t="shared" si="15"/>
        <v>0</v>
      </c>
      <c r="BH36" s="32">
        <f t="shared" si="15"/>
        <v>0</v>
      </c>
      <c r="BI36" s="32">
        <f t="shared" si="16"/>
        <v>0</v>
      </c>
      <c r="BJ36" s="32">
        <f t="shared" si="16"/>
        <v>0</v>
      </c>
      <c r="BK36" s="32">
        <f t="shared" si="16"/>
        <v>0</v>
      </c>
      <c r="BL36" s="32">
        <f t="shared" si="16"/>
        <v>0</v>
      </c>
      <c r="BM36" s="32">
        <f t="shared" si="16"/>
        <v>0</v>
      </c>
      <c r="BN36" s="32">
        <f t="shared" si="16"/>
        <v>0</v>
      </c>
      <c r="BO36" s="32">
        <f t="shared" si="16"/>
        <v>0</v>
      </c>
    </row>
    <row r="37" spans="1:68" ht="11.25" customHeight="1" outlineLevel="1">
      <c r="A37" s="75"/>
      <c r="B37" s="76"/>
      <c r="C37" s="90"/>
      <c r="D37" s="90"/>
      <c r="E37" s="91"/>
      <c r="F37" s="92"/>
      <c r="G37" s="93"/>
      <c r="H37" s="92"/>
      <c r="I37" s="91"/>
      <c r="J37" s="90"/>
      <c r="K37" s="90"/>
      <c r="L37" s="91"/>
      <c r="M37" s="92"/>
      <c r="N37" s="91"/>
      <c r="O37" s="91"/>
      <c r="P37" s="91"/>
      <c r="Q37" s="90"/>
      <c r="R37" s="90"/>
      <c r="S37" s="92"/>
      <c r="T37" s="94"/>
      <c r="U37" s="91"/>
      <c r="V37" s="91"/>
      <c r="W37" s="92"/>
      <c r="X37" s="95"/>
      <c r="Y37" s="90"/>
      <c r="Z37" s="92"/>
      <c r="AA37" s="90"/>
      <c r="AB37" s="91"/>
      <c r="AC37" s="92"/>
      <c r="AD37" s="92"/>
      <c r="AE37" s="90"/>
      <c r="AF37" s="90"/>
      <c r="AG37" s="96"/>
      <c r="AI37" s="70"/>
      <c r="AJ37" s="71"/>
      <c r="AK37" s="72"/>
      <c r="AL37" s="71"/>
      <c r="AM37" s="73"/>
      <c r="AO37" s="97">
        <f t="shared" si="14"/>
        <v>0</v>
      </c>
      <c r="AP37" s="97">
        <f t="shared" si="14"/>
        <v>0</v>
      </c>
      <c r="AQ37" s="97">
        <f t="shared" si="14"/>
        <v>0</v>
      </c>
      <c r="AR37" s="97">
        <f t="shared" si="14"/>
        <v>0</v>
      </c>
      <c r="AS37" s="97">
        <f t="shared" si="14"/>
        <v>0</v>
      </c>
      <c r="AT37" s="97">
        <f t="shared" si="14"/>
        <v>0</v>
      </c>
      <c r="AU37" s="97">
        <f t="shared" si="14"/>
        <v>0</v>
      </c>
      <c r="AV37" s="97">
        <f t="shared" si="14"/>
        <v>0</v>
      </c>
      <c r="AW37" s="97">
        <f t="shared" si="14"/>
        <v>0</v>
      </c>
      <c r="AX37" s="97">
        <f t="shared" si="14"/>
        <v>0</v>
      </c>
      <c r="AY37" s="97">
        <f t="shared" si="15"/>
        <v>0</v>
      </c>
      <c r="AZ37" s="97">
        <f t="shared" si="15"/>
        <v>0</v>
      </c>
      <c r="BA37" s="97">
        <f t="shared" si="15"/>
        <v>0</v>
      </c>
      <c r="BB37" s="97">
        <f t="shared" si="15"/>
        <v>0</v>
      </c>
      <c r="BC37" s="97">
        <f t="shared" si="15"/>
        <v>0</v>
      </c>
      <c r="BD37" s="97">
        <f t="shared" si="15"/>
        <v>0</v>
      </c>
      <c r="BE37" s="97">
        <f t="shared" si="15"/>
        <v>0</v>
      </c>
      <c r="BF37" s="97">
        <f t="shared" si="15"/>
        <v>0</v>
      </c>
      <c r="BG37" s="97">
        <f t="shared" si="15"/>
        <v>0</v>
      </c>
      <c r="BH37" s="97">
        <f t="shared" si="15"/>
        <v>0</v>
      </c>
      <c r="BI37" s="97">
        <f t="shared" si="16"/>
        <v>0</v>
      </c>
      <c r="BJ37" s="97">
        <f t="shared" si="16"/>
        <v>0</v>
      </c>
      <c r="BK37" s="97">
        <f t="shared" si="16"/>
        <v>0</v>
      </c>
      <c r="BL37" s="97">
        <f t="shared" si="16"/>
        <v>0</v>
      </c>
      <c r="BM37" s="97">
        <f t="shared" si="16"/>
        <v>0</v>
      </c>
      <c r="BN37" s="97">
        <f t="shared" si="16"/>
        <v>0</v>
      </c>
      <c r="BO37" s="97">
        <f t="shared" si="16"/>
        <v>0</v>
      </c>
    </row>
    <row r="38" spans="1:68" ht="18" customHeight="1" outlineLevel="1">
      <c r="A38" s="33" t="s">
        <v>53</v>
      </c>
      <c r="B38" s="34">
        <v>8</v>
      </c>
      <c r="C38" s="23"/>
      <c r="D38" s="27"/>
      <c r="E38" s="27"/>
      <c r="F38" s="27"/>
      <c r="G38" s="59"/>
      <c r="H38" s="59"/>
      <c r="I38" s="59"/>
      <c r="J38" s="59"/>
      <c r="K38" s="59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86"/>
      <c r="AI38" s="70"/>
      <c r="AJ38" s="71"/>
      <c r="AK38" s="72"/>
      <c r="AL38" s="71"/>
      <c r="AM38" s="73"/>
      <c r="AO38" s="32">
        <f t="shared" si="14"/>
        <v>0</v>
      </c>
      <c r="AP38" s="32">
        <f t="shared" si="14"/>
        <v>0</v>
      </c>
      <c r="AQ38" s="32">
        <f t="shared" si="14"/>
        <v>0</v>
      </c>
      <c r="AR38" s="32">
        <f t="shared" si="14"/>
        <v>0</v>
      </c>
      <c r="AS38" s="32">
        <f t="shared" si="14"/>
        <v>0</v>
      </c>
      <c r="AT38" s="32">
        <f t="shared" si="14"/>
        <v>0</v>
      </c>
      <c r="AU38" s="32">
        <f t="shared" si="14"/>
        <v>0</v>
      </c>
      <c r="AV38" s="32">
        <f t="shared" si="14"/>
        <v>0</v>
      </c>
      <c r="AW38" s="32">
        <f t="shared" si="14"/>
        <v>0</v>
      </c>
      <c r="AX38" s="32">
        <f t="shared" si="14"/>
        <v>0</v>
      </c>
      <c r="AY38" s="32">
        <f t="shared" si="15"/>
        <v>0</v>
      </c>
      <c r="AZ38" s="32">
        <f t="shared" si="15"/>
        <v>0</v>
      </c>
      <c r="BA38" s="32">
        <f t="shared" si="15"/>
        <v>0</v>
      </c>
      <c r="BB38" s="32">
        <f t="shared" si="15"/>
        <v>0</v>
      </c>
      <c r="BC38" s="32">
        <f t="shared" si="15"/>
        <v>0</v>
      </c>
      <c r="BD38" s="32">
        <f t="shared" si="15"/>
        <v>0</v>
      </c>
      <c r="BE38" s="32">
        <f t="shared" si="15"/>
        <v>0</v>
      </c>
      <c r="BF38" s="32">
        <f t="shared" si="15"/>
        <v>0</v>
      </c>
      <c r="BG38" s="32">
        <f t="shared" si="15"/>
        <v>0</v>
      </c>
      <c r="BH38" s="32">
        <f t="shared" si="15"/>
        <v>0</v>
      </c>
      <c r="BI38" s="32">
        <f t="shared" si="16"/>
        <v>0</v>
      </c>
      <c r="BJ38" s="32">
        <f t="shared" si="16"/>
        <v>0</v>
      </c>
      <c r="BK38" s="32">
        <f t="shared" si="16"/>
        <v>0</v>
      </c>
      <c r="BL38" s="32">
        <f t="shared" si="16"/>
        <v>0</v>
      </c>
      <c r="BM38" s="32">
        <f t="shared" si="16"/>
        <v>0</v>
      </c>
      <c r="BN38" s="32">
        <f t="shared" si="16"/>
        <v>0</v>
      </c>
      <c r="BO38" s="32">
        <f t="shared" si="16"/>
        <v>0</v>
      </c>
    </row>
    <row r="39" spans="1:68" ht="18" customHeight="1" outlineLevel="1">
      <c r="A39" s="33" t="s">
        <v>54</v>
      </c>
      <c r="B39" s="34">
        <v>3</v>
      </c>
      <c r="C39" s="27"/>
      <c r="D39" s="27"/>
      <c r="E39" s="27"/>
      <c r="F39" s="27"/>
      <c r="G39" s="27"/>
      <c r="H39" s="27"/>
      <c r="I39" s="27"/>
      <c r="J39" s="27"/>
      <c r="K39" s="27"/>
      <c r="L39" s="20"/>
      <c r="M39" s="24"/>
      <c r="N39" s="59"/>
      <c r="O39" s="59"/>
      <c r="P39" s="59"/>
      <c r="Q39" s="27"/>
      <c r="R39" s="27"/>
      <c r="S39" s="22"/>
      <c r="T39" s="19"/>
      <c r="U39" s="22"/>
      <c r="V39" s="13"/>
      <c r="W39" s="22"/>
      <c r="X39" s="27"/>
      <c r="Y39" s="27"/>
      <c r="Z39" s="16"/>
      <c r="AA39" s="27"/>
      <c r="AB39" s="16"/>
      <c r="AC39" s="23"/>
      <c r="AD39" s="23"/>
      <c r="AE39" s="27"/>
      <c r="AF39" s="27"/>
      <c r="AG39" s="86"/>
      <c r="AI39" s="70"/>
      <c r="AJ39" s="71"/>
      <c r="AK39" s="72"/>
      <c r="AL39" s="71"/>
      <c r="AM39" s="73"/>
      <c r="AO39" s="32">
        <f t="shared" si="14"/>
        <v>0</v>
      </c>
      <c r="AP39" s="32">
        <f t="shared" si="14"/>
        <v>0</v>
      </c>
      <c r="AQ39" s="32">
        <f t="shared" si="14"/>
        <v>0</v>
      </c>
      <c r="AR39" s="32">
        <f t="shared" si="14"/>
        <v>0</v>
      </c>
      <c r="AS39" s="32">
        <f t="shared" si="14"/>
        <v>0</v>
      </c>
      <c r="AT39" s="32">
        <f t="shared" si="14"/>
        <v>0</v>
      </c>
      <c r="AU39" s="32">
        <f t="shared" si="14"/>
        <v>0</v>
      </c>
      <c r="AV39" s="32">
        <f t="shared" si="14"/>
        <v>0</v>
      </c>
      <c r="AW39" s="32">
        <f t="shared" si="14"/>
        <v>0</v>
      </c>
      <c r="AX39" s="32">
        <f t="shared" si="14"/>
        <v>0</v>
      </c>
      <c r="AY39" s="32">
        <f t="shared" si="15"/>
        <v>0</v>
      </c>
      <c r="AZ39" s="32">
        <f t="shared" si="15"/>
        <v>0</v>
      </c>
      <c r="BA39" s="32">
        <f t="shared" si="15"/>
        <v>0</v>
      </c>
      <c r="BB39" s="32">
        <f t="shared" si="15"/>
        <v>0</v>
      </c>
      <c r="BC39" s="32">
        <f t="shared" si="15"/>
        <v>0</v>
      </c>
      <c r="BD39" s="32">
        <f t="shared" si="15"/>
        <v>0</v>
      </c>
      <c r="BE39" s="32">
        <f t="shared" si="15"/>
        <v>0</v>
      </c>
      <c r="BF39" s="32">
        <f t="shared" si="15"/>
        <v>0</v>
      </c>
      <c r="BG39" s="32">
        <f t="shared" si="15"/>
        <v>0</v>
      </c>
      <c r="BH39" s="32">
        <f t="shared" si="15"/>
        <v>0</v>
      </c>
      <c r="BI39" s="32">
        <f t="shared" si="16"/>
        <v>0</v>
      </c>
      <c r="BJ39" s="32">
        <f t="shared" si="16"/>
        <v>0</v>
      </c>
      <c r="BK39" s="32">
        <f t="shared" si="16"/>
        <v>0</v>
      </c>
      <c r="BL39" s="32">
        <f t="shared" si="16"/>
        <v>0</v>
      </c>
      <c r="BM39" s="32">
        <f t="shared" si="16"/>
        <v>0</v>
      </c>
      <c r="BN39" s="32">
        <f t="shared" si="16"/>
        <v>0</v>
      </c>
      <c r="BO39" s="32">
        <f t="shared" si="16"/>
        <v>0</v>
      </c>
    </row>
    <row r="40" spans="1:68" ht="18" customHeight="1" outlineLevel="1">
      <c r="A40" s="33" t="s">
        <v>55</v>
      </c>
      <c r="B40" s="34">
        <v>7</v>
      </c>
      <c r="C40" s="27"/>
      <c r="D40" s="27"/>
      <c r="E40" s="27"/>
      <c r="F40" s="27"/>
      <c r="G40" s="27"/>
      <c r="H40" s="27"/>
      <c r="I40" s="27"/>
      <c r="J40" s="162"/>
      <c r="K40" s="163"/>
      <c r="L40" s="27"/>
      <c r="M40" s="27"/>
      <c r="N40" s="27"/>
      <c r="O40" s="27"/>
      <c r="P40" s="27"/>
      <c r="Q40" s="63"/>
      <c r="R40" s="63"/>
      <c r="S40" s="27"/>
      <c r="T40" s="27"/>
      <c r="U40" s="27"/>
      <c r="V40" s="27"/>
      <c r="W40" s="27"/>
      <c r="X40" s="63"/>
      <c r="Y40" s="63"/>
      <c r="Z40" s="27"/>
      <c r="AA40" s="63"/>
      <c r="AB40" s="27"/>
      <c r="AC40" s="27"/>
      <c r="AD40" s="27"/>
      <c r="AE40" s="63"/>
      <c r="AF40" s="63"/>
      <c r="AG40" s="86"/>
      <c r="AI40" s="70"/>
      <c r="AJ40" s="71"/>
      <c r="AK40" s="72"/>
      <c r="AL40" s="71"/>
      <c r="AM40" s="73"/>
      <c r="AO40" s="32">
        <f t="shared" si="14"/>
        <v>0</v>
      </c>
      <c r="AP40" s="32">
        <f t="shared" si="14"/>
        <v>0</v>
      </c>
      <c r="AQ40" s="32">
        <f t="shared" si="14"/>
        <v>0</v>
      </c>
      <c r="AR40" s="32">
        <f t="shared" si="14"/>
        <v>0</v>
      </c>
      <c r="AS40" s="32">
        <f t="shared" si="14"/>
        <v>0</v>
      </c>
      <c r="AT40" s="32">
        <f t="shared" si="14"/>
        <v>0</v>
      </c>
      <c r="AU40" s="32">
        <f t="shared" si="14"/>
        <v>0</v>
      </c>
      <c r="AV40" s="32">
        <f t="shared" si="14"/>
        <v>0</v>
      </c>
      <c r="AW40" s="32">
        <f t="shared" si="14"/>
        <v>0</v>
      </c>
      <c r="AX40" s="32">
        <f t="shared" si="14"/>
        <v>0</v>
      </c>
      <c r="AY40" s="32">
        <f t="shared" si="15"/>
        <v>0</v>
      </c>
      <c r="AZ40" s="32">
        <f t="shared" si="15"/>
        <v>0</v>
      </c>
      <c r="BA40" s="32">
        <f t="shared" si="15"/>
        <v>0</v>
      </c>
      <c r="BB40" s="32">
        <f t="shared" si="15"/>
        <v>0</v>
      </c>
      <c r="BC40" s="32">
        <f t="shared" si="15"/>
        <v>0</v>
      </c>
      <c r="BD40" s="32">
        <f t="shared" si="15"/>
        <v>0</v>
      </c>
      <c r="BE40" s="32">
        <f t="shared" si="15"/>
        <v>0</v>
      </c>
      <c r="BF40" s="32">
        <f t="shared" si="15"/>
        <v>0</v>
      </c>
      <c r="BG40" s="32">
        <f t="shared" si="15"/>
        <v>0</v>
      </c>
      <c r="BH40" s="32">
        <f t="shared" si="15"/>
        <v>0</v>
      </c>
      <c r="BI40" s="32">
        <f t="shared" si="16"/>
        <v>0</v>
      </c>
      <c r="BJ40" s="32">
        <f t="shared" si="16"/>
        <v>0</v>
      </c>
      <c r="BK40" s="32">
        <f t="shared" si="16"/>
        <v>0</v>
      </c>
      <c r="BL40" s="32">
        <f t="shared" si="16"/>
        <v>0</v>
      </c>
      <c r="BM40" s="32">
        <f t="shared" si="16"/>
        <v>0</v>
      </c>
      <c r="BN40" s="32">
        <f t="shared" si="16"/>
        <v>0</v>
      </c>
      <c r="BO40" s="32">
        <f t="shared" si="16"/>
        <v>0</v>
      </c>
    </row>
    <row r="41" spans="1:68" ht="18" customHeight="1" outlineLevel="1">
      <c r="A41" s="33" t="s">
        <v>57</v>
      </c>
      <c r="B41" s="34">
        <v>7</v>
      </c>
      <c r="C41" s="27"/>
      <c r="D41" s="27"/>
      <c r="E41" s="27"/>
      <c r="F41" s="27"/>
      <c r="G41" s="27"/>
      <c r="H41" s="27"/>
      <c r="I41" s="163"/>
      <c r="J41" s="163"/>
      <c r="K41" s="163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86"/>
      <c r="AI41" s="70"/>
      <c r="AJ41" s="71"/>
      <c r="AK41" s="72"/>
      <c r="AL41" s="71"/>
      <c r="AM41" s="73"/>
      <c r="AO41" s="32">
        <f t="shared" si="14"/>
        <v>0</v>
      </c>
      <c r="AP41" s="32">
        <f t="shared" si="14"/>
        <v>0</v>
      </c>
      <c r="AQ41" s="32">
        <f t="shared" si="14"/>
        <v>0</v>
      </c>
      <c r="AR41" s="32">
        <f t="shared" si="14"/>
        <v>0</v>
      </c>
      <c r="AS41" s="32">
        <f t="shared" si="14"/>
        <v>0</v>
      </c>
      <c r="AT41" s="32">
        <f t="shared" si="14"/>
        <v>0</v>
      </c>
      <c r="AU41" s="32">
        <f t="shared" si="14"/>
        <v>0</v>
      </c>
      <c r="AV41" s="32">
        <f t="shared" si="14"/>
        <v>0</v>
      </c>
      <c r="AW41" s="32">
        <f t="shared" si="14"/>
        <v>0</v>
      </c>
      <c r="AX41" s="32">
        <f t="shared" si="14"/>
        <v>0</v>
      </c>
      <c r="AY41" s="32">
        <f t="shared" si="15"/>
        <v>0</v>
      </c>
      <c r="AZ41" s="32">
        <f t="shared" si="15"/>
        <v>0</v>
      </c>
      <c r="BA41" s="32">
        <f t="shared" si="15"/>
        <v>0</v>
      </c>
      <c r="BB41" s="32">
        <f t="shared" si="15"/>
        <v>0</v>
      </c>
      <c r="BC41" s="32">
        <f t="shared" si="15"/>
        <v>0</v>
      </c>
      <c r="BD41" s="32">
        <f t="shared" si="15"/>
        <v>0</v>
      </c>
      <c r="BE41" s="32">
        <f t="shared" si="15"/>
        <v>0</v>
      </c>
      <c r="BF41" s="32">
        <f t="shared" si="15"/>
        <v>0</v>
      </c>
      <c r="BG41" s="32">
        <f t="shared" si="15"/>
        <v>0</v>
      </c>
      <c r="BH41" s="32">
        <f t="shared" si="15"/>
        <v>0</v>
      </c>
      <c r="BI41" s="32">
        <f t="shared" si="16"/>
        <v>0</v>
      </c>
      <c r="BJ41" s="32">
        <f t="shared" si="16"/>
        <v>0</v>
      </c>
      <c r="BK41" s="32">
        <f t="shared" si="16"/>
        <v>0</v>
      </c>
      <c r="BL41" s="32">
        <f t="shared" si="16"/>
        <v>0</v>
      </c>
      <c r="BM41" s="32">
        <f t="shared" si="16"/>
        <v>0</v>
      </c>
      <c r="BN41" s="32">
        <f t="shared" si="16"/>
        <v>0</v>
      </c>
      <c r="BO41" s="32">
        <f t="shared" si="16"/>
        <v>0</v>
      </c>
    </row>
    <row r="42" spans="1:68" ht="18" customHeight="1" outlineLevel="1">
      <c r="A42" s="33" t="s">
        <v>58</v>
      </c>
      <c r="B42" s="34">
        <v>11</v>
      </c>
      <c r="C42" s="27"/>
      <c r="D42" s="27"/>
      <c r="E42" s="27"/>
      <c r="F42" s="27"/>
      <c r="G42" s="27"/>
      <c r="H42" s="27"/>
      <c r="I42" s="163"/>
      <c r="J42" s="59"/>
      <c r="K42" s="12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86"/>
      <c r="AI42" s="70"/>
      <c r="AJ42" s="71"/>
      <c r="AK42" s="72"/>
      <c r="AL42" s="71"/>
      <c r="AM42" s="73"/>
      <c r="AO42" s="32">
        <f t="shared" si="14"/>
        <v>0</v>
      </c>
      <c r="AP42" s="32">
        <f t="shared" si="14"/>
        <v>0</v>
      </c>
      <c r="AQ42" s="32">
        <f t="shared" si="14"/>
        <v>0</v>
      </c>
      <c r="AR42" s="32">
        <f t="shared" si="14"/>
        <v>0</v>
      </c>
      <c r="AS42" s="32">
        <f t="shared" si="14"/>
        <v>0</v>
      </c>
      <c r="AT42" s="32">
        <f t="shared" si="14"/>
        <v>0</v>
      </c>
      <c r="AU42" s="32">
        <f t="shared" si="14"/>
        <v>0</v>
      </c>
      <c r="AV42" s="32">
        <f t="shared" si="14"/>
        <v>0</v>
      </c>
      <c r="AW42" s="32">
        <f t="shared" si="14"/>
        <v>0</v>
      </c>
      <c r="AX42" s="32">
        <f t="shared" si="14"/>
        <v>0</v>
      </c>
      <c r="AY42" s="32">
        <f t="shared" si="15"/>
        <v>0</v>
      </c>
      <c r="AZ42" s="32">
        <f t="shared" si="15"/>
        <v>0</v>
      </c>
      <c r="BA42" s="32">
        <f t="shared" si="15"/>
        <v>0</v>
      </c>
      <c r="BB42" s="32">
        <f t="shared" si="15"/>
        <v>0</v>
      </c>
      <c r="BC42" s="32">
        <f t="shared" si="15"/>
        <v>0</v>
      </c>
      <c r="BD42" s="32">
        <f t="shared" si="15"/>
        <v>0</v>
      </c>
      <c r="BE42" s="32">
        <f t="shared" si="15"/>
        <v>0</v>
      </c>
      <c r="BF42" s="32">
        <f t="shared" si="15"/>
        <v>0</v>
      </c>
      <c r="BG42" s="32">
        <f t="shared" si="15"/>
        <v>0</v>
      </c>
      <c r="BH42" s="32">
        <f t="shared" si="15"/>
        <v>0</v>
      </c>
      <c r="BI42" s="32">
        <f t="shared" si="16"/>
        <v>0</v>
      </c>
      <c r="BJ42" s="32">
        <f t="shared" si="16"/>
        <v>0</v>
      </c>
      <c r="BK42" s="32">
        <f t="shared" si="16"/>
        <v>0</v>
      </c>
      <c r="BL42" s="32">
        <f t="shared" si="16"/>
        <v>0</v>
      </c>
      <c r="BM42" s="32">
        <f t="shared" si="16"/>
        <v>0</v>
      </c>
      <c r="BN42" s="32">
        <f t="shared" si="16"/>
        <v>0</v>
      </c>
      <c r="BO42" s="32">
        <f t="shared" si="16"/>
        <v>0</v>
      </c>
    </row>
    <row r="43" spans="1:68" ht="18" customHeight="1" outlineLevel="1">
      <c r="A43" s="37"/>
      <c r="B43" s="38"/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64"/>
      <c r="AI43" s="70"/>
      <c r="AJ43" s="71">
        <f>AI43*7</f>
        <v>0</v>
      </c>
      <c r="AK43" s="72"/>
      <c r="AL43" s="71">
        <f>AK43*7</f>
        <v>0</v>
      </c>
      <c r="AM43" s="73"/>
      <c r="AO43" s="153">
        <f t="shared" si="14"/>
        <v>0</v>
      </c>
      <c r="AP43" s="153">
        <f t="shared" si="14"/>
        <v>0</v>
      </c>
      <c r="AQ43" s="153">
        <f t="shared" si="14"/>
        <v>0</v>
      </c>
      <c r="AR43" s="153">
        <f t="shared" si="14"/>
        <v>0</v>
      </c>
      <c r="AS43" s="153">
        <f t="shared" si="14"/>
        <v>0</v>
      </c>
      <c r="AT43" s="153">
        <f t="shared" si="14"/>
        <v>0</v>
      </c>
      <c r="AU43" s="153">
        <f t="shared" si="14"/>
        <v>0</v>
      </c>
      <c r="AV43" s="153">
        <f t="shared" si="14"/>
        <v>0</v>
      </c>
      <c r="AW43" s="153">
        <f t="shared" si="14"/>
        <v>0</v>
      </c>
      <c r="AX43" s="153">
        <f t="shared" si="14"/>
        <v>0</v>
      </c>
      <c r="AY43" s="153">
        <f t="shared" si="15"/>
        <v>0</v>
      </c>
      <c r="AZ43" s="153">
        <f t="shared" si="15"/>
        <v>0</v>
      </c>
      <c r="BA43" s="153">
        <f t="shared" si="15"/>
        <v>0</v>
      </c>
      <c r="BB43" s="153">
        <f t="shared" si="15"/>
        <v>0</v>
      </c>
      <c r="BC43" s="153">
        <f t="shared" si="15"/>
        <v>0</v>
      </c>
      <c r="BD43" s="153">
        <f t="shared" si="15"/>
        <v>0</v>
      </c>
      <c r="BE43" s="153">
        <f t="shared" si="15"/>
        <v>0</v>
      </c>
      <c r="BF43" s="153">
        <f t="shared" si="15"/>
        <v>0</v>
      </c>
      <c r="BG43" s="153">
        <f t="shared" si="15"/>
        <v>0</v>
      </c>
      <c r="BH43" s="153">
        <f t="shared" si="15"/>
        <v>0</v>
      </c>
      <c r="BI43" s="153">
        <f t="shared" si="16"/>
        <v>0</v>
      </c>
      <c r="BJ43" s="37">
        <f t="shared" si="16"/>
        <v>0</v>
      </c>
      <c r="BK43" s="37">
        <f t="shared" si="16"/>
        <v>0</v>
      </c>
      <c r="BL43" s="37">
        <f t="shared" si="16"/>
        <v>0</v>
      </c>
      <c r="BM43" s="37">
        <f t="shared" si="16"/>
        <v>0</v>
      </c>
      <c r="BN43" s="37">
        <f t="shared" si="16"/>
        <v>0</v>
      </c>
      <c r="BO43" s="153">
        <f t="shared" si="16"/>
        <v>0</v>
      </c>
      <c r="BP43" s="174">
        <f>SUM(AO23:BO36,AO12:BO21,AO6:BO10,AO2:BO4,AO44:BO44)</f>
        <v>0</v>
      </c>
    </row>
    <row r="44" spans="1:68" ht="18" customHeight="1" outlineLevel="1">
      <c r="A44" s="33" t="s">
        <v>59</v>
      </c>
      <c r="B44" s="34">
        <v>12</v>
      </c>
      <c r="C44" s="14"/>
      <c r="D44" s="102"/>
      <c r="E44" s="102"/>
      <c r="F44" s="102"/>
      <c r="G44" s="102"/>
      <c r="H44" s="102"/>
      <c r="I44" s="102"/>
      <c r="J44" s="14"/>
      <c r="K44" s="102"/>
      <c r="L44" s="102"/>
      <c r="M44" s="102"/>
      <c r="N44" s="102"/>
      <c r="O44" s="102"/>
      <c r="P44" s="102"/>
      <c r="Q44" s="14"/>
      <c r="R44" s="102"/>
      <c r="S44" s="102"/>
      <c r="T44" s="102"/>
      <c r="U44" s="102"/>
      <c r="V44" s="102"/>
      <c r="W44" s="102"/>
      <c r="X44" s="14"/>
      <c r="Y44" s="102"/>
      <c r="Z44" s="102"/>
      <c r="AA44" s="102"/>
      <c r="AB44" s="102"/>
      <c r="AC44" s="102"/>
      <c r="AD44" s="102"/>
      <c r="AE44" s="14"/>
      <c r="AF44" s="102"/>
      <c r="AG44" s="102"/>
      <c r="AI44" s="70"/>
      <c r="AJ44" s="71">
        <f>AI44*7</f>
        <v>0</v>
      </c>
      <c r="AK44" s="72"/>
      <c r="AL44" s="71">
        <f>AK44*7</f>
        <v>0</v>
      </c>
      <c r="AM44" s="73"/>
      <c r="AO44" s="32">
        <f t="shared" si="14"/>
        <v>0</v>
      </c>
      <c r="AP44" s="32">
        <f t="shared" si="14"/>
        <v>0</v>
      </c>
      <c r="AQ44" s="32">
        <f t="shared" si="14"/>
        <v>0</v>
      </c>
      <c r="AR44" s="32">
        <f t="shared" si="14"/>
        <v>0</v>
      </c>
      <c r="AS44" s="32">
        <f t="shared" si="14"/>
        <v>0</v>
      </c>
      <c r="AT44" s="32">
        <f t="shared" si="14"/>
        <v>0</v>
      </c>
      <c r="AU44" s="32">
        <f t="shared" si="14"/>
        <v>0</v>
      </c>
      <c r="AV44" s="32">
        <f t="shared" si="14"/>
        <v>0</v>
      </c>
      <c r="AW44" s="32">
        <f t="shared" si="14"/>
        <v>0</v>
      </c>
      <c r="AX44" s="32">
        <f t="shared" si="14"/>
        <v>0</v>
      </c>
      <c r="AY44" s="32">
        <f t="shared" si="15"/>
        <v>0</v>
      </c>
      <c r="AZ44" s="32">
        <f t="shared" si="15"/>
        <v>0</v>
      </c>
      <c r="BA44" s="32">
        <f t="shared" si="15"/>
        <v>0</v>
      </c>
      <c r="BB44" s="32">
        <f t="shared" si="15"/>
        <v>0</v>
      </c>
      <c r="BC44" s="32">
        <f t="shared" si="15"/>
        <v>0</v>
      </c>
      <c r="BD44" s="32">
        <f t="shared" si="15"/>
        <v>0</v>
      </c>
      <c r="BE44" s="32">
        <f t="shared" si="15"/>
        <v>0</v>
      </c>
      <c r="BF44" s="32">
        <f t="shared" si="15"/>
        <v>0</v>
      </c>
      <c r="BG44" s="32">
        <f t="shared" si="15"/>
        <v>0</v>
      </c>
      <c r="BH44" s="32">
        <f t="shared" si="15"/>
        <v>0</v>
      </c>
      <c r="BI44" s="32">
        <f t="shared" si="16"/>
        <v>0</v>
      </c>
      <c r="BJ44" s="32">
        <f t="shared" si="16"/>
        <v>0</v>
      </c>
      <c r="BK44" s="32">
        <f t="shared" si="16"/>
        <v>0</v>
      </c>
      <c r="BL44" s="32">
        <f t="shared" si="16"/>
        <v>0</v>
      </c>
      <c r="BM44" s="32">
        <f t="shared" si="16"/>
        <v>0</v>
      </c>
      <c r="BN44" s="32">
        <f t="shared" si="16"/>
        <v>0</v>
      </c>
      <c r="BO44" s="32">
        <f t="shared" si="16"/>
        <v>0</v>
      </c>
      <c r="BP44" s="174"/>
    </row>
    <row r="45" spans="1:68" ht="18" customHeight="1" outlineLevel="1">
      <c r="A45" s="104"/>
      <c r="B45" s="105"/>
      <c r="C45" s="106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8"/>
      <c r="AI45" s="70"/>
      <c r="AJ45" s="71"/>
      <c r="AK45" s="72"/>
      <c r="AL45" s="71"/>
      <c r="AM45" s="73"/>
      <c r="AO45" s="153"/>
      <c r="AP45" s="153"/>
      <c r="AQ45" s="153"/>
      <c r="AR45" s="153"/>
      <c r="AS45" s="153"/>
      <c r="AT45" s="153"/>
      <c r="AU45" s="153"/>
      <c r="AV45" s="153"/>
      <c r="AW45" s="153"/>
      <c r="AX45" s="153"/>
      <c r="AY45" s="153"/>
      <c r="AZ45" s="153"/>
      <c r="BA45" s="153"/>
      <c r="BB45" s="153"/>
      <c r="BC45" s="153"/>
      <c r="BD45" s="153"/>
      <c r="BE45" s="153"/>
      <c r="BF45" s="153"/>
      <c r="BG45" s="153"/>
      <c r="BH45" s="153"/>
      <c r="BI45" s="153"/>
      <c r="BJ45" s="104"/>
      <c r="BK45" s="104"/>
      <c r="BL45" s="104"/>
      <c r="BM45" s="104"/>
      <c r="BN45" s="104"/>
      <c r="BO45" s="153"/>
      <c r="BP45" s="174"/>
    </row>
    <row r="46" spans="1:68" ht="18" customHeight="1" outlineLevel="1">
      <c r="A46" s="109" t="s">
        <v>61</v>
      </c>
      <c r="B46" s="110">
        <v>5</v>
      </c>
      <c r="C46" s="111"/>
      <c r="D46" s="111"/>
      <c r="E46" s="112"/>
      <c r="F46" s="111"/>
      <c r="G46" s="111"/>
      <c r="H46" s="111"/>
      <c r="I46" s="111"/>
      <c r="J46" s="111"/>
      <c r="K46" s="111"/>
      <c r="L46" s="112"/>
      <c r="M46" s="111"/>
      <c r="N46" s="111"/>
      <c r="O46" s="63"/>
      <c r="P46" s="111"/>
      <c r="Q46" s="111"/>
      <c r="R46" s="111"/>
      <c r="S46" s="112"/>
      <c r="T46" s="111"/>
      <c r="U46" s="111"/>
      <c r="V46" s="111"/>
      <c r="W46" s="111"/>
      <c r="X46" s="111"/>
      <c r="Y46" s="111"/>
      <c r="Z46" s="112"/>
      <c r="AA46" s="111"/>
      <c r="AB46" s="111"/>
      <c r="AC46" s="111"/>
      <c r="AD46" s="111"/>
      <c r="AE46" s="111"/>
      <c r="AF46" s="111"/>
      <c r="AG46" s="113"/>
      <c r="AI46" s="70"/>
      <c r="AJ46" s="71"/>
      <c r="AK46" s="72"/>
      <c r="AL46" s="71"/>
      <c r="AM46" s="73"/>
      <c r="AO46" s="114">
        <f t="shared" ref="AO46:AX55" si="17">IF($C46=AO$1,$B46,0)+IF($D46=AO$1,$B46,0)+IF($E46=AO$1,$B46,0)+IF($F46=AO$1,$B46,0)+IF($G46=AO$1,$B46,0)+IF($H46=AO$1,$B46,0)+IF($I46=AO$1,$B46,0)+IF($J46=AO$1,$B46,0)+IF($K46=AO$1,$B46,0)+IF($L46=AO$1,$B46,0)+IF($M46=AO$1,$B46,0)+IF($N46=AO$1,$B46,0)+IF($O46=AO$1,$B46,0)+IF($P46=AO$1,$B46,0)+IF($Q46=AO$1,$B46,0)+IF($R46=AO$1,$B46,0)+IF($S46=AO$1,$B46,0)+IF($T46=AO$1,$B46,0)+IF($U46=AO$1,$B46,0)+IF($V46=AO$1,$B46,0)+IF($W46=AO$1,$B46,0)+IF($X46=AO$1,$B46,0)+IF($Y46=AO$1,$B46,0)+IF($Z46=AO$1,$B46,0)+IF($AA46=AO$1,$B46,0)+IF($AB46=AO$1,$B46,0)+IF($AC46=AO$1,$B46,0)+IF($AD46=AO$1,$B46,0)+IF($AE46=AO$1,$B46,0)+IF($AF46=AO$1,$B46,0)+IF($AG46=AO$1,$B46,0)</f>
        <v>0</v>
      </c>
      <c r="AP46" s="114">
        <f t="shared" si="17"/>
        <v>0</v>
      </c>
      <c r="AQ46" s="114">
        <f t="shared" si="17"/>
        <v>0</v>
      </c>
      <c r="AR46" s="114">
        <f t="shared" si="17"/>
        <v>0</v>
      </c>
      <c r="AS46" s="114">
        <f t="shared" si="17"/>
        <v>0</v>
      </c>
      <c r="AT46" s="114">
        <f t="shared" si="17"/>
        <v>0</v>
      </c>
      <c r="AU46" s="114">
        <f t="shared" si="17"/>
        <v>0</v>
      </c>
      <c r="AV46" s="114">
        <f t="shared" si="17"/>
        <v>0</v>
      </c>
      <c r="AW46" s="114">
        <f t="shared" si="17"/>
        <v>0</v>
      </c>
      <c r="AX46" s="114">
        <f t="shared" si="17"/>
        <v>0</v>
      </c>
      <c r="AY46" s="114">
        <f t="shared" ref="AY46:BH55" si="18">IF($C46=AY$1,$B46,0)+IF($D46=AY$1,$B46,0)+IF($E46=AY$1,$B46,0)+IF($F46=AY$1,$B46,0)+IF($G46=AY$1,$B46,0)+IF($H46=AY$1,$B46,0)+IF($I46=AY$1,$B46,0)+IF($J46=AY$1,$B46,0)+IF($K46=AY$1,$B46,0)+IF($L46=AY$1,$B46,0)+IF($M46=AY$1,$B46,0)+IF($N46=AY$1,$B46,0)+IF($O46=AY$1,$B46,0)+IF($P46=AY$1,$B46,0)+IF($Q46=AY$1,$B46,0)+IF($R46=AY$1,$B46,0)+IF($S46=AY$1,$B46,0)+IF($T46=AY$1,$B46,0)+IF($U46=AY$1,$B46,0)+IF($V46=AY$1,$B46,0)+IF($W46=AY$1,$B46,0)+IF($X46=AY$1,$B46,0)+IF($Y46=AY$1,$B46,0)+IF($Z46=AY$1,$B46,0)+IF($AA46=AY$1,$B46,0)+IF($AB46=AY$1,$B46,0)+IF($AC46=AY$1,$B46,0)+IF($AD46=AY$1,$B46,0)+IF($AE46=AY$1,$B46,0)+IF($AF46=AY$1,$B46,0)+IF($AG46=AY$1,$B46,0)</f>
        <v>0</v>
      </c>
      <c r="AZ46" s="114">
        <f t="shared" si="18"/>
        <v>0</v>
      </c>
      <c r="BA46" s="114">
        <f t="shared" si="18"/>
        <v>0</v>
      </c>
      <c r="BB46" s="114">
        <f t="shared" si="18"/>
        <v>0</v>
      </c>
      <c r="BC46" s="114">
        <f t="shared" si="18"/>
        <v>0</v>
      </c>
      <c r="BD46" s="114">
        <f t="shared" si="18"/>
        <v>0</v>
      </c>
      <c r="BE46" s="114">
        <f t="shared" si="18"/>
        <v>0</v>
      </c>
      <c r="BF46" s="114">
        <f t="shared" si="18"/>
        <v>0</v>
      </c>
      <c r="BG46" s="114">
        <f t="shared" si="18"/>
        <v>0</v>
      </c>
      <c r="BH46" s="114">
        <f t="shared" si="18"/>
        <v>0</v>
      </c>
      <c r="BI46" s="114">
        <f t="shared" ref="BI46:BO55" si="19">IF($C46=BI$1,$B46,0)+IF($D46=BI$1,$B46,0)+IF($E46=BI$1,$B46,0)+IF($F46=BI$1,$B46,0)+IF($G46=BI$1,$B46,0)+IF($H46=BI$1,$B46,0)+IF($I46=BI$1,$B46,0)+IF($J46=BI$1,$B46,0)+IF($K46=BI$1,$B46,0)+IF($L46=BI$1,$B46,0)+IF($M46=BI$1,$B46,0)+IF($N46=BI$1,$B46,0)+IF($O46=BI$1,$B46,0)+IF($P46=BI$1,$B46,0)+IF($Q46=BI$1,$B46,0)+IF($R46=BI$1,$B46,0)+IF($S46=BI$1,$B46,0)+IF($T46=BI$1,$B46,0)+IF($U46=BI$1,$B46,0)+IF($V46=BI$1,$B46,0)+IF($W46=BI$1,$B46,0)+IF($X46=BI$1,$B46,0)+IF($Y46=BI$1,$B46,0)+IF($Z46=BI$1,$B46,0)+IF($AA46=BI$1,$B46,0)+IF($AB46=BI$1,$B46,0)+IF($AC46=BI$1,$B46,0)+IF($AD46=BI$1,$B46,0)+IF($AE46=BI$1,$B46,0)+IF($AF46=BI$1,$B46,0)+IF($AG46=BI$1,$B46,0)</f>
        <v>0</v>
      </c>
      <c r="BJ46" s="114">
        <f t="shared" si="19"/>
        <v>0</v>
      </c>
      <c r="BK46" s="114">
        <f t="shared" si="19"/>
        <v>0</v>
      </c>
      <c r="BL46" s="114">
        <f t="shared" si="19"/>
        <v>0</v>
      </c>
      <c r="BM46" s="114">
        <f t="shared" si="19"/>
        <v>0</v>
      </c>
      <c r="BN46" s="114">
        <f t="shared" si="19"/>
        <v>0</v>
      </c>
      <c r="BO46" s="114">
        <f t="shared" si="19"/>
        <v>0</v>
      </c>
    </row>
    <row r="47" spans="1:68" ht="18" customHeight="1" outlineLevel="1">
      <c r="A47" s="109" t="s">
        <v>61</v>
      </c>
      <c r="B47" s="115">
        <v>5</v>
      </c>
      <c r="C47" s="111"/>
      <c r="D47" s="111"/>
      <c r="E47" s="112"/>
      <c r="F47" s="111"/>
      <c r="G47" s="111"/>
      <c r="H47" s="111"/>
      <c r="I47" s="111"/>
      <c r="J47" s="111"/>
      <c r="K47" s="111"/>
      <c r="L47" s="112"/>
      <c r="M47" s="111"/>
      <c r="N47" s="111"/>
      <c r="O47" s="111"/>
      <c r="P47" s="111"/>
      <c r="Q47" s="111"/>
      <c r="R47" s="111"/>
      <c r="S47" s="112"/>
      <c r="T47" s="111"/>
      <c r="U47" s="111"/>
      <c r="V47" s="111"/>
      <c r="W47" s="111"/>
      <c r="X47" s="111"/>
      <c r="Y47" s="111"/>
      <c r="Z47" s="112"/>
      <c r="AA47" s="111"/>
      <c r="AB47" s="111"/>
      <c r="AC47" s="111"/>
      <c r="AD47" s="111"/>
      <c r="AE47" s="111"/>
      <c r="AF47" s="111"/>
      <c r="AG47" s="113"/>
      <c r="AI47" s="70"/>
      <c r="AJ47" s="71"/>
      <c r="AK47" s="72"/>
      <c r="AL47" s="71"/>
      <c r="AM47" s="73"/>
      <c r="AO47" s="114">
        <f t="shared" si="17"/>
        <v>0</v>
      </c>
      <c r="AP47" s="114">
        <f t="shared" si="17"/>
        <v>0</v>
      </c>
      <c r="AQ47" s="114">
        <f t="shared" si="17"/>
        <v>0</v>
      </c>
      <c r="AR47" s="114">
        <f t="shared" si="17"/>
        <v>0</v>
      </c>
      <c r="AS47" s="114">
        <f t="shared" si="17"/>
        <v>0</v>
      </c>
      <c r="AT47" s="114">
        <f t="shared" si="17"/>
        <v>0</v>
      </c>
      <c r="AU47" s="114">
        <f t="shared" si="17"/>
        <v>0</v>
      </c>
      <c r="AV47" s="114">
        <f t="shared" si="17"/>
        <v>0</v>
      </c>
      <c r="AW47" s="114">
        <f t="shared" si="17"/>
        <v>0</v>
      </c>
      <c r="AX47" s="114">
        <f t="shared" si="17"/>
        <v>0</v>
      </c>
      <c r="AY47" s="114">
        <f t="shared" si="18"/>
        <v>0</v>
      </c>
      <c r="AZ47" s="114">
        <f t="shared" si="18"/>
        <v>0</v>
      </c>
      <c r="BA47" s="114">
        <f t="shared" si="18"/>
        <v>0</v>
      </c>
      <c r="BB47" s="114">
        <f t="shared" si="18"/>
        <v>0</v>
      </c>
      <c r="BC47" s="114">
        <f t="shared" si="18"/>
        <v>0</v>
      </c>
      <c r="BD47" s="114">
        <f t="shared" si="18"/>
        <v>0</v>
      </c>
      <c r="BE47" s="114">
        <f t="shared" si="18"/>
        <v>0</v>
      </c>
      <c r="BF47" s="114">
        <f t="shared" si="18"/>
        <v>0</v>
      </c>
      <c r="BG47" s="114">
        <f t="shared" si="18"/>
        <v>0</v>
      </c>
      <c r="BH47" s="114">
        <f t="shared" si="18"/>
        <v>0</v>
      </c>
      <c r="BI47" s="114">
        <f t="shared" si="19"/>
        <v>0</v>
      </c>
      <c r="BJ47" s="114">
        <f t="shared" si="19"/>
        <v>0</v>
      </c>
      <c r="BK47" s="114">
        <f t="shared" si="19"/>
        <v>0</v>
      </c>
      <c r="BL47" s="114">
        <f t="shared" si="19"/>
        <v>0</v>
      </c>
      <c r="BM47" s="114">
        <f t="shared" si="19"/>
        <v>0</v>
      </c>
      <c r="BN47" s="114">
        <f t="shared" si="19"/>
        <v>0</v>
      </c>
      <c r="BO47" s="114">
        <f t="shared" si="19"/>
        <v>0</v>
      </c>
    </row>
    <row r="48" spans="1:68" ht="18" customHeight="1" outlineLevel="1">
      <c r="A48" s="109" t="s">
        <v>61</v>
      </c>
      <c r="B48" s="115">
        <v>5</v>
      </c>
      <c r="C48" s="111"/>
      <c r="D48" s="111"/>
      <c r="E48" s="112"/>
      <c r="F48" s="111"/>
      <c r="G48" s="111"/>
      <c r="H48" s="111"/>
      <c r="I48" s="111"/>
      <c r="J48" s="111"/>
      <c r="K48" s="111"/>
      <c r="L48" s="112"/>
      <c r="M48" s="111"/>
      <c r="N48" s="111"/>
      <c r="O48" s="111"/>
      <c r="P48" s="111"/>
      <c r="Q48" s="111"/>
      <c r="R48" s="111"/>
      <c r="S48" s="112"/>
      <c r="T48" s="111"/>
      <c r="U48" s="111"/>
      <c r="V48" s="111"/>
      <c r="W48" s="111"/>
      <c r="X48" s="111"/>
      <c r="Y48" s="111"/>
      <c r="Z48" s="112"/>
      <c r="AA48" s="111"/>
      <c r="AB48" s="111"/>
      <c r="AC48" s="111"/>
      <c r="AD48" s="111"/>
      <c r="AE48" s="111"/>
      <c r="AF48" s="111"/>
      <c r="AG48" s="113"/>
      <c r="AI48" s="70"/>
      <c r="AJ48" s="71"/>
      <c r="AK48" s="72"/>
      <c r="AL48" s="71"/>
      <c r="AM48" s="73"/>
      <c r="AO48" s="114">
        <f t="shared" si="17"/>
        <v>0</v>
      </c>
      <c r="AP48" s="114">
        <f t="shared" si="17"/>
        <v>0</v>
      </c>
      <c r="AQ48" s="114">
        <f t="shared" si="17"/>
        <v>0</v>
      </c>
      <c r="AR48" s="114">
        <f t="shared" si="17"/>
        <v>0</v>
      </c>
      <c r="AS48" s="114">
        <f t="shared" si="17"/>
        <v>0</v>
      </c>
      <c r="AT48" s="114">
        <f t="shared" si="17"/>
        <v>0</v>
      </c>
      <c r="AU48" s="114">
        <f t="shared" si="17"/>
        <v>0</v>
      </c>
      <c r="AV48" s="114">
        <f t="shared" si="17"/>
        <v>0</v>
      </c>
      <c r="AW48" s="114">
        <f t="shared" si="17"/>
        <v>0</v>
      </c>
      <c r="AX48" s="114">
        <f t="shared" si="17"/>
        <v>0</v>
      </c>
      <c r="AY48" s="114">
        <f t="shared" si="18"/>
        <v>0</v>
      </c>
      <c r="AZ48" s="114">
        <f t="shared" si="18"/>
        <v>0</v>
      </c>
      <c r="BA48" s="114">
        <f t="shared" si="18"/>
        <v>0</v>
      </c>
      <c r="BB48" s="114">
        <f t="shared" si="18"/>
        <v>0</v>
      </c>
      <c r="BC48" s="114">
        <f t="shared" si="18"/>
        <v>0</v>
      </c>
      <c r="BD48" s="114">
        <f t="shared" si="18"/>
        <v>0</v>
      </c>
      <c r="BE48" s="114">
        <f t="shared" si="18"/>
        <v>0</v>
      </c>
      <c r="BF48" s="114">
        <f t="shared" si="18"/>
        <v>0</v>
      </c>
      <c r="BG48" s="114">
        <f t="shared" si="18"/>
        <v>0</v>
      </c>
      <c r="BH48" s="114">
        <f t="shared" si="18"/>
        <v>0</v>
      </c>
      <c r="BI48" s="114">
        <f t="shared" si="19"/>
        <v>0</v>
      </c>
      <c r="BJ48" s="114">
        <f t="shared" si="19"/>
        <v>0</v>
      </c>
      <c r="BK48" s="114">
        <f t="shared" si="19"/>
        <v>0</v>
      </c>
      <c r="BL48" s="114">
        <f t="shared" si="19"/>
        <v>0</v>
      </c>
      <c r="BM48" s="114">
        <f t="shared" si="19"/>
        <v>0</v>
      </c>
      <c r="BN48" s="114">
        <f t="shared" si="19"/>
        <v>0</v>
      </c>
      <c r="BO48" s="114">
        <f t="shared" si="19"/>
        <v>0</v>
      </c>
    </row>
    <row r="49" spans="1:68" ht="18" customHeight="1" outlineLevel="1">
      <c r="A49" s="109" t="s">
        <v>62</v>
      </c>
      <c r="B49" s="115">
        <v>5</v>
      </c>
      <c r="C49" s="111"/>
      <c r="D49" s="111"/>
      <c r="E49" s="112"/>
      <c r="F49" s="111"/>
      <c r="G49" s="111"/>
      <c r="H49" s="111"/>
      <c r="I49" s="111"/>
      <c r="J49" s="111"/>
      <c r="K49" s="111"/>
      <c r="L49" s="112"/>
      <c r="M49" s="111"/>
      <c r="N49" s="111"/>
      <c r="O49" s="111"/>
      <c r="P49" s="111"/>
      <c r="Q49" s="111"/>
      <c r="R49" s="111"/>
      <c r="S49" s="112"/>
      <c r="T49" s="111"/>
      <c r="U49" s="111"/>
      <c r="V49" s="111"/>
      <c r="W49" s="111"/>
      <c r="X49" s="111"/>
      <c r="Y49" s="111"/>
      <c r="Z49" s="112"/>
      <c r="AA49" s="111"/>
      <c r="AB49" s="111"/>
      <c r="AC49" s="111"/>
      <c r="AD49" s="111"/>
      <c r="AE49" s="111"/>
      <c r="AF49" s="111"/>
      <c r="AG49" s="113"/>
      <c r="AI49" s="70"/>
      <c r="AJ49" s="71"/>
      <c r="AK49" s="72"/>
      <c r="AL49" s="71"/>
      <c r="AM49" s="73"/>
      <c r="AO49" s="114">
        <f t="shared" si="17"/>
        <v>0</v>
      </c>
      <c r="AP49" s="114">
        <f t="shared" si="17"/>
        <v>0</v>
      </c>
      <c r="AQ49" s="114">
        <f t="shared" si="17"/>
        <v>0</v>
      </c>
      <c r="AR49" s="114">
        <f t="shared" si="17"/>
        <v>0</v>
      </c>
      <c r="AS49" s="114">
        <f t="shared" si="17"/>
        <v>0</v>
      </c>
      <c r="AT49" s="114">
        <f t="shared" si="17"/>
        <v>0</v>
      </c>
      <c r="AU49" s="114">
        <f t="shared" si="17"/>
        <v>0</v>
      </c>
      <c r="AV49" s="114">
        <f t="shared" si="17"/>
        <v>0</v>
      </c>
      <c r="AW49" s="114">
        <f t="shared" si="17"/>
        <v>0</v>
      </c>
      <c r="AX49" s="114">
        <f t="shared" si="17"/>
        <v>0</v>
      </c>
      <c r="AY49" s="114">
        <f t="shared" si="18"/>
        <v>0</v>
      </c>
      <c r="AZ49" s="114">
        <f t="shared" si="18"/>
        <v>0</v>
      </c>
      <c r="BA49" s="114">
        <f t="shared" si="18"/>
        <v>0</v>
      </c>
      <c r="BB49" s="114">
        <f t="shared" si="18"/>
        <v>0</v>
      </c>
      <c r="BC49" s="114">
        <f t="shared" si="18"/>
        <v>0</v>
      </c>
      <c r="BD49" s="114">
        <f t="shared" si="18"/>
        <v>0</v>
      </c>
      <c r="BE49" s="114">
        <f t="shared" si="18"/>
        <v>0</v>
      </c>
      <c r="BF49" s="114">
        <f t="shared" si="18"/>
        <v>0</v>
      </c>
      <c r="BG49" s="114">
        <f t="shared" si="18"/>
        <v>0</v>
      </c>
      <c r="BH49" s="114">
        <f t="shared" si="18"/>
        <v>0</v>
      </c>
      <c r="BI49" s="114">
        <f t="shared" si="19"/>
        <v>0</v>
      </c>
      <c r="BJ49" s="114">
        <f t="shared" si="19"/>
        <v>0</v>
      </c>
      <c r="BK49" s="114">
        <f t="shared" si="19"/>
        <v>0</v>
      </c>
      <c r="BL49" s="114">
        <f t="shared" si="19"/>
        <v>0</v>
      </c>
      <c r="BM49" s="114">
        <f t="shared" si="19"/>
        <v>0</v>
      </c>
      <c r="BN49" s="114">
        <f t="shared" si="19"/>
        <v>0</v>
      </c>
      <c r="BO49" s="114">
        <f t="shared" si="19"/>
        <v>0</v>
      </c>
    </row>
    <row r="50" spans="1:68" ht="18" customHeight="1" outlineLevel="1">
      <c r="A50" s="109" t="s">
        <v>62</v>
      </c>
      <c r="B50" s="115">
        <v>5</v>
      </c>
      <c r="C50" s="111"/>
      <c r="D50" s="111"/>
      <c r="E50" s="112"/>
      <c r="F50" s="111"/>
      <c r="G50" s="111"/>
      <c r="H50" s="111"/>
      <c r="I50" s="111"/>
      <c r="J50" s="111"/>
      <c r="K50" s="111"/>
      <c r="L50" s="112"/>
      <c r="M50" s="111"/>
      <c r="N50" s="111"/>
      <c r="O50" s="111"/>
      <c r="P50" s="111"/>
      <c r="Q50" s="111"/>
      <c r="R50" s="111"/>
      <c r="S50" s="112"/>
      <c r="T50" s="111"/>
      <c r="U50" s="111"/>
      <c r="V50" s="111"/>
      <c r="W50" s="111"/>
      <c r="X50" s="111"/>
      <c r="Y50" s="111"/>
      <c r="Z50" s="112"/>
      <c r="AA50" s="111"/>
      <c r="AB50" s="111"/>
      <c r="AC50" s="111"/>
      <c r="AD50" s="111"/>
      <c r="AE50" s="111"/>
      <c r="AF50" s="111"/>
      <c r="AG50" s="113"/>
      <c r="AI50" s="70"/>
      <c r="AJ50" s="71"/>
      <c r="AK50" s="72"/>
      <c r="AL50" s="71"/>
      <c r="AM50" s="73"/>
      <c r="AO50" s="114">
        <f t="shared" si="17"/>
        <v>0</v>
      </c>
      <c r="AP50" s="114">
        <f t="shared" si="17"/>
        <v>0</v>
      </c>
      <c r="AQ50" s="114">
        <f t="shared" si="17"/>
        <v>0</v>
      </c>
      <c r="AR50" s="114">
        <f t="shared" si="17"/>
        <v>0</v>
      </c>
      <c r="AS50" s="114">
        <f t="shared" si="17"/>
        <v>0</v>
      </c>
      <c r="AT50" s="114">
        <f t="shared" si="17"/>
        <v>0</v>
      </c>
      <c r="AU50" s="114">
        <f t="shared" si="17"/>
        <v>0</v>
      </c>
      <c r="AV50" s="114">
        <f t="shared" si="17"/>
        <v>0</v>
      </c>
      <c r="AW50" s="114">
        <f t="shared" si="17"/>
        <v>0</v>
      </c>
      <c r="AX50" s="114">
        <f t="shared" si="17"/>
        <v>0</v>
      </c>
      <c r="AY50" s="114">
        <f t="shared" si="18"/>
        <v>0</v>
      </c>
      <c r="AZ50" s="114">
        <f t="shared" si="18"/>
        <v>0</v>
      </c>
      <c r="BA50" s="114">
        <f t="shared" si="18"/>
        <v>0</v>
      </c>
      <c r="BB50" s="114">
        <f t="shared" si="18"/>
        <v>0</v>
      </c>
      <c r="BC50" s="114">
        <f t="shared" si="18"/>
        <v>0</v>
      </c>
      <c r="BD50" s="114">
        <f t="shared" si="18"/>
        <v>0</v>
      </c>
      <c r="BE50" s="114">
        <f t="shared" si="18"/>
        <v>0</v>
      </c>
      <c r="BF50" s="114">
        <f t="shared" si="18"/>
        <v>0</v>
      </c>
      <c r="BG50" s="114">
        <f t="shared" si="18"/>
        <v>0</v>
      </c>
      <c r="BH50" s="114">
        <f t="shared" si="18"/>
        <v>0</v>
      </c>
      <c r="BI50" s="114">
        <f t="shared" si="19"/>
        <v>0</v>
      </c>
      <c r="BJ50" s="114">
        <f t="shared" si="19"/>
        <v>0</v>
      </c>
      <c r="BK50" s="114">
        <f t="shared" si="19"/>
        <v>0</v>
      </c>
      <c r="BL50" s="114">
        <f t="shared" si="19"/>
        <v>0</v>
      </c>
      <c r="BM50" s="114">
        <f t="shared" si="19"/>
        <v>0</v>
      </c>
      <c r="BN50" s="114">
        <f t="shared" si="19"/>
        <v>0</v>
      </c>
      <c r="BO50" s="114">
        <f t="shared" si="19"/>
        <v>0</v>
      </c>
    </row>
    <row r="51" spans="1:68" ht="18" customHeight="1" outlineLevel="1">
      <c r="A51" s="109" t="s">
        <v>63</v>
      </c>
      <c r="B51" s="115"/>
      <c r="C51" s="111"/>
      <c r="D51" s="111"/>
      <c r="E51" s="112"/>
      <c r="F51" s="111"/>
      <c r="G51" s="111"/>
      <c r="H51" s="111"/>
      <c r="I51" s="111"/>
      <c r="J51" s="111"/>
      <c r="K51" s="111"/>
      <c r="L51" s="112"/>
      <c r="M51" s="111"/>
      <c r="N51" s="111"/>
      <c r="O51" s="111"/>
      <c r="P51" s="111"/>
      <c r="Q51" s="111"/>
      <c r="R51" s="111"/>
      <c r="S51" s="112"/>
      <c r="T51" s="111"/>
      <c r="U51" s="111"/>
      <c r="V51" s="111"/>
      <c r="W51" s="111"/>
      <c r="X51" s="111"/>
      <c r="Y51" s="111"/>
      <c r="Z51" s="112"/>
      <c r="AA51" s="111"/>
      <c r="AB51" s="111"/>
      <c r="AC51" s="111"/>
      <c r="AD51" s="111"/>
      <c r="AE51" s="111"/>
      <c r="AF51" s="111"/>
      <c r="AG51" s="113"/>
      <c r="AI51" s="70"/>
      <c r="AJ51" s="71"/>
      <c r="AK51" s="72"/>
      <c r="AL51" s="71"/>
      <c r="AM51" s="73"/>
      <c r="AO51" s="114">
        <f t="shared" si="17"/>
        <v>0</v>
      </c>
      <c r="AP51" s="114">
        <f t="shared" si="17"/>
        <v>0</v>
      </c>
      <c r="AQ51" s="114">
        <f t="shared" si="17"/>
        <v>0</v>
      </c>
      <c r="AR51" s="114">
        <f t="shared" si="17"/>
        <v>0</v>
      </c>
      <c r="AS51" s="114">
        <f t="shared" si="17"/>
        <v>0</v>
      </c>
      <c r="AT51" s="114">
        <f t="shared" si="17"/>
        <v>0</v>
      </c>
      <c r="AU51" s="114">
        <f t="shared" si="17"/>
        <v>0</v>
      </c>
      <c r="AV51" s="114">
        <f t="shared" si="17"/>
        <v>0</v>
      </c>
      <c r="AW51" s="114">
        <f t="shared" si="17"/>
        <v>0</v>
      </c>
      <c r="AX51" s="114">
        <f t="shared" si="17"/>
        <v>0</v>
      </c>
      <c r="AY51" s="114">
        <f t="shared" si="18"/>
        <v>0</v>
      </c>
      <c r="AZ51" s="114">
        <f t="shared" si="18"/>
        <v>0</v>
      </c>
      <c r="BA51" s="114">
        <f t="shared" si="18"/>
        <v>0</v>
      </c>
      <c r="BB51" s="114">
        <f t="shared" si="18"/>
        <v>0</v>
      </c>
      <c r="BC51" s="114">
        <f t="shared" si="18"/>
        <v>0</v>
      </c>
      <c r="BD51" s="114">
        <f t="shared" si="18"/>
        <v>0</v>
      </c>
      <c r="BE51" s="114">
        <f t="shared" si="18"/>
        <v>0</v>
      </c>
      <c r="BF51" s="114">
        <f t="shared" si="18"/>
        <v>0</v>
      </c>
      <c r="BG51" s="114">
        <f t="shared" si="18"/>
        <v>0</v>
      </c>
      <c r="BH51" s="114">
        <f t="shared" si="18"/>
        <v>0</v>
      </c>
      <c r="BI51" s="114">
        <f t="shared" si="19"/>
        <v>0</v>
      </c>
      <c r="BJ51" s="114">
        <f t="shared" si="19"/>
        <v>0</v>
      </c>
      <c r="BK51" s="114">
        <f t="shared" si="19"/>
        <v>0</v>
      </c>
      <c r="BL51" s="114">
        <f t="shared" si="19"/>
        <v>0</v>
      </c>
      <c r="BM51" s="114">
        <f t="shared" si="19"/>
        <v>0</v>
      </c>
      <c r="BN51" s="114">
        <f t="shared" si="19"/>
        <v>0</v>
      </c>
      <c r="BO51" s="114">
        <f t="shared" si="19"/>
        <v>0</v>
      </c>
    </row>
    <row r="52" spans="1:68" ht="18" customHeight="1" outlineLevel="1">
      <c r="A52" s="109" t="s">
        <v>63</v>
      </c>
      <c r="B52" s="115"/>
      <c r="C52" s="111"/>
      <c r="D52" s="111"/>
      <c r="E52" s="112"/>
      <c r="F52" s="111"/>
      <c r="G52" s="111"/>
      <c r="H52" s="111"/>
      <c r="I52" s="111"/>
      <c r="J52" s="111"/>
      <c r="K52" s="111"/>
      <c r="L52" s="112"/>
      <c r="M52" s="111"/>
      <c r="N52" s="111"/>
      <c r="O52" s="111"/>
      <c r="P52" s="111"/>
      <c r="Q52" s="111"/>
      <c r="R52" s="111"/>
      <c r="S52" s="112"/>
      <c r="T52" s="111"/>
      <c r="U52" s="111"/>
      <c r="V52" s="111"/>
      <c r="W52" s="111"/>
      <c r="X52" s="111"/>
      <c r="Y52" s="111"/>
      <c r="Z52" s="112"/>
      <c r="AA52" s="111"/>
      <c r="AB52" s="111"/>
      <c r="AC52" s="111"/>
      <c r="AD52" s="111"/>
      <c r="AE52" s="111"/>
      <c r="AF52" s="111"/>
      <c r="AG52" s="113"/>
      <c r="AI52" s="70"/>
      <c r="AJ52" s="71"/>
      <c r="AK52" s="72"/>
      <c r="AL52" s="71"/>
      <c r="AM52" s="73"/>
      <c r="AO52" s="114">
        <f t="shared" si="17"/>
        <v>0</v>
      </c>
      <c r="AP52" s="114">
        <f t="shared" si="17"/>
        <v>0</v>
      </c>
      <c r="AQ52" s="114">
        <f t="shared" si="17"/>
        <v>0</v>
      </c>
      <c r="AR52" s="114">
        <f t="shared" si="17"/>
        <v>0</v>
      </c>
      <c r="AS52" s="114">
        <f t="shared" si="17"/>
        <v>0</v>
      </c>
      <c r="AT52" s="114">
        <f t="shared" si="17"/>
        <v>0</v>
      </c>
      <c r="AU52" s="114">
        <f t="shared" si="17"/>
        <v>0</v>
      </c>
      <c r="AV52" s="114">
        <f t="shared" si="17"/>
        <v>0</v>
      </c>
      <c r="AW52" s="114">
        <f t="shared" si="17"/>
        <v>0</v>
      </c>
      <c r="AX52" s="114">
        <f t="shared" si="17"/>
        <v>0</v>
      </c>
      <c r="AY52" s="114">
        <f t="shared" si="18"/>
        <v>0</v>
      </c>
      <c r="AZ52" s="114">
        <f t="shared" si="18"/>
        <v>0</v>
      </c>
      <c r="BA52" s="114">
        <f t="shared" si="18"/>
        <v>0</v>
      </c>
      <c r="BB52" s="114">
        <f t="shared" si="18"/>
        <v>0</v>
      </c>
      <c r="BC52" s="114">
        <f t="shared" si="18"/>
        <v>0</v>
      </c>
      <c r="BD52" s="114">
        <f t="shared" si="18"/>
        <v>0</v>
      </c>
      <c r="BE52" s="114">
        <f t="shared" si="18"/>
        <v>0</v>
      </c>
      <c r="BF52" s="114">
        <f t="shared" si="18"/>
        <v>0</v>
      </c>
      <c r="BG52" s="114">
        <f t="shared" si="18"/>
        <v>0</v>
      </c>
      <c r="BH52" s="114">
        <f t="shared" si="18"/>
        <v>0</v>
      </c>
      <c r="BI52" s="114">
        <f t="shared" si="19"/>
        <v>0</v>
      </c>
      <c r="BJ52" s="114">
        <f t="shared" si="19"/>
        <v>0</v>
      </c>
      <c r="BK52" s="114">
        <f t="shared" si="19"/>
        <v>0</v>
      </c>
      <c r="BL52" s="114">
        <f t="shared" si="19"/>
        <v>0</v>
      </c>
      <c r="BM52" s="114">
        <f t="shared" si="19"/>
        <v>0</v>
      </c>
      <c r="BN52" s="114">
        <f t="shared" si="19"/>
        <v>0</v>
      </c>
      <c r="BO52" s="114">
        <f t="shared" si="19"/>
        <v>0</v>
      </c>
    </row>
    <row r="53" spans="1:68" ht="18" customHeight="1" outlineLevel="1">
      <c r="A53" s="109" t="s">
        <v>64</v>
      </c>
      <c r="B53" s="115"/>
      <c r="C53" s="111"/>
      <c r="D53" s="111"/>
      <c r="E53" s="112"/>
      <c r="F53" s="111"/>
      <c r="G53" s="111"/>
      <c r="H53" s="111"/>
      <c r="I53" s="111"/>
      <c r="J53" s="111"/>
      <c r="K53" s="111"/>
      <c r="L53" s="112"/>
      <c r="M53" s="111"/>
      <c r="N53" s="111"/>
      <c r="O53" s="111"/>
      <c r="P53" s="111"/>
      <c r="Q53" s="111"/>
      <c r="R53" s="111"/>
      <c r="S53" s="112"/>
      <c r="T53" s="111"/>
      <c r="U53" s="111"/>
      <c r="V53" s="111"/>
      <c r="W53" s="111"/>
      <c r="X53" s="111"/>
      <c r="Y53" s="111"/>
      <c r="Z53" s="112"/>
      <c r="AA53" s="111"/>
      <c r="AB53" s="111"/>
      <c r="AC53" s="111"/>
      <c r="AD53" s="111"/>
      <c r="AE53" s="111"/>
      <c r="AF53" s="111"/>
      <c r="AG53" s="113"/>
      <c r="AI53" s="70"/>
      <c r="AJ53" s="71"/>
      <c r="AK53" s="72"/>
      <c r="AL53" s="71"/>
      <c r="AM53" s="73"/>
      <c r="AO53" s="114">
        <f t="shared" si="17"/>
        <v>0</v>
      </c>
      <c r="AP53" s="114">
        <f t="shared" si="17"/>
        <v>0</v>
      </c>
      <c r="AQ53" s="114">
        <f t="shared" si="17"/>
        <v>0</v>
      </c>
      <c r="AR53" s="114">
        <f t="shared" si="17"/>
        <v>0</v>
      </c>
      <c r="AS53" s="114">
        <f t="shared" si="17"/>
        <v>0</v>
      </c>
      <c r="AT53" s="114">
        <f t="shared" si="17"/>
        <v>0</v>
      </c>
      <c r="AU53" s="114">
        <f t="shared" si="17"/>
        <v>0</v>
      </c>
      <c r="AV53" s="114">
        <f t="shared" si="17"/>
        <v>0</v>
      </c>
      <c r="AW53" s="114">
        <f t="shared" si="17"/>
        <v>0</v>
      </c>
      <c r="AX53" s="114">
        <f t="shared" si="17"/>
        <v>0</v>
      </c>
      <c r="AY53" s="114">
        <f t="shared" si="18"/>
        <v>0</v>
      </c>
      <c r="AZ53" s="114">
        <f t="shared" si="18"/>
        <v>0</v>
      </c>
      <c r="BA53" s="114">
        <f t="shared" si="18"/>
        <v>0</v>
      </c>
      <c r="BB53" s="114">
        <f t="shared" si="18"/>
        <v>0</v>
      </c>
      <c r="BC53" s="114">
        <f t="shared" si="18"/>
        <v>0</v>
      </c>
      <c r="BD53" s="114">
        <f t="shared" si="18"/>
        <v>0</v>
      </c>
      <c r="BE53" s="114">
        <f t="shared" si="18"/>
        <v>0</v>
      </c>
      <c r="BF53" s="114">
        <f t="shared" si="18"/>
        <v>0</v>
      </c>
      <c r="BG53" s="114">
        <f t="shared" si="18"/>
        <v>0</v>
      </c>
      <c r="BH53" s="114">
        <f t="shared" si="18"/>
        <v>0</v>
      </c>
      <c r="BI53" s="114">
        <f t="shared" si="19"/>
        <v>0</v>
      </c>
      <c r="BJ53" s="114">
        <f t="shared" si="19"/>
        <v>0</v>
      </c>
      <c r="BK53" s="114">
        <f t="shared" si="19"/>
        <v>0</v>
      </c>
      <c r="BL53" s="114">
        <f t="shared" si="19"/>
        <v>0</v>
      </c>
      <c r="BM53" s="114">
        <f t="shared" si="19"/>
        <v>0</v>
      </c>
      <c r="BN53" s="114">
        <f t="shared" si="19"/>
        <v>0</v>
      </c>
      <c r="BO53" s="114">
        <f t="shared" si="19"/>
        <v>0</v>
      </c>
    </row>
    <row r="54" spans="1:68" ht="18" customHeight="1" outlineLevel="1">
      <c r="A54" s="109" t="s">
        <v>64</v>
      </c>
      <c r="B54" s="115"/>
      <c r="C54" s="111"/>
      <c r="D54" s="111"/>
      <c r="E54" s="112"/>
      <c r="F54" s="111"/>
      <c r="G54" s="111"/>
      <c r="H54" s="111"/>
      <c r="I54" s="111"/>
      <c r="J54" s="111"/>
      <c r="K54" s="111"/>
      <c r="L54" s="112"/>
      <c r="M54" s="111"/>
      <c r="N54" s="111"/>
      <c r="O54" s="111"/>
      <c r="P54" s="111"/>
      <c r="Q54" s="111"/>
      <c r="R54" s="111"/>
      <c r="S54" s="112"/>
      <c r="T54" s="111"/>
      <c r="U54" s="111"/>
      <c r="V54" s="111"/>
      <c r="W54" s="111"/>
      <c r="X54" s="111"/>
      <c r="Y54" s="111"/>
      <c r="Z54" s="112"/>
      <c r="AA54" s="111"/>
      <c r="AB54" s="111"/>
      <c r="AC54" s="111"/>
      <c r="AD54" s="111"/>
      <c r="AE54" s="111"/>
      <c r="AF54" s="111"/>
      <c r="AG54" s="113"/>
      <c r="AI54" s="70"/>
      <c r="AJ54" s="71"/>
      <c r="AK54" s="72"/>
      <c r="AL54" s="71"/>
      <c r="AM54" s="73"/>
      <c r="AO54" s="114">
        <f t="shared" si="17"/>
        <v>0</v>
      </c>
      <c r="AP54" s="114">
        <f t="shared" si="17"/>
        <v>0</v>
      </c>
      <c r="AQ54" s="114">
        <f t="shared" si="17"/>
        <v>0</v>
      </c>
      <c r="AR54" s="114">
        <f t="shared" si="17"/>
        <v>0</v>
      </c>
      <c r="AS54" s="114">
        <f t="shared" si="17"/>
        <v>0</v>
      </c>
      <c r="AT54" s="114">
        <f t="shared" si="17"/>
        <v>0</v>
      </c>
      <c r="AU54" s="114">
        <f t="shared" si="17"/>
        <v>0</v>
      </c>
      <c r="AV54" s="114">
        <f t="shared" si="17"/>
        <v>0</v>
      </c>
      <c r="AW54" s="114">
        <f t="shared" si="17"/>
        <v>0</v>
      </c>
      <c r="AX54" s="114">
        <f t="shared" si="17"/>
        <v>0</v>
      </c>
      <c r="AY54" s="114">
        <f t="shared" si="18"/>
        <v>0</v>
      </c>
      <c r="AZ54" s="114">
        <f t="shared" si="18"/>
        <v>0</v>
      </c>
      <c r="BA54" s="114">
        <f t="shared" si="18"/>
        <v>0</v>
      </c>
      <c r="BB54" s="114">
        <f t="shared" si="18"/>
        <v>0</v>
      </c>
      <c r="BC54" s="114">
        <f t="shared" si="18"/>
        <v>0</v>
      </c>
      <c r="BD54" s="114">
        <f t="shared" si="18"/>
        <v>0</v>
      </c>
      <c r="BE54" s="114">
        <f t="shared" si="18"/>
        <v>0</v>
      </c>
      <c r="BF54" s="114">
        <f t="shared" si="18"/>
        <v>0</v>
      </c>
      <c r="BG54" s="114">
        <f t="shared" si="18"/>
        <v>0</v>
      </c>
      <c r="BH54" s="114">
        <f t="shared" si="18"/>
        <v>0</v>
      </c>
      <c r="BI54" s="114">
        <f t="shared" si="19"/>
        <v>0</v>
      </c>
      <c r="BJ54" s="114">
        <f t="shared" si="19"/>
        <v>0</v>
      </c>
      <c r="BK54" s="114">
        <f t="shared" si="19"/>
        <v>0</v>
      </c>
      <c r="BL54" s="114">
        <f t="shared" si="19"/>
        <v>0</v>
      </c>
      <c r="BM54" s="114">
        <f t="shared" si="19"/>
        <v>0</v>
      </c>
      <c r="BN54" s="114">
        <f t="shared" si="19"/>
        <v>0</v>
      </c>
      <c r="BO54" s="114">
        <f t="shared" si="19"/>
        <v>0</v>
      </c>
    </row>
    <row r="55" spans="1:68" ht="18" customHeight="1" outlineLevel="1">
      <c r="A55" s="109" t="s">
        <v>66</v>
      </c>
      <c r="B55" s="115">
        <v>5</v>
      </c>
      <c r="C55" s="111"/>
      <c r="D55" s="111"/>
      <c r="E55" s="63"/>
      <c r="F55" s="111"/>
      <c r="G55" s="111"/>
      <c r="H55" s="111"/>
      <c r="I55" s="111"/>
      <c r="J55" s="111"/>
      <c r="K55" s="111"/>
      <c r="L55" s="112"/>
      <c r="M55" s="111"/>
      <c r="N55" s="111"/>
      <c r="O55" s="111"/>
      <c r="P55" s="111"/>
      <c r="Q55" s="111"/>
      <c r="R55" s="111"/>
      <c r="S55" s="63"/>
      <c r="T55" s="111"/>
      <c r="U55" s="111"/>
      <c r="V55" s="111"/>
      <c r="W55" s="111"/>
      <c r="X55" s="111"/>
      <c r="Y55" s="111"/>
      <c r="Z55" s="112"/>
      <c r="AA55" s="111"/>
      <c r="AB55" s="111"/>
      <c r="AC55" s="111"/>
      <c r="AD55" s="111"/>
      <c r="AE55" s="111"/>
      <c r="AF55" s="111"/>
      <c r="AG55" s="113"/>
      <c r="AI55" s="70"/>
      <c r="AJ55" s="71"/>
      <c r="AK55" s="72"/>
      <c r="AL55" s="71"/>
      <c r="AM55" s="73"/>
      <c r="AO55" s="114">
        <f t="shared" si="17"/>
        <v>0</v>
      </c>
      <c r="AP55" s="114">
        <f t="shared" si="17"/>
        <v>0</v>
      </c>
      <c r="AQ55" s="114">
        <f t="shared" si="17"/>
        <v>0</v>
      </c>
      <c r="AR55" s="114">
        <f t="shared" si="17"/>
        <v>0</v>
      </c>
      <c r="AS55" s="114">
        <f t="shared" si="17"/>
        <v>0</v>
      </c>
      <c r="AT55" s="114">
        <f t="shared" si="17"/>
        <v>0</v>
      </c>
      <c r="AU55" s="114">
        <f t="shared" si="17"/>
        <v>0</v>
      </c>
      <c r="AV55" s="114">
        <f t="shared" si="17"/>
        <v>0</v>
      </c>
      <c r="AW55" s="114">
        <f t="shared" si="17"/>
        <v>0</v>
      </c>
      <c r="AX55" s="114">
        <f t="shared" si="17"/>
        <v>0</v>
      </c>
      <c r="AY55" s="114">
        <f t="shared" si="18"/>
        <v>0</v>
      </c>
      <c r="AZ55" s="114">
        <f t="shared" si="18"/>
        <v>0</v>
      </c>
      <c r="BA55" s="114">
        <f t="shared" si="18"/>
        <v>0</v>
      </c>
      <c r="BB55" s="114">
        <f t="shared" si="18"/>
        <v>0</v>
      </c>
      <c r="BC55" s="114">
        <f t="shared" si="18"/>
        <v>0</v>
      </c>
      <c r="BD55" s="114">
        <f t="shared" si="18"/>
        <v>0</v>
      </c>
      <c r="BE55" s="114">
        <f t="shared" si="18"/>
        <v>0</v>
      </c>
      <c r="BF55" s="114">
        <f t="shared" si="18"/>
        <v>0</v>
      </c>
      <c r="BG55" s="114">
        <f t="shared" si="18"/>
        <v>0</v>
      </c>
      <c r="BH55" s="114">
        <f t="shared" si="18"/>
        <v>0</v>
      </c>
      <c r="BI55" s="114">
        <f t="shared" si="19"/>
        <v>0</v>
      </c>
      <c r="BJ55" s="114">
        <f t="shared" si="19"/>
        <v>0</v>
      </c>
      <c r="BK55" s="114">
        <f t="shared" si="19"/>
        <v>0</v>
      </c>
      <c r="BL55" s="114">
        <f t="shared" si="19"/>
        <v>0</v>
      </c>
      <c r="BM55" s="114">
        <f t="shared" si="19"/>
        <v>0</v>
      </c>
      <c r="BN55" s="114">
        <f t="shared" si="19"/>
        <v>0</v>
      </c>
      <c r="BO55" s="114">
        <f t="shared" si="19"/>
        <v>0</v>
      </c>
    </row>
    <row r="56" spans="1:68" ht="18" customHeight="1" outlineLevel="1">
      <c r="A56" s="109" t="s">
        <v>65</v>
      </c>
      <c r="B56" s="115">
        <v>9</v>
      </c>
      <c r="C56" s="111"/>
      <c r="D56" s="111"/>
      <c r="E56" s="112"/>
      <c r="F56" s="111"/>
      <c r="G56" s="111"/>
      <c r="H56" s="111"/>
      <c r="I56" s="111"/>
      <c r="J56" s="111"/>
      <c r="K56" s="111"/>
      <c r="L56" s="112"/>
      <c r="M56" s="111"/>
      <c r="N56" s="111"/>
      <c r="O56" s="111"/>
      <c r="P56" s="111"/>
      <c r="Q56" s="111"/>
      <c r="R56" s="111"/>
      <c r="S56" s="112"/>
      <c r="T56" s="111"/>
      <c r="U56" s="111"/>
      <c r="V56" s="111"/>
      <c r="W56" s="111"/>
      <c r="X56" s="111"/>
      <c r="Y56" s="111"/>
      <c r="Z56" s="112"/>
      <c r="AA56" s="111"/>
      <c r="AB56" s="111"/>
      <c r="AC56" s="111"/>
      <c r="AD56" s="111"/>
      <c r="AE56" s="111"/>
      <c r="AF56" s="111"/>
      <c r="AG56" s="113"/>
      <c r="AI56" s="70"/>
      <c r="AJ56" s="71"/>
      <c r="AK56" s="72"/>
      <c r="AL56" s="71"/>
      <c r="AM56" s="73"/>
      <c r="AO56" s="114">
        <f t="shared" ref="AO56:AX63" si="20">IF($C56=AO$1,$B56,0)+IF($D56=AO$1,$B56,0)+IF($E56=AO$1,$B56,0)+IF($F56=AO$1,$B56,0)+IF($G56=AO$1,$B56,0)+IF($H56=AO$1,$B56,0)+IF($I56=AO$1,$B56,0)+IF($J56=AO$1,$B56,0)+IF($K56=AO$1,$B56,0)+IF($L56=AO$1,$B56,0)+IF($M56=AO$1,$B56,0)+IF($N56=AO$1,$B56,0)+IF($O56=AO$1,$B56,0)+IF($P56=AO$1,$B56,0)+IF($Q56=AO$1,$B56,0)+IF($R56=AO$1,$B56,0)+IF($S56=AO$1,$B56,0)+IF($T56=AO$1,$B56,0)+IF($U56=AO$1,$B56,0)+IF($V56=AO$1,$B56,0)+IF($W56=AO$1,$B56,0)+IF($X56=AO$1,$B56,0)+IF($Y56=AO$1,$B56,0)+IF($Z56=AO$1,$B56,0)+IF($AA56=AO$1,$B56,0)+IF($AB56=AO$1,$B56,0)+IF($AC56=AO$1,$B56,0)+IF($AD56=AO$1,$B56,0)+IF($AE56=AO$1,$B56,0)+IF($AF56=AO$1,$B56,0)+IF($AG56=AO$1,$B56,0)</f>
        <v>0</v>
      </c>
      <c r="AP56" s="114">
        <f t="shared" si="20"/>
        <v>0</v>
      </c>
      <c r="AQ56" s="114">
        <f t="shared" si="20"/>
        <v>0</v>
      </c>
      <c r="AR56" s="114">
        <f t="shared" si="20"/>
        <v>0</v>
      </c>
      <c r="AS56" s="114">
        <f t="shared" si="20"/>
        <v>0</v>
      </c>
      <c r="AT56" s="114">
        <f t="shared" si="20"/>
        <v>0</v>
      </c>
      <c r="AU56" s="114">
        <f t="shared" si="20"/>
        <v>0</v>
      </c>
      <c r="AV56" s="114">
        <f t="shared" si="20"/>
        <v>0</v>
      </c>
      <c r="AW56" s="114">
        <f t="shared" si="20"/>
        <v>0</v>
      </c>
      <c r="AX56" s="114">
        <f t="shared" si="20"/>
        <v>0</v>
      </c>
      <c r="AY56" s="114">
        <f t="shared" ref="AY56:BH63" si="21">IF($C56=AY$1,$B56,0)+IF($D56=AY$1,$B56,0)+IF($E56=AY$1,$B56,0)+IF($F56=AY$1,$B56,0)+IF($G56=AY$1,$B56,0)+IF($H56=AY$1,$B56,0)+IF($I56=AY$1,$B56,0)+IF($J56=AY$1,$B56,0)+IF($K56=AY$1,$B56,0)+IF($L56=AY$1,$B56,0)+IF($M56=AY$1,$B56,0)+IF($N56=AY$1,$B56,0)+IF($O56=AY$1,$B56,0)+IF($P56=AY$1,$B56,0)+IF($Q56=AY$1,$B56,0)+IF($R56=AY$1,$B56,0)+IF($S56=AY$1,$B56,0)+IF($T56=AY$1,$B56,0)+IF($U56=AY$1,$B56,0)+IF($V56=AY$1,$B56,0)+IF($W56=AY$1,$B56,0)+IF($X56=AY$1,$B56,0)+IF($Y56=AY$1,$B56,0)+IF($Z56=AY$1,$B56,0)+IF($AA56=AY$1,$B56,0)+IF($AB56=AY$1,$B56,0)+IF($AC56=AY$1,$B56,0)+IF($AD56=AY$1,$B56,0)+IF($AE56=AY$1,$B56,0)+IF($AF56=AY$1,$B56,0)+IF($AG56=AY$1,$B56,0)</f>
        <v>0</v>
      </c>
      <c r="AZ56" s="114">
        <f t="shared" si="21"/>
        <v>0</v>
      </c>
      <c r="BA56" s="114">
        <f t="shared" si="21"/>
        <v>0</v>
      </c>
      <c r="BB56" s="114">
        <f t="shared" si="21"/>
        <v>0</v>
      </c>
      <c r="BC56" s="114">
        <f t="shared" si="21"/>
        <v>0</v>
      </c>
      <c r="BD56" s="114">
        <f t="shared" si="21"/>
        <v>0</v>
      </c>
      <c r="BE56" s="114">
        <f t="shared" si="21"/>
        <v>0</v>
      </c>
      <c r="BF56" s="114">
        <f t="shared" si="21"/>
        <v>0</v>
      </c>
      <c r="BG56" s="114">
        <f t="shared" si="21"/>
        <v>0</v>
      </c>
      <c r="BH56" s="114">
        <f t="shared" si="21"/>
        <v>0</v>
      </c>
      <c r="BI56" s="114">
        <f t="shared" ref="BI56:BO63" si="22">IF($C56=BI$1,$B56,0)+IF($D56=BI$1,$B56,0)+IF($E56=BI$1,$B56,0)+IF($F56=BI$1,$B56,0)+IF($G56=BI$1,$B56,0)+IF($H56=BI$1,$B56,0)+IF($I56=BI$1,$B56,0)+IF($J56=BI$1,$B56,0)+IF($K56=BI$1,$B56,0)+IF($L56=BI$1,$B56,0)+IF($M56=BI$1,$B56,0)+IF($N56=BI$1,$B56,0)+IF($O56=BI$1,$B56,0)+IF($P56=BI$1,$B56,0)+IF($Q56=BI$1,$B56,0)+IF($R56=BI$1,$B56,0)+IF($S56=BI$1,$B56,0)+IF($T56=BI$1,$B56,0)+IF($U56=BI$1,$B56,0)+IF($V56=BI$1,$B56,0)+IF($W56=BI$1,$B56,0)+IF($X56=BI$1,$B56,0)+IF($Y56=BI$1,$B56,0)+IF($Z56=BI$1,$B56,0)+IF($AA56=BI$1,$B56,0)+IF($AB56=BI$1,$B56,0)+IF($AC56=BI$1,$B56,0)+IF($AD56=BI$1,$B56,0)+IF($AE56=BI$1,$B56,0)+IF($AF56=BI$1,$B56,0)+IF($AG56=BI$1,$B56,0)</f>
        <v>0</v>
      </c>
      <c r="BJ56" s="114">
        <f t="shared" si="22"/>
        <v>0</v>
      </c>
      <c r="BK56" s="114">
        <f t="shared" si="22"/>
        <v>0</v>
      </c>
      <c r="BL56" s="114">
        <f t="shared" si="22"/>
        <v>0</v>
      </c>
      <c r="BM56" s="114">
        <f t="shared" si="22"/>
        <v>0</v>
      </c>
      <c r="BN56" s="114">
        <f t="shared" si="22"/>
        <v>0</v>
      </c>
      <c r="BO56" s="114">
        <f t="shared" si="22"/>
        <v>0</v>
      </c>
    </row>
    <row r="57" spans="1:68" ht="18" customHeight="1" outlineLevel="1">
      <c r="A57" s="109" t="s">
        <v>65</v>
      </c>
      <c r="B57" s="115">
        <v>10</v>
      </c>
      <c r="C57" s="111"/>
      <c r="D57" s="111"/>
      <c r="E57" s="112"/>
      <c r="F57" s="111"/>
      <c r="G57" s="111"/>
      <c r="H57" s="111"/>
      <c r="I57" s="111"/>
      <c r="J57" s="111"/>
      <c r="K57" s="111"/>
      <c r="L57" s="112"/>
      <c r="M57" s="111"/>
      <c r="N57" s="111"/>
      <c r="O57" s="111"/>
      <c r="P57" s="111"/>
      <c r="Q57" s="111"/>
      <c r="R57" s="111"/>
      <c r="S57" s="112"/>
      <c r="T57" s="111"/>
      <c r="U57" s="111"/>
      <c r="V57" s="111"/>
      <c r="W57" s="111"/>
      <c r="X57" s="111"/>
      <c r="Y57" s="111"/>
      <c r="Z57" s="112"/>
      <c r="AA57" s="111"/>
      <c r="AB57" s="111"/>
      <c r="AC57" s="111"/>
      <c r="AD57" s="111"/>
      <c r="AE57" s="111"/>
      <c r="AF57" s="111"/>
      <c r="AG57" s="113"/>
      <c r="AI57" s="70"/>
      <c r="AJ57" s="71"/>
      <c r="AK57" s="72"/>
      <c r="AL57" s="71"/>
      <c r="AM57" s="73"/>
      <c r="AO57" s="114">
        <f t="shared" si="20"/>
        <v>0</v>
      </c>
      <c r="AP57" s="114">
        <f t="shared" si="20"/>
        <v>0</v>
      </c>
      <c r="AQ57" s="114">
        <f t="shared" si="20"/>
        <v>0</v>
      </c>
      <c r="AR57" s="114">
        <f t="shared" si="20"/>
        <v>0</v>
      </c>
      <c r="AS57" s="114">
        <f t="shared" si="20"/>
        <v>0</v>
      </c>
      <c r="AT57" s="114">
        <f t="shared" si="20"/>
        <v>0</v>
      </c>
      <c r="AU57" s="114">
        <f t="shared" si="20"/>
        <v>0</v>
      </c>
      <c r="AV57" s="114">
        <f t="shared" si="20"/>
        <v>0</v>
      </c>
      <c r="AW57" s="114">
        <f t="shared" si="20"/>
        <v>0</v>
      </c>
      <c r="AX57" s="114">
        <f t="shared" si="20"/>
        <v>0</v>
      </c>
      <c r="AY57" s="114">
        <f t="shared" si="21"/>
        <v>0</v>
      </c>
      <c r="AZ57" s="114">
        <f t="shared" si="21"/>
        <v>0</v>
      </c>
      <c r="BA57" s="114">
        <f t="shared" si="21"/>
        <v>0</v>
      </c>
      <c r="BB57" s="114">
        <f t="shared" si="21"/>
        <v>0</v>
      </c>
      <c r="BC57" s="114">
        <f t="shared" si="21"/>
        <v>0</v>
      </c>
      <c r="BD57" s="114">
        <f t="shared" si="21"/>
        <v>0</v>
      </c>
      <c r="BE57" s="114">
        <f t="shared" si="21"/>
        <v>0</v>
      </c>
      <c r="BF57" s="114">
        <f t="shared" si="21"/>
        <v>0</v>
      </c>
      <c r="BG57" s="114">
        <f t="shared" si="21"/>
        <v>0</v>
      </c>
      <c r="BH57" s="114">
        <f t="shared" si="21"/>
        <v>0</v>
      </c>
      <c r="BI57" s="114">
        <f t="shared" si="22"/>
        <v>0</v>
      </c>
      <c r="BJ57" s="114">
        <f t="shared" si="22"/>
        <v>0</v>
      </c>
      <c r="BK57" s="114">
        <f t="shared" si="22"/>
        <v>0</v>
      </c>
      <c r="BL57" s="114">
        <f t="shared" si="22"/>
        <v>0</v>
      </c>
      <c r="BM57" s="114">
        <f t="shared" si="22"/>
        <v>0</v>
      </c>
      <c r="BN57" s="114">
        <f t="shared" si="22"/>
        <v>0</v>
      </c>
      <c r="BO57" s="114">
        <f t="shared" si="22"/>
        <v>0</v>
      </c>
      <c r="BP57" s="116"/>
    </row>
    <row r="58" spans="1:68" ht="18" customHeight="1" outlineLevel="1">
      <c r="A58" s="109" t="s">
        <v>67</v>
      </c>
      <c r="B58" s="115">
        <v>5</v>
      </c>
      <c r="C58" s="111"/>
      <c r="D58" s="111"/>
      <c r="E58" s="112"/>
      <c r="F58" s="111"/>
      <c r="G58" s="111"/>
      <c r="H58" s="111"/>
      <c r="I58" s="111"/>
      <c r="J58" s="111"/>
      <c r="K58" s="111"/>
      <c r="L58" s="112"/>
      <c r="M58" s="111"/>
      <c r="N58" s="111"/>
      <c r="O58" s="111"/>
      <c r="P58" s="111"/>
      <c r="Q58" s="111"/>
      <c r="R58" s="111"/>
      <c r="S58" s="112"/>
      <c r="T58" s="111"/>
      <c r="U58" s="111"/>
      <c r="V58" s="111"/>
      <c r="W58" s="111"/>
      <c r="X58" s="111"/>
      <c r="Y58" s="111"/>
      <c r="Z58" s="112"/>
      <c r="AA58" s="111"/>
      <c r="AB58" s="111"/>
      <c r="AC58" s="111"/>
      <c r="AD58" s="111"/>
      <c r="AE58" s="111"/>
      <c r="AF58" s="111"/>
      <c r="AG58" s="113"/>
      <c r="AI58" s="70"/>
      <c r="AJ58" s="71"/>
      <c r="AK58" s="72"/>
      <c r="AL58" s="71"/>
      <c r="AM58" s="73"/>
      <c r="AO58" s="114">
        <f t="shared" si="20"/>
        <v>0</v>
      </c>
      <c r="AP58" s="114">
        <f t="shared" si="20"/>
        <v>0</v>
      </c>
      <c r="AQ58" s="114">
        <f t="shared" si="20"/>
        <v>0</v>
      </c>
      <c r="AR58" s="114">
        <f t="shared" si="20"/>
        <v>0</v>
      </c>
      <c r="AS58" s="114">
        <f t="shared" si="20"/>
        <v>0</v>
      </c>
      <c r="AT58" s="114">
        <f t="shared" si="20"/>
        <v>0</v>
      </c>
      <c r="AU58" s="114">
        <f t="shared" si="20"/>
        <v>0</v>
      </c>
      <c r="AV58" s="114">
        <f t="shared" si="20"/>
        <v>0</v>
      </c>
      <c r="AW58" s="114">
        <f t="shared" si="20"/>
        <v>0</v>
      </c>
      <c r="AX58" s="114">
        <f t="shared" si="20"/>
        <v>0</v>
      </c>
      <c r="AY58" s="114">
        <f t="shared" si="21"/>
        <v>0</v>
      </c>
      <c r="AZ58" s="114">
        <f t="shared" si="21"/>
        <v>0</v>
      </c>
      <c r="BA58" s="114">
        <f t="shared" si="21"/>
        <v>0</v>
      </c>
      <c r="BB58" s="114">
        <f t="shared" si="21"/>
        <v>0</v>
      </c>
      <c r="BC58" s="114">
        <f t="shared" si="21"/>
        <v>0</v>
      </c>
      <c r="BD58" s="114">
        <f t="shared" si="21"/>
        <v>0</v>
      </c>
      <c r="BE58" s="114">
        <f t="shared" si="21"/>
        <v>0</v>
      </c>
      <c r="BF58" s="114">
        <f t="shared" si="21"/>
        <v>0</v>
      </c>
      <c r="BG58" s="114">
        <f t="shared" si="21"/>
        <v>0</v>
      </c>
      <c r="BH58" s="114">
        <f t="shared" si="21"/>
        <v>0</v>
      </c>
      <c r="BI58" s="114">
        <f t="shared" si="22"/>
        <v>0</v>
      </c>
      <c r="BJ58" s="114">
        <f t="shared" si="22"/>
        <v>0</v>
      </c>
      <c r="BK58" s="114">
        <f t="shared" si="22"/>
        <v>0</v>
      </c>
      <c r="BL58" s="114">
        <f t="shared" si="22"/>
        <v>0</v>
      </c>
      <c r="BM58" s="114">
        <f t="shared" si="22"/>
        <v>0</v>
      </c>
      <c r="BN58" s="114">
        <f t="shared" si="22"/>
        <v>0</v>
      </c>
      <c r="BO58" s="114">
        <f t="shared" si="22"/>
        <v>0</v>
      </c>
    </row>
    <row r="59" spans="1:68" ht="18" customHeight="1" outlineLevel="1">
      <c r="A59" s="109" t="s">
        <v>67</v>
      </c>
      <c r="B59" s="115"/>
      <c r="C59" s="111"/>
      <c r="D59" s="111"/>
      <c r="E59" s="112"/>
      <c r="F59" s="111"/>
      <c r="G59" s="111"/>
      <c r="H59" s="111"/>
      <c r="I59" s="111"/>
      <c r="J59" s="111"/>
      <c r="K59" s="111"/>
      <c r="L59" s="112"/>
      <c r="M59" s="111"/>
      <c r="N59" s="111"/>
      <c r="O59" s="111"/>
      <c r="P59" s="111"/>
      <c r="Q59" s="111"/>
      <c r="R59" s="111"/>
      <c r="S59" s="112"/>
      <c r="T59" s="111"/>
      <c r="U59" s="111"/>
      <c r="V59" s="111"/>
      <c r="W59" s="111"/>
      <c r="X59" s="111"/>
      <c r="Y59" s="111"/>
      <c r="Z59" s="112"/>
      <c r="AA59" s="111"/>
      <c r="AB59" s="111"/>
      <c r="AC59" s="111"/>
      <c r="AD59" s="111"/>
      <c r="AE59" s="111"/>
      <c r="AF59" s="111"/>
      <c r="AG59" s="113"/>
      <c r="AI59" s="70"/>
      <c r="AJ59" s="71"/>
      <c r="AK59" s="72"/>
      <c r="AL59" s="71"/>
      <c r="AM59" s="73"/>
      <c r="AO59" s="114">
        <f t="shared" si="20"/>
        <v>0</v>
      </c>
      <c r="AP59" s="114">
        <f t="shared" si="20"/>
        <v>0</v>
      </c>
      <c r="AQ59" s="114">
        <f t="shared" si="20"/>
        <v>0</v>
      </c>
      <c r="AR59" s="114">
        <f t="shared" si="20"/>
        <v>0</v>
      </c>
      <c r="AS59" s="114">
        <f t="shared" si="20"/>
        <v>0</v>
      </c>
      <c r="AT59" s="114">
        <f t="shared" si="20"/>
        <v>0</v>
      </c>
      <c r="AU59" s="114">
        <f t="shared" si="20"/>
        <v>0</v>
      </c>
      <c r="AV59" s="114">
        <f t="shared" si="20"/>
        <v>0</v>
      </c>
      <c r="AW59" s="114">
        <f t="shared" si="20"/>
        <v>0</v>
      </c>
      <c r="AX59" s="114">
        <f t="shared" si="20"/>
        <v>0</v>
      </c>
      <c r="AY59" s="114">
        <f t="shared" si="21"/>
        <v>0</v>
      </c>
      <c r="AZ59" s="114">
        <f t="shared" si="21"/>
        <v>0</v>
      </c>
      <c r="BA59" s="114">
        <f t="shared" si="21"/>
        <v>0</v>
      </c>
      <c r="BB59" s="114">
        <f t="shared" si="21"/>
        <v>0</v>
      </c>
      <c r="BC59" s="114">
        <f t="shared" si="21"/>
        <v>0</v>
      </c>
      <c r="BD59" s="114">
        <f t="shared" si="21"/>
        <v>0</v>
      </c>
      <c r="BE59" s="114">
        <f t="shared" si="21"/>
        <v>0</v>
      </c>
      <c r="BF59" s="114">
        <f t="shared" si="21"/>
        <v>0</v>
      </c>
      <c r="BG59" s="114">
        <f t="shared" si="21"/>
        <v>0</v>
      </c>
      <c r="BH59" s="114">
        <f t="shared" si="21"/>
        <v>0</v>
      </c>
      <c r="BI59" s="114">
        <f t="shared" si="22"/>
        <v>0</v>
      </c>
      <c r="BJ59" s="114">
        <f t="shared" si="22"/>
        <v>0</v>
      </c>
      <c r="BK59" s="114">
        <f t="shared" si="22"/>
        <v>0</v>
      </c>
      <c r="BL59" s="114">
        <f t="shared" si="22"/>
        <v>0</v>
      </c>
      <c r="BM59" s="114">
        <f t="shared" si="22"/>
        <v>0</v>
      </c>
      <c r="BN59" s="114">
        <f t="shared" si="22"/>
        <v>0</v>
      </c>
      <c r="BO59" s="114">
        <f t="shared" si="22"/>
        <v>0</v>
      </c>
    </row>
    <row r="60" spans="1:68" ht="18" customHeight="1" outlineLevel="1">
      <c r="A60" s="109"/>
      <c r="B60" s="115"/>
      <c r="C60" s="111"/>
      <c r="D60" s="111"/>
      <c r="E60" s="112"/>
      <c r="F60" s="111"/>
      <c r="G60" s="111"/>
      <c r="H60" s="111"/>
      <c r="I60" s="111"/>
      <c r="J60" s="111"/>
      <c r="K60" s="111"/>
      <c r="L60" s="112"/>
      <c r="M60" s="111"/>
      <c r="N60" s="111"/>
      <c r="O60" s="111"/>
      <c r="P60" s="111"/>
      <c r="Q60" s="111"/>
      <c r="R60" s="111"/>
      <c r="S60" s="112"/>
      <c r="T60" s="111"/>
      <c r="U60" s="111"/>
      <c r="V60" s="111"/>
      <c r="W60" s="111"/>
      <c r="X60" s="111"/>
      <c r="Y60" s="111"/>
      <c r="Z60" s="112"/>
      <c r="AA60" s="111"/>
      <c r="AB60" s="111"/>
      <c r="AC60" s="111"/>
      <c r="AD60" s="111"/>
      <c r="AE60" s="111"/>
      <c r="AF60" s="111"/>
      <c r="AG60" s="113"/>
      <c r="AI60" s="70"/>
      <c r="AJ60" s="71"/>
      <c r="AK60" s="72"/>
      <c r="AL60" s="71"/>
      <c r="AM60" s="73"/>
      <c r="AO60" s="114">
        <f t="shared" si="20"/>
        <v>0</v>
      </c>
      <c r="AP60" s="114">
        <f t="shared" si="20"/>
        <v>0</v>
      </c>
      <c r="AQ60" s="114">
        <f t="shared" si="20"/>
        <v>0</v>
      </c>
      <c r="AR60" s="114">
        <f t="shared" si="20"/>
        <v>0</v>
      </c>
      <c r="AS60" s="114">
        <f t="shared" si="20"/>
        <v>0</v>
      </c>
      <c r="AT60" s="114">
        <f t="shared" si="20"/>
        <v>0</v>
      </c>
      <c r="AU60" s="114">
        <f t="shared" si="20"/>
        <v>0</v>
      </c>
      <c r="AV60" s="114">
        <f t="shared" si="20"/>
        <v>0</v>
      </c>
      <c r="AW60" s="114">
        <f t="shared" si="20"/>
        <v>0</v>
      </c>
      <c r="AX60" s="114">
        <f t="shared" si="20"/>
        <v>0</v>
      </c>
      <c r="AY60" s="114">
        <f t="shared" si="21"/>
        <v>0</v>
      </c>
      <c r="AZ60" s="114">
        <f t="shared" si="21"/>
        <v>0</v>
      </c>
      <c r="BA60" s="114">
        <f t="shared" si="21"/>
        <v>0</v>
      </c>
      <c r="BB60" s="114">
        <f t="shared" si="21"/>
        <v>0</v>
      </c>
      <c r="BC60" s="114">
        <f t="shared" si="21"/>
        <v>0</v>
      </c>
      <c r="BD60" s="114">
        <f t="shared" si="21"/>
        <v>0</v>
      </c>
      <c r="BE60" s="114">
        <f t="shared" si="21"/>
        <v>0</v>
      </c>
      <c r="BF60" s="114">
        <f t="shared" si="21"/>
        <v>0</v>
      </c>
      <c r="BG60" s="114">
        <f t="shared" si="21"/>
        <v>0</v>
      </c>
      <c r="BH60" s="114">
        <f t="shared" si="21"/>
        <v>0</v>
      </c>
      <c r="BI60" s="114">
        <f t="shared" si="22"/>
        <v>0</v>
      </c>
      <c r="BJ60" s="114">
        <f t="shared" si="22"/>
        <v>0</v>
      </c>
      <c r="BK60" s="114">
        <f t="shared" si="22"/>
        <v>0</v>
      </c>
      <c r="BL60" s="114">
        <f t="shared" si="22"/>
        <v>0</v>
      </c>
      <c r="BM60" s="114">
        <f t="shared" si="22"/>
        <v>0</v>
      </c>
      <c r="BN60" s="114">
        <f t="shared" si="22"/>
        <v>0</v>
      </c>
      <c r="BO60" s="114">
        <f t="shared" si="22"/>
        <v>0</v>
      </c>
    </row>
    <row r="61" spans="1:68" ht="18" customHeight="1" outlineLevel="1">
      <c r="A61" s="109"/>
      <c r="B61" s="115"/>
      <c r="C61" s="111"/>
      <c r="D61" s="111"/>
      <c r="E61" s="112"/>
      <c r="F61" s="111"/>
      <c r="G61" s="111"/>
      <c r="H61" s="111"/>
      <c r="I61" s="111"/>
      <c r="J61" s="111"/>
      <c r="K61" s="111"/>
      <c r="L61" s="112"/>
      <c r="M61" s="111"/>
      <c r="N61" s="111"/>
      <c r="O61" s="111"/>
      <c r="P61" s="111"/>
      <c r="Q61" s="111"/>
      <c r="R61" s="111"/>
      <c r="S61" s="112"/>
      <c r="T61" s="111"/>
      <c r="U61" s="111"/>
      <c r="V61" s="111"/>
      <c r="W61" s="111"/>
      <c r="X61" s="111"/>
      <c r="Y61" s="111"/>
      <c r="Z61" s="112"/>
      <c r="AA61" s="111"/>
      <c r="AB61" s="111"/>
      <c r="AC61" s="111"/>
      <c r="AD61" s="111"/>
      <c r="AE61" s="111"/>
      <c r="AF61" s="111"/>
      <c r="AG61" s="113"/>
      <c r="AI61" s="70"/>
      <c r="AJ61" s="71"/>
      <c r="AK61" s="72"/>
      <c r="AL61" s="71"/>
      <c r="AM61" s="73"/>
      <c r="AO61" s="114">
        <f t="shared" si="20"/>
        <v>0</v>
      </c>
      <c r="AP61" s="114">
        <f t="shared" si="20"/>
        <v>0</v>
      </c>
      <c r="AQ61" s="114">
        <f t="shared" si="20"/>
        <v>0</v>
      </c>
      <c r="AR61" s="114">
        <f t="shared" si="20"/>
        <v>0</v>
      </c>
      <c r="AS61" s="114">
        <f t="shared" si="20"/>
        <v>0</v>
      </c>
      <c r="AT61" s="114">
        <f t="shared" si="20"/>
        <v>0</v>
      </c>
      <c r="AU61" s="114">
        <f t="shared" si="20"/>
        <v>0</v>
      </c>
      <c r="AV61" s="114">
        <f t="shared" si="20"/>
        <v>0</v>
      </c>
      <c r="AW61" s="114">
        <f t="shared" si="20"/>
        <v>0</v>
      </c>
      <c r="AX61" s="114">
        <f t="shared" si="20"/>
        <v>0</v>
      </c>
      <c r="AY61" s="114">
        <f t="shared" si="21"/>
        <v>0</v>
      </c>
      <c r="AZ61" s="114">
        <f t="shared" si="21"/>
        <v>0</v>
      </c>
      <c r="BA61" s="114">
        <f t="shared" si="21"/>
        <v>0</v>
      </c>
      <c r="BB61" s="114">
        <f t="shared" si="21"/>
        <v>0</v>
      </c>
      <c r="BC61" s="114">
        <f t="shared" si="21"/>
        <v>0</v>
      </c>
      <c r="BD61" s="114">
        <f t="shared" si="21"/>
        <v>0</v>
      </c>
      <c r="BE61" s="114">
        <f t="shared" si="21"/>
        <v>0</v>
      </c>
      <c r="BF61" s="114">
        <f t="shared" si="21"/>
        <v>0</v>
      </c>
      <c r="BG61" s="114">
        <f t="shared" si="21"/>
        <v>0</v>
      </c>
      <c r="BH61" s="114">
        <f t="shared" si="21"/>
        <v>0</v>
      </c>
      <c r="BI61" s="114">
        <f t="shared" si="22"/>
        <v>0</v>
      </c>
      <c r="BJ61" s="114">
        <f t="shared" si="22"/>
        <v>0</v>
      </c>
      <c r="BK61" s="114">
        <f t="shared" si="22"/>
        <v>0</v>
      </c>
      <c r="BL61" s="114">
        <f t="shared" si="22"/>
        <v>0</v>
      </c>
      <c r="BM61" s="114">
        <f t="shared" si="22"/>
        <v>0</v>
      </c>
      <c r="BN61" s="114">
        <f t="shared" si="22"/>
        <v>0</v>
      </c>
      <c r="BO61" s="114">
        <f t="shared" si="22"/>
        <v>0</v>
      </c>
    </row>
    <row r="62" spans="1:68" ht="18" customHeight="1" outlineLevel="1">
      <c r="A62" s="109"/>
      <c r="B62" s="115"/>
      <c r="C62" s="111"/>
      <c r="D62" s="111"/>
      <c r="E62" s="112"/>
      <c r="F62" s="111"/>
      <c r="G62" s="111"/>
      <c r="H62" s="111"/>
      <c r="I62" s="111"/>
      <c r="J62" s="111"/>
      <c r="K62" s="111"/>
      <c r="L62" s="112"/>
      <c r="M62" s="111"/>
      <c r="N62" s="111"/>
      <c r="O62" s="111"/>
      <c r="P62" s="111"/>
      <c r="Q62" s="111"/>
      <c r="R62" s="111"/>
      <c r="S62" s="112"/>
      <c r="T62" s="111"/>
      <c r="U62" s="111"/>
      <c r="V62" s="111"/>
      <c r="W62" s="111"/>
      <c r="X62" s="111"/>
      <c r="Y62" s="111"/>
      <c r="Z62" s="112"/>
      <c r="AA62" s="111"/>
      <c r="AB62" s="111"/>
      <c r="AC62" s="111"/>
      <c r="AD62" s="111"/>
      <c r="AE62" s="111"/>
      <c r="AF62" s="111"/>
      <c r="AG62" s="113"/>
      <c r="AI62" s="70"/>
      <c r="AJ62" s="71"/>
      <c r="AK62" s="72"/>
      <c r="AL62" s="71"/>
      <c r="AM62" s="73"/>
      <c r="AO62" s="114">
        <f t="shared" si="20"/>
        <v>0</v>
      </c>
      <c r="AP62" s="114">
        <f t="shared" si="20"/>
        <v>0</v>
      </c>
      <c r="AQ62" s="114">
        <f t="shared" si="20"/>
        <v>0</v>
      </c>
      <c r="AR62" s="114">
        <f t="shared" si="20"/>
        <v>0</v>
      </c>
      <c r="AS62" s="114">
        <f t="shared" si="20"/>
        <v>0</v>
      </c>
      <c r="AT62" s="114">
        <f t="shared" si="20"/>
        <v>0</v>
      </c>
      <c r="AU62" s="114">
        <f t="shared" si="20"/>
        <v>0</v>
      </c>
      <c r="AV62" s="114">
        <f t="shared" si="20"/>
        <v>0</v>
      </c>
      <c r="AW62" s="114">
        <f t="shared" si="20"/>
        <v>0</v>
      </c>
      <c r="AX62" s="114">
        <f t="shared" si="20"/>
        <v>0</v>
      </c>
      <c r="AY62" s="114">
        <f t="shared" si="21"/>
        <v>0</v>
      </c>
      <c r="AZ62" s="114">
        <f t="shared" si="21"/>
        <v>0</v>
      </c>
      <c r="BA62" s="114">
        <f t="shared" si="21"/>
        <v>0</v>
      </c>
      <c r="BB62" s="114">
        <f t="shared" si="21"/>
        <v>0</v>
      </c>
      <c r="BC62" s="114">
        <f t="shared" si="21"/>
        <v>0</v>
      </c>
      <c r="BD62" s="114">
        <f t="shared" si="21"/>
        <v>0</v>
      </c>
      <c r="BE62" s="114">
        <f t="shared" si="21"/>
        <v>0</v>
      </c>
      <c r="BF62" s="114">
        <f t="shared" si="21"/>
        <v>0</v>
      </c>
      <c r="BG62" s="114">
        <f t="shared" si="21"/>
        <v>0</v>
      </c>
      <c r="BH62" s="114">
        <f t="shared" si="21"/>
        <v>0</v>
      </c>
      <c r="BI62" s="114">
        <f t="shared" si="22"/>
        <v>0</v>
      </c>
      <c r="BJ62" s="114">
        <f t="shared" si="22"/>
        <v>0</v>
      </c>
      <c r="BK62" s="114">
        <f t="shared" si="22"/>
        <v>0</v>
      </c>
      <c r="BL62" s="114">
        <f t="shared" si="22"/>
        <v>0</v>
      </c>
      <c r="BM62" s="114">
        <f t="shared" si="22"/>
        <v>0</v>
      </c>
      <c r="BN62" s="114">
        <f t="shared" si="22"/>
        <v>0</v>
      </c>
      <c r="BO62" s="114">
        <f t="shared" si="22"/>
        <v>0</v>
      </c>
      <c r="BP62" s="175">
        <f>SUM(AO46:BO48,AO49:BO56,AO57:BO64)</f>
        <v>0</v>
      </c>
    </row>
    <row r="63" spans="1:68" ht="18" customHeight="1" outlineLevel="1">
      <c r="A63" s="109"/>
      <c r="B63" s="115"/>
      <c r="C63" s="111"/>
      <c r="D63" s="111"/>
      <c r="E63" s="112"/>
      <c r="F63" s="111"/>
      <c r="G63" s="111"/>
      <c r="H63" s="111"/>
      <c r="I63" s="111"/>
      <c r="J63" s="111"/>
      <c r="K63" s="111"/>
      <c r="L63" s="112"/>
      <c r="M63" s="111"/>
      <c r="N63" s="111"/>
      <c r="O63" s="111"/>
      <c r="P63" s="111"/>
      <c r="Q63" s="111"/>
      <c r="R63" s="111"/>
      <c r="S63" s="112"/>
      <c r="T63" s="111"/>
      <c r="U63" s="111"/>
      <c r="V63" s="111"/>
      <c r="W63" s="111"/>
      <c r="X63" s="111"/>
      <c r="Y63" s="111"/>
      <c r="Z63" s="112"/>
      <c r="AA63" s="111"/>
      <c r="AB63" s="111"/>
      <c r="AC63" s="111"/>
      <c r="AD63" s="111"/>
      <c r="AE63" s="111"/>
      <c r="AF63" s="111"/>
      <c r="AG63" s="113"/>
      <c r="AI63" s="70"/>
      <c r="AJ63" s="71"/>
      <c r="AK63" s="72"/>
      <c r="AL63" s="71"/>
      <c r="AM63" s="73"/>
      <c r="AO63" s="114">
        <f t="shared" si="20"/>
        <v>0</v>
      </c>
      <c r="AP63" s="114">
        <f t="shared" si="20"/>
        <v>0</v>
      </c>
      <c r="AQ63" s="114">
        <f t="shared" si="20"/>
        <v>0</v>
      </c>
      <c r="AR63" s="114">
        <f t="shared" si="20"/>
        <v>0</v>
      </c>
      <c r="AS63" s="114">
        <f t="shared" si="20"/>
        <v>0</v>
      </c>
      <c r="AT63" s="114">
        <f t="shared" si="20"/>
        <v>0</v>
      </c>
      <c r="AU63" s="114">
        <f t="shared" si="20"/>
        <v>0</v>
      </c>
      <c r="AV63" s="114">
        <f t="shared" si="20"/>
        <v>0</v>
      </c>
      <c r="AW63" s="114">
        <f t="shared" si="20"/>
        <v>0</v>
      </c>
      <c r="AX63" s="114">
        <f t="shared" si="20"/>
        <v>0</v>
      </c>
      <c r="AY63" s="114">
        <f t="shared" si="21"/>
        <v>0</v>
      </c>
      <c r="AZ63" s="114">
        <f t="shared" si="21"/>
        <v>0</v>
      </c>
      <c r="BA63" s="114">
        <f t="shared" si="21"/>
        <v>0</v>
      </c>
      <c r="BB63" s="114">
        <f t="shared" si="21"/>
        <v>0</v>
      </c>
      <c r="BC63" s="114">
        <f t="shared" si="21"/>
        <v>0</v>
      </c>
      <c r="BD63" s="114">
        <f t="shared" si="21"/>
        <v>0</v>
      </c>
      <c r="BE63" s="114">
        <f t="shared" si="21"/>
        <v>0</v>
      </c>
      <c r="BF63" s="114">
        <f t="shared" si="21"/>
        <v>0</v>
      </c>
      <c r="BG63" s="114">
        <f t="shared" si="21"/>
        <v>0</v>
      </c>
      <c r="BH63" s="114">
        <f t="shared" si="21"/>
        <v>0</v>
      </c>
      <c r="BI63" s="114">
        <f t="shared" si="22"/>
        <v>0</v>
      </c>
      <c r="BJ63" s="114">
        <f t="shared" si="22"/>
        <v>0</v>
      </c>
      <c r="BK63" s="114">
        <f t="shared" si="22"/>
        <v>0</v>
      </c>
      <c r="BL63" s="114">
        <f t="shared" si="22"/>
        <v>0</v>
      </c>
      <c r="BM63" s="114">
        <f t="shared" si="22"/>
        <v>0</v>
      </c>
      <c r="BN63" s="114">
        <f t="shared" si="22"/>
        <v>0</v>
      </c>
      <c r="BO63" s="114">
        <f t="shared" si="22"/>
        <v>0</v>
      </c>
      <c r="BP63" s="175"/>
    </row>
    <row r="64" spans="1:68" ht="18" customHeight="1" outlineLevel="1">
      <c r="A64" s="117"/>
      <c r="B64" s="118"/>
      <c r="C64" s="119"/>
      <c r="D64" s="119"/>
      <c r="E64" s="120"/>
      <c r="F64" s="119"/>
      <c r="G64" s="119"/>
      <c r="H64" s="119"/>
      <c r="I64" s="119"/>
      <c r="J64" s="119"/>
      <c r="K64" s="119"/>
      <c r="L64" s="120"/>
      <c r="M64" s="119"/>
      <c r="N64" s="119"/>
      <c r="O64" s="119"/>
      <c r="P64" s="119"/>
      <c r="Q64" s="119"/>
      <c r="R64" s="119"/>
      <c r="S64" s="120"/>
      <c r="T64" s="119"/>
      <c r="U64" s="119"/>
      <c r="V64" s="119"/>
      <c r="W64" s="119"/>
      <c r="X64" s="119"/>
      <c r="Y64" s="119"/>
      <c r="Z64" s="120"/>
      <c r="AA64" s="119"/>
      <c r="AB64" s="119"/>
      <c r="AC64" s="119"/>
      <c r="AD64" s="119"/>
      <c r="AE64" s="119"/>
      <c r="AF64" s="119"/>
      <c r="AG64" s="121"/>
      <c r="AI64" s="70"/>
      <c r="AJ64" s="71"/>
      <c r="AK64" s="72"/>
      <c r="AL64" s="71"/>
      <c r="AM64" s="73"/>
      <c r="AO64" s="114">
        <f t="shared" ref="AO64:BI64" si="23">IF($C64=AO$1,$B64,0)+IF($D64=AO$1,$B64,0)+IF($E64=AO$1,$B64,0)+IF($F64=AO$1,$B64,0)+IF($G64=AO$1,$B64,0)+IF($H64=AO$1,$B64,0)+IF($I64=AO$1,$B64,0)+IF($J64=AO$1,$B64,0)+IF($K64=AO$1,$B64,0)+IF($L64=AO$1,$B64,0)+IF($M64=AO$1,$B64,0)+IF($N64=AO$1,$B64,0)+IF($O64=AO$1,$B64,0)+IF($P64=AO$1,$B64,0)+IF($Q64=AO$1,$B64,0)+IF($R64=AO$1,$B64,0)+IF($S64=AO$1,$B64,0)+IF($T64=AO$1,$B64,0)+IF($U64=AO$1,$B64,0)+IF($V64=AO$1,$B64,0)+IF($W64=AO$1,$B64,0)+IF($X64=AO$1,$B64,0)+IF($Y64=AO$1,$B64,0)+IF($Z64=AO$1,$B64,0)+IF($AA64=AO$1,$B64,0)+IF($AB64=AO$1,$B64,0)+IF($AC64=AO$1,$B64,0)+IF($AD64=AO$1,$B64,0)+IF($AE64=AO$1,$B64,0)+IF($AF64=AO$1,$B64,0)+IF($AG64=AO$1,$B64,0)</f>
        <v>0</v>
      </c>
      <c r="AP64" s="114">
        <f t="shared" si="23"/>
        <v>0</v>
      </c>
      <c r="AQ64" s="114">
        <f t="shared" si="23"/>
        <v>0</v>
      </c>
      <c r="AR64" s="114">
        <f t="shared" si="23"/>
        <v>0</v>
      </c>
      <c r="AS64" s="114">
        <f t="shared" si="23"/>
        <v>0</v>
      </c>
      <c r="AT64" s="114">
        <f t="shared" si="23"/>
        <v>0</v>
      </c>
      <c r="AU64" s="114">
        <f t="shared" si="23"/>
        <v>0</v>
      </c>
      <c r="AV64" s="114">
        <f t="shared" si="23"/>
        <v>0</v>
      </c>
      <c r="AW64" s="114">
        <f t="shared" si="23"/>
        <v>0</v>
      </c>
      <c r="AX64" s="114">
        <f t="shared" si="23"/>
        <v>0</v>
      </c>
      <c r="AY64" s="114">
        <f t="shared" si="23"/>
        <v>0</v>
      </c>
      <c r="AZ64" s="114">
        <f t="shared" si="23"/>
        <v>0</v>
      </c>
      <c r="BA64" s="114">
        <f t="shared" si="23"/>
        <v>0</v>
      </c>
      <c r="BB64" s="114">
        <f t="shared" si="23"/>
        <v>0</v>
      </c>
      <c r="BC64" s="114">
        <f t="shared" si="23"/>
        <v>0</v>
      </c>
      <c r="BD64" s="114">
        <f t="shared" si="23"/>
        <v>0</v>
      </c>
      <c r="BE64" s="114">
        <f t="shared" si="23"/>
        <v>0</v>
      </c>
      <c r="BF64" s="114">
        <f t="shared" si="23"/>
        <v>0</v>
      </c>
      <c r="BG64" s="114">
        <f t="shared" si="23"/>
        <v>0</v>
      </c>
      <c r="BH64" s="114">
        <f t="shared" si="23"/>
        <v>0</v>
      </c>
      <c r="BI64" s="114">
        <f t="shared" si="23"/>
        <v>0</v>
      </c>
      <c r="BJ64" s="114">
        <f>IF($C66=BJ$1,$B66,0)+IF($D66=BJ$1,$B66,0)+IF($E66=BJ$1,$B66,0)+IF($F66=BJ$1,$B66,0)+IF($G66=BJ$1,$B66,0)+IF($H66=BJ$1,$B66,0)+IF($I66=BJ$1,$B66,0)+IF($J66=BJ$1,$B66,0)+IF($K66=BJ$1,$B66,0)+IF($L66=BJ$1,$B66,0)+IF($M66=BJ$1,$B66,0)+IF($N66=BJ$1,$B66,0)+IF($O66=BJ$1,$B66,0)+IF($P66=BJ$1,$B66,0)+IF($Q66=BJ$1,$B66,0)+IF($R66=BJ$1,$B66,0)+IF($S66=BJ$1,$B66,0)+IF($T66=BJ$1,$B66,0)+IF($U66=BJ$1,$B66,0)+IF($V66=BJ$1,$B66,0)+IF($W66=BJ$1,$B66,0)+IF($X66=BJ$1,$B66,0)+IF($Y66=BJ$1,$B66,0)+IF($Z66=BJ$1,$B66,0)+IF($AA66=BJ$1,$B66,0)+IF($AB66=BJ$1,$B66,0)+IF($AC66=BJ$1,$B66,0)+IF($AD66=BJ$1,$B66,0)+IF($AE66=BJ$1,$B66,0)+IF($AF66=BJ$1,$B66,0)+IF($AG66=BJ$1,$B66,0)</f>
        <v>0</v>
      </c>
      <c r="BK64" s="114">
        <f>IF($C66=BK$1,$B66,0)+IF($D66=BK$1,$B66,0)+IF($E66=BK$1,$B66,0)+IF($F66=BK$1,$B66,0)+IF($G66=BK$1,$B66,0)+IF($H66=BK$1,$B66,0)+IF($I66=BK$1,$B66,0)+IF($J66=BK$1,$B66,0)+IF($K66=BK$1,$B66,0)+IF($L66=BK$1,$B66,0)+IF($M66=BK$1,$B66,0)+IF($N66=BK$1,$B66,0)+IF($O66=BK$1,$B66,0)+IF($P66=BK$1,$B66,0)+IF($Q66=BK$1,$B66,0)+IF($R66=BK$1,$B66,0)+IF($S66=BK$1,$B66,0)+IF($T66=BK$1,$B66,0)+IF($U66=BK$1,$B66,0)+IF($V66=BK$1,$B66,0)+IF($W66=BK$1,$B66,0)+IF($X66=BK$1,$B66,0)+IF($Y66=BK$1,$B66,0)+IF($Z66=BK$1,$B66,0)+IF($AA66=BK$1,$B66,0)+IF($AB66=BK$1,$B66,0)+IF($AC66=BK$1,$B66,0)+IF($AD66=BK$1,$B66,0)+IF($AE66=BK$1,$B66,0)+IF($AF66=BK$1,$B66,0)+IF($AG66=BK$1,$B66,0)</f>
        <v>0</v>
      </c>
      <c r="BL64" s="114">
        <f>IF($C66=BL$1,$B66,0)+IF($D66=BL$1,$B66,0)+IF($E66=BL$1,$B66,0)+IF($F66=BL$1,$B66,0)+IF($G66=BL$1,$B66,0)+IF($H66=BL$1,$B66,0)+IF($I66=BL$1,$B66,0)+IF($J66=BL$1,$B66,0)+IF($K66=BL$1,$B66,0)+IF($L66=BL$1,$B66,0)+IF($M66=BL$1,$B66,0)+IF($N66=BL$1,$B66,0)+IF($O66=BL$1,$B66,0)+IF($P66=BL$1,$B66,0)+IF($Q66=BL$1,$B66,0)+IF($R66=BL$1,$B66,0)+IF($S66=BL$1,$B66,0)+IF($T66=BL$1,$B66,0)+IF($U66=BL$1,$B66,0)+IF($V66=BL$1,$B66,0)+IF($W66=BL$1,$B66,0)+IF($X66=BL$1,$B66,0)+IF($Y66=BL$1,$B66,0)+IF($Z66=BL$1,$B66,0)+IF($AA66=BL$1,$B66,0)+IF($AB66=BL$1,$B66,0)+IF($AC66=BL$1,$B66,0)+IF($AD66=BL$1,$B66,0)+IF($AE66=BL$1,$B66,0)+IF($AF66=BL$1,$B66,0)+IF($AG66=BL$1,$B66,0)</f>
        <v>0</v>
      </c>
      <c r="BM64" s="114">
        <f>IF($C66=BM$1,$B66,0)+IF($D66=BM$1,$B66,0)+IF($E66=BM$1,$B66,0)+IF($F66=BM$1,$B66,0)+IF($G66=BM$1,$B66,0)+IF($H66=BM$1,$B66,0)+IF($I66=BM$1,$B66,0)+IF($J66=BM$1,$B66,0)+IF($K66=BM$1,$B66,0)+IF($L66=BM$1,$B66,0)+IF($M66=BM$1,$B66,0)+IF($N66=BM$1,$B66,0)+IF($O66=BM$1,$B66,0)+IF($P66=BM$1,$B66,0)+IF($Q66=BM$1,$B66,0)+IF($R66=BM$1,$B66,0)+IF($S66=BM$1,$B66,0)+IF($T66=BM$1,$B66,0)+IF($U66=BM$1,$B66,0)+IF($V66=BM$1,$B66,0)+IF($W66=BM$1,$B66,0)+IF($X66=BM$1,$B66,0)+IF($Y66=BM$1,$B66,0)+IF($Z66=BM$1,$B66,0)+IF($AA66=BM$1,$B66,0)+IF($AB66=BM$1,$B66,0)+IF($AC66=BM$1,$B66,0)+IF($AD66=BM$1,$B66,0)+IF($AE66=BM$1,$B66,0)+IF($AF66=BM$1,$B66,0)+IF($AG66=BM$1,$B66,0)</f>
        <v>0</v>
      </c>
      <c r="BN64" s="114">
        <f>IF($C66=BN$1,$B66,0)+IF($D66=BN$1,$B66,0)+IF($E66=BN$1,$B66,0)+IF($F66=BN$1,$B66,0)+IF($G66=BN$1,$B66,0)+IF($H66=BN$1,$B66,0)+IF($I66=BN$1,$B66,0)+IF($J66=BN$1,$B66,0)+IF($K66=BN$1,$B66,0)+IF($L66=BN$1,$B66,0)+IF($M66=BN$1,$B66,0)+IF($N66=BN$1,$B66,0)+IF($O66=BN$1,$B66,0)+IF($P66=BN$1,$B66,0)+IF($Q66=BN$1,$B66,0)+IF($R66=BN$1,$B66,0)+IF($S66=BN$1,$B66,0)+IF($T66=BN$1,$B66,0)+IF($U66=BN$1,$B66,0)+IF($V66=BN$1,$B66,0)+IF($W66=BN$1,$B66,0)+IF($X66=BN$1,$B66,0)+IF($Y66=BN$1,$B66,0)+IF($Z66=BN$1,$B66,0)+IF($AA66=BN$1,$B66,0)+IF($AB66=BN$1,$B66,0)+IF($AC66=BN$1,$B66,0)+IF($AD66=BN$1,$B66,0)+IF($AE66=BN$1,$B66,0)+IF($AF66=BN$1,$B66,0)+IF($AG66=BN$1,$B66,0)</f>
        <v>0</v>
      </c>
      <c r="BO64" s="114">
        <f>IF($C64=BO$1,$B64,0)+IF($D64=BO$1,$B64,0)+IF($E64=BO$1,$B64,0)+IF($F64=BO$1,$B64,0)+IF($G64=BO$1,$B64,0)+IF($H64=BO$1,$B64,0)+IF($I64=BO$1,$B64,0)+IF($J64=BO$1,$B64,0)+IF($K64=BO$1,$B64,0)+IF($L64=BO$1,$B64,0)+IF($M64=BO$1,$B64,0)+IF($N64=BO$1,$B64,0)+IF($O64=BO$1,$B64,0)+IF($P64=BO$1,$B64,0)+IF($Q64=BO$1,$B64,0)+IF($R64=BO$1,$B64,0)+IF($S64=BO$1,$B64,0)+IF($T64=BO$1,$B64,0)+IF($U64=BO$1,$B64,0)+IF($V64=BO$1,$B64,0)+IF($W64=BO$1,$B64,0)+IF($X64=BO$1,$B64,0)+IF($Y64=BO$1,$B64,0)+IF($Z64=BO$1,$B64,0)+IF($AA64=BO$1,$B64,0)+IF($AB64=BO$1,$B64,0)+IF($AC64=BO$1,$B64,0)+IF($AD64=BO$1,$B64,0)+IF($AE64=BO$1,$B64,0)+IF($AF64=BO$1,$B64,0)+IF($AG64=BO$1,$B64,0)</f>
        <v>0</v>
      </c>
      <c r="BP64" s="175"/>
    </row>
    <row r="65" spans="1:68" s="116" customFormat="1" ht="20.25">
      <c r="B65" s="122"/>
      <c r="AH65" s="123" t="s">
        <v>68</v>
      </c>
      <c r="AI65" s="123"/>
      <c r="AJ65" s="123"/>
      <c r="AK65" s="123"/>
      <c r="AL65" s="123"/>
      <c r="AM65" s="123"/>
      <c r="AO65" s="122">
        <f t="shared" ref="AO65:BI65" si="24">SUM(AO2:AO4,AO6:AO10,AO12:AO21,AO23:AO24,AO28:AO29,AO31:AO36,AO38:AO42,AO44,AO46:AO64)</f>
        <v>0</v>
      </c>
      <c r="AP65" s="122">
        <f t="shared" si="24"/>
        <v>0</v>
      </c>
      <c r="AQ65" s="122">
        <f t="shared" si="24"/>
        <v>0</v>
      </c>
      <c r="AR65" s="122">
        <f t="shared" si="24"/>
        <v>0</v>
      </c>
      <c r="AS65" s="122">
        <f t="shared" si="24"/>
        <v>0</v>
      </c>
      <c r="AT65" s="122">
        <f t="shared" si="24"/>
        <v>0</v>
      </c>
      <c r="AU65" s="122">
        <f t="shared" si="24"/>
        <v>0</v>
      </c>
      <c r="AV65" s="122">
        <f t="shared" si="24"/>
        <v>0</v>
      </c>
      <c r="AW65" s="122">
        <f t="shared" si="24"/>
        <v>0</v>
      </c>
      <c r="AX65" s="122">
        <f t="shared" si="24"/>
        <v>0</v>
      </c>
      <c r="AY65" s="122">
        <f t="shared" si="24"/>
        <v>0</v>
      </c>
      <c r="AZ65" s="122">
        <f t="shared" si="24"/>
        <v>0</v>
      </c>
      <c r="BA65" s="122">
        <f t="shared" si="24"/>
        <v>0</v>
      </c>
      <c r="BB65" s="122">
        <f t="shared" si="24"/>
        <v>0</v>
      </c>
      <c r="BC65" s="122">
        <f t="shared" si="24"/>
        <v>0</v>
      </c>
      <c r="BD65" s="122">
        <f t="shared" si="24"/>
        <v>0</v>
      </c>
      <c r="BE65" s="122">
        <f t="shared" si="24"/>
        <v>0</v>
      </c>
      <c r="BF65" s="122">
        <f t="shared" si="24"/>
        <v>0</v>
      </c>
      <c r="BG65" s="122">
        <f t="shared" si="24"/>
        <v>0</v>
      </c>
      <c r="BH65" s="122">
        <f t="shared" si="24"/>
        <v>0</v>
      </c>
      <c r="BI65" s="122">
        <f t="shared" si="24"/>
        <v>0</v>
      </c>
      <c r="BJ65" s="122">
        <f>SUM(BJ2:BJ4,BJ6:BJ10,BJ12:BJ21,BJ23:BJ24,BJ26:BJ27,BJ31:BJ34,BJ38:BJ42,BJ44,BJ46:BJ64)</f>
        <v>0</v>
      </c>
      <c r="BK65" s="122">
        <f>SUM(BK2:BK4,BK6:BK10,BK12:BK21,BK23:BK24,BK26:BK27,BK31:BK34,BK38:BK42,BK44,BK46:BK64)</f>
        <v>0</v>
      </c>
      <c r="BL65" s="122">
        <f>SUM(BL2:BL4,BL6:BL10,BL12:BL21,BL23:BL24,BL26:BL27,BL31:BL34,BL38:BL42,BL44,BL46:BL64)</f>
        <v>0</v>
      </c>
      <c r="BM65" s="122">
        <f>SUM(BM2:BM4,BM6:BM10,BM12:BM21,BM23:BM24,BM26:BM27,BM31:BM34,BM38:BM42,BM44,BM46:BM64)</f>
        <v>0</v>
      </c>
      <c r="BN65" s="122">
        <f>SUM(BN2:BN4,BN6:BN10,BN12:BN21,BN23:BN24,BN26:BN27,BN31:BN34,BN38:BN42,BN44,BN46:BN64)</f>
        <v>0</v>
      </c>
      <c r="BO65" s="122">
        <f>SUM(BO2:BO4,BO6:BO10,BO12:BO21,BO23:BO24,BO28:BO29,BO31:BO36,BO38:BO42,BO44,BO46:BO64)</f>
        <v>0</v>
      </c>
      <c r="BP65" s="1"/>
    </row>
    <row r="66" spans="1:68" s="116" customFormat="1" ht="27.75">
      <c r="B66" s="122"/>
      <c r="AH66" s="123" t="s">
        <v>69</v>
      </c>
      <c r="AI66" s="123"/>
      <c r="AJ66" s="123"/>
      <c r="AK66" s="123"/>
      <c r="AL66" s="123"/>
      <c r="AM66" s="123"/>
      <c r="AO66" s="124">
        <f t="shared" ref="AO66:AY66" si="25">AO65-151.67</f>
        <v>-151.66999999999999</v>
      </c>
      <c r="AP66" s="124">
        <f t="shared" si="25"/>
        <v>-151.66999999999999</v>
      </c>
      <c r="AQ66" s="124">
        <f t="shared" si="25"/>
        <v>-151.66999999999999</v>
      </c>
      <c r="AR66" s="124">
        <f t="shared" si="25"/>
        <v>-151.66999999999999</v>
      </c>
      <c r="AS66" s="124">
        <f t="shared" si="25"/>
        <v>-151.66999999999999</v>
      </c>
      <c r="AT66" s="124">
        <f t="shared" si="25"/>
        <v>-151.66999999999999</v>
      </c>
      <c r="AU66" s="124">
        <f t="shared" si="25"/>
        <v>-151.66999999999999</v>
      </c>
      <c r="AV66" s="124">
        <f t="shared" si="25"/>
        <v>-151.66999999999999</v>
      </c>
      <c r="AW66" s="124">
        <f t="shared" si="25"/>
        <v>-151.66999999999999</v>
      </c>
      <c r="AX66" s="124">
        <f t="shared" si="25"/>
        <v>-151.66999999999999</v>
      </c>
      <c r="AY66" s="124">
        <f t="shared" si="25"/>
        <v>-151.66999999999999</v>
      </c>
      <c r="AZ66" s="124">
        <f>AZ65-104</f>
        <v>-104</v>
      </c>
      <c r="BA66" s="124">
        <f>BA65-151.67</f>
        <v>-151.66999999999999</v>
      </c>
      <c r="BB66" s="124">
        <f>BB65-151.67</f>
        <v>-151.66999999999999</v>
      </c>
      <c r="BC66" s="124">
        <f>BC65-151.67</f>
        <v>-151.66999999999999</v>
      </c>
      <c r="BD66" s="124">
        <f>BD65-151.67</f>
        <v>-151.66999999999999</v>
      </c>
      <c r="BE66" s="124">
        <f>BE65-7</f>
        <v>-7</v>
      </c>
      <c r="BF66" s="124">
        <f>BF65-10</f>
        <v>-10</v>
      </c>
      <c r="BG66" s="124">
        <f>BG65-151.67</f>
        <v>-151.66999999999999</v>
      </c>
      <c r="BH66" s="124">
        <f>BH65-151.67</f>
        <v>-151.66999999999999</v>
      </c>
      <c r="BI66" s="124">
        <f>BI65-151.67</f>
        <v>-151.66999999999999</v>
      </c>
      <c r="BJ66" s="124">
        <f>BJ65-7</f>
        <v>-7</v>
      </c>
      <c r="BK66" s="124">
        <f>BK65-7</f>
        <v>-7</v>
      </c>
      <c r="BL66" s="124">
        <f>BL65-7</f>
        <v>-7</v>
      </c>
      <c r="BM66" s="124">
        <f>BM65-7</f>
        <v>-7</v>
      </c>
      <c r="BN66" s="124">
        <f>BN65-7</f>
        <v>-7</v>
      </c>
      <c r="BO66" s="124">
        <f>BO65-151.67</f>
        <v>-151.66999999999999</v>
      </c>
      <c r="BP66" s="125"/>
    </row>
    <row r="67" spans="1:68" s="116" customFormat="1" ht="27.75">
      <c r="A67" s="1"/>
      <c r="B67" s="122"/>
      <c r="AH67" s="123" t="s">
        <v>70</v>
      </c>
      <c r="AI67" s="123"/>
      <c r="AJ67" s="123"/>
      <c r="AK67" s="123"/>
      <c r="AL67" s="123"/>
      <c r="AM67" s="123"/>
      <c r="AO67" s="124">
        <f>-1.32+AO66</f>
        <v>-152.98999999999998</v>
      </c>
      <c r="AP67" s="124">
        <f>-2.5+AP66</f>
        <v>-154.16999999999999</v>
      </c>
      <c r="AQ67" s="124">
        <f>-7+AQ66</f>
        <v>-158.66999999999999</v>
      </c>
      <c r="AR67" s="124">
        <f>-3.34+AR66</f>
        <v>-155.01</v>
      </c>
      <c r="AS67" s="124">
        <f>2.66+AS66</f>
        <v>-149.01</v>
      </c>
      <c r="AT67" s="124">
        <f>3.01+AT66</f>
        <v>-148.66</v>
      </c>
      <c r="AU67" s="124">
        <f>-6.01+AU66</f>
        <v>-157.67999999999998</v>
      </c>
      <c r="AV67" s="124">
        <f>AV66</f>
        <v>-151.66999999999999</v>
      </c>
      <c r="AW67" s="124">
        <f>2.66+AW66</f>
        <v>-149.01</v>
      </c>
      <c r="AX67" s="124">
        <f>-1.01+AX66</f>
        <v>-152.67999999999998</v>
      </c>
      <c r="AY67" s="124">
        <f>3.17+AY66</f>
        <v>-148.5</v>
      </c>
      <c r="AZ67" s="124">
        <f>AZ66</f>
        <v>-104</v>
      </c>
      <c r="BA67" s="124">
        <f>-7.41+BA66</f>
        <v>-159.07999999999998</v>
      </c>
      <c r="BB67" s="124">
        <f t="shared" ref="BB67:BO67" si="26">BB66</f>
        <v>-151.66999999999999</v>
      </c>
      <c r="BC67" s="124">
        <f t="shared" si="26"/>
        <v>-151.66999999999999</v>
      </c>
      <c r="BD67" s="124">
        <f t="shared" si="26"/>
        <v>-151.66999999999999</v>
      </c>
      <c r="BE67" s="124">
        <f t="shared" si="26"/>
        <v>-7</v>
      </c>
      <c r="BF67" s="124">
        <f t="shared" si="26"/>
        <v>-10</v>
      </c>
      <c r="BG67" s="124">
        <f t="shared" si="26"/>
        <v>-151.66999999999999</v>
      </c>
      <c r="BH67" s="124">
        <f t="shared" si="26"/>
        <v>-151.66999999999999</v>
      </c>
      <c r="BI67" s="124">
        <f t="shared" si="26"/>
        <v>-151.66999999999999</v>
      </c>
      <c r="BJ67" s="124">
        <f t="shared" si="26"/>
        <v>-7</v>
      </c>
      <c r="BK67" s="124">
        <f t="shared" si="26"/>
        <v>-7</v>
      </c>
      <c r="BL67" s="124">
        <f t="shared" si="26"/>
        <v>-7</v>
      </c>
      <c r="BM67" s="124">
        <f t="shared" si="26"/>
        <v>-7</v>
      </c>
      <c r="BN67" s="124">
        <f t="shared" si="26"/>
        <v>-7</v>
      </c>
      <c r="BO67" s="124">
        <f t="shared" si="26"/>
        <v>-151.66999999999999</v>
      </c>
      <c r="BP67" s="125"/>
    </row>
  </sheetData>
  <mergeCells count="2">
    <mergeCell ref="BP43:BP45"/>
    <mergeCell ref="BP62:BP64"/>
  </mergeCells>
  <conditionalFormatting sqref="C12:AG19">
    <cfRule type="containsText" dxfId="158" priority="2" operator="containsText" text="2"/>
    <cfRule type="containsText" dxfId="157" priority="3" operator="containsText" text="1"/>
  </conditionalFormatting>
  <conditionalFormatting sqref="H5:I5">
    <cfRule type="containsText" dxfId="156" priority="4" operator="containsText" text="2"/>
    <cfRule type="containsText" dxfId="155" priority="5" operator="containsText" text="1"/>
  </conditionalFormatting>
  <conditionalFormatting sqref="AC5:AD5 V5:W5">
    <cfRule type="containsText" dxfId="154" priority="6" operator="containsText" text="2"/>
    <cfRule type="containsText" dxfId="153" priority="7" operator="containsText" text="1"/>
  </conditionalFormatting>
  <conditionalFormatting sqref="O5:P5">
    <cfRule type="containsText" dxfId="152" priority="8" operator="containsText" text="2"/>
    <cfRule type="containsText" dxfId="151" priority="9" operator="containsText" text="1"/>
  </conditionalFormatting>
  <conditionalFormatting sqref="A68:A3350">
    <cfRule type="containsText" dxfId="150" priority="10" operator="containsText" text="FORMATION"/>
  </conditionalFormatting>
  <conditionalFormatting sqref="E44:I44 AF44:AG44 R44:W44 Y44:AD44 K44:P44">
    <cfRule type="containsText" dxfId="149" priority="11" operator="containsText" text="2"/>
    <cfRule type="containsText" dxfId="148" priority="12" operator="containsText" text="1"/>
  </conditionalFormatting>
  <conditionalFormatting sqref="E43:F43">
    <cfRule type="containsText" dxfId="147" priority="13" operator="containsText" text="2"/>
    <cfRule type="containsText" dxfId="146" priority="14" operator="containsText" text="1"/>
  </conditionalFormatting>
  <conditionalFormatting sqref="C2:AG4">
    <cfRule type="containsText" dxfId="145" priority="15" operator="containsText" text="2"/>
    <cfRule type="containsText" dxfId="144" priority="16" operator="containsText" text="1"/>
  </conditionalFormatting>
  <conditionalFormatting sqref="C2:AG4">
    <cfRule type="containsText" dxfId="143" priority="17" operator="containsText" text="2"/>
    <cfRule type="containsText" dxfId="142" priority="18" operator="containsText" text="1"/>
  </conditionalFormatting>
  <conditionalFormatting sqref="C2:AG4">
    <cfRule type="containsText" dxfId="141" priority="19" operator="containsText" text="2"/>
    <cfRule type="containsText" dxfId="140" priority="20" operator="containsText" text="1"/>
  </conditionalFormatting>
  <conditionalFormatting sqref="C2:AG4">
    <cfRule type="containsText" dxfId="139" priority="21" operator="containsText" text="2"/>
    <cfRule type="containsText" dxfId="138" priority="22" operator="containsText" text="1"/>
  </conditionalFormatting>
  <conditionalFormatting sqref="C2:AG4">
    <cfRule type="containsText" dxfId="137" priority="23" operator="containsText" text="2"/>
    <cfRule type="containsText" dxfId="136" priority="24" operator="containsText" text="1"/>
  </conditionalFormatting>
  <conditionalFormatting sqref="C6:AG10">
    <cfRule type="containsText" dxfId="135" priority="25" operator="containsText" text="2"/>
    <cfRule type="containsText" dxfId="134" priority="26" operator="containsText" text="1"/>
  </conditionalFormatting>
  <conditionalFormatting sqref="G20:AG20">
    <cfRule type="containsText" dxfId="133" priority="27" operator="containsText" text="2"/>
    <cfRule type="containsText" dxfId="132" priority="28" operator="containsText" text="1"/>
  </conditionalFormatting>
  <conditionalFormatting sqref="C20:F20">
    <cfRule type="containsText" dxfId="131" priority="29" operator="containsText" text="2"/>
    <cfRule type="containsText" dxfId="130" priority="30" operator="containsText" text="1"/>
  </conditionalFormatting>
  <conditionalFormatting sqref="D43">
    <cfRule type="containsText" dxfId="129" priority="31" operator="containsText" text="2"/>
    <cfRule type="containsText" dxfId="128" priority="32" operator="containsText" text="1"/>
  </conditionalFormatting>
  <conditionalFormatting sqref="C43">
    <cfRule type="containsText" dxfId="127" priority="33" operator="containsText" text="2"/>
    <cfRule type="containsText" dxfId="126" priority="34" operator="containsText" text="1"/>
  </conditionalFormatting>
  <conditionalFormatting sqref="C26:C29">
    <cfRule type="containsText" dxfId="125" priority="35" operator="containsText" text="2"/>
    <cfRule type="containsText" dxfId="124" priority="36" operator="containsText" text="1"/>
  </conditionalFormatting>
  <conditionalFormatting sqref="AA26:AA29">
    <cfRule type="containsText" dxfId="123" priority="37" operator="containsText" text="2"/>
    <cfRule type="containsText" dxfId="122" priority="38" operator="containsText" text="1"/>
  </conditionalFormatting>
  <conditionalFormatting sqref="J43:AG43 AA36 I31:I34">
    <cfRule type="containsText" dxfId="121" priority="39" operator="containsText" text="2"/>
    <cfRule type="containsText" dxfId="120" priority="40" operator="containsText" text="1"/>
  </conditionalFormatting>
  <conditionalFormatting sqref="G43:I43">
    <cfRule type="containsText" dxfId="119" priority="41" operator="containsText" text="2"/>
    <cfRule type="containsText" dxfId="118" priority="42" operator="containsText" text="1"/>
  </conditionalFormatting>
  <conditionalFormatting sqref="C23:AG24 C31:AG36 C26:AG29">
    <cfRule type="containsText" dxfId="117" priority="43" operator="containsText" text="2"/>
    <cfRule type="containsText" dxfId="116" priority="44" operator="containsText" text="1"/>
  </conditionalFormatting>
  <conditionalFormatting sqref="D44">
    <cfRule type="containsText" dxfId="115" priority="45" operator="containsText" text="2"/>
    <cfRule type="containsText" dxfId="114" priority="46" operator="containsText" text="1"/>
  </conditionalFormatting>
  <conditionalFormatting sqref="C21:AG21">
    <cfRule type="containsText" dxfId="113" priority="47" operator="containsText" text="2"/>
    <cfRule type="containsText" dxfId="112" priority="48" operator="containsText" text="1"/>
  </conditionalFormatting>
  <conditionalFormatting sqref="A65:A67">
    <cfRule type="containsText" dxfId="111" priority="49" operator="containsText" text="FORMATION"/>
  </conditionalFormatting>
  <conditionalFormatting sqref="AO67:BI67 BO67">
    <cfRule type="cellIs" dxfId="110" priority="50" operator="greaterThan">
      <formula>0</formula>
    </cfRule>
    <cfRule type="cellIs" dxfId="109" priority="51" operator="lessThan">
      <formula>0</formula>
    </cfRule>
  </conditionalFormatting>
  <conditionalFormatting sqref="AE39:AG39 AA40">
    <cfRule type="containsText" dxfId="108" priority="52" operator="containsText" text="2"/>
    <cfRule type="containsText" dxfId="107" priority="53" operator="containsText" text="1"/>
  </conditionalFormatting>
  <conditionalFormatting sqref="L41:AG42 Q39:R39 X39:Y39 L40:Z40 AB40:AG40">
    <cfRule type="containsText" dxfId="106" priority="54" operator="containsText" text="2"/>
    <cfRule type="containsText" dxfId="105" priority="55" operator="containsText" text="1"/>
  </conditionalFormatting>
  <conditionalFormatting sqref="AA37">
    <cfRule type="containsText" dxfId="104" priority="56" operator="containsText" text="2"/>
    <cfRule type="containsText" dxfId="103" priority="57" operator="containsText" text="1"/>
  </conditionalFormatting>
  <conditionalFormatting sqref="AE37:AF37 X37:Y37">
    <cfRule type="containsText" dxfId="102" priority="58" operator="containsText" text="2"/>
    <cfRule type="containsText" dxfId="101" priority="59" operator="containsText" text="1"/>
  </conditionalFormatting>
  <conditionalFormatting sqref="C37:D37">
    <cfRule type="containsText" dxfId="100" priority="60" operator="containsText" text="2"/>
    <cfRule type="containsText" dxfId="99" priority="61" operator="containsText" text="1"/>
  </conditionalFormatting>
  <conditionalFormatting sqref="J37:K37">
    <cfRule type="containsText" dxfId="98" priority="62" operator="containsText" text="2"/>
    <cfRule type="containsText" dxfId="97" priority="63" operator="containsText" text="1"/>
  </conditionalFormatting>
  <conditionalFormatting sqref="Q37:R37">
    <cfRule type="containsText" dxfId="96" priority="64" operator="containsText" text="2"/>
    <cfRule type="containsText" dxfId="95" priority="65" operator="containsText" text="1"/>
  </conditionalFormatting>
  <conditionalFormatting sqref="J42">
    <cfRule type="containsText" dxfId="94" priority="66" operator="containsText" text="2"/>
    <cfRule type="containsText" dxfId="93" priority="67" operator="containsText" text="1"/>
  </conditionalFormatting>
  <conditionalFormatting sqref="L38:AG38 AA39">
    <cfRule type="containsText" dxfId="92" priority="68" operator="containsText" text="2"/>
    <cfRule type="containsText" dxfId="91" priority="69" operator="containsText" text="1"/>
  </conditionalFormatting>
  <conditionalFormatting sqref="G38:K38">
    <cfRule type="containsText" dxfId="90" priority="70" operator="containsText" text="2"/>
    <cfRule type="containsText" dxfId="89" priority="71" operator="containsText" text="1"/>
  </conditionalFormatting>
  <conditionalFormatting sqref="C38:F42">
    <cfRule type="containsText" dxfId="88" priority="72" operator="containsText" text="2"/>
    <cfRule type="containsText" dxfId="87" priority="73" operator="containsText" text="1"/>
  </conditionalFormatting>
  <conditionalFormatting sqref="G39:H42">
    <cfRule type="containsText" dxfId="86" priority="74" operator="containsText" text="2"/>
    <cfRule type="containsText" dxfId="85" priority="75" operator="containsText" text="1"/>
  </conditionalFormatting>
  <conditionalFormatting sqref="I39:K39 I40">
    <cfRule type="containsText" dxfId="84" priority="76" operator="containsText" text="2"/>
    <cfRule type="containsText" dxfId="83" priority="77" operator="containsText" text="1"/>
  </conditionalFormatting>
  <conditionalFormatting sqref="V39">
    <cfRule type="containsText" dxfId="82" priority="78" operator="containsText" text="2"/>
    <cfRule type="containsText" dxfId="81" priority="79" operator="containsText" text="1"/>
  </conditionalFormatting>
  <conditionalFormatting sqref="N39:P39">
    <cfRule type="containsText" dxfId="80" priority="80" operator="containsText" text="2"/>
    <cfRule type="containsText" dxfId="79" priority="81" operator="containsText" text="1"/>
  </conditionalFormatting>
  <conditionalFormatting sqref="A43">
    <cfRule type="containsText" dxfId="78" priority="82" operator="containsText" text="2"/>
    <cfRule type="containsText" dxfId="77" priority="83" operator="containsText" text="1"/>
  </conditionalFormatting>
  <conditionalFormatting sqref="B43">
    <cfRule type="containsText" dxfId="76" priority="84" operator="containsText" text="2"/>
    <cfRule type="containsText" dxfId="75" priority="85" operator="containsText" text="1"/>
  </conditionalFormatting>
  <conditionalFormatting sqref="BJ67:BN67">
    <cfRule type="cellIs" dxfId="74" priority="86" operator="greaterThan">
      <formula>0</formula>
    </cfRule>
    <cfRule type="cellIs" dxfId="73" priority="87" operator="lessThan">
      <formula>0</formula>
    </cfRule>
  </conditionalFormatting>
  <printOptions horizontalCentered="1" verticalCentered="1"/>
  <pageMargins left="0.196527777777778" right="0.31527777777777799" top="1.3388888888888899" bottom="0.35416666666666702" header="0.39374999999999999" footer="0.51180555555555496"/>
  <pageSetup paperSize="9" firstPageNumber="0" orientation="landscape" horizontalDpi="300" verticalDpi="300"/>
  <headerFooter>
    <oddHeader>&amp;C&amp;"Arial Black,Normal"&amp;12PLANNING PREVISIONNEL 
&amp;EHORS EVENEMENTIEL
ATTENTION :&amp;E ce planning est susceptible d'être modifié&amp;R&amp;D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MK153"/>
  <sheetViews>
    <sheetView tabSelected="1" zoomScale="70" zoomScaleNormal="70" workbookViewId="0">
      <selection activeCell="B3" sqref="B3"/>
    </sheetView>
  </sheetViews>
  <sheetFormatPr baseColWidth="10" defaultColWidth="9.140625" defaultRowHeight="12.75"/>
  <cols>
    <col min="1" max="1" width="32.5703125" style="165" customWidth="1"/>
    <col min="2" max="8" width="25.7109375" style="165" customWidth="1"/>
    <col min="9" max="1025" width="10.85546875" style="165" customWidth="1"/>
  </cols>
  <sheetData>
    <row r="1" spans="1:8" ht="13.5" thickBot="1">
      <c r="A1" s="188" t="s">
        <v>122</v>
      </c>
      <c r="B1" s="165" t="s">
        <v>123</v>
      </c>
      <c r="C1" s="165" t="s">
        <v>124</v>
      </c>
      <c r="D1" s="165" t="s">
        <v>125</v>
      </c>
      <c r="E1" s="165" t="s">
        <v>126</v>
      </c>
      <c r="F1" s="165" t="s">
        <v>127</v>
      </c>
      <c r="G1" s="165" t="s">
        <v>128</v>
      </c>
      <c r="H1" s="165" t="s">
        <v>129</v>
      </c>
    </row>
    <row r="2" spans="1:8" ht="45" customHeight="1" thickBot="1">
      <c r="A2" s="183" t="s">
        <v>74</v>
      </c>
      <c r="B2" s="184" t="s">
        <v>75</v>
      </c>
      <c r="C2" s="184" t="s">
        <v>76</v>
      </c>
      <c r="D2" s="184" t="s">
        <v>77</v>
      </c>
      <c r="E2" s="184" t="s">
        <v>78</v>
      </c>
      <c r="F2" s="184" t="s">
        <v>79</v>
      </c>
      <c r="G2" s="185" t="s">
        <v>80</v>
      </c>
      <c r="H2" s="186" t="s">
        <v>81</v>
      </c>
    </row>
    <row r="3" spans="1:8" ht="30" customHeight="1">
      <c r="A3" s="181" t="s">
        <v>4</v>
      </c>
      <c r="B3" s="182" t="str">
        <f ca="1">IFERROR(INDEX(INDIRECT($A$1&amp;"!$A:$AG"),MATCH(Tableau6[[#This Row],[janvier 2019]],INDIRECT($A$1&amp;"!"&amp;B$1&amp;":"&amp;B$1),0),1),"")</f>
        <v/>
      </c>
      <c r="C3" s="182" t="str">
        <f ca="1">IFERROR(INDEX(INDIRECT($A$1&amp;"!$A:$AG"),MATCH(Tableau6[[#This Row],[janvier 2019]],INDIRECT($A$1&amp;"!"&amp;C$1&amp;":"&amp;C$1),0),1),"")</f>
        <v/>
      </c>
      <c r="D3" s="182" t="str">
        <f ca="1">IFERROR(INDEX(INDIRECT($A$1&amp;"!$A:$AG"),MATCH(Tableau6[[#This Row],[janvier 2019]],INDIRECT($A$1&amp;"!"&amp;D$1&amp;":"&amp;D$1),0),1),"")</f>
        <v>CHRS 22h / 8h</v>
      </c>
      <c r="E3" s="182" t="str">
        <f ca="1">IFERROR(INDEX(INDIRECT($A$1&amp;"!$A:$AG"),MATCH(Tableau6[[#This Row],[janvier 2019]],INDIRECT($A$1&amp;"!"&amp;E$1&amp;":"&amp;E$1),0),1),"")</f>
        <v/>
      </c>
      <c r="F3" s="182" t="str">
        <f ca="1">IFERROR(INDEX(INDIRECT($A$1&amp;"!$A:$AG"),MATCH(Tableau6[[#This Row],[janvier 2019]],INDIRECT($A$1&amp;"!"&amp;F$1&amp;":"&amp;F$1),0),1),"")</f>
        <v/>
      </c>
      <c r="G3" s="182" t="str">
        <f ca="1">IFERROR(INDEX(INDIRECT($A$1&amp;"!$A:$AG"),MATCH(Tableau6[[#This Row],[janvier 2019]],INDIRECT($A$1&amp;"!"&amp;G$1&amp;":"&amp;G$1),0),1),"")</f>
        <v>ESPERANCE 8h / 20h</v>
      </c>
      <c r="H3" s="182" t="str">
        <f ca="1">IFERROR(INDEX(INDIRECT($A$1&amp;"!$A:$AG"),MATCH(Tableau6[[#This Row],[janvier 2019]],INDIRECT($A$1&amp;"!"&amp;H$1&amp;":"&amp;H$1),0),1),"")</f>
        <v>ESPERANCE 8h / 20h</v>
      </c>
    </row>
    <row r="4" spans="1:8" ht="30" customHeight="1">
      <c r="A4" s="177" t="s">
        <v>8</v>
      </c>
      <c r="B4" s="167" t="str">
        <f ca="1">IFERROR(INDEX(INDIRECT($A$1&amp;"!$A:$AG"),MATCH(Tableau6[[#This Row],[janvier 2019]],INDIRECT($A$1&amp;"!"&amp;B$1&amp;":"&amp;B$1),0),1),"")</f>
        <v/>
      </c>
      <c r="C4" s="167" t="str">
        <f ca="1">IFERROR(INDEX(INDIRECT($A$1&amp;"!$A:$AG"),MATCH(Tableau6[[#This Row],[janvier 2019]],INDIRECT($A$1&amp;"!"&amp;C$1&amp;":"&amp;C$1),0),1),"")</f>
        <v/>
      </c>
      <c r="D4" s="167" t="str">
        <f ca="1">IFERROR(INDEX(INDIRECT($A$1&amp;"!$A:$AG"),MATCH(Tableau6[[#This Row],[janvier 2019]],INDIRECT($A$1&amp;"!"&amp;D$1&amp;":"&amp;D$1),0),1),"")</f>
        <v>MALQUIN 19h / 01h</v>
      </c>
      <c r="E4" s="167" t="str">
        <f ca="1">IFERROR(INDEX(INDIRECT($A$1&amp;"!$A:$AG"),MATCH(Tableau6[[#This Row],[janvier 2019]],INDIRECT($A$1&amp;"!"&amp;E$1&amp;":"&amp;E$1),0),1),"")</f>
        <v>MALQUIN 19h / 01h</v>
      </c>
      <c r="F4" s="167" t="str">
        <f ca="1">IFERROR(INDEX(INDIRECT($A$1&amp;"!$A:$AG"),MATCH(Tableau6[[#This Row],[janvier 2019]],INDIRECT($A$1&amp;"!"&amp;F$1&amp;":"&amp;F$1),0),1),"")</f>
        <v/>
      </c>
      <c r="G4" s="167" t="str">
        <f ca="1">IFERROR(INDEX(INDIRECT($A$1&amp;"!$A:$AG"),MATCH(Tableau6[[#This Row],[janvier 2019]],INDIRECT($A$1&amp;"!"&amp;G$1&amp;":"&amp;G$1),0),1),"")</f>
        <v>MALQUIN 5h / 12h</v>
      </c>
      <c r="H4" s="167" t="str">
        <f ca="1">IFERROR(INDEX(INDIRECT($A$1&amp;"!$A:$AG"),MATCH(Tableau6[[#This Row],[janvier 2019]],INDIRECT($A$1&amp;"!"&amp;H$1&amp;":"&amp;H$1),0),1),"")</f>
        <v/>
      </c>
    </row>
    <row r="5" spans="1:8" ht="30" customHeight="1">
      <c r="A5" s="176" t="s">
        <v>11</v>
      </c>
      <c r="B5" s="166" t="str">
        <f ca="1">IFERROR(INDEX(INDIRECT($A$1&amp;"!$A:$AG"),MATCH(Tableau6[[#This Row],[janvier 2019]],INDIRECT($A$1&amp;"!"&amp;B$1&amp;":"&amp;B$1),0),1),"")</f>
        <v/>
      </c>
      <c r="C5" s="166" t="str">
        <f ca="1">IFERROR(INDEX(INDIRECT($A$1&amp;"!$A:$AG"),MATCH(Tableau6[[#This Row],[janvier 2019]],INDIRECT($A$1&amp;"!"&amp;C$1&amp;":"&amp;C$1),0),1),"")</f>
        <v/>
      </c>
      <c r="D5" s="166" t="str">
        <f ca="1">IFERROR(INDEX(INDIRECT($A$1&amp;"!$A:$AG"),MATCH(Tableau6[[#This Row],[janvier 2019]],INDIRECT($A$1&amp;"!"&amp;D$1&amp;":"&amp;D$1),0),1),"")</f>
        <v>ESPERANCE 17Hh / 05h</v>
      </c>
      <c r="E5" s="166" t="str">
        <f ca="1">IFERROR(INDEX(INDIRECT($A$1&amp;"!$A:$AG"),MATCH(Tableau6[[#This Row],[janvier 2019]],INDIRECT($A$1&amp;"!"&amp;E$1&amp;":"&amp;E$1),0),1),"")</f>
        <v/>
      </c>
      <c r="F5" s="166" t="str">
        <f ca="1">IFERROR(INDEX(INDIRECT($A$1&amp;"!$A:$AG"),MATCH(Tableau6[[#This Row],[janvier 2019]],INDIRECT($A$1&amp;"!"&amp;F$1&amp;":"&amp;F$1),0),1),"")</f>
        <v/>
      </c>
      <c r="G5" s="166" t="str">
        <f ca="1">IFERROR(INDEX(INDIRECT($A$1&amp;"!$A:$AG"),MATCH(Tableau6[[#This Row],[janvier 2019]],INDIRECT($A$1&amp;"!"&amp;G$1&amp;":"&amp;G$1),0),1),"")</f>
        <v>ESPERANCE 20Hh / 05h</v>
      </c>
      <c r="H5" s="166" t="str">
        <f ca="1">IFERROR(INDEX(INDIRECT($A$1&amp;"!$A:$AG"),MATCH(Tableau6[[#This Row],[janvier 2019]],INDIRECT($A$1&amp;"!"&amp;H$1&amp;":"&amp;H$1),0),1),"")</f>
        <v>ESPERANCE 20Hh / 05h</v>
      </c>
    </row>
    <row r="6" spans="1:8" ht="30" customHeight="1">
      <c r="A6" s="177" t="s">
        <v>10</v>
      </c>
      <c r="B6" s="167" t="str">
        <f ca="1">IFERROR(INDEX(INDIRECT($A$1&amp;"!$A:$AG"),MATCH(Tableau6[[#This Row],[janvier 2019]],INDIRECT($A$1&amp;"!"&amp;B$1&amp;":"&amp;B$1),0),1),"")</f>
        <v>ESPERANCE 20Hh / 05h</v>
      </c>
      <c r="C6" s="167" t="str">
        <f ca="1">IFERROR(INDEX(INDIRECT($A$1&amp;"!$A:$AG"),MATCH(Tableau6[[#This Row],[janvier 2019]],INDIRECT($A$1&amp;"!"&amp;C$1&amp;":"&amp;C$1),0),1),"")</f>
        <v>ESPERANCE 20Hh / 05h</v>
      </c>
      <c r="D6" s="167" t="str">
        <f ca="1">IFERROR(INDEX(INDIRECT($A$1&amp;"!$A:$AG"),MATCH(Tableau6[[#This Row],[janvier 2019]],INDIRECT($A$1&amp;"!"&amp;D$1&amp;":"&amp;D$1),0),1),"")</f>
        <v/>
      </c>
      <c r="E6" s="167" t="str">
        <f ca="1">IFERROR(INDEX(INDIRECT($A$1&amp;"!$A:$AG"),MATCH(Tableau6[[#This Row],[janvier 2019]],INDIRECT($A$1&amp;"!"&amp;E$1&amp;":"&amp;E$1),0),1),"")</f>
        <v>MALQUIN 01h / 08h</v>
      </c>
      <c r="F6" s="167" t="str">
        <f ca="1">IFERROR(INDEX(INDIRECT($A$1&amp;"!$A:$AG"),MATCH(Tableau6[[#This Row],[janvier 2019]],INDIRECT($A$1&amp;"!"&amp;F$1&amp;":"&amp;F$1),0),1),"")</f>
        <v>MALQUIN 01h / 08h</v>
      </c>
      <c r="G6" s="167" t="str">
        <f ca="1">IFERROR(INDEX(INDIRECT($A$1&amp;"!$A:$AG"),MATCH(Tableau6[[#This Row],[janvier 2019]],INDIRECT($A$1&amp;"!"&amp;G$1&amp;":"&amp;G$1),0),1),"")</f>
        <v>HIVERNAL 18h / 22h</v>
      </c>
      <c r="H6" s="167" t="str">
        <f ca="1">IFERROR(INDEX(INDIRECT($A$1&amp;"!$A:$AG"),MATCH(Tableau6[[#This Row],[janvier 2019]],INDIRECT($A$1&amp;"!"&amp;H$1&amp;":"&amp;H$1),0),1),"")</f>
        <v>HIVERNAL 18h / 22h</v>
      </c>
    </row>
    <row r="7" spans="1:8" ht="30" customHeight="1">
      <c r="A7" s="176" t="s">
        <v>3</v>
      </c>
      <c r="B7" s="166" t="str">
        <f ca="1">IFERROR(INDEX(INDIRECT($A$1&amp;"!$A:$AG"),MATCH(Tableau6[[#This Row],[janvier 2019]],INDIRECT($A$1&amp;"!"&amp;B$1&amp;":"&amp;B$1),0),1),"")</f>
        <v>CHRS 22h / 8h</v>
      </c>
      <c r="C7" s="166" t="str">
        <f ca="1">IFERROR(INDEX(INDIRECT($A$1&amp;"!$A:$AG"),MATCH(Tableau6[[#This Row],[janvier 2019]],INDIRECT($A$1&amp;"!"&amp;C$1&amp;":"&amp;C$1),0),1),"")</f>
        <v>CHRS 22h / 8h</v>
      </c>
      <c r="D7" s="166" t="str">
        <f ca="1">IFERROR(INDEX(INDIRECT($A$1&amp;"!$A:$AG"),MATCH(Tableau6[[#This Row],[janvier 2019]],INDIRECT($A$1&amp;"!"&amp;D$1&amp;":"&amp;D$1),0),1),"")</f>
        <v/>
      </c>
      <c r="E7" s="166" t="str">
        <f ca="1">IFERROR(INDEX(INDIRECT($A$1&amp;"!$A:$AG"),MATCH(Tableau6[[#This Row],[janvier 2019]],INDIRECT($A$1&amp;"!"&amp;E$1&amp;":"&amp;E$1),0),1),"")</f>
        <v>CHRS 22h / 8h</v>
      </c>
      <c r="F7" s="166" t="str">
        <f ca="1">IFERROR(INDEX(INDIRECT($A$1&amp;"!$A:$AG"),MATCH(Tableau6[[#This Row],[janvier 2019]],INDIRECT($A$1&amp;"!"&amp;F$1&amp;":"&amp;F$1),0),1),"")</f>
        <v/>
      </c>
      <c r="G7" s="166" t="str">
        <f ca="1">IFERROR(INDEX(INDIRECT($A$1&amp;"!$A:$AG"),MATCH(Tableau6[[#This Row],[janvier 2019]],INDIRECT($A$1&amp;"!"&amp;G$1&amp;":"&amp;G$1),0),1),"")</f>
        <v/>
      </c>
      <c r="H7" s="166" t="str">
        <f ca="1">IFERROR(INDEX(INDIRECT($A$1&amp;"!$A:$AG"),MATCH(Tableau6[[#This Row],[janvier 2019]],INDIRECT($A$1&amp;"!"&amp;H$1&amp;":"&amp;H$1),0),1),"")</f>
        <v>CHRS 22h / 8h</v>
      </c>
    </row>
    <row r="8" spans="1:8" ht="30" customHeight="1">
      <c r="A8" s="177" t="s">
        <v>9</v>
      </c>
      <c r="B8" s="167" t="str">
        <f ca="1">IFERROR(INDEX(INDIRECT($A$1&amp;"!$A:$AG"),MATCH(Tableau6[[#This Row],[janvier 2019]],INDIRECT($A$1&amp;"!"&amp;B$1&amp;":"&amp;B$1),0),1),"")</f>
        <v>MALQUIN 19h / 5h</v>
      </c>
      <c r="C8" s="167" t="str">
        <f ca="1">IFERROR(INDEX(INDIRECT($A$1&amp;"!$A:$AG"),MATCH(Tableau6[[#This Row],[janvier 2019]],INDIRECT($A$1&amp;"!"&amp;C$1&amp;":"&amp;C$1),0),1),"")</f>
        <v>MALQUIN 19h / 5h</v>
      </c>
      <c r="D8" s="167" t="str">
        <f ca="1">IFERROR(INDEX(INDIRECT($A$1&amp;"!$A:$AG"),MATCH(Tableau6[[#This Row],[janvier 2019]],INDIRECT($A$1&amp;"!"&amp;D$1&amp;":"&amp;D$1),0),1),"")</f>
        <v>VELAINE 19h / 7h</v>
      </c>
      <c r="E8" s="167" t="str">
        <f ca="1">IFERROR(INDEX(INDIRECT($A$1&amp;"!$A:$AG"),MATCH(Tableau6[[#This Row],[janvier 2019]],INDIRECT($A$1&amp;"!"&amp;E$1&amp;":"&amp;E$1),0),1),"")</f>
        <v/>
      </c>
      <c r="F8" s="167" t="str">
        <f ca="1">IFERROR(INDEX(INDIRECT($A$1&amp;"!$A:$AG"),MATCH(Tableau6[[#This Row],[janvier 2019]],INDIRECT($A$1&amp;"!"&amp;F$1&amp;":"&amp;F$1),0),1),"")</f>
        <v>CHRS 22h / 8h</v>
      </c>
      <c r="G8" s="167" t="str">
        <f ca="1">IFERROR(INDEX(INDIRECT($A$1&amp;"!$A:$AG"),MATCH(Tableau6[[#This Row],[janvier 2019]],INDIRECT($A$1&amp;"!"&amp;G$1&amp;":"&amp;G$1),0),1),"")</f>
        <v>CHRS 22h / 8h</v>
      </c>
      <c r="H8" s="167" t="str">
        <f ca="1">IFERROR(INDEX(INDIRECT($A$1&amp;"!$A:$AG"),MATCH(Tableau6[[#This Row],[janvier 2019]],INDIRECT($A$1&amp;"!"&amp;H$1&amp;":"&amp;H$1),0),1),"")</f>
        <v/>
      </c>
    </row>
    <row r="9" spans="1:8" ht="30" customHeight="1">
      <c r="A9" s="176" t="s">
        <v>16</v>
      </c>
      <c r="B9" s="166" t="str">
        <f ca="1">IFERROR(INDEX(INDIRECT($A$1&amp;"!$A:$AG"),MATCH(Tableau6[[#This Row],[janvier 2019]],INDIRECT($A$1&amp;"!"&amp;B$1&amp;":"&amp;B$1),0),1),"")</f>
        <v>VELAINE 7h / 19h</v>
      </c>
      <c r="C9" s="166" t="str">
        <f ca="1">IFERROR(INDEX(INDIRECT($A$1&amp;"!$A:$AG"),MATCH(Tableau6[[#This Row],[janvier 2019]],INDIRECT($A$1&amp;"!"&amp;C$1&amp;":"&amp;C$1),0),1),"")</f>
        <v>VELAINE 7h / 19h</v>
      </c>
      <c r="D9" s="166" t="str">
        <f ca="1">IFERROR(INDEX(INDIRECT($A$1&amp;"!$A:$AG"),MATCH(Tableau6[[#This Row],[janvier 2019]],INDIRECT($A$1&amp;"!"&amp;D$1&amp;":"&amp;D$1),0),1),"")</f>
        <v/>
      </c>
      <c r="E9" s="166" t="str">
        <f ca="1">IFERROR(INDEX(INDIRECT($A$1&amp;"!$A:$AG"),MATCH(Tableau6[[#This Row],[janvier 2019]],INDIRECT($A$1&amp;"!"&amp;E$1&amp;":"&amp;E$1),0),1),"")</f>
        <v>VELAINE 20h45 / 7h</v>
      </c>
      <c r="F9" s="166" t="str">
        <f ca="1">IFERROR(INDEX(INDIRECT($A$1&amp;"!$A:$AG"),MATCH(Tableau6[[#This Row],[janvier 2019]],INDIRECT($A$1&amp;"!"&amp;F$1&amp;":"&amp;F$1),0),1),"")</f>
        <v>VELAINE 20h45 / 7h</v>
      </c>
      <c r="G9" s="166" t="str">
        <f ca="1">IFERROR(INDEX(INDIRECT($A$1&amp;"!$A:$AG"),MATCH(Tableau6[[#This Row],[janvier 2019]],INDIRECT($A$1&amp;"!"&amp;G$1&amp;":"&amp;G$1),0),1),"")</f>
        <v/>
      </c>
      <c r="H9" s="166" t="str">
        <f ca="1">IFERROR(INDEX(INDIRECT($A$1&amp;"!$A:$AG"),MATCH(Tableau6[[#This Row],[janvier 2019]],INDIRECT($A$1&amp;"!"&amp;H$1&amp;":"&amp;H$1),0),1),"")</f>
        <v/>
      </c>
    </row>
    <row r="10" spans="1:8" ht="30" customHeight="1">
      <c r="A10" s="177" t="s">
        <v>14</v>
      </c>
      <c r="B10" s="167" t="str">
        <f ca="1">IFERROR(INDEX(INDIRECT($A$1&amp;"!$A:$AG"),MATCH(Tableau6[[#This Row],[janvier 2019]],INDIRECT($A$1&amp;"!"&amp;B$1&amp;":"&amp;B$1),0),1),"")</f>
        <v>MALQUIN 5h / 12h</v>
      </c>
      <c r="C10" s="167" t="str">
        <f ca="1">IFERROR(INDEX(INDIRECT($A$1&amp;"!$A:$AG"),MATCH(Tableau6[[#This Row],[janvier 2019]],INDIRECT($A$1&amp;"!"&amp;C$1&amp;":"&amp;C$1),0),1),"")</f>
        <v>MALQUIN 5h / 12h</v>
      </c>
      <c r="D10" s="167" t="str">
        <f ca="1">IFERROR(INDEX(INDIRECT($A$1&amp;"!$A:$AG"),MATCH(Tableau6[[#This Row],[janvier 2019]],INDIRECT($A$1&amp;"!"&amp;D$1&amp;":"&amp;D$1),0),1),"")</f>
        <v/>
      </c>
      <c r="E10" s="167" t="str">
        <f ca="1">IFERROR(INDEX(INDIRECT($A$1&amp;"!$A:$AG"),MATCH(Tableau6[[#This Row],[janvier 2019]],INDIRECT($A$1&amp;"!"&amp;E$1&amp;":"&amp;E$1),0),1),"")</f>
        <v/>
      </c>
      <c r="F10" s="167" t="str">
        <f ca="1">IFERROR(INDEX(INDIRECT($A$1&amp;"!$A:$AG"),MATCH(Tableau6[[#This Row],[janvier 2019]],INDIRECT($A$1&amp;"!"&amp;F$1&amp;":"&amp;F$1),0),1),"")</f>
        <v/>
      </c>
      <c r="G10" s="167" t="str">
        <f ca="1">IFERROR(INDEX(INDIRECT($A$1&amp;"!$A:$AG"),MATCH(Tableau6[[#This Row],[janvier 2019]],INDIRECT($A$1&amp;"!"&amp;G$1&amp;":"&amp;G$1),0),1),"")</f>
        <v/>
      </c>
      <c r="H10" s="167" t="str">
        <f ca="1">IFERROR(INDEX(INDIRECT($A$1&amp;"!$A:$AG"),MATCH(Tableau6[[#This Row],[janvier 2019]],INDIRECT($A$1&amp;"!"&amp;H$1&amp;":"&amp;H$1),0),1),"")</f>
        <v>MALQUIN 5h / 12h</v>
      </c>
    </row>
    <row r="11" spans="1:8" ht="30" customHeight="1">
      <c r="A11" s="176" t="s">
        <v>15</v>
      </c>
      <c r="B11" s="166" t="str">
        <f ca="1">IFERROR(INDEX(INDIRECT($A$1&amp;"!$A:$AG"),MATCH(Tableau6[[#This Row],[janvier 2019]],INDIRECT($A$1&amp;"!"&amp;B$1&amp;":"&amp;B$1),0),1),"")</f>
        <v>ESPERANCE 8h / 20h</v>
      </c>
      <c r="C11" s="166" t="str">
        <f ca="1">IFERROR(INDEX(INDIRECT($A$1&amp;"!$A:$AG"),MATCH(Tableau6[[#This Row],[janvier 2019]],INDIRECT($A$1&amp;"!"&amp;C$1&amp;":"&amp;C$1),0),1),"")</f>
        <v>ESPERANCE 8h / 20h</v>
      </c>
      <c r="D11" s="166" t="str">
        <f ca="1">IFERROR(INDEX(INDIRECT($A$1&amp;"!$A:$AG"),MATCH(Tableau6[[#This Row],[janvier 2019]],INDIRECT($A$1&amp;"!"&amp;D$1&amp;":"&amp;D$1),0),1),"")</f>
        <v/>
      </c>
      <c r="E11" s="166" t="str">
        <f ca="1">IFERROR(INDEX(INDIRECT($A$1&amp;"!$A:$AG"),MATCH(Tableau6[[#This Row],[janvier 2019]],INDIRECT($A$1&amp;"!"&amp;E$1&amp;":"&amp;E$1),0),1),"")</f>
        <v/>
      </c>
      <c r="F11" s="166" t="str">
        <f ca="1">IFERROR(INDEX(INDIRECT($A$1&amp;"!$A:$AG"),MATCH(Tableau6[[#This Row],[janvier 2019]],INDIRECT($A$1&amp;"!"&amp;F$1&amp;":"&amp;F$1),0),1),"")</f>
        <v/>
      </c>
      <c r="G11" s="166" t="str">
        <f ca="1">IFERROR(INDEX(INDIRECT($A$1&amp;"!$A:$AG"),MATCH(Tableau6[[#This Row],[janvier 2019]],INDIRECT($A$1&amp;"!"&amp;G$1&amp;":"&amp;G$1),0),1),"")</f>
        <v/>
      </c>
      <c r="H11" s="166" t="str">
        <f ca="1">IFERROR(INDEX(INDIRECT($A$1&amp;"!$A:$AG"),MATCH(Tableau6[[#This Row],[janvier 2019]],INDIRECT($A$1&amp;"!"&amp;H$1&amp;":"&amp;H$1),0),1),"")</f>
        <v/>
      </c>
    </row>
    <row r="12" spans="1:8" ht="30" customHeight="1">
      <c r="A12" s="178" t="s">
        <v>17</v>
      </c>
      <c r="B12" s="167" t="str">
        <f ca="1">IFERROR(INDEX(INDIRECT($A$1&amp;"!$A:$AG"),MATCH(Tableau6[[#This Row],[janvier 2019]],INDIRECT($A$1&amp;"!"&amp;B$1&amp;":"&amp;B$1),0),1),"")</f>
        <v/>
      </c>
      <c r="C12" s="167" t="str">
        <f ca="1">IFERROR(INDEX(INDIRECT($A$1&amp;"!$A:$AG"),MATCH(Tableau6[[#This Row],[janvier 2019]],INDIRECT($A$1&amp;"!"&amp;C$1&amp;":"&amp;C$1),0),1),"")</f>
        <v/>
      </c>
      <c r="D12" s="167" t="str">
        <f ca="1">IFERROR(INDEX(INDIRECT($A$1&amp;"!$A:$AG"),MATCH(Tableau6[[#This Row],[janvier 2019]],INDIRECT($A$1&amp;"!"&amp;D$1&amp;":"&amp;D$1),0),1),"")</f>
        <v/>
      </c>
      <c r="E12" s="167" t="str">
        <f ca="1">IFERROR(INDEX(INDIRECT($A$1&amp;"!$A:$AG"),MATCH(Tableau6[[#This Row],[janvier 2019]],INDIRECT($A$1&amp;"!"&amp;E$1&amp;":"&amp;E$1),0),1),"")</f>
        <v/>
      </c>
      <c r="F12" s="167" t="str">
        <f ca="1">IFERROR(INDEX(INDIRECT($A$1&amp;"!$A:$AG"),MATCH(Tableau6[[#This Row],[janvier 2019]],INDIRECT($A$1&amp;"!"&amp;F$1&amp;":"&amp;F$1),0),1),"")</f>
        <v/>
      </c>
      <c r="G12" s="167" t="str">
        <f ca="1">IFERROR(INDEX(INDIRECT($A$1&amp;"!$A:$AG"),MATCH(Tableau6[[#This Row],[janvier 2019]],INDIRECT($A$1&amp;"!"&amp;G$1&amp;":"&amp;G$1),0),1),"")</f>
        <v/>
      </c>
      <c r="H12" s="167" t="str">
        <f ca="1">IFERROR(INDEX(INDIRECT($A$1&amp;"!$A:$AG"),MATCH(Tableau6[[#This Row],[janvier 2019]],INDIRECT($A$1&amp;"!"&amp;H$1&amp;":"&amp;H$1),0),1),"")</f>
        <v/>
      </c>
    </row>
    <row r="13" spans="1:8" ht="30" customHeight="1">
      <c r="A13" s="176" t="s">
        <v>5</v>
      </c>
      <c r="B13" s="166" t="str">
        <f ca="1">IFERROR(INDEX(INDIRECT($A$1&amp;"!$A:$AG"),MATCH(Tableau6[[#This Row],[janvier 2019]],INDIRECT($A$1&amp;"!"&amp;B$1&amp;":"&amp;B$1),0),1),"")</f>
        <v>VELAINE 19h / 7h</v>
      </c>
      <c r="C13" s="166" t="str">
        <f ca="1">IFERROR(INDEX(INDIRECT($A$1&amp;"!$A:$AG"),MATCH(Tableau6[[#This Row],[janvier 2019]],INDIRECT($A$1&amp;"!"&amp;C$1&amp;":"&amp;C$1),0),1),"")</f>
        <v>VELAINE 19h / 7h</v>
      </c>
      <c r="D13" s="166" t="str">
        <f ca="1">IFERROR(INDEX(INDIRECT($A$1&amp;"!$A:$AG"),MATCH(Tableau6[[#This Row],[janvier 2019]],INDIRECT($A$1&amp;"!"&amp;D$1&amp;":"&amp;D$1),0),1),"")</f>
        <v/>
      </c>
      <c r="E13" s="166" t="str">
        <f ca="1">IFERROR(INDEX(INDIRECT($A$1&amp;"!$A:$AG"),MATCH(Tableau6[[#This Row],[janvier 2019]],INDIRECT($A$1&amp;"!"&amp;E$1&amp;":"&amp;E$1),0),1),"")</f>
        <v/>
      </c>
      <c r="F13" s="166" t="str">
        <f ca="1">IFERROR(INDEX(INDIRECT($A$1&amp;"!$A:$AG"),MATCH(Tableau6[[#This Row],[janvier 2019]],INDIRECT($A$1&amp;"!"&amp;F$1&amp;":"&amp;F$1),0),1),"")</f>
        <v>VELAINE 19h / 7h</v>
      </c>
      <c r="G13" s="166" t="str">
        <f ca="1">IFERROR(INDEX(INDIRECT($A$1&amp;"!$A:$AG"),MATCH(Tableau6[[#This Row],[janvier 2019]],INDIRECT($A$1&amp;"!"&amp;G$1&amp;":"&amp;G$1),0),1),"")</f>
        <v>VELAINE 19h / 7h</v>
      </c>
      <c r="H13" s="166" t="str">
        <f ca="1">IFERROR(INDEX(INDIRECT($A$1&amp;"!$A:$AG"),MATCH(Tableau6[[#This Row],[janvier 2019]],INDIRECT($A$1&amp;"!"&amp;H$1&amp;":"&amp;H$1),0),1),"")</f>
        <v>VELAINE 19h / 7h</v>
      </c>
    </row>
    <row r="14" spans="1:8" ht="30" customHeight="1">
      <c r="A14" s="177" t="s">
        <v>13</v>
      </c>
      <c r="B14" s="167" t="str">
        <f ca="1">IFERROR(INDEX(INDIRECT($A$1&amp;"!$A:$AG"),MATCH(Tableau6[[#This Row],[janvier 2019]],INDIRECT($A$1&amp;"!"&amp;B$1&amp;":"&amp;B$1),0),1),"")</f>
        <v/>
      </c>
      <c r="C14" s="167" t="str">
        <f ca="1">IFERROR(INDEX(INDIRECT($A$1&amp;"!$A:$AG"),MATCH(Tableau6[[#This Row],[janvier 2019]],INDIRECT($A$1&amp;"!"&amp;C$1&amp;":"&amp;C$1),0),1),"")</f>
        <v/>
      </c>
      <c r="D14" s="167" t="str">
        <f ca="1">IFERROR(INDEX(INDIRECT($A$1&amp;"!$A:$AG"),MATCH(Tableau6[[#This Row],[janvier 2019]],INDIRECT($A$1&amp;"!"&amp;D$1&amp;":"&amp;D$1),0),1),"")</f>
        <v>VELAINE 20h45 / 7h</v>
      </c>
      <c r="E14" s="167" t="str">
        <f ca="1">IFERROR(INDEX(INDIRECT($A$1&amp;"!$A:$AG"),MATCH(Tableau6[[#This Row],[janvier 2019]],INDIRECT($A$1&amp;"!"&amp;E$1&amp;":"&amp;E$1),0),1),"")</f>
        <v>VELAINE 19h / 7h</v>
      </c>
      <c r="F14" s="167" t="str">
        <f ca="1">IFERROR(INDEX(INDIRECT($A$1&amp;"!$A:$AG"),MATCH(Tableau6[[#This Row],[janvier 2019]],INDIRECT($A$1&amp;"!"&amp;F$1&amp;":"&amp;F$1),0),1),"")</f>
        <v/>
      </c>
      <c r="G14" s="167" t="str">
        <f ca="1">IFERROR(INDEX(INDIRECT($A$1&amp;"!$A:$AG"),MATCH(Tableau6[[#This Row],[janvier 2019]],INDIRECT($A$1&amp;"!"&amp;G$1&amp;":"&amp;G$1),0),1),"")</f>
        <v>VELAINE 7h / 19h</v>
      </c>
      <c r="H14" s="167" t="str">
        <f ca="1">IFERROR(INDEX(INDIRECT($A$1&amp;"!$A:$AG"),MATCH(Tableau6[[#This Row],[janvier 2019]],INDIRECT($A$1&amp;"!"&amp;H$1&amp;":"&amp;H$1),0),1),"")</f>
        <v>VELAINE 7h / 19h</v>
      </c>
    </row>
    <row r="15" spans="1:8" ht="30" customHeight="1">
      <c r="A15" s="176" t="s">
        <v>12</v>
      </c>
      <c r="B15" s="166" t="str">
        <f ca="1">IFERROR(INDEX(INDIRECT($A$1&amp;"!$A:$AG"),MATCH(Tableau6[[#This Row],[janvier 2019]],INDIRECT($A$1&amp;"!"&amp;B$1&amp;":"&amp;B$1),0),1),"")</f>
        <v/>
      </c>
      <c r="C15" s="166" t="str">
        <f ca="1">IFERROR(INDEX(INDIRECT($A$1&amp;"!$A:$AG"),MATCH(Tableau6[[#This Row],[janvier 2019]],INDIRECT($A$1&amp;"!"&amp;C$1&amp;":"&amp;C$1),0),1),"")</f>
        <v/>
      </c>
      <c r="D15" s="166" t="str">
        <f ca="1">IFERROR(INDEX(INDIRECT($A$1&amp;"!$A:$AG"),MATCH(Tableau6[[#This Row],[janvier 2019]],INDIRECT($A$1&amp;"!"&amp;D$1&amp;":"&amp;D$1),0),1),"")</f>
        <v>MALQUIN 5h / 8h</v>
      </c>
      <c r="E15" s="166" t="str">
        <f ca="1">IFERROR(INDEX(INDIRECT($A$1&amp;"!$A:$AG"),MATCH(Tableau6[[#This Row],[janvier 2019]],INDIRECT($A$1&amp;"!"&amp;E$1&amp;":"&amp;E$1),0),1),"")</f>
        <v>HIVERNAL 18h / 22h</v>
      </c>
      <c r="F15" s="166" t="str">
        <f ca="1">IFERROR(INDEX(INDIRECT($A$1&amp;"!$A:$AG"),MATCH(Tableau6[[#This Row],[janvier 2019]],INDIRECT($A$1&amp;"!"&amp;F$1&amp;":"&amp;F$1),0),1),"")</f>
        <v>HIVERNAL 18h / 22h</v>
      </c>
      <c r="G15" s="166" t="str">
        <f ca="1">IFERROR(INDEX(INDIRECT($A$1&amp;"!$A:$AG"),MATCH(Tableau6[[#This Row],[janvier 2019]],INDIRECT($A$1&amp;"!"&amp;G$1&amp;":"&amp;G$1),0),1),"")</f>
        <v>MALQUIN 12h / 19h</v>
      </c>
      <c r="H15" s="166" t="str">
        <f ca="1">IFERROR(INDEX(INDIRECT($A$1&amp;"!$A:$AG"),MATCH(Tableau6[[#This Row],[janvier 2019]],INDIRECT($A$1&amp;"!"&amp;H$1&amp;":"&amp;H$1),0),1),"")</f>
        <v>MALQUIN 12h / 19h</v>
      </c>
    </row>
    <row r="16" spans="1:8" ht="30" customHeight="1">
      <c r="A16" s="177" t="s">
        <v>7</v>
      </c>
      <c r="B16" s="167" t="str">
        <f ca="1">IFERROR(INDEX(INDIRECT($A$1&amp;"!$A:$AG"),MATCH(Tableau6[[#This Row],[janvier 2019]],INDIRECT($A$1&amp;"!"&amp;B$1&amp;":"&amp;B$1),0),1),"")</f>
        <v>VELAINE 19h / 7h</v>
      </c>
      <c r="C16" s="167" t="str">
        <f ca="1">IFERROR(INDEX(INDIRECT($A$1&amp;"!$A:$AG"),MATCH(Tableau6[[#This Row],[janvier 2019]],INDIRECT($A$1&amp;"!"&amp;C$1&amp;":"&amp;C$1),0),1),"")</f>
        <v>VELAINE 19h / 7h</v>
      </c>
      <c r="D16" s="167" t="str">
        <f ca="1">IFERROR(INDEX(INDIRECT($A$1&amp;"!$A:$AG"),MATCH(Tableau6[[#This Row],[janvier 2019]],INDIRECT($A$1&amp;"!"&amp;D$1&amp;":"&amp;D$1),0),1),"")</f>
        <v/>
      </c>
      <c r="E16" s="167" t="str">
        <f ca="1">IFERROR(INDEX(INDIRECT($A$1&amp;"!$A:$AG"),MATCH(Tableau6[[#This Row],[janvier 2019]],INDIRECT($A$1&amp;"!"&amp;E$1&amp;":"&amp;E$1),0),1),"")</f>
        <v/>
      </c>
      <c r="F16" s="167" t="str">
        <f ca="1">IFERROR(INDEX(INDIRECT($A$1&amp;"!$A:$AG"),MATCH(Tableau6[[#This Row],[janvier 2019]],INDIRECT($A$1&amp;"!"&amp;F$1&amp;":"&amp;F$1),0),1),"")</f>
        <v/>
      </c>
      <c r="G16" s="167" t="str">
        <f ca="1">IFERROR(INDEX(INDIRECT($A$1&amp;"!$A:$AG"),MATCH(Tableau6[[#This Row],[janvier 2019]],INDIRECT($A$1&amp;"!"&amp;G$1&amp;":"&amp;G$1),0),1),"")</f>
        <v>VELAINE 7h / 19h</v>
      </c>
      <c r="H16" s="167" t="str">
        <f ca="1">IFERROR(INDEX(INDIRECT($A$1&amp;"!$A:$AG"),MATCH(Tableau6[[#This Row],[janvier 2019]],INDIRECT($A$1&amp;"!"&amp;H$1&amp;":"&amp;H$1),0),1),"")</f>
        <v>VELAINE 7h / 19h</v>
      </c>
    </row>
    <row r="17" spans="1:8" ht="30" customHeight="1">
      <c r="A17" s="176" t="s">
        <v>6</v>
      </c>
      <c r="B17" s="166" t="str">
        <f ca="1">IFERROR(INDEX(INDIRECT($A$1&amp;"!$A:$AG"),MATCH(Tableau6[[#This Row],[janvier 2019]],INDIRECT($A$1&amp;"!"&amp;B$1&amp;":"&amp;B$1),0),1),"")</f>
        <v/>
      </c>
      <c r="C17" s="166" t="str">
        <f ca="1">IFERROR(INDEX(INDIRECT($A$1&amp;"!$A:$AG"),MATCH(Tableau6[[#This Row],[janvier 2019]],INDIRECT($A$1&amp;"!"&amp;C$1&amp;":"&amp;C$1),0),1),"")</f>
        <v/>
      </c>
      <c r="D17" s="166" t="str">
        <f ca="1">IFERROR(INDEX(INDIRECT($A$1&amp;"!$A:$AG"),MATCH(Tableau6[[#This Row],[janvier 2019]],INDIRECT($A$1&amp;"!"&amp;D$1&amp;":"&amp;D$1),0),1),"")</f>
        <v/>
      </c>
      <c r="E17" s="166" t="str">
        <f ca="1">IFERROR(INDEX(INDIRECT($A$1&amp;"!$A:$AG"),MATCH(Tableau6[[#This Row],[janvier 2019]],INDIRECT($A$1&amp;"!"&amp;E$1&amp;":"&amp;E$1),0),1),"")</f>
        <v/>
      </c>
      <c r="F17" s="166" t="str">
        <f ca="1">IFERROR(INDEX(INDIRECT($A$1&amp;"!$A:$AG"),MATCH(Tableau6[[#This Row],[janvier 2019]],INDIRECT($A$1&amp;"!"&amp;F$1&amp;":"&amp;F$1),0),1),"")</f>
        <v/>
      </c>
      <c r="G17" s="166" t="str">
        <f ca="1">IFERROR(INDEX(INDIRECT($A$1&amp;"!$A:$AG"),MATCH(Tableau6[[#This Row],[janvier 2019]],INDIRECT($A$1&amp;"!"&amp;G$1&amp;":"&amp;G$1),0),1),"")</f>
        <v/>
      </c>
      <c r="H17" s="166" t="str">
        <f ca="1">IFERROR(INDEX(INDIRECT($A$1&amp;"!$A:$AG"),MATCH(Tableau6[[#This Row],[janvier 2019]],INDIRECT($A$1&amp;"!"&amp;H$1&amp;":"&amp;H$1),0),1),"")</f>
        <v/>
      </c>
    </row>
    <row r="18" spans="1:8" ht="30" customHeight="1">
      <c r="A18" s="179" t="s">
        <v>21</v>
      </c>
      <c r="B18" s="167" t="str">
        <f ca="1">IFERROR(INDEX(INDIRECT($A$1&amp;"!$A:$AG"),MATCH(Tableau6[[#This Row],[janvier 2019]],INDIRECT($A$1&amp;"!"&amp;B$1&amp;":"&amp;B$1),0),1),"")</f>
        <v>MALQUIN 12h / 19h</v>
      </c>
      <c r="C18" s="167" t="str">
        <f ca="1">IFERROR(INDEX(INDIRECT($A$1&amp;"!$A:$AG"),MATCH(Tableau6[[#This Row],[janvier 2019]],INDIRECT($A$1&amp;"!"&amp;C$1&amp;":"&amp;C$1),0),1),"")</f>
        <v>MALQUIN 12h / 19h</v>
      </c>
      <c r="D18" s="167" t="str">
        <f ca="1">IFERROR(INDEX(INDIRECT($A$1&amp;"!$A:$AG"),MATCH(Tableau6[[#This Row],[janvier 2019]],INDIRECT($A$1&amp;"!"&amp;D$1&amp;":"&amp;D$1),0),1),"")</f>
        <v/>
      </c>
      <c r="E18" s="167" t="str">
        <f ca="1">IFERROR(INDEX(INDIRECT($A$1&amp;"!$A:$AG"),MATCH(Tableau6[[#This Row],[janvier 2019]],INDIRECT($A$1&amp;"!"&amp;E$1&amp;":"&amp;E$1),0),1),"")</f>
        <v/>
      </c>
      <c r="F18" s="167" t="str">
        <f ca="1">IFERROR(INDEX(INDIRECT($A$1&amp;"!$A:$AG"),MATCH(Tableau6[[#This Row],[janvier 2019]],INDIRECT($A$1&amp;"!"&amp;F$1&amp;":"&amp;F$1),0),1),"")</f>
        <v/>
      </c>
      <c r="G18" s="167" t="str">
        <f ca="1">IFERROR(INDEX(INDIRECT($A$1&amp;"!$A:$AG"),MATCH(Tableau6[[#This Row],[janvier 2019]],INDIRECT($A$1&amp;"!"&amp;G$1&amp;":"&amp;G$1),0),1),"")</f>
        <v>VELAINE 19h / 7h</v>
      </c>
      <c r="H18" s="167" t="str">
        <f ca="1">IFERROR(INDEX(INDIRECT($A$1&amp;"!$A:$AG"),MATCH(Tableau6[[#This Row],[janvier 2019]],INDIRECT($A$1&amp;"!"&amp;H$1&amp;":"&amp;H$1),0),1),"")</f>
        <v/>
      </c>
    </row>
    <row r="19" spans="1:8" ht="30" customHeight="1">
      <c r="A19" s="179" t="s">
        <v>27</v>
      </c>
      <c r="B19" s="166" t="str">
        <f ca="1">IFERROR(INDEX(INDIRECT($A$1&amp;"!$A:$AG"),MATCH(Tableau6[[#This Row],[janvier 2019]],INDIRECT($A$1&amp;"!"&amp;B$1&amp;":"&amp;B$1),0),1),"")</f>
        <v>HIVERNAL 18h / 22h</v>
      </c>
      <c r="C19" s="166" t="str">
        <f ca="1">IFERROR(INDEX(INDIRECT($A$1&amp;"!$A:$AG"),MATCH(Tableau6[[#This Row],[janvier 2019]],INDIRECT($A$1&amp;"!"&amp;C$1&amp;":"&amp;C$1),0),1),"")</f>
        <v>HIVERNAL 18h / 22h</v>
      </c>
      <c r="D19" s="166" t="str">
        <f ca="1">IFERROR(INDEX(INDIRECT($A$1&amp;"!$A:$AG"),MATCH(Tableau6[[#This Row],[janvier 2019]],INDIRECT($A$1&amp;"!"&amp;D$1&amp;":"&amp;D$1),0),1),"")</f>
        <v/>
      </c>
      <c r="E19" s="166" t="str">
        <f ca="1">IFERROR(INDEX(INDIRECT($A$1&amp;"!$A:$AG"),MATCH(Tableau6[[#This Row],[janvier 2019]],INDIRECT($A$1&amp;"!"&amp;E$1&amp;":"&amp;E$1),0),1),"")</f>
        <v/>
      </c>
      <c r="F19" s="166" t="str">
        <f ca="1">IFERROR(INDEX(INDIRECT($A$1&amp;"!$A:$AG"),MATCH(Tableau6[[#This Row],[janvier 2019]],INDIRECT($A$1&amp;"!"&amp;F$1&amp;":"&amp;F$1),0),1),"")</f>
        <v/>
      </c>
      <c r="G19" s="166" t="str">
        <f ca="1">IFERROR(INDEX(INDIRECT($A$1&amp;"!$A:$AG"),MATCH(Tableau6[[#This Row],[janvier 2019]],INDIRECT($A$1&amp;"!"&amp;G$1&amp;":"&amp;G$1),0),1),"")</f>
        <v/>
      </c>
      <c r="H19" s="166" t="str">
        <f ca="1">IFERROR(INDEX(INDIRECT($A$1&amp;"!$A:$AG"),MATCH(Tableau6[[#This Row],[janvier 2019]],INDIRECT($A$1&amp;"!"&amp;H$1&amp;":"&amp;H$1),0),1),"")</f>
        <v/>
      </c>
    </row>
    <row r="20" spans="1:8" ht="30" customHeight="1">
      <c r="A20" s="179" t="s">
        <v>82</v>
      </c>
      <c r="B20" s="167" t="str">
        <f ca="1">IFERROR(INDEX(INDIRECT($A$1&amp;"!$A:$AG"),MATCH(Tableau6[[#This Row],[janvier 2019]],INDIRECT($A$1&amp;"!"&amp;B$1&amp;":"&amp;B$1),0),1),"")</f>
        <v/>
      </c>
      <c r="C20" s="167" t="str">
        <f ca="1">IFERROR(INDEX(INDIRECT($A$1&amp;"!$A:$AG"),MATCH(Tableau6[[#This Row],[janvier 2019]],INDIRECT($A$1&amp;"!"&amp;C$1&amp;":"&amp;C$1),0),1),"")</f>
        <v/>
      </c>
      <c r="D20" s="167" t="str">
        <f ca="1">IFERROR(INDEX(INDIRECT($A$1&amp;"!$A:$AG"),MATCH(Tableau6[[#This Row],[janvier 2019]],INDIRECT($A$1&amp;"!"&amp;D$1&amp;":"&amp;D$1),0),1),"")</f>
        <v/>
      </c>
      <c r="E20" s="167" t="str">
        <f ca="1">IFERROR(INDEX(INDIRECT($A$1&amp;"!$A:$AG"),MATCH(Tableau6[[#This Row],[janvier 2019]],INDIRECT($A$1&amp;"!"&amp;E$1&amp;":"&amp;E$1),0),1),"")</f>
        <v/>
      </c>
      <c r="F20" s="167" t="str">
        <f ca="1">IFERROR(INDEX(INDIRECT($A$1&amp;"!$A:$AG"),MATCH(Tableau6[[#This Row],[janvier 2019]],INDIRECT($A$1&amp;"!"&amp;F$1&amp;":"&amp;F$1),0),1),"")</f>
        <v/>
      </c>
      <c r="G20" s="167" t="str">
        <f ca="1">IFERROR(INDEX(INDIRECT($A$1&amp;"!$A:$AG"),MATCH(Tableau6[[#This Row],[janvier 2019]],INDIRECT($A$1&amp;"!"&amp;G$1&amp;":"&amp;G$1),0),1),"")</f>
        <v/>
      </c>
      <c r="H20" s="167" t="str">
        <f ca="1">IFERROR(INDEX(INDIRECT($A$1&amp;"!$A:$AG"),MATCH(Tableau6[[#This Row],[janvier 2019]],INDIRECT($A$1&amp;"!"&amp;H$1&amp;":"&amp;H$1),0),1),"")</f>
        <v/>
      </c>
    </row>
    <row r="21" spans="1:8" ht="30" customHeight="1">
      <c r="A21" s="180" t="s">
        <v>19</v>
      </c>
      <c r="B21" s="166" t="str">
        <f ca="1">IFERROR(INDEX(INDIRECT($A$1&amp;"!$A:$AG"),MATCH(Tableau6[[#This Row],[janvier 2019]],INDIRECT($A$1&amp;"!"&amp;B$1&amp;":"&amp;B$1),0),1),"")</f>
        <v/>
      </c>
      <c r="C21" s="166" t="str">
        <f ca="1">IFERROR(INDEX(INDIRECT($A$1&amp;"!$A:$AG"),MATCH(Tableau6[[#This Row],[janvier 2019]],INDIRECT($A$1&amp;"!"&amp;C$1&amp;":"&amp;C$1),0),1),"")</f>
        <v/>
      </c>
      <c r="D21" s="166" t="str">
        <f ca="1">IFERROR(INDEX(INDIRECT($A$1&amp;"!$A:$AG"),MATCH(Tableau6[[#This Row],[janvier 2019]],INDIRECT($A$1&amp;"!"&amp;D$1&amp;":"&amp;D$1),0),1),"")</f>
        <v>VELAINE 14h / 19h</v>
      </c>
      <c r="E21" s="166" t="str">
        <f ca="1">IFERROR(INDEX(INDIRECT($A$1&amp;"!$A:$AG"),MATCH(Tableau6[[#This Row],[janvier 2019]],INDIRECT($A$1&amp;"!"&amp;E$1&amp;":"&amp;E$1),0),1),"")</f>
        <v>VELAINE 14h / 19h</v>
      </c>
      <c r="F21" s="166" t="str">
        <f ca="1">IFERROR(INDEX(INDIRECT($A$1&amp;"!$A:$AG"),MATCH(Tableau6[[#This Row],[janvier 2019]],INDIRECT($A$1&amp;"!"&amp;F$1&amp;":"&amp;F$1),0),1),"")</f>
        <v>VELAINE 14h / 19h</v>
      </c>
      <c r="G21" s="166" t="str">
        <f ca="1">IFERROR(INDEX(INDIRECT($A$1&amp;"!$A:$AG"),MATCH(Tableau6[[#This Row],[janvier 2019]],INDIRECT($A$1&amp;"!"&amp;G$1&amp;":"&amp;G$1),0),1),"")</f>
        <v/>
      </c>
      <c r="H21" s="166" t="str">
        <f ca="1">IFERROR(INDEX(INDIRECT($A$1&amp;"!$A:$AG"),MATCH(Tableau6[[#This Row],[janvier 2019]],INDIRECT($A$1&amp;"!"&amp;H$1&amp;":"&amp;H$1),0),1),"")</f>
        <v/>
      </c>
    </row>
    <row r="22" spans="1:8" ht="30" customHeight="1">
      <c r="A22" s="180" t="s">
        <v>60</v>
      </c>
      <c r="B22" s="167" t="str">
        <f ca="1">IFERROR(INDEX(INDIRECT($A$1&amp;"!$A:$AG"),MATCH(Tableau6[[#This Row],[janvier 2019]],INDIRECT($A$1&amp;"!"&amp;B$1&amp;":"&amp;B$1),0),1),"")</f>
        <v/>
      </c>
      <c r="C22" s="167" t="str">
        <f ca="1">IFERROR(INDEX(INDIRECT($A$1&amp;"!$A:$AG"),MATCH(Tableau6[[#This Row],[janvier 2019]],INDIRECT($A$1&amp;"!"&amp;C$1&amp;":"&amp;C$1),0),1),"")</f>
        <v/>
      </c>
      <c r="D22" s="167" t="str">
        <f ca="1">IFERROR(INDEX(INDIRECT($A$1&amp;"!$A:$AG"),MATCH(Tableau6[[#This Row],[janvier 2019]],INDIRECT($A$1&amp;"!"&amp;D$1&amp;":"&amp;D$1),0),1),"")</f>
        <v/>
      </c>
      <c r="E22" s="167" t="str">
        <f ca="1">IFERROR(INDEX(INDIRECT($A$1&amp;"!$A:$AG"),MATCH(Tableau6[[#This Row],[janvier 2019]],INDIRECT($A$1&amp;"!"&amp;E$1&amp;":"&amp;E$1),0),1),"")</f>
        <v/>
      </c>
      <c r="F22" s="167" t="str">
        <f ca="1">IFERROR(INDEX(INDIRECT($A$1&amp;"!$A:$AG"),MATCH(Tableau6[[#This Row],[janvier 2019]],INDIRECT($A$1&amp;"!"&amp;F$1&amp;":"&amp;F$1),0),1),"")</f>
        <v/>
      </c>
      <c r="G22" s="167" t="str">
        <f ca="1">IFERROR(INDEX(INDIRECT($A$1&amp;"!$A:$AG"),MATCH(Tableau6[[#This Row],[janvier 2019]],INDIRECT($A$1&amp;"!"&amp;G$1&amp;":"&amp;G$1),0),1),"")</f>
        <v>L'ARCHE TOULOISE</v>
      </c>
      <c r="H22" s="167" t="str">
        <f ca="1">IFERROR(INDEX(INDIRECT($A$1&amp;"!$A:$AG"),MATCH(Tableau6[[#This Row],[janvier 2019]],INDIRECT($A$1&amp;"!"&amp;H$1&amp;":"&amp;H$1),0),1),"")</f>
        <v/>
      </c>
    </row>
    <row r="23" spans="1:8" ht="30" customHeight="1">
      <c r="A23" s="179" t="s">
        <v>20</v>
      </c>
      <c r="B23" s="176" t="str">
        <f ca="1">IFERROR(INDEX(INDIRECT($A$1&amp;"!$A:$AG"),MATCH(Tableau6[[#This Row],[janvier 2019]],INDIRECT($A$1&amp;"!"&amp;B$1&amp;":"&amp;B$1),0),1),"")</f>
        <v/>
      </c>
      <c r="C23" s="176" t="str">
        <f ca="1">IFERROR(INDEX(INDIRECT($A$1&amp;"!$A:$AG"),MATCH(Tableau6[[#This Row],[janvier 2019]],INDIRECT($A$1&amp;"!"&amp;C$1&amp;":"&amp;C$1),0),1),"")</f>
        <v/>
      </c>
      <c r="D23" s="176" t="str">
        <f ca="1">IFERROR(INDEX(INDIRECT($A$1&amp;"!$A:$AG"),MATCH(Tableau6[[#This Row],[janvier 2019]],INDIRECT($A$1&amp;"!"&amp;D$1&amp;":"&amp;D$1),0),1),"")</f>
        <v/>
      </c>
      <c r="E23" s="176" t="str">
        <f ca="1">IFERROR(INDEX(INDIRECT($A$1&amp;"!$A:$AG"),MATCH(Tableau6[[#This Row],[janvier 2019]],INDIRECT($A$1&amp;"!"&amp;E$1&amp;":"&amp;E$1),0),1),"")</f>
        <v>ESPERANCE 17Hh / 05h</v>
      </c>
      <c r="F23" s="176" t="str">
        <f ca="1">IFERROR(INDEX(INDIRECT($A$1&amp;"!$A:$AG"),MATCH(Tableau6[[#This Row],[janvier 2019]],INDIRECT($A$1&amp;"!"&amp;F$1&amp;":"&amp;F$1),0),1),"")</f>
        <v/>
      </c>
      <c r="G23" s="176" t="str">
        <f ca="1">IFERROR(INDEX(INDIRECT($A$1&amp;"!$A:$AG"),MATCH(Tableau6[[#This Row],[janvier 2019]],INDIRECT($A$1&amp;"!"&amp;G$1&amp;":"&amp;G$1),0),1),"")</f>
        <v/>
      </c>
      <c r="H23" s="176" t="str">
        <f ca="1">IFERROR(INDEX(INDIRECT($A$1&amp;"!$A:$AG"),MATCH(Tableau6[[#This Row],[janvier 2019]],INDIRECT($A$1&amp;"!"&amp;H$1&amp;":"&amp;H$1),0),1),"")</f>
        <v/>
      </c>
    </row>
    <row r="24" spans="1:8" ht="30" customHeight="1">
      <c r="A24" s="179" t="s">
        <v>23</v>
      </c>
      <c r="B24" s="167" t="str">
        <f ca="1">IFERROR(INDEX(INDIRECT($A$1&amp;"!$A:$AG"),MATCH(Tableau6[[#This Row],[janvier 2019]],INDIRECT($A$1&amp;"!"&amp;B$1&amp;":"&amp;B$1),0),1),"")</f>
        <v>VELAINE 7h / 19h</v>
      </c>
      <c r="C24" s="167" t="str">
        <f ca="1">IFERROR(INDEX(INDIRECT($A$1&amp;"!$A:$AG"),MATCH(Tableau6[[#This Row],[janvier 2019]],INDIRECT($A$1&amp;"!"&amp;C$1&amp;":"&amp;C$1),0),1),"")</f>
        <v>VELAINE 7h / 19h</v>
      </c>
      <c r="D24" s="167" t="str">
        <f ca="1">IFERROR(INDEX(INDIRECT($A$1&amp;"!$A:$AG"),MATCH(Tableau6[[#This Row],[janvier 2019]],INDIRECT($A$1&amp;"!"&amp;D$1&amp;":"&amp;D$1),0),1),"")</f>
        <v/>
      </c>
      <c r="E24" s="167" t="str">
        <f ca="1">IFERROR(INDEX(INDIRECT($A$1&amp;"!$A:$AG"),MATCH(Tableau6[[#This Row],[janvier 2019]],INDIRECT($A$1&amp;"!"&amp;E$1&amp;":"&amp;E$1),0),1),"")</f>
        <v/>
      </c>
      <c r="F24" s="167" t="str">
        <f ca="1">IFERROR(INDEX(INDIRECT($A$1&amp;"!$A:$AG"),MATCH(Tableau6[[#This Row],[janvier 2019]],INDIRECT($A$1&amp;"!"&amp;F$1&amp;":"&amp;F$1),0),1),"")</f>
        <v/>
      </c>
      <c r="G24" s="167" t="str">
        <f ca="1">IFERROR(INDEX(INDIRECT($A$1&amp;"!$A:$AG"),MATCH(Tableau6[[#This Row],[janvier 2019]],INDIRECT($A$1&amp;"!"&amp;G$1&amp;":"&amp;G$1),0),1),"")</f>
        <v/>
      </c>
      <c r="H24" s="167" t="str">
        <f ca="1">IFERROR(INDEX(INDIRECT($A$1&amp;"!$A:$AG"),MATCH(Tableau6[[#This Row],[janvier 2019]],INDIRECT($A$1&amp;"!"&amp;H$1&amp;":"&amp;H$1),0),1),"")</f>
        <v/>
      </c>
    </row>
    <row r="25" spans="1:8" ht="30" customHeight="1">
      <c r="A25" s="179" t="s">
        <v>24</v>
      </c>
      <c r="B25" s="166" t="str">
        <f ca="1">IFERROR(INDEX(INDIRECT($A$1&amp;"!$A:$AG"),MATCH(Tableau6[[#This Row],[janvier 2019]],INDIRECT($A$1&amp;"!"&amp;B$1&amp;":"&amp;B$1),0),1),"")</f>
        <v>G. LECLERC 14h / 21h</v>
      </c>
      <c r="C25" s="166" t="str">
        <f ca="1">IFERROR(INDEX(INDIRECT($A$1&amp;"!$A:$AG"),MATCH(Tableau6[[#This Row],[janvier 2019]],INDIRECT($A$1&amp;"!"&amp;C$1&amp;":"&amp;C$1),0),1),"")</f>
        <v>G. LECLERC 14h / 21h</v>
      </c>
      <c r="D25" s="166" t="str">
        <f ca="1">IFERROR(INDEX(INDIRECT($A$1&amp;"!$A:$AG"),MATCH(Tableau6[[#This Row],[janvier 2019]],INDIRECT($A$1&amp;"!"&amp;D$1&amp;":"&amp;D$1),0),1),"")</f>
        <v/>
      </c>
      <c r="E25" s="166" t="str">
        <f ca="1">IFERROR(INDEX(INDIRECT($A$1&amp;"!$A:$AG"),MATCH(Tableau6[[#This Row],[janvier 2019]],INDIRECT($A$1&amp;"!"&amp;E$1&amp;":"&amp;E$1),0),1),"")</f>
        <v/>
      </c>
      <c r="F25" s="166" t="str">
        <f ca="1">IFERROR(INDEX(INDIRECT($A$1&amp;"!$A:$AG"),MATCH(Tableau6[[#This Row],[janvier 2019]],INDIRECT($A$1&amp;"!"&amp;F$1&amp;":"&amp;F$1),0),1),"")</f>
        <v/>
      </c>
      <c r="G25" s="166" t="str">
        <f ca="1">IFERROR(INDEX(INDIRECT($A$1&amp;"!$A:$AG"),MATCH(Tableau6[[#This Row],[janvier 2019]],INDIRECT($A$1&amp;"!"&amp;G$1&amp;":"&amp;G$1),0),1),"")</f>
        <v/>
      </c>
      <c r="H25" s="166" t="str">
        <f ca="1">IFERROR(INDEX(INDIRECT($A$1&amp;"!$A:$AG"),MATCH(Tableau6[[#This Row],[janvier 2019]],INDIRECT($A$1&amp;"!"&amp;H$1&amp;":"&amp;H$1),0),1),"")</f>
        <v>VELAINE 19h / 7h</v>
      </c>
    </row>
    <row r="26" spans="1:8" ht="30" customHeight="1">
      <c r="A26" s="179" t="s">
        <v>22</v>
      </c>
      <c r="B26" s="167" t="str">
        <f ca="1">IFERROR(INDEX(INDIRECT($A$1&amp;"!$A:$AG"),MATCH(Tableau6[[#This Row],[janvier 2019]],INDIRECT($A$1&amp;"!"&amp;B$1&amp;":"&amp;B$1),0),1),"")</f>
        <v/>
      </c>
      <c r="C26" s="167" t="str">
        <f ca="1">IFERROR(INDEX(INDIRECT($A$1&amp;"!$A:$AG"),MATCH(Tableau6[[#This Row],[janvier 2019]],INDIRECT($A$1&amp;"!"&amp;C$1&amp;":"&amp;C$1),0),1),"")</f>
        <v/>
      </c>
      <c r="D26" s="167" t="str">
        <f ca="1">IFERROR(INDEX(INDIRECT($A$1&amp;"!$A:$AG"),MATCH(Tableau6[[#This Row],[janvier 2019]],INDIRECT($A$1&amp;"!"&amp;D$1&amp;":"&amp;D$1),0),1),"")</f>
        <v/>
      </c>
      <c r="E26" s="167" t="str">
        <f ca="1">IFERROR(INDEX(INDIRECT($A$1&amp;"!$A:$AG"),MATCH(Tableau6[[#This Row],[janvier 2019]],INDIRECT($A$1&amp;"!"&amp;E$1&amp;":"&amp;E$1),0),1),"")</f>
        <v/>
      </c>
      <c r="F26" s="167" t="str">
        <f ca="1">IFERROR(INDEX(INDIRECT($A$1&amp;"!$A:$AG"),MATCH(Tableau6[[#This Row],[janvier 2019]],INDIRECT($A$1&amp;"!"&amp;F$1&amp;":"&amp;F$1),0),1),"")</f>
        <v/>
      </c>
      <c r="G26" s="167" t="str">
        <f ca="1">IFERROR(INDEX(INDIRECT($A$1&amp;"!$A:$AG"),MATCH(Tableau6[[#This Row],[janvier 2019]],INDIRECT($A$1&amp;"!"&amp;G$1&amp;":"&amp;G$1),0),1),"")</f>
        <v/>
      </c>
      <c r="H26" s="167" t="str">
        <f ca="1">IFERROR(INDEX(INDIRECT($A$1&amp;"!$A:$AG"),MATCH(Tableau6[[#This Row],[janvier 2019]],INDIRECT($A$1&amp;"!"&amp;H$1&amp;":"&amp;H$1),0),1),"")</f>
        <v/>
      </c>
    </row>
    <row r="27" spans="1:8" ht="30" customHeight="1">
      <c r="A27" s="179" t="s">
        <v>25</v>
      </c>
      <c r="B27" s="166" t="str">
        <f ca="1">IFERROR(INDEX(INDIRECT($A$1&amp;"!$A:$AG"),MATCH(Tableau6[[#This Row],[janvier 2019]],INDIRECT($A$1&amp;"!"&amp;B$1&amp;":"&amp;B$1),0),1),"")</f>
        <v/>
      </c>
      <c r="C27" s="166" t="str">
        <f ca="1">IFERROR(INDEX(INDIRECT($A$1&amp;"!$A:$AG"),MATCH(Tableau6[[#This Row],[janvier 2019]],INDIRECT($A$1&amp;"!"&amp;C$1&amp;":"&amp;C$1),0),1),"")</f>
        <v/>
      </c>
      <c r="D27" s="166" t="str">
        <f ca="1">IFERROR(INDEX(INDIRECT($A$1&amp;"!$A:$AG"),MATCH(Tableau6[[#This Row],[janvier 2019]],INDIRECT($A$1&amp;"!"&amp;D$1&amp;":"&amp;D$1),0),1),"")</f>
        <v/>
      </c>
      <c r="E27" s="166" t="str">
        <f ca="1">IFERROR(INDEX(INDIRECT($A$1&amp;"!$A:$AG"),MATCH(Tableau6[[#This Row],[janvier 2019]],INDIRECT($A$1&amp;"!"&amp;E$1&amp;":"&amp;E$1),0),1),"")</f>
        <v/>
      </c>
      <c r="F27" s="166" t="str">
        <f ca="1">IFERROR(INDEX(INDIRECT($A$1&amp;"!$A:$AG"),MATCH(Tableau6[[#This Row],[janvier 2019]],INDIRECT($A$1&amp;"!"&amp;F$1&amp;":"&amp;F$1),0),1),"")</f>
        <v>ESPERANCE 17Hh / 05h</v>
      </c>
      <c r="G27" s="166" t="str">
        <f ca="1">IFERROR(INDEX(INDIRECT($A$1&amp;"!$A:$AG"),MATCH(Tableau6[[#This Row],[janvier 2019]],INDIRECT($A$1&amp;"!"&amp;G$1&amp;":"&amp;G$1),0),1),"")</f>
        <v/>
      </c>
      <c r="H27" s="166" t="str">
        <f ca="1">IFERROR(INDEX(INDIRECT($A$1&amp;"!$A:$AG"),MATCH(Tableau6[[#This Row],[janvier 2019]],INDIRECT($A$1&amp;"!"&amp;H$1&amp;":"&amp;H$1),0),1),"")</f>
        <v/>
      </c>
    </row>
    <row r="28" spans="1:8" ht="30" customHeight="1">
      <c r="A28" s="179" t="s">
        <v>26</v>
      </c>
      <c r="B28" s="167" t="str">
        <f ca="1">IFERROR(INDEX(INDIRECT($A$1&amp;"!$A:$AG"),MATCH(Tableau6[[#This Row],[janvier 2019]],INDIRECT($A$1&amp;"!"&amp;B$1&amp;":"&amp;B$1),0),1),"")</f>
        <v/>
      </c>
      <c r="C28" s="167" t="str">
        <f ca="1">IFERROR(INDEX(INDIRECT($A$1&amp;"!$A:$AG"),MATCH(Tableau6[[#This Row],[janvier 2019]],INDIRECT($A$1&amp;"!"&amp;C$1&amp;":"&amp;C$1),0),1),"")</f>
        <v/>
      </c>
      <c r="D28" s="167" t="str">
        <f ca="1">IFERROR(INDEX(INDIRECT($A$1&amp;"!$A:$AG"),MATCH(Tableau6[[#This Row],[janvier 2019]],INDIRECT($A$1&amp;"!"&amp;D$1&amp;":"&amp;D$1),0),1),"")</f>
        <v>G. LECLERC 18h / 21h</v>
      </c>
      <c r="E28" s="167" t="str">
        <f ca="1">IFERROR(INDEX(INDIRECT($A$1&amp;"!$A:$AG"),MATCH(Tableau6[[#This Row],[janvier 2019]],INDIRECT($A$1&amp;"!"&amp;E$1&amp;":"&amp;E$1),0),1),"")</f>
        <v>G. LECLERC 18h / 21h</v>
      </c>
      <c r="F28" s="167" t="str">
        <f ca="1">IFERROR(INDEX(INDIRECT($A$1&amp;"!$A:$AG"),MATCH(Tableau6[[#This Row],[janvier 2019]],INDIRECT($A$1&amp;"!"&amp;F$1&amp;":"&amp;F$1),0),1),"")</f>
        <v>G. LECLERC 18h / 21h</v>
      </c>
      <c r="G28" s="167" t="str">
        <f ca="1">IFERROR(INDEX(INDIRECT($A$1&amp;"!$A:$AG"),MATCH(Tableau6[[#This Row],[janvier 2019]],INDIRECT($A$1&amp;"!"&amp;G$1&amp;":"&amp;G$1),0),1),"")</f>
        <v>G. LECLERC 14h / 21h</v>
      </c>
      <c r="H28" s="167" t="str">
        <f ca="1">IFERROR(INDEX(INDIRECT($A$1&amp;"!$A:$AG"),MATCH(Tableau6[[#This Row],[janvier 2019]],INDIRECT($A$1&amp;"!"&amp;H$1&amp;":"&amp;H$1),0),1),"")</f>
        <v>G. LECLERC 14h / 21h</v>
      </c>
    </row>
    <row r="29" spans="1:8" ht="30" customHeight="1">
      <c r="A29" s="180" t="s">
        <v>18</v>
      </c>
      <c r="B29" s="166" t="str">
        <f ca="1">IFERROR(INDEX(INDIRECT($A$1&amp;"!$A:$AG"),MATCH(Tableau6[[#This Row],[janvier 2019]],INDIRECT($A$1&amp;"!"&amp;B$1&amp;":"&amp;B$1),0),1),"")</f>
        <v/>
      </c>
      <c r="C29" s="166" t="str">
        <f ca="1">IFERROR(INDEX(INDIRECT($A$1&amp;"!$A:$AG"),MATCH(Tableau6[[#This Row],[janvier 2019]],INDIRECT($A$1&amp;"!"&amp;C$1&amp;":"&amp;C$1),0),1),"")</f>
        <v/>
      </c>
      <c r="D29" s="166" t="str">
        <f ca="1">IFERROR(INDEX(INDIRECT($A$1&amp;"!$A:$AG"),MATCH(Tableau6[[#This Row],[janvier 2019]],INDIRECT($A$1&amp;"!"&amp;D$1&amp;":"&amp;D$1),0),1),"")</f>
        <v/>
      </c>
      <c r="E29" s="166" t="str">
        <f ca="1">IFERROR(INDEX(INDIRECT($A$1&amp;"!$A:$AG"),MATCH(Tableau6[[#This Row],[janvier 2019]],INDIRECT($A$1&amp;"!"&amp;E$1&amp;":"&amp;E$1),0),1),"")</f>
        <v/>
      </c>
      <c r="F29" s="166" t="str">
        <f ca="1">IFERROR(INDEX(INDIRECT($A$1&amp;"!$A:$AG"),MATCH(Tableau6[[#This Row],[janvier 2019]],INDIRECT($A$1&amp;"!"&amp;F$1&amp;":"&amp;F$1),0),1),"")</f>
        <v/>
      </c>
      <c r="G29" s="166" t="str">
        <f ca="1">IFERROR(INDEX(INDIRECT($A$1&amp;"!$A:$AG"),MATCH(Tableau6[[#This Row],[janvier 2019]],INDIRECT($A$1&amp;"!"&amp;G$1&amp;":"&amp;G$1),0),1),"")</f>
        <v/>
      </c>
      <c r="H29" s="166" t="str">
        <f ca="1">IFERROR(INDEX(INDIRECT($A$1&amp;"!$A:$AG"),MATCH(Tableau6[[#This Row],[janvier 2019]],INDIRECT($A$1&amp;"!"&amp;H$1&amp;":"&amp;H$1),0),1),"")</f>
        <v/>
      </c>
    </row>
    <row r="32" spans="1:8" ht="13.5" thickBot="1">
      <c r="B32" s="165" t="s">
        <v>130</v>
      </c>
      <c r="C32" s="165" t="s">
        <v>131</v>
      </c>
      <c r="D32" s="165" t="s">
        <v>132</v>
      </c>
      <c r="E32" s="165" t="s">
        <v>133</v>
      </c>
      <c r="F32" s="165" t="s">
        <v>134</v>
      </c>
      <c r="G32" s="165" t="s">
        <v>135</v>
      </c>
      <c r="H32" s="165" t="s">
        <v>136</v>
      </c>
    </row>
    <row r="33" spans="1:8" ht="45" customHeight="1" thickBot="1">
      <c r="A33" s="183" t="s">
        <v>74</v>
      </c>
      <c r="B33" s="184" t="s">
        <v>84</v>
      </c>
      <c r="C33" s="184" t="s">
        <v>85</v>
      </c>
      <c r="D33" s="184" t="s">
        <v>86</v>
      </c>
      <c r="E33" s="184" t="s">
        <v>87</v>
      </c>
      <c r="F33" s="184" t="s">
        <v>88</v>
      </c>
      <c r="G33" s="185" t="s">
        <v>89</v>
      </c>
      <c r="H33" s="186" t="s">
        <v>90</v>
      </c>
    </row>
    <row r="34" spans="1:8" ht="30" customHeight="1">
      <c r="A34" s="181" t="s">
        <v>4</v>
      </c>
      <c r="B34" s="182" t="str">
        <f ca="1">IFERROR(INDEX(INDIRECT($A$1&amp;"!$A:$AG"),MATCH(Tableau68[[#This Row],[janvier 2019]],INDIRECT($A$1&amp;"!"&amp;B$32&amp;":"&amp;B$32),0),1),"")</f>
        <v/>
      </c>
      <c r="C34" s="182" t="str">
        <f ca="1">IFERROR(INDEX(INDIRECT($A$1&amp;"!$A:$AG"),MATCH(Tableau68[[#This Row],[janvier 2019]],INDIRECT($A$1&amp;"!"&amp;C$32&amp;":"&amp;C$32),0),1),"")</f>
        <v/>
      </c>
      <c r="D34" s="182" t="str">
        <f ca="1">IFERROR(INDEX(INDIRECT($A$1&amp;"!$A:$AG"),MATCH(Tableau68[[#This Row],[janvier 2019]],INDIRECT($A$1&amp;"!"&amp;D$32&amp;":"&amp;D$32),0),1),"")</f>
        <v>ESPERANCE 17Hh / 05h</v>
      </c>
      <c r="E34" s="182" t="str">
        <f ca="1">IFERROR(INDEX(INDIRECT($A$1&amp;"!$A:$AG"),MATCH(Tableau68[[#This Row],[janvier 2019]],INDIRECT($A$1&amp;"!"&amp;E$32&amp;":"&amp;E$32),0),1),"")</f>
        <v/>
      </c>
      <c r="F34" s="187" t="str">
        <f ca="1">IFERROR(INDEX(INDIRECT($A$1&amp;"!$A:$AG"),MATCH(Tableau68[[#This Row],[janvier 2019]],INDIRECT($A$1&amp;"!"&amp;F$32&amp;":"&amp;F$32),0),1),"")</f>
        <v>MALQUIN 5h / 8h</v>
      </c>
      <c r="G34" s="187" t="str">
        <f ca="1">IFERROR(INDEX(INDIRECT($A$1&amp;"!$A:$AG"),MATCH(Tableau68[[#This Row],[janvier 2019]],INDIRECT($A$1&amp;"!"&amp;G$32&amp;":"&amp;G$32),0),1),"")</f>
        <v>MALQUIN 5h / 12h</v>
      </c>
      <c r="H34" s="182" t="str">
        <f ca="1">IFERROR(INDEX(INDIRECT($A$1&amp;"!$A:$AG"),MATCH(Tableau68[[#This Row],[janvier 2019]],INDIRECT($A$1&amp;"!"&amp;H$32&amp;":"&amp;H$32),0),1),"")</f>
        <v/>
      </c>
    </row>
    <row r="35" spans="1:8" ht="29.25" customHeight="1">
      <c r="A35" s="177" t="s">
        <v>8</v>
      </c>
      <c r="B35" s="167" t="str">
        <f ca="1">IFERROR(INDEX(INDIRECT($A$1&amp;"!$A:$AG"),MATCH(Tableau68[[#This Row],[janvier 2019]],INDIRECT($A$1&amp;"!"&amp;B$32&amp;":"&amp;B$32),0),1),"")</f>
        <v/>
      </c>
      <c r="C35" s="167" t="str">
        <f ca="1">IFERROR(INDEX(INDIRECT($A$1&amp;"!$A:$AG"),MATCH(Tableau68[[#This Row],[janvier 2019]],INDIRECT($A$1&amp;"!"&amp;C$32&amp;":"&amp;C$32),0),1),"")</f>
        <v/>
      </c>
      <c r="D35" s="167" t="str">
        <f ca="1">IFERROR(INDEX(INDIRECT($A$1&amp;"!$A:$AG"),MATCH(Tableau68[[#This Row],[janvier 2019]],INDIRECT($A$1&amp;"!"&amp;D$32&amp;":"&amp;D$32),0),1),"")</f>
        <v/>
      </c>
      <c r="E35" s="167" t="str">
        <f ca="1">IFERROR(INDEX(INDIRECT($A$1&amp;"!$A:$AG"),MATCH(Tableau68[[#This Row],[janvier 2019]],INDIRECT($A$1&amp;"!"&amp;E$32&amp;":"&amp;E$32),0),1),"")</f>
        <v/>
      </c>
      <c r="F35" s="166" t="str">
        <f ca="1">IFERROR(INDEX(INDIRECT($A$1&amp;"!$A:$AG"),MATCH(Tableau68[[#This Row],[janvier 2019]],INDIRECT($A$1&amp;"!"&amp;F$32&amp;":"&amp;F$32),0),1),"")</f>
        <v>ESPERANCE 17Hh / 05h</v>
      </c>
      <c r="G35" s="167" t="str">
        <f ca="1">IFERROR(INDEX(INDIRECT($A$1&amp;"!$A:$AG"),MATCH(Tableau68[[#This Row],[janvier 2019]],INDIRECT($A$1&amp;"!"&amp;G$32&amp;":"&amp;G$32),0),1),"")</f>
        <v>ESPERANCE 20Hh / 05h</v>
      </c>
      <c r="H35" s="167" t="str">
        <f ca="1">IFERROR(INDEX(INDIRECT($A$1&amp;"!$A:$AG"),MATCH(Tableau68[[#This Row],[janvier 2019]],INDIRECT($A$1&amp;"!"&amp;H$32&amp;":"&amp;H$32),0),1),"")</f>
        <v>ESPERANCE 20Hh / 05h</v>
      </c>
    </row>
    <row r="36" spans="1:8" ht="30" customHeight="1">
      <c r="A36" s="176" t="s">
        <v>11</v>
      </c>
      <c r="B36" s="166" t="str">
        <f ca="1">IFERROR(INDEX(INDIRECT($A$1&amp;"!$A:$AG"),MATCH(Tableau68[[#This Row],[janvier 2019]],INDIRECT($A$1&amp;"!"&amp;B$32&amp;":"&amp;B$32),0),1),"")</f>
        <v>ESPERANCE 17Hh / 05h</v>
      </c>
      <c r="C36" s="166" t="str">
        <f ca="1">IFERROR(INDEX(INDIRECT($A$1&amp;"!$A:$AG"),MATCH(Tableau68[[#This Row],[janvier 2019]],INDIRECT($A$1&amp;"!"&amp;C$32&amp;":"&amp;C$32),0),1),"")</f>
        <v/>
      </c>
      <c r="D36" s="166" t="str">
        <f ca="1">IFERROR(INDEX(INDIRECT($A$1&amp;"!$A:$AG"),MATCH(Tableau68[[#This Row],[janvier 2019]],INDIRECT($A$1&amp;"!"&amp;D$32&amp;":"&amp;D$32),0),1),"")</f>
        <v>MALQUIN 01h / 08h</v>
      </c>
      <c r="E36" s="166" t="str">
        <f ca="1">IFERROR(INDEX(INDIRECT($A$1&amp;"!$A:$AG"),MATCH(Tableau68[[#This Row],[janvier 2019]],INDIRECT($A$1&amp;"!"&amp;E$32&amp;":"&amp;E$32),0),1),"")</f>
        <v>MALQUIN 01h / 08h</v>
      </c>
      <c r="F36" s="166" t="str">
        <f ca="1">IFERROR(INDEX(INDIRECT($A$1&amp;"!$A:$AG"),MATCH(Tableau68[[#This Row],[janvier 2019]],INDIRECT($A$1&amp;"!"&amp;F$32&amp;":"&amp;F$32),0),1),"")</f>
        <v/>
      </c>
      <c r="G36" s="166" t="str">
        <f ca="1">IFERROR(INDEX(INDIRECT($A$1&amp;"!$A:$AG"),MATCH(Tableau68[[#This Row],[janvier 2019]],INDIRECT($A$1&amp;"!"&amp;G$32&amp;":"&amp;G$32),0),1),"")</f>
        <v/>
      </c>
      <c r="H36" s="166" t="str">
        <f ca="1">IFERROR(INDEX(INDIRECT($A$1&amp;"!$A:$AG"),MATCH(Tableau68[[#This Row],[janvier 2019]],INDIRECT($A$1&amp;"!"&amp;H$32&amp;":"&amp;H$32),0),1),"")</f>
        <v/>
      </c>
    </row>
    <row r="37" spans="1:8" ht="30" customHeight="1">
      <c r="A37" s="177" t="s">
        <v>10</v>
      </c>
      <c r="B37" s="167" t="str">
        <f ca="1">IFERROR(INDEX(INDIRECT($A$1&amp;"!$A:$AG"),MATCH(Tableau68[[#This Row],[janvier 2019]],INDIRECT($A$1&amp;"!"&amp;B$32&amp;":"&amp;B$32),0),1),"")</f>
        <v>MALQUIN 19h / 01h</v>
      </c>
      <c r="C37" s="167" t="str">
        <f ca="1">IFERROR(INDEX(INDIRECT($A$1&amp;"!$A:$AG"),MATCH(Tableau68[[#This Row],[janvier 2019]],INDIRECT($A$1&amp;"!"&amp;C$32&amp;":"&amp;C$32),0),1),"")</f>
        <v>ESPERANCE 17Hh / 05h</v>
      </c>
      <c r="D37" s="167" t="str">
        <f ca="1">IFERROR(INDEX(INDIRECT($A$1&amp;"!$A:$AG"),MATCH(Tableau68[[#This Row],[janvier 2019]],INDIRECT($A$1&amp;"!"&amp;D$32&amp;":"&amp;D$32),0),1),"")</f>
        <v>CHRS 22h / 8h</v>
      </c>
      <c r="E37" s="167" t="str">
        <f ca="1">IFERROR(INDEX(INDIRECT($A$1&amp;"!$A:$AG"),MATCH(Tableau68[[#This Row],[janvier 2019]],INDIRECT($A$1&amp;"!"&amp;E$32&amp;":"&amp;E$32),0),1),"")</f>
        <v/>
      </c>
      <c r="F37" s="167" t="str">
        <f ca="1">IFERROR(INDEX(INDIRECT($A$1&amp;"!$A:$AG"),MATCH(Tableau68[[#This Row],[janvier 2019]],INDIRECT($A$1&amp;"!"&amp;F$32&amp;":"&amp;F$32),0),1),"")</f>
        <v/>
      </c>
      <c r="G37" s="167" t="str">
        <f ca="1">IFERROR(INDEX(INDIRECT($A$1&amp;"!$A:$AG"),MATCH(Tableau68[[#This Row],[janvier 2019]],INDIRECT($A$1&amp;"!"&amp;G$32&amp;":"&amp;G$32),0),1),"")</f>
        <v>ESPERANCE 8h / 20h</v>
      </c>
      <c r="H37" s="167" t="str">
        <f ca="1">IFERROR(INDEX(INDIRECT($A$1&amp;"!$A:$AG"),MATCH(Tableau68[[#This Row],[janvier 2019]],INDIRECT($A$1&amp;"!"&amp;H$32&amp;":"&amp;H$32),0),1),"")</f>
        <v>ESPERANCE 8h / 20h</v>
      </c>
    </row>
    <row r="38" spans="1:8" ht="30" customHeight="1">
      <c r="A38" s="176" t="s">
        <v>3</v>
      </c>
      <c r="B38" s="166" t="str">
        <f ca="1">IFERROR(INDEX(INDIRECT($A$1&amp;"!$A:$AG"),MATCH(Tableau68[[#This Row],[janvier 2019]],INDIRECT($A$1&amp;"!"&amp;B$32&amp;":"&amp;B$32),0),1),"")</f>
        <v>CHRS 22h / 8h</v>
      </c>
      <c r="C38" s="166" t="str">
        <f ca="1">IFERROR(INDEX(INDIRECT($A$1&amp;"!$A:$AG"),MATCH(Tableau68[[#This Row],[janvier 2019]],INDIRECT($A$1&amp;"!"&amp;C$32&amp;":"&amp;C$32),0),1),"")</f>
        <v>CHRS 22h / 8h</v>
      </c>
      <c r="D38" s="166" t="str">
        <f ca="1">IFERROR(INDEX(INDIRECT($A$1&amp;"!$A:$AG"),MATCH(Tableau68[[#This Row],[janvier 2019]],INDIRECT($A$1&amp;"!"&amp;D$32&amp;":"&amp;D$32),0),1),"")</f>
        <v/>
      </c>
      <c r="E38" s="166" t="str">
        <f ca="1">IFERROR(INDEX(INDIRECT($A$1&amp;"!$A:$AG"),MATCH(Tableau68[[#This Row],[janvier 2019]],INDIRECT($A$1&amp;"!"&amp;E$32&amp;":"&amp;E$32),0),1),"")</f>
        <v/>
      </c>
      <c r="F38" s="166" t="str">
        <f ca="1">IFERROR(INDEX(INDIRECT($A$1&amp;"!$A:$AG"),MATCH(Tableau68[[#This Row],[janvier 2019]],INDIRECT($A$1&amp;"!"&amp;F$32&amp;":"&amp;F$32),0),1),"")</f>
        <v/>
      </c>
      <c r="G38" s="166" t="str">
        <f ca="1">IFERROR(INDEX(INDIRECT($A$1&amp;"!$A:$AG"),MATCH(Tableau68[[#This Row],[janvier 2019]],INDIRECT($A$1&amp;"!"&amp;G$32&amp;":"&amp;G$32),0),1),"")</f>
        <v>HIVERNAL 18h / 22h</v>
      </c>
      <c r="H38" s="166" t="str">
        <f ca="1">IFERROR(INDEX(INDIRECT($A$1&amp;"!$A:$AG"),MATCH(Tableau68[[#This Row],[janvier 2019]],INDIRECT($A$1&amp;"!"&amp;H$32&amp;":"&amp;H$32),0),1),"")</f>
        <v/>
      </c>
    </row>
    <row r="39" spans="1:8" ht="30" customHeight="1">
      <c r="A39" s="177" t="s">
        <v>9</v>
      </c>
      <c r="B39" s="167" t="str">
        <f ca="1">IFERROR(INDEX(INDIRECT($A$1&amp;"!$A:$AG"),MATCH(Tableau68[[#This Row],[janvier 2019]],INDIRECT($A$1&amp;"!"&amp;B$32&amp;":"&amp;B$32),0),1),"")</f>
        <v>MALQUIN 5h / 8h</v>
      </c>
      <c r="C39" s="167" t="str">
        <f ca="1">IFERROR(INDEX(INDIRECT($A$1&amp;"!$A:$AG"),MATCH(Tableau68[[#This Row],[janvier 2019]],INDIRECT($A$1&amp;"!"&amp;C$32&amp;":"&amp;C$32),0),1),"")</f>
        <v>HIVERNAL 18h / 22h</v>
      </c>
      <c r="D39" s="167" t="str">
        <f ca="1">IFERROR(INDEX(INDIRECT($A$1&amp;"!$A:$AG"),MATCH(Tableau68[[#This Row],[janvier 2019]],INDIRECT($A$1&amp;"!"&amp;D$32&amp;":"&amp;D$32),0),1),"")</f>
        <v>MALQUIN 19h / 01h</v>
      </c>
      <c r="E39" s="167" t="str">
        <f ca="1">IFERROR(INDEX(INDIRECT($A$1&amp;"!$A:$AG"),MATCH(Tableau68[[#This Row],[janvier 2019]],INDIRECT($A$1&amp;"!"&amp;E$32&amp;":"&amp;E$32),0),1),"")</f>
        <v/>
      </c>
      <c r="F39" s="167" t="str">
        <f ca="1">IFERROR(INDEX(INDIRECT($A$1&amp;"!$A:$AG"),MATCH(Tableau68[[#This Row],[janvier 2019]],INDIRECT($A$1&amp;"!"&amp;F$32&amp;":"&amp;F$32),0),1),"")</f>
        <v>CHRS 22h / 8h</v>
      </c>
      <c r="G39" s="167" t="str">
        <f ca="1">IFERROR(INDEX(INDIRECT($A$1&amp;"!$A:$AG"),MATCH(Tableau68[[#This Row],[janvier 2019]],INDIRECT($A$1&amp;"!"&amp;G$32&amp;":"&amp;G$32),0),1),"")</f>
        <v>CHRS 22h / 8h</v>
      </c>
      <c r="H39" s="167" t="str">
        <f ca="1">IFERROR(INDEX(INDIRECT($A$1&amp;"!$A:$AG"),MATCH(Tableau68[[#This Row],[janvier 2019]],INDIRECT($A$1&amp;"!"&amp;H$32&amp;":"&amp;H$32),0),1),"")</f>
        <v>CHRS 22h / 8h</v>
      </c>
    </row>
    <row r="40" spans="1:8" ht="30" customHeight="1">
      <c r="A40" s="176" t="s">
        <v>16</v>
      </c>
      <c r="B40" s="166" t="str">
        <f ca="1">IFERROR(INDEX(INDIRECT($A$1&amp;"!$A:$AG"),MATCH(Tableau68[[#This Row],[janvier 2019]],INDIRECT($A$1&amp;"!"&amp;B$32&amp;":"&amp;B$32),0),1),"")</f>
        <v>VELAINE 20h45 / 7h</v>
      </c>
      <c r="C40" s="166" t="str">
        <f ca="1">IFERROR(INDEX(INDIRECT($A$1&amp;"!$A:$AG"),MATCH(Tableau68[[#This Row],[janvier 2019]],INDIRECT($A$1&amp;"!"&amp;C$32&amp;":"&amp;C$32),0),1),"")</f>
        <v>MALQUIN 19h / 01h</v>
      </c>
      <c r="D40" s="166" t="str">
        <f ca="1">IFERROR(INDEX(INDIRECT($A$1&amp;"!$A:$AG"),MATCH(Tableau68[[#This Row],[janvier 2019]],INDIRECT($A$1&amp;"!"&amp;D$32&amp;":"&amp;D$32),0),1),"")</f>
        <v>G. LECLERC 18h / 21h</v>
      </c>
      <c r="E40" s="166" t="str">
        <f ca="1">IFERROR(INDEX(INDIRECT($A$1&amp;"!$A:$AG"),MATCH(Tableau68[[#This Row],[janvier 2019]],INDIRECT($A$1&amp;"!"&amp;E$32&amp;":"&amp;E$32),0),1),"")</f>
        <v/>
      </c>
      <c r="F40" s="166" t="str">
        <f ca="1">IFERROR(INDEX(INDIRECT($A$1&amp;"!$A:$AG"),MATCH(Tableau68[[#This Row],[janvier 2019]],INDIRECT($A$1&amp;"!"&amp;F$32&amp;":"&amp;F$32),0),1),"")</f>
        <v>VELAINE 20h45 / 7h</v>
      </c>
      <c r="G40" s="166" t="str">
        <f ca="1">IFERROR(INDEX(INDIRECT($A$1&amp;"!$A:$AG"),MATCH(Tableau68[[#This Row],[janvier 2019]],INDIRECT($A$1&amp;"!"&amp;G$32&amp;":"&amp;G$32),0),1),"")</f>
        <v/>
      </c>
      <c r="H40" s="166" t="str">
        <f ca="1">IFERROR(INDEX(INDIRECT($A$1&amp;"!$A:$AG"),MATCH(Tableau68[[#This Row],[janvier 2019]],INDIRECT($A$1&amp;"!"&amp;H$32&amp;":"&amp;H$32),0),1),"")</f>
        <v>MALQUIN 19h / 5h</v>
      </c>
    </row>
    <row r="41" spans="1:8" ht="30" customHeight="1">
      <c r="A41" s="177" t="s">
        <v>14</v>
      </c>
      <c r="B41" s="167" t="str">
        <f ca="1">IFERROR(INDEX(INDIRECT($A$1&amp;"!$A:$AG"),MATCH(Tableau68[[#This Row],[janvier 2019]],INDIRECT($A$1&amp;"!"&amp;B$32&amp;":"&amp;B$32),0),1),"")</f>
        <v/>
      </c>
      <c r="C41" s="167" t="str">
        <f ca="1">IFERROR(INDEX(INDIRECT($A$1&amp;"!$A:$AG"),MATCH(Tableau68[[#This Row],[janvier 2019]],INDIRECT($A$1&amp;"!"&amp;C$32&amp;":"&amp;C$32),0),1),"")</f>
        <v/>
      </c>
      <c r="D41" s="167" t="str">
        <f ca="1">IFERROR(INDEX(INDIRECT($A$1&amp;"!$A:$AG"),MATCH(Tableau68[[#This Row],[janvier 2019]],INDIRECT($A$1&amp;"!"&amp;D$32&amp;":"&amp;D$32),0),1),"")</f>
        <v/>
      </c>
      <c r="E41" s="167" t="str">
        <f ca="1">IFERROR(INDEX(INDIRECT($A$1&amp;"!$A:$AG"),MATCH(Tableau68[[#This Row],[janvier 2019]],INDIRECT($A$1&amp;"!"&amp;E$32&amp;":"&amp;E$32),0),1),"")</f>
        <v/>
      </c>
      <c r="F41" s="167" t="str">
        <f ca="1">IFERROR(INDEX(INDIRECT($A$1&amp;"!$A:$AG"),MATCH(Tableau68[[#This Row],[janvier 2019]],INDIRECT($A$1&amp;"!"&amp;F$32&amp;":"&amp;F$32),0),1),"")</f>
        <v/>
      </c>
      <c r="G41" s="167" t="str">
        <f ca="1">IFERROR(INDEX(INDIRECT($A$1&amp;"!$A:$AG"),MATCH(Tableau68[[#This Row],[janvier 2019]],INDIRECT($A$1&amp;"!"&amp;G$32&amp;":"&amp;G$32),0),1),"")</f>
        <v>MALQUIN 12h / 19h</v>
      </c>
      <c r="H41" s="167" t="str">
        <f ca="1">IFERROR(INDEX(INDIRECT($A$1&amp;"!$A:$AG"),MATCH(Tableau68[[#This Row],[janvier 2019]],INDIRECT($A$1&amp;"!"&amp;H$32&amp;":"&amp;H$32),0),1),"")</f>
        <v>MALQUIN 12h / 19h</v>
      </c>
    </row>
    <row r="42" spans="1:8" ht="30" customHeight="1">
      <c r="A42" s="176" t="s">
        <v>15</v>
      </c>
      <c r="B42" s="166" t="str">
        <f ca="1">IFERROR(INDEX(INDIRECT($A$1&amp;"!$A:$AG"),MATCH(Tableau68[[#This Row],[janvier 2019]],INDIRECT($A$1&amp;"!"&amp;B$32&amp;":"&amp;B$32),0),1),"")</f>
        <v/>
      </c>
      <c r="C42" s="166" t="str">
        <f ca="1">IFERROR(INDEX(INDIRECT($A$1&amp;"!$A:$AG"),MATCH(Tableau68[[#This Row],[janvier 2019]],INDIRECT($A$1&amp;"!"&amp;C$32&amp;":"&amp;C$32),0),1),"")</f>
        <v/>
      </c>
      <c r="D42" s="166" t="str">
        <f ca="1">IFERROR(INDEX(INDIRECT($A$1&amp;"!$A:$AG"),MATCH(Tableau68[[#This Row],[janvier 2019]],INDIRECT($A$1&amp;"!"&amp;D$32&amp;":"&amp;D$32),0),1),"")</f>
        <v/>
      </c>
      <c r="E42" s="166" t="str">
        <f ca="1">IFERROR(INDEX(INDIRECT($A$1&amp;"!$A:$AG"),MATCH(Tableau68[[#This Row],[janvier 2019]],INDIRECT($A$1&amp;"!"&amp;E$32&amp;":"&amp;E$32),0),1),"")</f>
        <v/>
      </c>
      <c r="F42" s="166" t="str">
        <f ca="1">IFERROR(INDEX(INDIRECT($A$1&amp;"!$A:$AG"),MATCH(Tableau68[[#This Row],[janvier 2019]],INDIRECT($A$1&amp;"!"&amp;F$32&amp;":"&amp;F$32),0),1),"")</f>
        <v/>
      </c>
      <c r="G42" s="166" t="str">
        <f ca="1">IFERROR(INDEX(INDIRECT($A$1&amp;"!$A:$AG"),MATCH(Tableau68[[#This Row],[janvier 2019]],INDIRECT($A$1&amp;"!"&amp;G$32&amp;":"&amp;G$32),0),1),"")</f>
        <v/>
      </c>
      <c r="H42" s="166" t="str">
        <f ca="1">IFERROR(INDEX(INDIRECT($A$1&amp;"!$A:$AG"),MATCH(Tableau68[[#This Row],[janvier 2019]],INDIRECT($A$1&amp;"!"&amp;H$32&amp;":"&amp;H$32),0),1),"")</f>
        <v/>
      </c>
    </row>
    <row r="43" spans="1:8" ht="30" customHeight="1">
      <c r="A43" s="178" t="s">
        <v>17</v>
      </c>
      <c r="B43" s="167" t="str">
        <f ca="1">IFERROR(INDEX(INDIRECT($A$1&amp;"!$A:$AG"),MATCH(Tableau68[[#This Row],[janvier 2019]],INDIRECT($A$1&amp;"!"&amp;B$32&amp;":"&amp;B$32),0),1),"")</f>
        <v/>
      </c>
      <c r="C43" s="167" t="str">
        <f ca="1">IFERROR(INDEX(INDIRECT($A$1&amp;"!$A:$AG"),MATCH(Tableau68[[#This Row],[janvier 2019]],INDIRECT($A$1&amp;"!"&amp;C$32&amp;":"&amp;C$32),0),1),"")</f>
        <v/>
      </c>
      <c r="D43" s="167" t="str">
        <f ca="1">IFERROR(INDEX(INDIRECT($A$1&amp;"!$A:$AG"),MATCH(Tableau68[[#This Row],[janvier 2019]],INDIRECT($A$1&amp;"!"&amp;D$32&amp;":"&amp;D$32),0),1),"")</f>
        <v/>
      </c>
      <c r="E43" s="167" t="str">
        <f ca="1">IFERROR(INDEX(INDIRECT($A$1&amp;"!$A:$AG"),MATCH(Tableau68[[#This Row],[janvier 2019]],INDIRECT($A$1&amp;"!"&amp;E$32&amp;":"&amp;E$32),0),1),"")</f>
        <v/>
      </c>
      <c r="F43" s="167" t="str">
        <f ca="1">IFERROR(INDEX(INDIRECT($A$1&amp;"!$A:$AG"),MATCH(Tableau68[[#This Row],[janvier 2019]],INDIRECT($A$1&amp;"!"&amp;F$32&amp;":"&amp;F$32),0),1),"")</f>
        <v/>
      </c>
      <c r="G43" s="167" t="str">
        <f ca="1">IFERROR(INDEX(INDIRECT($A$1&amp;"!$A:$AG"),MATCH(Tableau68[[#This Row],[janvier 2019]],INDIRECT($A$1&amp;"!"&amp;G$32&amp;":"&amp;G$32),0),1),"")</f>
        <v/>
      </c>
      <c r="H43" s="167" t="str">
        <f ca="1">IFERROR(INDEX(INDIRECT($A$1&amp;"!$A:$AG"),MATCH(Tableau68[[#This Row],[janvier 2019]],INDIRECT($A$1&amp;"!"&amp;H$32&amp;":"&amp;H$32),0),1),"")</f>
        <v/>
      </c>
    </row>
    <row r="44" spans="1:8" ht="30" customHeight="1">
      <c r="A44" s="176" t="s">
        <v>5</v>
      </c>
      <c r="B44" s="166" t="str">
        <f ca="1">IFERROR(INDEX(INDIRECT($A$1&amp;"!$A:$AG"),MATCH(Tableau68[[#This Row],[janvier 2019]],INDIRECT($A$1&amp;"!"&amp;B$32&amp;":"&amp;B$32),0),1),"")</f>
        <v/>
      </c>
      <c r="C44" s="166" t="str">
        <f ca="1">IFERROR(INDEX(INDIRECT($A$1&amp;"!$A:$AG"),MATCH(Tableau68[[#This Row],[janvier 2019]],INDIRECT($A$1&amp;"!"&amp;C$32&amp;":"&amp;C$32),0),1),"")</f>
        <v/>
      </c>
      <c r="D44" s="166" t="str">
        <f ca="1">IFERROR(INDEX(INDIRECT($A$1&amp;"!$A:$AG"),MATCH(Tableau68[[#This Row],[janvier 2019]],INDIRECT($A$1&amp;"!"&amp;D$32&amp;":"&amp;D$32),0),1),"")</f>
        <v>VELAINE 19h / 7h</v>
      </c>
      <c r="E44" s="166" t="str">
        <f ca="1">IFERROR(INDEX(INDIRECT($A$1&amp;"!$A:$AG"),MATCH(Tableau68[[#This Row],[janvier 2019]],INDIRECT($A$1&amp;"!"&amp;E$32&amp;":"&amp;E$32),0),1),"")</f>
        <v>CHRS 22h / 8h</v>
      </c>
      <c r="F44" s="166" t="str">
        <f ca="1">IFERROR(INDEX(INDIRECT($A$1&amp;"!$A:$AG"),MATCH(Tableau68[[#This Row],[janvier 2019]],INDIRECT($A$1&amp;"!"&amp;F$32&amp;":"&amp;F$32),0),1),"")</f>
        <v/>
      </c>
      <c r="G44" s="166" t="str">
        <f ca="1">IFERROR(INDEX(INDIRECT($A$1&amp;"!$A:$AG"),MATCH(Tableau68[[#This Row],[janvier 2019]],INDIRECT($A$1&amp;"!"&amp;G$32&amp;":"&amp;G$32),0),1),"")</f>
        <v>VELAINE 7h / 19h</v>
      </c>
      <c r="H44" s="166" t="str">
        <f ca="1">IFERROR(INDEX(INDIRECT($A$1&amp;"!$A:$AG"),MATCH(Tableau68[[#This Row],[janvier 2019]],INDIRECT($A$1&amp;"!"&amp;H$32&amp;":"&amp;H$32),0),1),"")</f>
        <v/>
      </c>
    </row>
    <row r="45" spans="1:8" ht="30" customHeight="1">
      <c r="A45" s="177" t="s">
        <v>13</v>
      </c>
      <c r="B45" s="167" t="str">
        <f ca="1">IFERROR(INDEX(INDIRECT($A$1&amp;"!$A:$AG"),MATCH(Tableau68[[#This Row],[janvier 2019]],INDIRECT($A$1&amp;"!"&amp;B$32&amp;":"&amp;B$32),0),1),"")</f>
        <v>VELAINE 19h / 7h</v>
      </c>
      <c r="C45" s="166" t="str">
        <f ca="1">IFERROR(INDEX(INDIRECT($A$1&amp;"!$A:$AG"),MATCH(Tableau68[[#This Row],[janvier 2019]],INDIRECT($A$1&amp;"!"&amp;C$32&amp;":"&amp;C$32),0),1),"")</f>
        <v>G. LECLERC 18h / 21h</v>
      </c>
      <c r="D45" s="167" t="str">
        <f ca="1">IFERROR(INDEX(INDIRECT($A$1&amp;"!$A:$AG"),MATCH(Tableau68[[#This Row],[janvier 2019]],INDIRECT($A$1&amp;"!"&amp;D$32&amp;":"&amp;D$32),0),1),"")</f>
        <v/>
      </c>
      <c r="E45" s="167" t="str">
        <f ca="1">IFERROR(INDEX(INDIRECT($A$1&amp;"!$A:$AG"),MATCH(Tableau68[[#This Row],[janvier 2019]],INDIRECT($A$1&amp;"!"&amp;E$32&amp;":"&amp;E$32),0),1),"")</f>
        <v>VELAINE 20h45 / 7h</v>
      </c>
      <c r="F45" s="167" t="str">
        <f ca="1">IFERROR(INDEX(INDIRECT($A$1&amp;"!$A:$AG"),MATCH(Tableau68[[#This Row],[janvier 2019]],INDIRECT($A$1&amp;"!"&amp;F$32&amp;":"&amp;F$32),0),1),"")</f>
        <v/>
      </c>
      <c r="G45" s="167" t="str">
        <f ca="1">IFERROR(INDEX(INDIRECT($A$1&amp;"!$A:$AG"),MATCH(Tableau68[[#This Row],[janvier 2019]],INDIRECT($A$1&amp;"!"&amp;G$32&amp;":"&amp;G$32),0),1),"")</f>
        <v>G. LECLERC 14h / 21h</v>
      </c>
      <c r="H45" s="167" t="str">
        <f ca="1">IFERROR(INDEX(INDIRECT($A$1&amp;"!$A:$AG"),MATCH(Tableau68[[#This Row],[janvier 2019]],INDIRECT($A$1&amp;"!"&amp;H$32&amp;":"&amp;H$32),0),1),"")</f>
        <v>VELAINE 19h / 7h</v>
      </c>
    </row>
    <row r="46" spans="1:8" ht="30" customHeight="1">
      <c r="A46" s="176" t="s">
        <v>12</v>
      </c>
      <c r="B46" s="166" t="str">
        <f ca="1">IFERROR(INDEX(INDIRECT($A$1&amp;"!$A:$AG"),MATCH(Tableau68[[#This Row],[janvier 2019]],INDIRECT($A$1&amp;"!"&amp;B$32&amp;":"&amp;B$32),0),1),"")</f>
        <v/>
      </c>
      <c r="C46" s="166" t="str">
        <f ca="1">IFERROR(INDEX(INDIRECT($A$1&amp;"!$A:$AG"),MATCH(Tableau68[[#This Row],[janvier 2019]],INDIRECT($A$1&amp;"!"&amp;C$32&amp;":"&amp;C$32),0),1),"")</f>
        <v>MALQUIN 01h / 08h</v>
      </c>
      <c r="D46" s="166" t="str">
        <f ca="1">IFERROR(INDEX(INDIRECT($A$1&amp;"!$A:$AG"),MATCH(Tableau68[[#This Row],[janvier 2019]],INDIRECT($A$1&amp;"!"&amp;D$32&amp;":"&amp;D$32),0),1),"")</f>
        <v>HIVERNAL 18h / 22h</v>
      </c>
      <c r="E46" s="166" t="str">
        <f ca="1">IFERROR(INDEX(INDIRECT($A$1&amp;"!$A:$AG"),MATCH(Tableau68[[#This Row],[janvier 2019]],INDIRECT($A$1&amp;"!"&amp;E$32&amp;":"&amp;E$32),0),1),"")</f>
        <v>HIVERNAL 18h / 22h</v>
      </c>
      <c r="F46" s="166" t="str">
        <f ca="1">IFERROR(INDEX(INDIRECT($A$1&amp;"!$A:$AG"),MATCH(Tableau68[[#This Row],[janvier 2019]],INDIRECT($A$1&amp;"!"&amp;F$32&amp;":"&amp;F$32),0),1),"")</f>
        <v>VELAINE 19h / 7h</v>
      </c>
      <c r="G46" s="166" t="str">
        <f ca="1">IFERROR(INDEX(INDIRECT($A$1&amp;"!$A:$AG"),MATCH(Tableau68[[#This Row],[janvier 2019]],INDIRECT($A$1&amp;"!"&amp;G$32&amp;":"&amp;G$32),0),1),"")</f>
        <v>VELAINE 19h / 7h</v>
      </c>
      <c r="H46" s="166" t="str">
        <f ca="1">IFERROR(INDEX(INDIRECT($A$1&amp;"!$A:$AG"),MATCH(Tableau68[[#This Row],[janvier 2019]],INDIRECT($A$1&amp;"!"&amp;H$32&amp;":"&amp;H$32),0),1),"")</f>
        <v/>
      </c>
    </row>
    <row r="47" spans="1:8" ht="30" customHeight="1">
      <c r="A47" s="177" t="s">
        <v>7</v>
      </c>
      <c r="B47" s="167" t="str">
        <f ca="1">IFERROR(INDEX(INDIRECT($A$1&amp;"!$A:$AG"),MATCH(Tableau68[[#This Row],[janvier 2019]],INDIRECT($A$1&amp;"!"&amp;B$32&amp;":"&amp;B$32),0),1),"")</f>
        <v/>
      </c>
      <c r="C47" s="167" t="str">
        <f ca="1">IFERROR(INDEX(INDIRECT($A$1&amp;"!$A:$AG"),MATCH(Tableau68[[#This Row],[janvier 2019]],INDIRECT($A$1&amp;"!"&amp;C$32&amp;":"&amp;C$32),0),1),"")</f>
        <v>VELAINE 20h45 / 7h</v>
      </c>
      <c r="D47" s="167" t="str">
        <f ca="1">IFERROR(INDEX(INDIRECT($A$1&amp;"!$A:$AG"),MATCH(Tableau68[[#This Row],[janvier 2019]],INDIRECT($A$1&amp;"!"&amp;D$32&amp;":"&amp;D$32),0),1),"")</f>
        <v/>
      </c>
      <c r="E47" s="167" t="str">
        <f ca="1">IFERROR(INDEX(INDIRECT($A$1&amp;"!$A:$AG"),MATCH(Tableau68[[#This Row],[janvier 2019]],INDIRECT($A$1&amp;"!"&amp;E$32&amp;":"&amp;E$32),0),1),"")</f>
        <v/>
      </c>
      <c r="F47" s="167" t="str">
        <f ca="1">IFERROR(INDEX(INDIRECT($A$1&amp;"!$A:$AG"),MATCH(Tableau68[[#This Row],[janvier 2019]],INDIRECT($A$1&amp;"!"&amp;F$32&amp;":"&amp;F$32),0),1),"")</f>
        <v/>
      </c>
      <c r="G47" s="167" t="str">
        <f ca="1">IFERROR(INDEX(INDIRECT($A$1&amp;"!$A:$AG"),MATCH(Tableau68[[#This Row],[janvier 2019]],INDIRECT($A$1&amp;"!"&amp;G$32&amp;":"&amp;G$32),0),1),"")</f>
        <v>VELAINE 19h / 7h</v>
      </c>
      <c r="H47" s="167" t="str">
        <f ca="1">IFERROR(INDEX(INDIRECT($A$1&amp;"!$A:$AG"),MATCH(Tableau68[[#This Row],[janvier 2019]],INDIRECT($A$1&amp;"!"&amp;H$32&amp;":"&amp;H$32),0),1),"")</f>
        <v/>
      </c>
    </row>
    <row r="48" spans="1:8" ht="30" customHeight="1">
      <c r="A48" s="176" t="s">
        <v>6</v>
      </c>
      <c r="B48" s="166" t="str">
        <f ca="1">IFERROR(INDEX(INDIRECT($A$1&amp;"!$A:$AG"),MATCH(Tableau68[[#This Row],[janvier 2019]],INDIRECT($A$1&amp;"!"&amp;B$32&amp;":"&amp;B$32),0),1),"")</f>
        <v/>
      </c>
      <c r="C48" s="166" t="str">
        <f ca="1">IFERROR(INDEX(INDIRECT($A$1&amp;"!$A:$AG"),MATCH(Tableau68[[#This Row],[janvier 2019]],INDIRECT($A$1&amp;"!"&amp;C$32&amp;":"&amp;C$32),0),1),"")</f>
        <v/>
      </c>
      <c r="D48" s="166" t="str">
        <f ca="1">IFERROR(INDEX(INDIRECT($A$1&amp;"!$A:$AG"),MATCH(Tableau68[[#This Row],[janvier 2019]],INDIRECT($A$1&amp;"!"&amp;D$32&amp;":"&amp;D$32),0),1),"")</f>
        <v/>
      </c>
      <c r="E48" s="166" t="str">
        <f ca="1">IFERROR(INDEX(INDIRECT($A$1&amp;"!$A:$AG"),MATCH(Tableau68[[#This Row],[janvier 2019]],INDIRECT($A$1&amp;"!"&amp;E$32&amp;":"&amp;E$32),0),1),"")</f>
        <v/>
      </c>
      <c r="F48" s="166" t="str">
        <f ca="1">IFERROR(INDEX(INDIRECT($A$1&amp;"!$A:$AG"),MATCH(Tableau68[[#This Row],[janvier 2019]],INDIRECT($A$1&amp;"!"&amp;F$32&amp;":"&amp;F$32),0),1),"")</f>
        <v/>
      </c>
      <c r="G48" s="166" t="str">
        <f ca="1">IFERROR(INDEX(INDIRECT($A$1&amp;"!$A:$AG"),MATCH(Tableau68[[#This Row],[janvier 2019]],INDIRECT($A$1&amp;"!"&amp;G$32&amp;":"&amp;G$32),0),1),"")</f>
        <v/>
      </c>
      <c r="H48" s="166" t="str">
        <f ca="1">IFERROR(INDEX(INDIRECT($A$1&amp;"!$A:$AG"),MATCH(Tableau68[[#This Row],[janvier 2019]],INDIRECT($A$1&amp;"!"&amp;H$32&amp;":"&amp;H$32),0),1),"")</f>
        <v/>
      </c>
    </row>
    <row r="49" spans="1:8" ht="30" customHeight="1">
      <c r="A49" s="179" t="s">
        <v>21</v>
      </c>
      <c r="B49" s="167" t="str">
        <f ca="1">IFERROR(INDEX(INDIRECT($A$1&amp;"!$A:$AG"),MATCH(Tableau68[[#This Row],[janvier 2019]],INDIRECT($A$1&amp;"!"&amp;B$32&amp;":"&amp;B$32),0),1),"")</f>
        <v/>
      </c>
      <c r="C49" s="167" t="str">
        <f ca="1">IFERROR(INDEX(INDIRECT($A$1&amp;"!$A:$AG"),MATCH(Tableau68[[#This Row],[janvier 2019]],INDIRECT($A$1&amp;"!"&amp;C$32&amp;":"&amp;C$32),0),1),"")</f>
        <v/>
      </c>
      <c r="D49" s="167" t="str">
        <f ca="1">IFERROR(INDEX(INDIRECT($A$1&amp;"!$A:$AG"),MATCH(Tableau68[[#This Row],[janvier 2019]],INDIRECT($A$1&amp;"!"&amp;D$32&amp;":"&amp;D$32),0),1),"")</f>
        <v/>
      </c>
      <c r="E49" s="167" t="str">
        <f ca="1">IFERROR(INDEX(INDIRECT($A$1&amp;"!$A:$AG"),MATCH(Tableau68[[#This Row],[janvier 2019]],INDIRECT($A$1&amp;"!"&amp;E$32&amp;":"&amp;E$32),0),1),"")</f>
        <v/>
      </c>
      <c r="F49" s="167" t="str">
        <f ca="1">IFERROR(INDEX(INDIRECT($A$1&amp;"!$A:$AG"),MATCH(Tableau68[[#This Row],[janvier 2019]],INDIRECT($A$1&amp;"!"&amp;F$32&amp;":"&amp;F$32),0),1),"")</f>
        <v/>
      </c>
      <c r="G49" s="167" t="str">
        <f ca="1">IFERROR(INDEX(INDIRECT($A$1&amp;"!$A:$AG"),MATCH(Tableau68[[#This Row],[janvier 2019]],INDIRECT($A$1&amp;"!"&amp;G$32&amp;":"&amp;G$32),0),1),"")</f>
        <v/>
      </c>
      <c r="H49" s="167" t="str">
        <f ca="1">IFERROR(INDEX(INDIRECT($A$1&amp;"!$A:$AG"),MATCH(Tableau68[[#This Row],[janvier 2019]],INDIRECT($A$1&amp;"!"&amp;H$32&amp;":"&amp;H$32),0),1),"")</f>
        <v>VELAINE 19h / 7h</v>
      </c>
    </row>
    <row r="50" spans="1:8" ht="30" customHeight="1">
      <c r="A50" s="179" t="s">
        <v>27</v>
      </c>
      <c r="B50" s="166" t="str">
        <f ca="1">IFERROR(INDEX(INDIRECT($A$1&amp;"!$A:$AG"),MATCH(Tableau68[[#This Row],[janvier 2019]],INDIRECT($A$1&amp;"!"&amp;B$32&amp;":"&amp;B$32),0),1),"")</f>
        <v/>
      </c>
      <c r="C50" s="166" t="str">
        <f ca="1">IFERROR(INDEX(INDIRECT($A$1&amp;"!$A:$AG"),MATCH(Tableau68[[#This Row],[janvier 2019]],INDIRECT($A$1&amp;"!"&amp;C$32&amp;":"&amp;C$32),0),1),"")</f>
        <v/>
      </c>
      <c r="D50" s="166" t="str">
        <f ca="1">IFERROR(INDEX(INDIRECT($A$1&amp;"!$A:$AG"),MATCH(Tableau68[[#This Row],[janvier 2019]],INDIRECT($A$1&amp;"!"&amp;D$32&amp;":"&amp;D$32),0),1),"")</f>
        <v/>
      </c>
      <c r="E50" s="166" t="str">
        <f ca="1">IFERROR(INDEX(INDIRECT($A$1&amp;"!$A:$AG"),MATCH(Tableau68[[#This Row],[janvier 2019]],INDIRECT($A$1&amp;"!"&amp;E$32&amp;":"&amp;E$32),0),1),"")</f>
        <v/>
      </c>
      <c r="F50" s="166" t="str">
        <f ca="1">IFERROR(INDEX(INDIRECT($A$1&amp;"!$A:$AG"),MATCH(Tableau68[[#This Row],[janvier 2019]],INDIRECT($A$1&amp;"!"&amp;F$32&amp;":"&amp;F$32),0),1),"")</f>
        <v/>
      </c>
      <c r="G50" s="166" t="str">
        <f ca="1">IFERROR(INDEX(INDIRECT($A$1&amp;"!$A:$AG"),MATCH(Tableau68[[#This Row],[janvier 2019]],INDIRECT($A$1&amp;"!"&amp;G$32&amp;":"&amp;G$32),0),1),"")</f>
        <v/>
      </c>
      <c r="H50" s="166" t="str">
        <f ca="1">IFERROR(INDEX(INDIRECT($A$1&amp;"!$A:$AG"),MATCH(Tableau68[[#This Row],[janvier 2019]],INDIRECT($A$1&amp;"!"&amp;H$32&amp;":"&amp;H$32),0),1),"")</f>
        <v/>
      </c>
    </row>
    <row r="51" spans="1:8" ht="30" customHeight="1">
      <c r="A51" s="179" t="s">
        <v>82</v>
      </c>
      <c r="B51" s="167" t="str">
        <f ca="1">IFERROR(INDEX(INDIRECT($A$1&amp;"!$A:$AG"),MATCH(Tableau68[[#This Row],[janvier 2019]],INDIRECT($A$1&amp;"!"&amp;B$32&amp;":"&amp;B$32),0),1),"")</f>
        <v/>
      </c>
      <c r="C51" s="167" t="str">
        <f ca="1">IFERROR(INDEX(INDIRECT($A$1&amp;"!$A:$AG"),MATCH(Tableau68[[#This Row],[janvier 2019]],INDIRECT($A$1&amp;"!"&amp;C$32&amp;":"&amp;C$32),0),1),"")</f>
        <v/>
      </c>
      <c r="D51" s="167" t="str">
        <f ca="1">IFERROR(INDEX(INDIRECT($A$1&amp;"!$A:$AG"),MATCH(Tableau68[[#This Row],[janvier 2019]],INDIRECT($A$1&amp;"!"&amp;D$32&amp;":"&amp;D$32),0),1),"")</f>
        <v/>
      </c>
      <c r="E51" s="167" t="str">
        <f ca="1">IFERROR(INDEX(INDIRECT($A$1&amp;"!$A:$AG"),MATCH(Tableau68[[#This Row],[janvier 2019]],INDIRECT($A$1&amp;"!"&amp;E$32&amp;":"&amp;E$32),0),1),"")</f>
        <v/>
      </c>
      <c r="F51" s="167" t="str">
        <f ca="1">IFERROR(INDEX(INDIRECT($A$1&amp;"!$A:$AG"),MATCH(Tableau68[[#This Row],[janvier 2019]],INDIRECT($A$1&amp;"!"&amp;F$32&amp;":"&amp;F$32),0),1),"")</f>
        <v/>
      </c>
      <c r="G51" s="167" t="str">
        <f ca="1">IFERROR(INDEX(INDIRECT($A$1&amp;"!$A:$AG"),MATCH(Tableau68[[#This Row],[janvier 2019]],INDIRECT($A$1&amp;"!"&amp;G$32&amp;":"&amp;G$32),0),1),"")</f>
        <v/>
      </c>
      <c r="H51" s="167" t="str">
        <f ca="1">IFERROR(INDEX(INDIRECT($A$1&amp;"!$A:$AG"),MATCH(Tableau68[[#This Row],[janvier 2019]],INDIRECT($A$1&amp;"!"&amp;H$32&amp;":"&amp;H$32),0),1),"")</f>
        <v/>
      </c>
    </row>
    <row r="52" spans="1:8" ht="30" customHeight="1">
      <c r="A52" s="180" t="s">
        <v>19</v>
      </c>
      <c r="B52" s="166" t="str">
        <f ca="1">IFERROR(INDEX(INDIRECT($A$1&amp;"!$A:$AG"),MATCH(Tableau68[[#This Row],[janvier 2019]],INDIRECT($A$1&amp;"!"&amp;B$32&amp;":"&amp;B$32),0),1),"")</f>
        <v/>
      </c>
      <c r="C52" s="166" t="str">
        <f ca="1">IFERROR(INDEX(INDIRECT($A$1&amp;"!$A:$AG"),MATCH(Tableau68[[#This Row],[janvier 2019]],INDIRECT($A$1&amp;"!"&amp;C$32&amp;":"&amp;C$32),0),1),"")</f>
        <v>VELAINE 19h / 7h</v>
      </c>
      <c r="D52" s="166" t="str">
        <f ca="1">IFERROR(INDEX(INDIRECT($A$1&amp;"!$A:$AG"),MATCH(Tableau68[[#This Row],[janvier 2019]],INDIRECT($A$1&amp;"!"&amp;D$32&amp;":"&amp;D$32),0),1),"")</f>
        <v/>
      </c>
      <c r="E52" s="166" t="str">
        <f ca="1">IFERROR(INDEX(INDIRECT($A$1&amp;"!$A:$AG"),MATCH(Tableau68[[#This Row],[janvier 2019]],INDIRECT($A$1&amp;"!"&amp;E$32&amp;":"&amp;E$32),0),1),"")</f>
        <v>VELAINE 19h / 7h</v>
      </c>
      <c r="F52" s="166" t="str">
        <f ca="1">IFERROR(INDEX(INDIRECT($A$1&amp;"!$A:$AG"),MATCH(Tableau68[[#This Row],[janvier 2019]],INDIRECT($A$1&amp;"!"&amp;F$32&amp;":"&amp;F$32),0),1),"")</f>
        <v/>
      </c>
      <c r="G52" s="166" t="str">
        <f ca="1">IFERROR(INDEX(INDIRECT($A$1&amp;"!$A:$AG"),MATCH(Tableau68[[#This Row],[janvier 2019]],INDIRECT($A$1&amp;"!"&amp;G$32&amp;":"&amp;G$32),0),1),"")</f>
        <v>VELAINE 7h / 19h</v>
      </c>
      <c r="H52" s="166" t="str">
        <f ca="1">IFERROR(INDEX(INDIRECT($A$1&amp;"!$A:$AG"),MATCH(Tableau68[[#This Row],[janvier 2019]],INDIRECT($A$1&amp;"!"&amp;H$32&amp;":"&amp;H$32),0),1),"")</f>
        <v>VELAINE 7h / 19h</v>
      </c>
    </row>
    <row r="53" spans="1:8" ht="30" customHeight="1">
      <c r="A53" s="180" t="s">
        <v>60</v>
      </c>
      <c r="B53" s="167" t="str">
        <f ca="1">IFERROR(INDEX(INDIRECT($A$1&amp;"!$A:$AG"),MATCH(Tableau68[[#This Row],[janvier 2019]],INDIRECT($A$1&amp;"!"&amp;B$32&amp;":"&amp;B$32),0),1),"")</f>
        <v/>
      </c>
      <c r="C53" s="167" t="str">
        <f ca="1">IFERROR(INDEX(INDIRECT($A$1&amp;"!$A:$AG"),MATCH(Tableau68[[#This Row],[janvier 2019]],INDIRECT($A$1&amp;"!"&amp;C$32&amp;":"&amp;C$32),0),1),"")</f>
        <v/>
      </c>
      <c r="D53" s="167" t="str">
        <f ca="1">IFERROR(INDEX(INDIRECT($A$1&amp;"!$A:$AG"),MATCH(Tableau68[[#This Row],[janvier 2019]],INDIRECT($A$1&amp;"!"&amp;D$32&amp;":"&amp;D$32),0),1),"")</f>
        <v/>
      </c>
      <c r="E53" s="167" t="str">
        <f ca="1">IFERROR(INDEX(INDIRECT($A$1&amp;"!$A:$AG"),MATCH(Tableau68[[#This Row],[janvier 2019]],INDIRECT($A$1&amp;"!"&amp;E$32&amp;":"&amp;E$32),0),1),"")</f>
        <v/>
      </c>
      <c r="F53" s="167" t="str">
        <f ca="1">IFERROR(INDEX(INDIRECT($A$1&amp;"!$A:$AG"),MATCH(Tableau68[[#This Row],[janvier 2019]],INDIRECT($A$1&amp;"!"&amp;F$32&amp;":"&amp;F$32),0),1),"")</f>
        <v/>
      </c>
      <c r="G53" s="167" t="str">
        <f ca="1">IFERROR(INDEX(INDIRECT($A$1&amp;"!$A:$AG"),MATCH(Tableau68[[#This Row],[janvier 2019]],INDIRECT($A$1&amp;"!"&amp;G$32&amp;":"&amp;G$32),0),1),"")</f>
        <v>L'ARCHE TOULOISE</v>
      </c>
      <c r="H53" s="167" t="str">
        <f ca="1">IFERROR(INDEX(INDIRECT($A$1&amp;"!$A:$AG"),MATCH(Tableau68[[#This Row],[janvier 2019]],INDIRECT($A$1&amp;"!"&amp;H$32&amp;":"&amp;H$32),0),1),"")</f>
        <v/>
      </c>
    </row>
    <row r="54" spans="1:8" ht="30" customHeight="1">
      <c r="A54" s="179" t="s">
        <v>20</v>
      </c>
      <c r="B54" s="166" t="str">
        <f ca="1">IFERROR(INDEX(INDIRECT($A$1&amp;"!$A:$AG"),MATCH(Tableau68[[#This Row],[janvier 2019]],INDIRECT($A$1&amp;"!"&amp;B$32&amp;":"&amp;B$32),0),1),"")</f>
        <v/>
      </c>
      <c r="C54" s="166" t="str">
        <f ca="1">IFERROR(INDEX(INDIRECT($A$1&amp;"!$A:$AG"),MATCH(Tableau68[[#This Row],[janvier 2019]],INDIRECT($A$1&amp;"!"&amp;C$32&amp;":"&amp;C$32),0),1),"")</f>
        <v/>
      </c>
      <c r="D54" s="166" t="str">
        <f ca="1">IFERROR(INDEX(INDIRECT($A$1&amp;"!$A:$AG"),MATCH(Tableau68[[#This Row],[janvier 2019]],INDIRECT($A$1&amp;"!"&amp;D$32&amp;":"&amp;D$32),0),1),"")</f>
        <v/>
      </c>
      <c r="E54" s="166" t="str">
        <f ca="1">IFERROR(INDEX(INDIRECT($A$1&amp;"!$A:$AG"),MATCH(Tableau68[[#This Row],[janvier 2019]],INDIRECT($A$1&amp;"!"&amp;E$32&amp;":"&amp;E$32),0),1),"")</f>
        <v>ESPERANCE 17Hh / 05h</v>
      </c>
      <c r="F54" s="166" t="str">
        <f ca="1">IFERROR(INDEX(INDIRECT($A$1&amp;"!$A:$AG"),MATCH(Tableau68[[#This Row],[janvier 2019]],INDIRECT($A$1&amp;"!"&amp;F$32&amp;":"&amp;F$32),0),1),"")</f>
        <v/>
      </c>
      <c r="G54" s="166" t="str">
        <f ca="1">IFERROR(INDEX(INDIRECT($A$1&amp;"!$A:$AG"),MATCH(Tableau68[[#This Row],[janvier 2019]],INDIRECT($A$1&amp;"!"&amp;G$32&amp;":"&amp;G$32),0),1),"")</f>
        <v/>
      </c>
      <c r="H54" s="166" t="str">
        <f ca="1">IFERROR(INDEX(INDIRECT($A$1&amp;"!$A:$AG"),MATCH(Tableau68[[#This Row],[janvier 2019]],INDIRECT($A$1&amp;"!"&amp;H$32&amp;":"&amp;H$32),0),1),"")</f>
        <v/>
      </c>
    </row>
    <row r="55" spans="1:8" ht="30" customHeight="1">
      <c r="A55" s="179" t="s">
        <v>23</v>
      </c>
      <c r="B55" s="167" t="str">
        <f ca="1">IFERROR(INDEX(INDIRECT($A$1&amp;"!$A:$AG"),MATCH(Tableau68[[#This Row],[janvier 2019]],INDIRECT($A$1&amp;"!"&amp;B$32&amp;":"&amp;B$32),0),1),"")</f>
        <v/>
      </c>
      <c r="C55" s="167" t="str">
        <f ca="1">IFERROR(INDEX(INDIRECT($A$1&amp;"!$A:$AG"),MATCH(Tableau68[[#This Row],[janvier 2019]],INDIRECT($A$1&amp;"!"&amp;C$32&amp;":"&amp;C$32),0),1),"")</f>
        <v/>
      </c>
      <c r="D55" s="167" t="str">
        <f ca="1">IFERROR(INDEX(INDIRECT($A$1&amp;"!$A:$AG"),MATCH(Tableau68[[#This Row],[janvier 2019]],INDIRECT($A$1&amp;"!"&amp;D$32&amp;":"&amp;D$32),0),1),"")</f>
        <v/>
      </c>
      <c r="E55" s="167" t="str">
        <f ca="1">IFERROR(INDEX(INDIRECT($A$1&amp;"!$A:$AG"),MATCH(Tableau68[[#This Row],[janvier 2019]],INDIRECT($A$1&amp;"!"&amp;E$32&amp;":"&amp;E$32),0),1),"")</f>
        <v/>
      </c>
      <c r="F55" s="167" t="str">
        <f ca="1">IFERROR(INDEX(INDIRECT($A$1&amp;"!$A:$AG"),MATCH(Tableau68[[#This Row],[janvier 2019]],INDIRECT($A$1&amp;"!"&amp;F$32&amp;":"&amp;F$32),0),1),"")</f>
        <v/>
      </c>
      <c r="G55" s="167" t="str">
        <f ca="1">IFERROR(INDEX(INDIRECT($A$1&amp;"!$A:$AG"),MATCH(Tableau68[[#This Row],[janvier 2019]],INDIRECT($A$1&amp;"!"&amp;G$32&amp;":"&amp;G$32),0),1),"")</f>
        <v/>
      </c>
      <c r="H55" s="167" t="str">
        <f ca="1">IFERROR(INDEX(INDIRECT($A$1&amp;"!$A:$AG"),MATCH(Tableau68[[#This Row],[janvier 2019]],INDIRECT($A$1&amp;"!"&amp;H$32&amp;":"&amp;H$32),0),1),"")</f>
        <v/>
      </c>
    </row>
    <row r="56" spans="1:8" ht="30" customHeight="1">
      <c r="A56" s="179" t="s">
        <v>24</v>
      </c>
      <c r="B56" s="166" t="str">
        <f ca="1">IFERROR(INDEX(INDIRECT($A$1&amp;"!$A:$AG"),MATCH(Tableau68[[#This Row],[janvier 2019]],INDIRECT($A$1&amp;"!"&amp;B$32&amp;":"&amp;B$32),0),1),"")</f>
        <v>G. LECLERC 18h / 21h</v>
      </c>
      <c r="C56" s="166" t="str">
        <f ca="1">IFERROR(INDEX(INDIRECT($A$1&amp;"!$A:$AG"),MATCH(Tableau68[[#This Row],[janvier 2019]],INDIRECT($A$1&amp;"!"&amp;C$32&amp;":"&amp;C$32),0),1),"")</f>
        <v/>
      </c>
      <c r="D56" s="166" t="str">
        <f ca="1">IFERROR(INDEX(INDIRECT($A$1&amp;"!$A:$AG"),MATCH(Tableau68[[#This Row],[janvier 2019]],INDIRECT($A$1&amp;"!"&amp;D$32&amp;":"&amp;D$32),0),1),"")</f>
        <v>VELAINE 20h45 / 7h</v>
      </c>
      <c r="E56" s="166" t="str">
        <f ca="1">IFERROR(INDEX(INDIRECT($A$1&amp;"!$A:$AG"),MATCH(Tableau68[[#This Row],[janvier 2019]],INDIRECT($A$1&amp;"!"&amp;E$32&amp;":"&amp;E$32),0),1),"")</f>
        <v/>
      </c>
      <c r="F56" s="166" t="str">
        <f ca="1">IFERROR(INDEX(INDIRECT($A$1&amp;"!$A:$AG"),MATCH(Tableau68[[#This Row],[janvier 2019]],INDIRECT($A$1&amp;"!"&amp;F$32&amp;":"&amp;F$32),0),1),"")</f>
        <v>G. LECLERC 18h / 21h</v>
      </c>
      <c r="G56" s="166" t="str">
        <f ca="1">IFERROR(INDEX(INDIRECT($A$1&amp;"!$A:$AG"),MATCH(Tableau68[[#This Row],[janvier 2019]],INDIRECT($A$1&amp;"!"&amp;G$32&amp;":"&amp;G$32),0),1),"")</f>
        <v/>
      </c>
      <c r="H56" s="166" t="str">
        <f ca="1">IFERROR(INDEX(INDIRECT($A$1&amp;"!$A:$AG"),MATCH(Tableau68[[#This Row],[janvier 2019]],INDIRECT($A$1&amp;"!"&amp;H$32&amp;":"&amp;H$32),0),1),"")</f>
        <v>G. LECLERC 14h / 21h</v>
      </c>
    </row>
    <row r="57" spans="1:8" ht="30" customHeight="1">
      <c r="A57" s="179" t="s">
        <v>22</v>
      </c>
      <c r="B57" s="167" t="str">
        <f ca="1">IFERROR(INDEX(INDIRECT($A$1&amp;"!$A:$AG"),MATCH(Tableau68[[#This Row],[janvier 2019]],INDIRECT($A$1&amp;"!"&amp;B$32&amp;":"&amp;B$32),0),1),"")</f>
        <v/>
      </c>
      <c r="C57" s="167" t="str">
        <f ca="1">IFERROR(INDEX(INDIRECT($A$1&amp;"!$A:$AG"),MATCH(Tableau68[[#This Row],[janvier 2019]],INDIRECT($A$1&amp;"!"&amp;C$32&amp;":"&amp;C$32),0),1),"")</f>
        <v/>
      </c>
      <c r="D57" s="167" t="str">
        <f ca="1">IFERROR(INDEX(INDIRECT($A$1&amp;"!$A:$AG"),MATCH(Tableau68[[#This Row],[janvier 2019]],INDIRECT($A$1&amp;"!"&amp;D$32&amp;":"&amp;D$32),0),1),"")</f>
        <v/>
      </c>
      <c r="E57" s="167" t="str">
        <f ca="1">IFERROR(INDEX(INDIRECT($A$1&amp;"!$A:$AG"),MATCH(Tableau68[[#This Row],[janvier 2019]],INDIRECT($A$1&amp;"!"&amp;E$32&amp;":"&amp;E$32),0),1),"")</f>
        <v/>
      </c>
      <c r="F57" s="167" t="str">
        <f ca="1">IFERROR(INDEX(INDIRECT($A$1&amp;"!$A:$AG"),MATCH(Tableau68[[#This Row],[janvier 2019]],INDIRECT($A$1&amp;"!"&amp;F$32&amp;":"&amp;F$32),0),1),"")</f>
        <v/>
      </c>
      <c r="G57" s="167" t="str">
        <f ca="1">IFERROR(INDEX(INDIRECT($A$1&amp;"!$A:$AG"),MATCH(Tableau68[[#This Row],[janvier 2019]],INDIRECT($A$1&amp;"!"&amp;G$32&amp;":"&amp;G$32),0),1),"")</f>
        <v/>
      </c>
      <c r="H57" s="167" t="str">
        <f ca="1">IFERROR(INDEX(INDIRECT($A$1&amp;"!$A:$AG"),MATCH(Tableau68[[#This Row],[janvier 2019]],INDIRECT($A$1&amp;"!"&amp;H$32&amp;":"&amp;H$32),0),1),"")</f>
        <v/>
      </c>
    </row>
    <row r="58" spans="1:8" ht="30" customHeight="1">
      <c r="A58" s="179" t="s">
        <v>25</v>
      </c>
      <c r="B58" s="166" t="str">
        <f ca="1">IFERROR(INDEX(INDIRECT($A$1&amp;"!$A:$AG"),MATCH(Tableau68[[#This Row],[janvier 2019]],INDIRECT($A$1&amp;"!"&amp;B$32&amp;":"&amp;B$32),0),1),"")</f>
        <v/>
      </c>
      <c r="C58" s="166" t="str">
        <f ca="1">IFERROR(INDEX(INDIRECT($A$1&amp;"!$A:$AG"),MATCH(Tableau68[[#This Row],[janvier 2019]],INDIRECT($A$1&amp;"!"&amp;C$32&amp;":"&amp;C$32),0),1),"")</f>
        <v/>
      </c>
      <c r="D58" s="166" t="str">
        <f ca="1">IFERROR(INDEX(INDIRECT($A$1&amp;"!$A:$AG"),MATCH(Tableau68[[#This Row],[janvier 2019]],INDIRECT($A$1&amp;"!"&amp;D$32&amp;":"&amp;D$32),0),1),"")</f>
        <v/>
      </c>
      <c r="E58" s="166" t="str">
        <f ca="1">IFERROR(INDEX(INDIRECT($A$1&amp;"!$A:$AG"),MATCH(Tableau68[[#This Row],[janvier 2019]],INDIRECT($A$1&amp;"!"&amp;E$32&amp;":"&amp;E$32),0),1),"")</f>
        <v/>
      </c>
      <c r="F58" s="166" t="str">
        <f ca="1">IFERROR(INDEX(INDIRECT($A$1&amp;"!$A:$AG"),MATCH(Tableau68[[#This Row],[janvier 2019]],INDIRECT($A$1&amp;"!"&amp;F$32&amp;":"&amp;F$32),0),1),"")</f>
        <v/>
      </c>
      <c r="G58" s="166" t="str">
        <f ca="1">IFERROR(INDEX(INDIRECT($A$1&amp;"!$A:$AG"),MATCH(Tableau68[[#This Row],[janvier 2019]],INDIRECT($A$1&amp;"!"&amp;G$32&amp;":"&amp;G$32),0),1),"")</f>
        <v/>
      </c>
      <c r="H58" s="166" t="str">
        <f ca="1">IFERROR(INDEX(INDIRECT($A$1&amp;"!$A:$AG"),MATCH(Tableau68[[#This Row],[janvier 2019]],INDIRECT($A$1&amp;"!"&amp;H$32&amp;":"&amp;H$32),0),1),"")</f>
        <v/>
      </c>
    </row>
    <row r="59" spans="1:8" ht="30" customHeight="1">
      <c r="A59" s="179" t="s">
        <v>26</v>
      </c>
      <c r="B59" s="167" t="str">
        <f ca="1">IFERROR(INDEX(INDIRECT($A$1&amp;"!$A:$AG"),MATCH(Tableau68[[#This Row],[janvier 2019]],INDIRECT($A$1&amp;"!"&amp;B$32&amp;":"&amp;B$32),0),1),"")</f>
        <v/>
      </c>
      <c r="C59" s="167" t="str">
        <f ca="1">IFERROR(INDEX(INDIRECT($A$1&amp;"!$A:$AG"),MATCH(Tableau68[[#This Row],[janvier 2019]],INDIRECT($A$1&amp;"!"&amp;C$32&amp;":"&amp;C$32),0),1),"")</f>
        <v/>
      </c>
      <c r="D59" s="167" t="str">
        <f ca="1">IFERROR(INDEX(INDIRECT($A$1&amp;"!$A:$AG"),MATCH(Tableau68[[#This Row],[janvier 2019]],INDIRECT($A$1&amp;"!"&amp;D$32&amp;":"&amp;D$32),0),1),"")</f>
        <v/>
      </c>
      <c r="E59" s="167" t="str">
        <f ca="1">IFERROR(INDEX(INDIRECT($A$1&amp;"!$A:$AG"),MATCH(Tableau68[[#This Row],[janvier 2019]],INDIRECT($A$1&amp;"!"&amp;E$32&amp;":"&amp;E$32),0),1),"")</f>
        <v/>
      </c>
      <c r="F59" s="167" t="str">
        <f ca="1">IFERROR(INDEX(INDIRECT($A$1&amp;"!$A:$AG"),MATCH(Tableau68[[#This Row],[janvier 2019]],INDIRECT($A$1&amp;"!"&amp;F$32&amp;":"&amp;F$32),0),1),"")</f>
        <v/>
      </c>
      <c r="G59" s="167" t="str">
        <f ca="1">IFERROR(INDEX(INDIRECT($A$1&amp;"!$A:$AG"),MATCH(Tableau68[[#This Row],[janvier 2019]],INDIRECT($A$1&amp;"!"&amp;G$32&amp;":"&amp;G$32),0),1),"")</f>
        <v/>
      </c>
      <c r="H59" s="167" t="str">
        <f ca="1">IFERROR(INDEX(INDIRECT($A$1&amp;"!$A:$AG"),MATCH(Tableau68[[#This Row],[janvier 2019]],INDIRECT($A$1&amp;"!"&amp;H$32&amp;":"&amp;H$32),0),1),"")</f>
        <v/>
      </c>
    </row>
    <row r="60" spans="1:8" ht="30" customHeight="1">
      <c r="A60" s="180" t="s">
        <v>18</v>
      </c>
      <c r="B60" s="166" t="str">
        <f ca="1">IFERROR(INDEX(INDIRECT($A$1&amp;"!$A:$AG"),MATCH(Tableau68[[#This Row],[janvier 2019]],INDIRECT($A$1&amp;"!"&amp;B$32&amp;":"&amp;B$32),0),1),"")</f>
        <v/>
      </c>
      <c r="C60" s="166" t="str">
        <f ca="1">IFERROR(INDEX(INDIRECT($A$1&amp;"!$A:$AG"),MATCH(Tableau68[[#This Row],[janvier 2019]],INDIRECT($A$1&amp;"!"&amp;C$32&amp;":"&amp;C$32),0),1),"")</f>
        <v/>
      </c>
      <c r="D60" s="166" t="str">
        <f ca="1">IFERROR(INDEX(INDIRECT($A$1&amp;"!$A:$AG"),MATCH(Tableau68[[#This Row],[janvier 2019]],INDIRECT($A$1&amp;"!"&amp;D$32&amp;":"&amp;D$32),0),1),"")</f>
        <v/>
      </c>
      <c r="E60" s="166" t="str">
        <f ca="1">IFERROR(INDEX(INDIRECT($A$1&amp;"!$A:$AG"),MATCH(Tableau68[[#This Row],[janvier 2019]],INDIRECT($A$1&amp;"!"&amp;E$32&amp;":"&amp;E$32),0),1),"")</f>
        <v/>
      </c>
      <c r="F60" s="166" t="str">
        <f ca="1">IFERROR(INDEX(INDIRECT($A$1&amp;"!$A:$AG"),MATCH(Tableau68[[#This Row],[janvier 2019]],INDIRECT($A$1&amp;"!"&amp;F$32&amp;":"&amp;F$32),0),1),"")</f>
        <v/>
      </c>
      <c r="G60" s="166" t="str">
        <f ca="1">IFERROR(INDEX(INDIRECT($A$1&amp;"!$A:$AG"),MATCH(Tableau68[[#This Row],[janvier 2019]],INDIRECT($A$1&amp;"!"&amp;G$32&amp;":"&amp;G$32),0),1),"")</f>
        <v/>
      </c>
      <c r="H60" s="166" t="str">
        <f ca="1">IFERROR(INDEX(INDIRECT($A$1&amp;"!$A:$AG"),MATCH(Tableau68[[#This Row],[janvier 2019]],INDIRECT($A$1&amp;"!"&amp;H$32&amp;":"&amp;H$32),0),1),"")</f>
        <v/>
      </c>
    </row>
    <row r="63" spans="1:8" ht="13.5" thickBot="1">
      <c r="B63" s="165" t="s">
        <v>137</v>
      </c>
      <c r="C63" s="165" t="s">
        <v>138</v>
      </c>
      <c r="D63" s="165" t="s">
        <v>139</v>
      </c>
      <c r="E63" s="165" t="s">
        <v>140</v>
      </c>
      <c r="F63" s="165" t="s">
        <v>141</v>
      </c>
      <c r="G63" s="165" t="s">
        <v>142</v>
      </c>
      <c r="H63" s="165" t="s">
        <v>143</v>
      </c>
    </row>
    <row r="64" spans="1:8" ht="45" customHeight="1" thickBot="1">
      <c r="A64" s="183" t="s">
        <v>74</v>
      </c>
      <c r="B64" s="184" t="s">
        <v>91</v>
      </c>
      <c r="C64" s="184" t="s">
        <v>92</v>
      </c>
      <c r="D64" s="184" t="s">
        <v>93</v>
      </c>
      <c r="E64" s="184" t="s">
        <v>94</v>
      </c>
      <c r="F64" s="184" t="s">
        <v>95</v>
      </c>
      <c r="G64" s="185" t="s">
        <v>96</v>
      </c>
      <c r="H64" s="186" t="s">
        <v>97</v>
      </c>
    </row>
    <row r="65" spans="1:8" ht="30.75" customHeight="1">
      <c r="A65" s="181" t="s">
        <v>4</v>
      </c>
      <c r="B65" s="182" t="str">
        <f ca="1">IFERROR(INDEX(INDIRECT($A$1&amp;"!$A:$AG"),MATCH(Tableau69[[#This Row],[janvier 2019]],INDIRECT($A$1&amp;"!"&amp;B$63&amp;":"&amp;B$63),0),1),"")</f>
        <v>MALQUIN 5h / 8h</v>
      </c>
      <c r="C65" s="182" t="str">
        <f ca="1">IFERROR(INDEX(INDIRECT($A$1&amp;"!$A:$AG"),MATCH(Tableau69[[#This Row],[janvier 2019]],INDIRECT($A$1&amp;"!"&amp;C$63&amp;":"&amp;C$63),0),1),"")</f>
        <v>ESPERANCE 17Hh / 05h</v>
      </c>
      <c r="D65" s="182" t="str">
        <f ca="1">IFERROR(INDEX(INDIRECT($A$1&amp;"!$A:$AG"),MATCH(Tableau69[[#This Row],[janvier 2019]],INDIRECT($A$1&amp;"!"&amp;D$63&amp;":"&amp;D$63),0),1),"")</f>
        <v/>
      </c>
      <c r="E65" s="182" t="str">
        <f ca="1">IFERROR(INDEX(INDIRECT($A$1&amp;"!$A:$AG"),MATCH(Tableau69[[#This Row],[janvier 2019]],INDIRECT($A$1&amp;"!"&amp;E$63&amp;":"&amp;E$63),0),1),"")</f>
        <v/>
      </c>
      <c r="F65" s="182" t="str">
        <f ca="1">IFERROR(INDEX(INDIRECT($A$1&amp;"!$A:$AG"),MATCH(Tableau69[[#This Row],[janvier 2019]],INDIRECT($A$1&amp;"!"&amp;F$63&amp;":"&amp;F$63),0),1),"")</f>
        <v>MALQUIN 5h / 8h</v>
      </c>
      <c r="G65" s="182" t="str">
        <f ca="1">IFERROR(INDEX(INDIRECT($A$1&amp;"!$A:$AG"),MATCH(Tableau69[[#This Row],[janvier 2019]],INDIRECT($A$1&amp;"!"&amp;G$63&amp;":"&amp;G$63),0),1),"")</f>
        <v/>
      </c>
      <c r="H65" s="182" t="str">
        <f ca="1">IFERROR(INDEX(INDIRECT($A$1&amp;"!$A:$AG"),MATCH(Tableau69[[#This Row],[janvier 2019]],INDIRECT($A$1&amp;"!"&amp;H$63&amp;":"&amp;H$63),0),1),"")</f>
        <v>MALQUIN 19h / 5h</v>
      </c>
    </row>
    <row r="66" spans="1:8" ht="30.75" customHeight="1">
      <c r="A66" s="177" t="s">
        <v>8</v>
      </c>
      <c r="B66" s="167" t="str">
        <f ca="1">IFERROR(INDEX(INDIRECT($A$1&amp;"!$A:$AG"),MATCH(Tableau69[[#This Row],[janvier 2019]],INDIRECT($A$1&amp;"!"&amp;B$63&amp;":"&amp;B$63),0),1),"")</f>
        <v/>
      </c>
      <c r="C66" s="167" t="str">
        <f ca="1">IFERROR(INDEX(INDIRECT($A$1&amp;"!$A:$AG"),MATCH(Tableau69[[#This Row],[janvier 2019]],INDIRECT($A$1&amp;"!"&amp;C$63&amp;":"&amp;C$63),0),1),"")</f>
        <v/>
      </c>
      <c r="D66" s="167" t="str">
        <f ca="1">IFERROR(INDEX(INDIRECT($A$1&amp;"!$A:$AG"),MATCH(Tableau69[[#This Row],[janvier 2019]],INDIRECT($A$1&amp;"!"&amp;D$63&amp;":"&amp;D$63),0),1),"")</f>
        <v/>
      </c>
      <c r="E66" s="167" t="str">
        <f ca="1">IFERROR(INDEX(INDIRECT($A$1&amp;"!$A:$AG"),MATCH(Tableau69[[#This Row],[janvier 2019]],INDIRECT($A$1&amp;"!"&amp;E$63&amp;":"&amp;E$63),0),1),"")</f>
        <v/>
      </c>
      <c r="F66" s="167" t="str">
        <f ca="1">IFERROR(INDEX(INDIRECT($A$1&amp;"!$A:$AG"),MATCH(Tableau69[[#This Row],[janvier 2019]],INDIRECT($A$1&amp;"!"&amp;F$63&amp;":"&amp;F$63),0),1),"")</f>
        <v/>
      </c>
      <c r="G66" s="167" t="str">
        <f ca="1">IFERROR(INDEX(INDIRECT($A$1&amp;"!$A:$AG"),MATCH(Tableau69[[#This Row],[janvier 2019]],INDIRECT($A$1&amp;"!"&amp;G$63&amp;":"&amp;G$63),0),1),"")</f>
        <v/>
      </c>
      <c r="H66" s="167" t="str">
        <f ca="1">IFERROR(INDEX(INDIRECT($A$1&amp;"!$A:$AG"),MATCH(Tableau69[[#This Row],[janvier 2019]],INDIRECT($A$1&amp;"!"&amp;H$63&amp;":"&amp;H$63),0),1),"")</f>
        <v/>
      </c>
    </row>
    <row r="67" spans="1:8" ht="30.75" customHeight="1">
      <c r="A67" s="176" t="s">
        <v>11</v>
      </c>
      <c r="B67" s="166" t="str">
        <f ca="1">IFERROR(INDEX(INDIRECT($A$1&amp;"!$A:$AG"),MATCH(Tableau69[[#This Row],[janvier 2019]],INDIRECT($A$1&amp;"!"&amp;B$63&amp;":"&amp;B$63),0),1),"")</f>
        <v>ESPERANCE 17Hh / 05h</v>
      </c>
      <c r="C67" s="166" t="str">
        <f ca="1">IFERROR(INDEX(INDIRECT($A$1&amp;"!$A:$AG"),MATCH(Tableau69[[#This Row],[janvier 2019]],INDIRECT($A$1&amp;"!"&amp;C$63&amp;":"&amp;C$63),0),1),"")</f>
        <v/>
      </c>
      <c r="D67" s="166" t="str">
        <f ca="1">IFERROR(INDEX(INDIRECT($A$1&amp;"!$A:$AG"),MATCH(Tableau69[[#This Row],[janvier 2019]],INDIRECT($A$1&amp;"!"&amp;D$63&amp;":"&amp;D$63),0),1),"")</f>
        <v/>
      </c>
      <c r="E67" s="166" t="str">
        <f ca="1">IFERROR(INDEX(INDIRECT($A$1&amp;"!$A:$AG"),MATCH(Tableau69[[#This Row],[janvier 2019]],INDIRECT($A$1&amp;"!"&amp;E$63&amp;":"&amp;E$63),0),1),"")</f>
        <v>ESPERANCE 17Hh / 05h</v>
      </c>
      <c r="F67" s="166" t="str">
        <f ca="1">IFERROR(INDEX(INDIRECT($A$1&amp;"!$A:$AG"),MATCH(Tableau69[[#This Row],[janvier 2019]],INDIRECT($A$1&amp;"!"&amp;F$63&amp;":"&amp;F$63),0),1),"")</f>
        <v/>
      </c>
      <c r="G67" s="166" t="str">
        <f ca="1">IFERROR(INDEX(INDIRECT($A$1&amp;"!$A:$AG"),MATCH(Tableau69[[#This Row],[janvier 2019]],INDIRECT($A$1&amp;"!"&amp;G$63&amp;":"&amp;G$63),0),1),"")</f>
        <v>ESPERANCE 8h / 20h</v>
      </c>
      <c r="H67" s="166" t="str">
        <f ca="1">IFERROR(INDEX(INDIRECT($A$1&amp;"!$A:$AG"),MATCH(Tableau69[[#This Row],[janvier 2019]],INDIRECT($A$1&amp;"!"&amp;H$63&amp;":"&amp;H$63),0),1),"")</f>
        <v>ESPERANCE 8h / 20h</v>
      </c>
    </row>
    <row r="68" spans="1:8" ht="30.75" customHeight="1">
      <c r="A68" s="177" t="s">
        <v>10</v>
      </c>
      <c r="B68" s="167" t="str">
        <f ca="1">IFERROR(INDEX(INDIRECT($A$1&amp;"!$A:$AG"),MATCH(Tableau69[[#This Row],[janvier 2019]],INDIRECT($A$1&amp;"!"&amp;B$63&amp;":"&amp;B$63),0),1),"")</f>
        <v>MALQUIN 19h / 01h</v>
      </c>
      <c r="C68" s="167" t="str">
        <f ca="1">IFERROR(INDEX(INDIRECT($A$1&amp;"!$A:$AG"),MATCH(Tableau69[[#This Row],[janvier 2019]],INDIRECT($A$1&amp;"!"&amp;C$63&amp;":"&amp;C$63),0),1),"")</f>
        <v/>
      </c>
      <c r="D68" s="167" t="str">
        <f ca="1">IFERROR(INDEX(INDIRECT($A$1&amp;"!$A:$AG"),MATCH(Tableau69[[#This Row],[janvier 2019]],INDIRECT($A$1&amp;"!"&amp;D$63&amp;":"&amp;D$63),0),1),"")</f>
        <v/>
      </c>
      <c r="E68" s="167" t="str">
        <f ca="1">IFERROR(INDEX(INDIRECT($A$1&amp;"!$A:$AG"),MATCH(Tableau69[[#This Row],[janvier 2019]],INDIRECT($A$1&amp;"!"&amp;E$63&amp;":"&amp;E$63),0),1),"")</f>
        <v/>
      </c>
      <c r="F68" s="167" t="str">
        <f ca="1">IFERROR(INDEX(INDIRECT($A$1&amp;"!$A:$AG"),MATCH(Tableau69[[#This Row],[janvier 2019]],INDIRECT($A$1&amp;"!"&amp;F$63&amp;":"&amp;F$63),0),1),"")</f>
        <v>ESPERANCE 17Hh / 05h</v>
      </c>
      <c r="G68" s="167" t="str">
        <f ca="1">IFERROR(INDEX(INDIRECT($A$1&amp;"!$A:$AG"),MATCH(Tableau69[[#This Row],[janvier 2019]],INDIRECT($A$1&amp;"!"&amp;G$63&amp;":"&amp;G$63),0),1),"")</f>
        <v>MALQUIN 19h / 5h</v>
      </c>
      <c r="H68" s="167" t="str">
        <f ca="1">IFERROR(INDEX(INDIRECT($A$1&amp;"!$A:$AG"),MATCH(Tableau69[[#This Row],[janvier 2019]],INDIRECT($A$1&amp;"!"&amp;H$63&amp;":"&amp;H$63),0),1),"")</f>
        <v/>
      </c>
    </row>
    <row r="69" spans="1:8" ht="30.75" customHeight="1">
      <c r="A69" s="176" t="s">
        <v>3</v>
      </c>
      <c r="B69" s="166" t="str">
        <f ca="1">IFERROR(INDEX(INDIRECT($A$1&amp;"!$A:$AG"),MATCH(Tableau69[[#This Row],[janvier 2019]],INDIRECT($A$1&amp;"!"&amp;B$63&amp;":"&amp;B$63),0),1),"")</f>
        <v>CHRS 22h / 8h</v>
      </c>
      <c r="C69" s="166" t="str">
        <f ca="1">IFERROR(INDEX(INDIRECT($A$1&amp;"!$A:$AG"),MATCH(Tableau69[[#This Row],[janvier 2019]],INDIRECT($A$1&amp;"!"&amp;C$63&amp;":"&amp;C$63),0),1),"")</f>
        <v>CHRS 22h / 8h</v>
      </c>
      <c r="D69" s="166" t="str">
        <f ca="1">IFERROR(INDEX(INDIRECT($A$1&amp;"!$A:$AG"),MATCH(Tableau69[[#This Row],[janvier 2019]],INDIRECT($A$1&amp;"!"&amp;D$63&amp;":"&amp;D$63),0),1),"")</f>
        <v/>
      </c>
      <c r="E69" s="166" t="str">
        <f ca="1">IFERROR(INDEX(INDIRECT($A$1&amp;"!$A:$AG"),MATCH(Tableau69[[#This Row],[janvier 2019]],INDIRECT($A$1&amp;"!"&amp;E$63&amp;":"&amp;E$63),0),1),"")</f>
        <v/>
      </c>
      <c r="F69" s="166" t="str">
        <f ca="1">IFERROR(INDEX(INDIRECT($A$1&amp;"!$A:$AG"),MATCH(Tableau69[[#This Row],[janvier 2019]],INDIRECT($A$1&amp;"!"&amp;F$63&amp;":"&amp;F$63),0),1),"")</f>
        <v/>
      </c>
      <c r="G69" s="166" t="str">
        <f ca="1">IFERROR(INDEX(INDIRECT($A$1&amp;"!$A:$AG"),MATCH(Tableau69[[#This Row],[janvier 2019]],INDIRECT($A$1&amp;"!"&amp;G$63&amp;":"&amp;G$63),0),1),"")</f>
        <v>CHRS 22h / 8h</v>
      </c>
      <c r="H69" s="166" t="str">
        <f ca="1">IFERROR(INDEX(INDIRECT($A$1&amp;"!$A:$AG"),MATCH(Tableau69[[#This Row],[janvier 2019]],INDIRECT($A$1&amp;"!"&amp;H$63&amp;":"&amp;H$63),0),1),"")</f>
        <v>CHRS 22h / 8h</v>
      </c>
    </row>
    <row r="70" spans="1:8" ht="30.75" customHeight="1">
      <c r="A70" s="177" t="s">
        <v>9</v>
      </c>
      <c r="B70" s="167" t="str">
        <f ca="1">IFERROR(INDEX(INDIRECT($A$1&amp;"!$A:$AG"),MATCH(Tableau69[[#This Row],[janvier 2019]],INDIRECT($A$1&amp;"!"&amp;B$63&amp;":"&amp;B$63),0),1),"")</f>
        <v/>
      </c>
      <c r="C70" s="167" t="str">
        <f ca="1">IFERROR(INDEX(INDIRECT($A$1&amp;"!$A:$AG"),MATCH(Tableau69[[#This Row],[janvier 2019]],INDIRECT($A$1&amp;"!"&amp;C$63&amp;":"&amp;C$63),0),1),"")</f>
        <v/>
      </c>
      <c r="D70" s="167" t="str">
        <f ca="1">IFERROR(INDEX(INDIRECT($A$1&amp;"!$A:$AG"),MATCH(Tableau69[[#This Row],[janvier 2019]],INDIRECT($A$1&amp;"!"&amp;D$63&amp;":"&amp;D$63),0),1),"")</f>
        <v>CHRS 22h / 8h</v>
      </c>
      <c r="E70" s="167" t="str">
        <f ca="1">IFERROR(INDEX(INDIRECT($A$1&amp;"!$A:$AG"),MATCH(Tableau69[[#This Row],[janvier 2019]],INDIRECT($A$1&amp;"!"&amp;E$63&amp;":"&amp;E$63),0),1),"")</f>
        <v>CHRS 22h / 8h</v>
      </c>
      <c r="F70" s="167" t="str">
        <f ca="1">IFERROR(INDEX(INDIRECT($A$1&amp;"!$A:$AG"),MATCH(Tableau69[[#This Row],[janvier 2019]],INDIRECT($A$1&amp;"!"&amp;F$63&amp;":"&amp;F$63),0),1),"")</f>
        <v/>
      </c>
      <c r="G70" s="167" t="str">
        <f ca="1">IFERROR(INDEX(INDIRECT($A$1&amp;"!$A:$AG"),MATCH(Tableau69[[#This Row],[janvier 2019]],INDIRECT($A$1&amp;"!"&amp;G$63&amp;":"&amp;G$63),0),1),"")</f>
        <v>MALQUIN 5h / 12h</v>
      </c>
      <c r="H70" s="167" t="str">
        <f ca="1">IFERROR(INDEX(INDIRECT($A$1&amp;"!$A:$AG"),MATCH(Tableau69[[#This Row],[janvier 2019]],INDIRECT($A$1&amp;"!"&amp;H$63&amp;":"&amp;H$63),0),1),"")</f>
        <v/>
      </c>
    </row>
    <row r="71" spans="1:8" ht="30.75" customHeight="1">
      <c r="A71" s="176" t="s">
        <v>16</v>
      </c>
      <c r="B71" s="166" t="str">
        <f ca="1">IFERROR(INDEX(INDIRECT($A$1&amp;"!$A:$AG"),MATCH(Tableau69[[#This Row],[janvier 2019]],INDIRECT($A$1&amp;"!"&amp;B$63&amp;":"&amp;B$63),0),1),"")</f>
        <v/>
      </c>
      <c r="C71" s="166" t="str">
        <f ca="1">IFERROR(INDEX(INDIRECT($A$1&amp;"!$A:$AG"),MATCH(Tableau69[[#This Row],[janvier 2019]],INDIRECT($A$1&amp;"!"&amp;C$63&amp;":"&amp;C$63),0),1),"")</f>
        <v>G. LECLERC 18h / 21h</v>
      </c>
      <c r="D71" s="166" t="str">
        <f ca="1">IFERROR(INDEX(INDIRECT($A$1&amp;"!$A:$AG"),MATCH(Tableau69[[#This Row],[janvier 2019]],INDIRECT($A$1&amp;"!"&amp;D$63&amp;":"&amp;D$63),0),1),"")</f>
        <v>VELAINE 19h / 7h</v>
      </c>
      <c r="E71" s="166" t="str">
        <f ca="1">IFERROR(INDEX(INDIRECT($A$1&amp;"!$A:$AG"),MATCH(Tableau69[[#This Row],[janvier 2019]],INDIRECT($A$1&amp;"!"&amp;E$63&amp;":"&amp;E$63),0),1),"")</f>
        <v/>
      </c>
      <c r="F71" s="166" t="str">
        <f ca="1">IFERROR(INDEX(INDIRECT($A$1&amp;"!$A:$AG"),MATCH(Tableau69[[#This Row],[janvier 2019]],INDIRECT($A$1&amp;"!"&amp;F$63&amp;":"&amp;F$63),0),1),"")</f>
        <v>VELAINE 20h45 / 7h</v>
      </c>
      <c r="G71" s="166" t="str">
        <f ca="1">IFERROR(INDEX(INDIRECT($A$1&amp;"!$A:$AG"),MATCH(Tableau69[[#This Row],[janvier 2019]],INDIRECT($A$1&amp;"!"&amp;G$63&amp;":"&amp;G$63),0),1),"")</f>
        <v>HIVERNAL 18h / 22h</v>
      </c>
      <c r="H71" s="166" t="str">
        <f ca="1">IFERROR(INDEX(INDIRECT($A$1&amp;"!$A:$AG"),MATCH(Tableau69[[#This Row],[janvier 2019]],INDIRECT($A$1&amp;"!"&amp;H$63&amp;":"&amp;H$63),0),1),"")</f>
        <v/>
      </c>
    </row>
    <row r="72" spans="1:8" ht="30.75" customHeight="1">
      <c r="A72" s="177" t="s">
        <v>14</v>
      </c>
      <c r="B72" s="167" t="str">
        <f ca="1">IFERROR(INDEX(INDIRECT($A$1&amp;"!$A:$AG"),MATCH(Tableau69[[#This Row],[janvier 2019]],INDIRECT($A$1&amp;"!"&amp;B$63&amp;":"&amp;B$63),0),1),"")</f>
        <v/>
      </c>
      <c r="C72" s="167" t="str">
        <f ca="1">IFERROR(INDEX(INDIRECT($A$1&amp;"!$A:$AG"),MATCH(Tableau69[[#This Row],[janvier 2019]],INDIRECT($A$1&amp;"!"&amp;C$63&amp;":"&amp;C$63),0),1),"")</f>
        <v>VELAINE 20h45 / 7h</v>
      </c>
      <c r="D72" s="167" t="str">
        <f ca="1">IFERROR(INDEX(INDIRECT($A$1&amp;"!$A:$AG"),MATCH(Tableau69[[#This Row],[janvier 2019]],INDIRECT($A$1&amp;"!"&amp;D$63&amp;":"&amp;D$63),0),1),"")</f>
        <v>MALQUIN 01h / 08h</v>
      </c>
      <c r="E72" s="167" t="str">
        <f ca="1">IFERROR(INDEX(INDIRECT($A$1&amp;"!$A:$AG"),MATCH(Tableau69[[#This Row],[janvier 2019]],INDIRECT($A$1&amp;"!"&amp;E$63&amp;":"&amp;E$63),0),1),"")</f>
        <v>HIVERNAL 18h / 22h</v>
      </c>
      <c r="F72" s="167" t="str">
        <f ca="1">IFERROR(INDEX(INDIRECT($A$1&amp;"!$A:$AG"),MATCH(Tableau69[[#This Row],[janvier 2019]],INDIRECT($A$1&amp;"!"&amp;F$63&amp;":"&amp;F$63),0),1),"")</f>
        <v/>
      </c>
      <c r="G72" s="167" t="str">
        <f ca="1">IFERROR(INDEX(INDIRECT($A$1&amp;"!$A:$AG"),MATCH(Tableau69[[#This Row],[janvier 2019]],INDIRECT($A$1&amp;"!"&amp;G$63&amp;":"&amp;G$63),0),1),"")</f>
        <v>MALQUIN 12h / 19h</v>
      </c>
      <c r="H72" s="167" t="str">
        <f ca="1">IFERROR(INDEX(INDIRECT($A$1&amp;"!$A:$AG"),MATCH(Tableau69[[#This Row],[janvier 2019]],INDIRECT($A$1&amp;"!"&amp;H$63&amp;":"&amp;H$63),0),1),"")</f>
        <v>MALQUIN 12h / 19h</v>
      </c>
    </row>
    <row r="73" spans="1:8" ht="30.75" customHeight="1">
      <c r="A73" s="176" t="s">
        <v>15</v>
      </c>
      <c r="B73" s="166" t="str">
        <f ca="1">IFERROR(INDEX(INDIRECT($A$1&amp;"!$A:$AG"),MATCH(Tableau69[[#This Row],[janvier 2019]],INDIRECT($A$1&amp;"!"&amp;B$63&amp;":"&amp;B$63),0),1),"")</f>
        <v/>
      </c>
      <c r="C73" s="166" t="str">
        <f ca="1">IFERROR(INDEX(INDIRECT($A$1&amp;"!$A:$AG"),MATCH(Tableau69[[#This Row],[janvier 2019]],INDIRECT($A$1&amp;"!"&amp;C$63&amp;":"&amp;C$63),0),1),"")</f>
        <v/>
      </c>
      <c r="D73" s="166" t="str">
        <f ca="1">IFERROR(INDEX(INDIRECT($A$1&amp;"!$A:$AG"),MATCH(Tableau69[[#This Row],[janvier 2019]],INDIRECT($A$1&amp;"!"&amp;D$63&amp;":"&amp;D$63),0),1),"")</f>
        <v/>
      </c>
      <c r="E73" s="166" t="str">
        <f ca="1">IFERROR(INDEX(INDIRECT($A$1&amp;"!$A:$AG"),MATCH(Tableau69[[#This Row],[janvier 2019]],INDIRECT($A$1&amp;"!"&amp;E$63&amp;":"&amp;E$63),0),1),"")</f>
        <v/>
      </c>
      <c r="F73" s="166" t="str">
        <f ca="1">IFERROR(INDEX(INDIRECT($A$1&amp;"!$A:$AG"),MATCH(Tableau69[[#This Row],[janvier 2019]],INDIRECT($A$1&amp;"!"&amp;F$63&amp;":"&amp;F$63),0),1),"")</f>
        <v/>
      </c>
      <c r="G73" s="166" t="str">
        <f ca="1">IFERROR(INDEX(INDIRECT($A$1&amp;"!$A:$AG"),MATCH(Tableau69[[#This Row],[janvier 2019]],INDIRECT($A$1&amp;"!"&amp;G$63&amp;":"&amp;G$63),0),1),"")</f>
        <v/>
      </c>
      <c r="H73" s="166" t="str">
        <f ca="1">IFERROR(INDEX(INDIRECT($A$1&amp;"!$A:$AG"),MATCH(Tableau69[[#This Row],[janvier 2019]],INDIRECT($A$1&amp;"!"&amp;H$63&amp;":"&amp;H$63),0),1),"")</f>
        <v/>
      </c>
    </row>
    <row r="74" spans="1:8" ht="30.75" customHeight="1">
      <c r="A74" s="178" t="s">
        <v>17</v>
      </c>
      <c r="B74" s="167" t="str">
        <f ca="1">IFERROR(INDEX(INDIRECT($A$1&amp;"!$A:$AG"),MATCH(Tableau69[[#This Row],[janvier 2019]],INDIRECT($A$1&amp;"!"&amp;B$63&amp;":"&amp;B$63),0),1),"")</f>
        <v/>
      </c>
      <c r="C74" s="167" t="str">
        <f ca="1">IFERROR(INDEX(INDIRECT($A$1&amp;"!$A:$AG"),MATCH(Tableau69[[#This Row],[janvier 2019]],INDIRECT($A$1&amp;"!"&amp;C$63&amp;":"&amp;C$63),0),1),"")</f>
        <v/>
      </c>
      <c r="D74" s="167" t="str">
        <f ca="1">IFERROR(INDEX(INDIRECT($A$1&amp;"!$A:$AG"),MATCH(Tableau69[[#This Row],[janvier 2019]],INDIRECT($A$1&amp;"!"&amp;D$63&amp;":"&amp;D$63),0),1),"")</f>
        <v/>
      </c>
      <c r="E74" s="167" t="str">
        <f ca="1">IFERROR(INDEX(INDIRECT($A$1&amp;"!$A:$AG"),MATCH(Tableau69[[#This Row],[janvier 2019]],INDIRECT($A$1&amp;"!"&amp;E$63&amp;":"&amp;E$63),0),1),"")</f>
        <v/>
      </c>
      <c r="F74" s="167" t="str">
        <f ca="1">IFERROR(INDEX(INDIRECT($A$1&amp;"!$A:$AG"),MATCH(Tableau69[[#This Row],[janvier 2019]],INDIRECT($A$1&amp;"!"&amp;F$63&amp;":"&amp;F$63),0),1),"")</f>
        <v/>
      </c>
      <c r="G74" s="167" t="str">
        <f ca="1">IFERROR(INDEX(INDIRECT($A$1&amp;"!$A:$AG"),MATCH(Tableau69[[#This Row],[janvier 2019]],INDIRECT($A$1&amp;"!"&amp;G$63&amp;":"&amp;G$63),0),1),"")</f>
        <v/>
      </c>
      <c r="H74" s="167" t="str">
        <f ca="1">IFERROR(INDEX(INDIRECT($A$1&amp;"!$A:$AG"),MATCH(Tableau69[[#This Row],[janvier 2019]],INDIRECT($A$1&amp;"!"&amp;H$63&amp;":"&amp;H$63),0),1),"")</f>
        <v/>
      </c>
    </row>
    <row r="75" spans="1:8" ht="30.75" customHeight="1">
      <c r="A75" s="176" t="s">
        <v>5</v>
      </c>
      <c r="B75" s="166" t="str">
        <f ca="1">IFERROR(INDEX(INDIRECT($A$1&amp;"!$A:$AG"),MATCH(Tableau69[[#This Row],[janvier 2019]],INDIRECT($A$1&amp;"!"&amp;B$63&amp;":"&amp;B$63),0),1),"")</f>
        <v>VELAINE 20h45 / 7h</v>
      </c>
      <c r="C75" s="166" t="str">
        <f ca="1">IFERROR(INDEX(INDIRECT($A$1&amp;"!$A:$AG"),MATCH(Tableau69[[#This Row],[janvier 2019]],INDIRECT($A$1&amp;"!"&amp;C$63&amp;":"&amp;C$63),0),1),"")</f>
        <v>VELAINE 19h / 7h</v>
      </c>
      <c r="D75" s="166" t="str">
        <f ca="1">IFERROR(INDEX(INDIRECT($A$1&amp;"!$A:$AG"),MATCH(Tableau69[[#This Row],[janvier 2019]],INDIRECT($A$1&amp;"!"&amp;D$63&amp;":"&amp;D$63),0),1),"")</f>
        <v/>
      </c>
      <c r="E75" s="166" t="str">
        <f ca="1">IFERROR(INDEX(INDIRECT($A$1&amp;"!$A:$AG"),MATCH(Tableau69[[#This Row],[janvier 2019]],INDIRECT($A$1&amp;"!"&amp;E$63&amp;":"&amp;E$63),0),1),"")</f>
        <v/>
      </c>
      <c r="F75" s="166" t="str">
        <f ca="1">IFERROR(INDEX(INDIRECT($A$1&amp;"!$A:$AG"),MATCH(Tableau69[[#This Row],[janvier 2019]],INDIRECT($A$1&amp;"!"&amp;F$63&amp;":"&amp;F$63),0),1),"")</f>
        <v/>
      </c>
      <c r="G75" s="166" t="str">
        <f ca="1">IFERROR(INDEX(INDIRECT($A$1&amp;"!$A:$AG"),MATCH(Tableau69[[#This Row],[janvier 2019]],INDIRECT($A$1&amp;"!"&amp;G$63&amp;":"&amp;G$63),0),1),"")</f>
        <v/>
      </c>
      <c r="H75" s="166" t="str">
        <f ca="1">IFERROR(INDEX(INDIRECT($A$1&amp;"!$A:$AG"),MATCH(Tableau69[[#This Row],[janvier 2019]],INDIRECT($A$1&amp;"!"&amp;H$63&amp;":"&amp;H$63),0),1),"")</f>
        <v>VELAINE 7h / 19h</v>
      </c>
    </row>
    <row r="76" spans="1:8" ht="30.75" customHeight="1">
      <c r="A76" s="177" t="s">
        <v>13</v>
      </c>
      <c r="B76" s="167" t="str">
        <f ca="1">IFERROR(INDEX(INDIRECT($A$1&amp;"!$A:$AG"),MATCH(Tableau69[[#This Row],[janvier 2019]],INDIRECT($A$1&amp;"!"&amp;B$63&amp;":"&amp;B$63),0),1),"")</f>
        <v>G. LECLERC 18h / 21h</v>
      </c>
      <c r="C76" s="167" t="str">
        <f ca="1">IFERROR(INDEX(INDIRECT($A$1&amp;"!$A:$AG"),MATCH(Tableau69[[#This Row],[janvier 2019]],INDIRECT($A$1&amp;"!"&amp;C$63&amp;":"&amp;C$63),0),1),"")</f>
        <v/>
      </c>
      <c r="D76" s="167" t="str">
        <f ca="1">IFERROR(INDEX(INDIRECT($A$1&amp;"!$A:$AG"),MATCH(Tableau69[[#This Row],[janvier 2019]],INDIRECT($A$1&amp;"!"&amp;D$63&amp;":"&amp;D$63),0),1),"")</f>
        <v>G. LECLERC 18h / 21h</v>
      </c>
      <c r="E76" s="167" t="str">
        <f ca="1">IFERROR(INDEX(INDIRECT($A$1&amp;"!$A:$AG"),MATCH(Tableau69[[#This Row],[janvier 2019]],INDIRECT($A$1&amp;"!"&amp;E$63&amp;":"&amp;E$63),0),1),"")</f>
        <v>VELAINE 19h / 7h</v>
      </c>
      <c r="F76" s="167" t="str">
        <f ca="1">IFERROR(INDEX(INDIRECT($A$1&amp;"!$A:$AG"),MATCH(Tableau69[[#This Row],[janvier 2019]],INDIRECT($A$1&amp;"!"&amp;F$63&amp;":"&amp;F$63),0),1),"")</f>
        <v/>
      </c>
      <c r="G76" s="167" t="str">
        <f ca="1">IFERROR(INDEX(INDIRECT($A$1&amp;"!$A:$AG"),MATCH(Tableau69[[#This Row],[janvier 2019]],INDIRECT($A$1&amp;"!"&amp;G$63&amp;":"&amp;G$63),0),1),"")</f>
        <v/>
      </c>
      <c r="H76" s="167" t="str">
        <f ca="1">IFERROR(INDEX(INDIRECT($A$1&amp;"!$A:$AG"),MATCH(Tableau69[[#This Row],[janvier 2019]],INDIRECT($A$1&amp;"!"&amp;H$63&amp;":"&amp;H$63),0),1),"")</f>
        <v>VELAINE 19h / 7h</v>
      </c>
    </row>
    <row r="77" spans="1:8" ht="30.75" customHeight="1">
      <c r="A77" s="176" t="s">
        <v>12</v>
      </c>
      <c r="B77" s="166" t="str">
        <f ca="1">IFERROR(INDEX(INDIRECT($A$1&amp;"!$A:$AG"),MATCH(Tableau69[[#This Row],[janvier 2019]],INDIRECT($A$1&amp;"!"&amp;B$63&amp;":"&amp;B$63),0),1),"")</f>
        <v/>
      </c>
      <c r="C77" s="166" t="str">
        <f ca="1">IFERROR(INDEX(INDIRECT($A$1&amp;"!$A:$AG"),MATCH(Tableau69[[#This Row],[janvier 2019]],INDIRECT($A$1&amp;"!"&amp;C$63&amp;":"&amp;C$63),0),1),"")</f>
        <v>MALQUIN 01h / 08h</v>
      </c>
      <c r="D77" s="166" t="str">
        <f ca="1">IFERROR(INDEX(INDIRECT($A$1&amp;"!$A:$AG"),MATCH(Tableau69[[#This Row],[janvier 2019]],INDIRECT($A$1&amp;"!"&amp;D$63&amp;":"&amp;D$63),0),1),"")</f>
        <v>HIVERNAL 18h / 22h</v>
      </c>
      <c r="E77" s="166" t="str">
        <f ca="1">IFERROR(INDEX(INDIRECT($A$1&amp;"!$A:$AG"),MATCH(Tableau69[[#This Row],[janvier 2019]],INDIRECT($A$1&amp;"!"&amp;E$63&amp;":"&amp;E$63),0),1),"")</f>
        <v>MALQUIN 5h / 8h</v>
      </c>
      <c r="F77" s="166" t="str">
        <f ca="1">IFERROR(INDEX(INDIRECT($A$1&amp;"!$A:$AG"),MATCH(Tableau69[[#This Row],[janvier 2019]],INDIRECT($A$1&amp;"!"&amp;F$63&amp;":"&amp;F$63),0),1),"")</f>
        <v>G. LECLERC 18h / 21h</v>
      </c>
      <c r="G77" s="166" t="str">
        <f ca="1">IFERROR(INDEX(INDIRECT($A$1&amp;"!$A:$AG"),MATCH(Tableau69[[#This Row],[janvier 2019]],INDIRECT($A$1&amp;"!"&amp;G$63&amp;":"&amp;G$63),0),1),"")</f>
        <v>VELAINE 7h / 19h</v>
      </c>
      <c r="H77" s="166" t="str">
        <f ca="1">IFERROR(INDEX(INDIRECT($A$1&amp;"!$A:$AG"),MATCH(Tableau69[[#This Row],[janvier 2019]],INDIRECT($A$1&amp;"!"&amp;H$63&amp;":"&amp;H$63),0),1),"")</f>
        <v>VELAINE 7h / 19h</v>
      </c>
    </row>
    <row r="78" spans="1:8" ht="30.75" customHeight="1">
      <c r="A78" s="177" t="s">
        <v>7</v>
      </c>
      <c r="B78" s="167" t="str">
        <f ca="1">IFERROR(INDEX(INDIRECT($A$1&amp;"!$A:$AG"),MATCH(Tableau69[[#This Row],[janvier 2019]],INDIRECT($A$1&amp;"!"&amp;B$63&amp;":"&amp;B$63),0),1),"")</f>
        <v>VELAINE 19h / 7h</v>
      </c>
      <c r="C78" s="167" t="str">
        <f ca="1">IFERROR(INDEX(INDIRECT($A$1&amp;"!$A:$AG"),MATCH(Tableau69[[#This Row],[janvier 2019]],INDIRECT($A$1&amp;"!"&amp;C$63&amp;":"&amp;C$63),0),1),"")</f>
        <v/>
      </c>
      <c r="D78" s="167" t="str">
        <f ca="1">IFERROR(INDEX(INDIRECT($A$1&amp;"!$A:$AG"),MATCH(Tableau69[[#This Row],[janvier 2019]],INDIRECT($A$1&amp;"!"&amp;D$63&amp;":"&amp;D$63),0),1),"")</f>
        <v/>
      </c>
      <c r="E78" s="167" t="str">
        <f ca="1">IFERROR(INDEX(INDIRECT($A$1&amp;"!$A:$AG"),MATCH(Tableau69[[#This Row],[janvier 2019]],INDIRECT($A$1&amp;"!"&amp;E$63&amp;":"&amp;E$63),0),1),"")</f>
        <v/>
      </c>
      <c r="F78" s="167" t="str">
        <f ca="1">IFERROR(INDEX(INDIRECT($A$1&amp;"!$A:$AG"),MATCH(Tableau69[[#This Row],[janvier 2019]],INDIRECT($A$1&amp;"!"&amp;F$63&amp;":"&amp;F$63),0),1),"")</f>
        <v>VELAINE 19h / 7h</v>
      </c>
      <c r="G78" s="167" t="str">
        <f ca="1">IFERROR(INDEX(INDIRECT($A$1&amp;"!$A:$AG"),MATCH(Tableau69[[#This Row],[janvier 2019]],INDIRECT($A$1&amp;"!"&amp;G$63&amp;":"&amp;G$63),0),1),"")</f>
        <v>VELAINE 19h / 7h</v>
      </c>
      <c r="H78" s="167" t="str">
        <f ca="1">IFERROR(INDEX(INDIRECT($A$1&amp;"!$A:$AG"),MATCH(Tableau69[[#This Row],[janvier 2019]],INDIRECT($A$1&amp;"!"&amp;H$63&amp;":"&amp;H$63),0),1),"")</f>
        <v/>
      </c>
    </row>
    <row r="79" spans="1:8" ht="30.75" customHeight="1">
      <c r="A79" s="176" t="s">
        <v>6</v>
      </c>
      <c r="B79" s="166" t="str">
        <f ca="1">IFERROR(INDEX(INDIRECT($A$1&amp;"!$A:$AG"),MATCH(Tableau69[[#This Row],[janvier 2019]],INDIRECT($A$1&amp;"!"&amp;B$63&amp;":"&amp;B$63),0),1),"")</f>
        <v/>
      </c>
      <c r="C79" s="166" t="str">
        <f ca="1">IFERROR(INDEX(INDIRECT($A$1&amp;"!$A:$AG"),MATCH(Tableau69[[#This Row],[janvier 2019]],INDIRECT($A$1&amp;"!"&amp;C$63&amp;":"&amp;C$63),0),1),"")</f>
        <v/>
      </c>
      <c r="D79" s="166" t="str">
        <f ca="1">IFERROR(INDEX(INDIRECT($A$1&amp;"!$A:$AG"),MATCH(Tableau69[[#This Row],[janvier 2019]],INDIRECT($A$1&amp;"!"&amp;D$63&amp;":"&amp;D$63),0),1),"")</f>
        <v/>
      </c>
      <c r="E79" s="166" t="str">
        <f ca="1">IFERROR(INDEX(INDIRECT($A$1&amp;"!$A:$AG"),MATCH(Tableau69[[#This Row],[janvier 2019]],INDIRECT($A$1&amp;"!"&amp;E$63&amp;":"&amp;E$63),0),1),"")</f>
        <v/>
      </c>
      <c r="F79" s="166" t="str">
        <f ca="1">IFERROR(INDEX(INDIRECT($A$1&amp;"!$A:$AG"),MATCH(Tableau69[[#This Row],[janvier 2019]],INDIRECT($A$1&amp;"!"&amp;F$63&amp;":"&amp;F$63),0),1),"")</f>
        <v/>
      </c>
      <c r="G79" s="166" t="str">
        <f ca="1">IFERROR(INDEX(INDIRECT($A$1&amp;"!$A:$AG"),MATCH(Tableau69[[#This Row],[janvier 2019]],INDIRECT($A$1&amp;"!"&amp;G$63&amp;":"&amp;G$63),0),1),"")</f>
        <v/>
      </c>
      <c r="H79" s="166" t="str">
        <f ca="1">IFERROR(INDEX(INDIRECT($A$1&amp;"!$A:$AG"),MATCH(Tableau69[[#This Row],[janvier 2019]],INDIRECT($A$1&amp;"!"&amp;H$63&amp;":"&amp;H$63),0),1),"")</f>
        <v/>
      </c>
    </row>
    <row r="80" spans="1:8" ht="30.75" customHeight="1">
      <c r="A80" s="179" t="s">
        <v>21</v>
      </c>
      <c r="B80" s="167" t="str">
        <f ca="1">IFERROR(INDEX(INDIRECT($A$1&amp;"!$A:$AG"),MATCH(Tableau69[[#This Row],[janvier 2019]],INDIRECT($A$1&amp;"!"&amp;B$63&amp;":"&amp;B$63),0),1),"")</f>
        <v/>
      </c>
      <c r="C80" s="167" t="str">
        <f ca="1">IFERROR(INDEX(INDIRECT($A$1&amp;"!$A:$AG"),MATCH(Tableau69[[#This Row],[janvier 2019]],INDIRECT($A$1&amp;"!"&amp;C$63&amp;":"&amp;C$63),0),1),"")</f>
        <v/>
      </c>
      <c r="D80" s="167" t="str">
        <f ca="1">IFERROR(INDEX(INDIRECT($A$1&amp;"!$A:$AG"),MATCH(Tableau69[[#This Row],[janvier 2019]],INDIRECT($A$1&amp;"!"&amp;D$63&amp;":"&amp;D$63),0),1),"")</f>
        <v/>
      </c>
      <c r="E80" s="167" t="str">
        <f ca="1">IFERROR(INDEX(INDIRECT($A$1&amp;"!$A:$AG"),MATCH(Tableau69[[#This Row],[janvier 2019]],INDIRECT($A$1&amp;"!"&amp;E$63&amp;":"&amp;E$63),0),1),"")</f>
        <v/>
      </c>
      <c r="F80" s="167" t="str">
        <f ca="1">IFERROR(INDEX(INDIRECT($A$1&amp;"!$A:$AG"),MATCH(Tableau69[[#This Row],[janvier 2019]],INDIRECT($A$1&amp;"!"&amp;F$63&amp;":"&amp;F$63),0),1),"")</f>
        <v/>
      </c>
      <c r="G80" s="167" t="str">
        <f ca="1">IFERROR(INDEX(INDIRECT($A$1&amp;"!$A:$AG"),MATCH(Tableau69[[#This Row],[janvier 2019]],INDIRECT($A$1&amp;"!"&amp;G$63&amp;":"&amp;G$63),0),1),"")</f>
        <v/>
      </c>
      <c r="H80" s="167" t="str">
        <f ca="1">IFERROR(INDEX(INDIRECT($A$1&amp;"!$A:$AG"),MATCH(Tableau69[[#This Row],[janvier 2019]],INDIRECT($A$1&amp;"!"&amp;H$63&amp;":"&amp;H$63),0),1),"")</f>
        <v>VELAINE 19h / 7h</v>
      </c>
    </row>
    <row r="81" spans="1:8" ht="30.75" customHeight="1">
      <c r="A81" s="179" t="s">
        <v>27</v>
      </c>
      <c r="B81" s="166" t="str">
        <f ca="1">IFERROR(INDEX(INDIRECT($A$1&amp;"!$A:$AG"),MATCH(Tableau69[[#This Row],[janvier 2019]],INDIRECT($A$1&amp;"!"&amp;B$63&amp;":"&amp;B$63),0),1),"")</f>
        <v/>
      </c>
      <c r="C81" s="166" t="str">
        <f ca="1">IFERROR(INDEX(INDIRECT($A$1&amp;"!$A:$AG"),MATCH(Tableau69[[#This Row],[janvier 2019]],INDIRECT($A$1&amp;"!"&amp;C$63&amp;":"&amp;C$63),0),1),"")</f>
        <v/>
      </c>
      <c r="D81" s="166" t="str">
        <f ca="1">IFERROR(INDEX(INDIRECT($A$1&amp;"!$A:$AG"),MATCH(Tableau69[[#This Row],[janvier 2019]],INDIRECT($A$1&amp;"!"&amp;D$63&amp;":"&amp;D$63),0),1),"")</f>
        <v/>
      </c>
      <c r="E81" s="166" t="str">
        <f ca="1">IFERROR(INDEX(INDIRECT($A$1&amp;"!$A:$AG"),MATCH(Tableau69[[#This Row],[janvier 2019]],INDIRECT($A$1&amp;"!"&amp;E$63&amp;":"&amp;E$63),0),1),"")</f>
        <v/>
      </c>
      <c r="F81" s="166" t="str">
        <f ca="1">IFERROR(INDEX(INDIRECT($A$1&amp;"!$A:$AG"),MATCH(Tableau69[[#This Row],[janvier 2019]],INDIRECT($A$1&amp;"!"&amp;F$63&amp;":"&amp;F$63),0),1),"")</f>
        <v/>
      </c>
      <c r="G81" s="166" t="str">
        <f ca="1">IFERROR(INDEX(INDIRECT($A$1&amp;"!$A:$AG"),MATCH(Tableau69[[#This Row],[janvier 2019]],INDIRECT($A$1&amp;"!"&amp;G$63&amp;":"&amp;G$63),0),1),"")</f>
        <v/>
      </c>
      <c r="H81" s="166" t="str">
        <f ca="1">IFERROR(INDEX(INDIRECT($A$1&amp;"!$A:$AG"),MATCH(Tableau69[[#This Row],[janvier 2019]],INDIRECT($A$1&amp;"!"&amp;H$63&amp;":"&amp;H$63),0),1),"")</f>
        <v/>
      </c>
    </row>
    <row r="82" spans="1:8" ht="30.75" customHeight="1">
      <c r="A82" s="179" t="s">
        <v>82</v>
      </c>
      <c r="B82" s="167" t="str">
        <f ca="1">IFERROR(INDEX(INDIRECT($A$1&amp;"!$A:$AG"),MATCH(Tableau69[[#This Row],[janvier 2019]],INDIRECT($A$1&amp;"!"&amp;B$63&amp;":"&amp;B$63),0),1),"")</f>
        <v/>
      </c>
      <c r="C82" s="167" t="str">
        <f ca="1">IFERROR(INDEX(INDIRECT($A$1&amp;"!$A:$AG"),MATCH(Tableau69[[#This Row],[janvier 2019]],INDIRECT($A$1&amp;"!"&amp;C$63&amp;":"&amp;C$63),0),1),"")</f>
        <v/>
      </c>
      <c r="D82" s="167" t="str">
        <f ca="1">IFERROR(INDEX(INDIRECT($A$1&amp;"!$A:$AG"),MATCH(Tableau69[[#This Row],[janvier 2019]],INDIRECT($A$1&amp;"!"&amp;D$63&amp;":"&amp;D$63),0),1),"")</f>
        <v/>
      </c>
      <c r="E82" s="167" t="str">
        <f ca="1">IFERROR(INDEX(INDIRECT($A$1&amp;"!$A:$AG"),MATCH(Tableau69[[#This Row],[janvier 2019]],INDIRECT($A$1&amp;"!"&amp;E$63&amp;":"&amp;E$63),0),1),"")</f>
        <v/>
      </c>
      <c r="F82" s="167" t="str">
        <f ca="1">IFERROR(INDEX(INDIRECT($A$1&amp;"!$A:$AG"),MATCH(Tableau69[[#This Row],[janvier 2019]],INDIRECT($A$1&amp;"!"&amp;F$63&amp;":"&amp;F$63),0),1),"")</f>
        <v/>
      </c>
      <c r="G82" s="167" t="str">
        <f ca="1">IFERROR(INDEX(INDIRECT($A$1&amp;"!$A:$AG"),MATCH(Tableau69[[#This Row],[janvier 2019]],INDIRECT($A$1&amp;"!"&amp;G$63&amp;":"&amp;G$63),0),1),"")</f>
        <v/>
      </c>
      <c r="H82" s="167" t="str">
        <f ca="1">IFERROR(INDEX(INDIRECT($A$1&amp;"!$A:$AG"),MATCH(Tableau69[[#This Row],[janvier 2019]],INDIRECT($A$1&amp;"!"&amp;H$63&amp;":"&amp;H$63),0),1),"")</f>
        <v/>
      </c>
    </row>
    <row r="83" spans="1:8" ht="30.75" customHeight="1">
      <c r="A83" s="180" t="s">
        <v>19</v>
      </c>
      <c r="B83" s="166" t="str">
        <f ca="1">IFERROR(INDEX(INDIRECT($A$1&amp;"!$A:$AG"),MATCH(Tableau69[[#This Row],[janvier 2019]],INDIRECT($A$1&amp;"!"&amp;B$63&amp;":"&amp;B$63),0),1),"")</f>
        <v/>
      </c>
      <c r="C83" s="166" t="str">
        <f ca="1">IFERROR(INDEX(INDIRECT($A$1&amp;"!$A:$AG"),MATCH(Tableau69[[#This Row],[janvier 2019]],INDIRECT($A$1&amp;"!"&amp;C$63&amp;":"&amp;C$63),0),1),"")</f>
        <v/>
      </c>
      <c r="D83" s="166" t="str">
        <f ca="1">IFERROR(INDEX(INDIRECT($A$1&amp;"!$A:$AG"),MATCH(Tableau69[[#This Row],[janvier 2019]],INDIRECT($A$1&amp;"!"&amp;D$63&amp;":"&amp;D$63),0),1),"")</f>
        <v>VELAINE 20h45 / 7h</v>
      </c>
      <c r="E83" s="166" t="str">
        <f ca="1">IFERROR(INDEX(INDIRECT($A$1&amp;"!$A:$AG"),MATCH(Tableau69[[#This Row],[janvier 2019]],INDIRECT($A$1&amp;"!"&amp;E$63&amp;":"&amp;E$63),0),1),"")</f>
        <v>VELAINE 20h45 / 7h</v>
      </c>
      <c r="F83" s="166" t="str">
        <f ca="1">IFERROR(INDEX(INDIRECT($A$1&amp;"!$A:$AG"),MATCH(Tableau69[[#This Row],[janvier 2019]],INDIRECT($A$1&amp;"!"&amp;F$63&amp;":"&amp;F$63),0),1),"")</f>
        <v/>
      </c>
      <c r="G83" s="166" t="str">
        <f ca="1">IFERROR(INDEX(INDIRECT($A$1&amp;"!$A:$AG"),MATCH(Tableau69[[#This Row],[janvier 2019]],INDIRECT($A$1&amp;"!"&amp;G$63&amp;":"&amp;G$63),0),1),"")</f>
        <v>VELAINE 19h / 7h</v>
      </c>
      <c r="H83" s="166" t="str">
        <f ca="1">IFERROR(INDEX(INDIRECT($A$1&amp;"!$A:$AG"),MATCH(Tableau69[[#This Row],[janvier 2019]],INDIRECT($A$1&amp;"!"&amp;H$63&amp;":"&amp;H$63),0),1),"")</f>
        <v/>
      </c>
    </row>
    <row r="84" spans="1:8" ht="30.75" customHeight="1">
      <c r="A84" s="180" t="s">
        <v>60</v>
      </c>
      <c r="B84" s="167" t="str">
        <f ca="1">IFERROR(INDEX(INDIRECT($A$1&amp;"!$A:$AG"),MATCH(Tableau69[[#This Row],[janvier 2019]],INDIRECT($A$1&amp;"!"&amp;B$63&amp;":"&amp;B$63),0),1),"")</f>
        <v/>
      </c>
      <c r="C84" s="167" t="str">
        <f ca="1">IFERROR(INDEX(INDIRECT($A$1&amp;"!$A:$AG"),MATCH(Tableau69[[#This Row],[janvier 2019]],INDIRECT($A$1&amp;"!"&amp;C$63&amp;":"&amp;C$63),0),1),"")</f>
        <v/>
      </c>
      <c r="D84" s="167" t="str">
        <f ca="1">IFERROR(INDEX(INDIRECT($A$1&amp;"!$A:$AG"),MATCH(Tableau69[[#This Row],[janvier 2019]],INDIRECT($A$1&amp;"!"&amp;D$63&amp;":"&amp;D$63),0),1),"")</f>
        <v/>
      </c>
      <c r="E84" s="167" t="str">
        <f ca="1">IFERROR(INDEX(INDIRECT($A$1&amp;"!$A:$AG"),MATCH(Tableau69[[#This Row],[janvier 2019]],INDIRECT($A$1&amp;"!"&amp;E$63&amp;":"&amp;E$63),0),1),"")</f>
        <v/>
      </c>
      <c r="F84" s="167" t="str">
        <f ca="1">IFERROR(INDEX(INDIRECT($A$1&amp;"!$A:$AG"),MATCH(Tableau69[[#This Row],[janvier 2019]],INDIRECT($A$1&amp;"!"&amp;F$63&amp;":"&amp;F$63),0),1),"")</f>
        <v/>
      </c>
      <c r="G84" s="167" t="str">
        <f ca="1">IFERROR(INDEX(INDIRECT($A$1&amp;"!$A:$AG"),MATCH(Tableau69[[#This Row],[janvier 2019]],INDIRECT($A$1&amp;"!"&amp;G$63&amp;":"&amp;G$63),0),1),"")</f>
        <v>L'ARCHE TOULOISE</v>
      </c>
      <c r="H84" s="167" t="str">
        <f ca="1">IFERROR(INDEX(INDIRECT($A$1&amp;"!$A:$AG"),MATCH(Tableau69[[#This Row],[janvier 2019]],INDIRECT($A$1&amp;"!"&amp;H$63&amp;":"&amp;H$63),0),1),"")</f>
        <v/>
      </c>
    </row>
    <row r="85" spans="1:8" ht="30.75" customHeight="1">
      <c r="A85" s="179" t="s">
        <v>20</v>
      </c>
      <c r="B85" s="166" t="str">
        <f ca="1">IFERROR(INDEX(INDIRECT($A$1&amp;"!$A:$AG"),MATCH(Tableau69[[#This Row],[janvier 2019]],INDIRECT($A$1&amp;"!"&amp;B$63&amp;":"&amp;B$63),0),1),"")</f>
        <v/>
      </c>
      <c r="C85" s="166" t="str">
        <f ca="1">IFERROR(INDEX(INDIRECT($A$1&amp;"!$A:$AG"),MATCH(Tableau69[[#This Row],[janvier 2019]],INDIRECT($A$1&amp;"!"&amp;C$63&amp;":"&amp;C$63),0),1),"")</f>
        <v>MALQUIN 19h / 01h</v>
      </c>
      <c r="D85" s="166" t="str">
        <f ca="1">IFERROR(INDEX(INDIRECT($A$1&amp;"!$A:$AG"),MATCH(Tableau69[[#This Row],[janvier 2019]],INDIRECT($A$1&amp;"!"&amp;D$63&amp;":"&amp;D$63),0),1),"")</f>
        <v/>
      </c>
      <c r="E85" s="166" t="str">
        <f ca="1">IFERROR(INDEX(INDIRECT($A$1&amp;"!$A:$AG"),MATCH(Tableau69[[#This Row],[janvier 2019]],INDIRECT($A$1&amp;"!"&amp;E$63&amp;":"&amp;E$63),0),1),"")</f>
        <v/>
      </c>
      <c r="F85" s="166" t="str">
        <f ca="1">IFERROR(INDEX(INDIRECT($A$1&amp;"!$A:$AG"),MATCH(Tableau69[[#This Row],[janvier 2019]],INDIRECT($A$1&amp;"!"&amp;F$63&amp;":"&amp;F$63),0),1),"")</f>
        <v>HIVERNAL 18h / 22h</v>
      </c>
      <c r="G85" s="166" t="str">
        <f ca="1">IFERROR(INDEX(INDIRECT($A$1&amp;"!$A:$AG"),MATCH(Tableau69[[#This Row],[janvier 2019]],INDIRECT($A$1&amp;"!"&amp;G$63&amp;":"&amp;G$63),0),1),"")</f>
        <v>ESPERANCE 20Hh / 05h</v>
      </c>
      <c r="H85" s="166" t="str">
        <f ca="1">IFERROR(INDEX(INDIRECT($A$1&amp;"!$A:$AG"),MATCH(Tableau69[[#This Row],[janvier 2019]],INDIRECT($A$1&amp;"!"&amp;H$63&amp;":"&amp;H$63),0),1),"")</f>
        <v>ESPERANCE 20Hh / 05h</v>
      </c>
    </row>
    <row r="86" spans="1:8" ht="30.75" customHeight="1">
      <c r="A86" s="179" t="s">
        <v>23</v>
      </c>
      <c r="B86" s="167" t="str">
        <f ca="1">IFERROR(INDEX(INDIRECT($A$1&amp;"!$A:$AG"),MATCH(Tableau69[[#This Row],[janvier 2019]],INDIRECT($A$1&amp;"!"&amp;B$63&amp;":"&amp;B$63),0),1),"")</f>
        <v/>
      </c>
      <c r="C86" s="167" t="str">
        <f ca="1">IFERROR(INDEX(INDIRECT($A$1&amp;"!$A:$AG"),MATCH(Tableau69[[#This Row],[janvier 2019]],INDIRECT($A$1&amp;"!"&amp;C$63&amp;":"&amp;C$63),0),1),"")</f>
        <v/>
      </c>
      <c r="D86" s="167" t="str">
        <f ca="1">IFERROR(INDEX(INDIRECT($A$1&amp;"!$A:$AG"),MATCH(Tableau69[[#This Row],[janvier 2019]],INDIRECT($A$1&amp;"!"&amp;D$63&amp;":"&amp;D$63),0),1),"")</f>
        <v/>
      </c>
      <c r="E86" s="167" t="str">
        <f ca="1">IFERROR(INDEX(INDIRECT($A$1&amp;"!$A:$AG"),MATCH(Tableau69[[#This Row],[janvier 2019]],INDIRECT($A$1&amp;"!"&amp;E$63&amp;":"&amp;E$63),0),1),"")</f>
        <v/>
      </c>
      <c r="F86" s="167" t="str">
        <f ca="1">IFERROR(INDEX(INDIRECT($A$1&amp;"!$A:$AG"),MATCH(Tableau69[[#This Row],[janvier 2019]],INDIRECT($A$1&amp;"!"&amp;F$63&amp;":"&amp;F$63),0),1),"")</f>
        <v/>
      </c>
      <c r="G86" s="167" t="str">
        <f ca="1">IFERROR(INDEX(INDIRECT($A$1&amp;"!$A:$AG"),MATCH(Tableau69[[#This Row],[janvier 2019]],INDIRECT($A$1&amp;"!"&amp;G$63&amp;":"&amp;G$63),0),1),"")</f>
        <v/>
      </c>
      <c r="H86" s="167" t="str">
        <f ca="1">IFERROR(INDEX(INDIRECT($A$1&amp;"!$A:$AG"),MATCH(Tableau69[[#This Row],[janvier 2019]],INDIRECT($A$1&amp;"!"&amp;H$63&amp;":"&amp;H$63),0),1),"")</f>
        <v/>
      </c>
    </row>
    <row r="87" spans="1:8" ht="30.75" customHeight="1">
      <c r="A87" s="179" t="s">
        <v>24</v>
      </c>
      <c r="B87" s="166" t="str">
        <f ca="1">IFERROR(INDEX(INDIRECT($A$1&amp;"!$A:$AG"),MATCH(Tableau69[[#This Row],[janvier 2019]],INDIRECT($A$1&amp;"!"&amp;B$63&amp;":"&amp;B$63),0),1),"")</f>
        <v/>
      </c>
      <c r="C87" s="166" t="str">
        <f ca="1">IFERROR(INDEX(INDIRECT($A$1&amp;"!$A:$AG"),MATCH(Tableau69[[#This Row],[janvier 2019]],INDIRECT($A$1&amp;"!"&amp;C$63&amp;":"&amp;C$63),0),1),"")</f>
        <v/>
      </c>
      <c r="D87" s="166" t="str">
        <f ca="1">IFERROR(INDEX(INDIRECT($A$1&amp;"!$A:$AG"),MATCH(Tableau69[[#This Row],[janvier 2019]],INDIRECT($A$1&amp;"!"&amp;D$63&amp;":"&amp;D$63),0),1),"")</f>
        <v/>
      </c>
      <c r="E87" s="166" t="str">
        <f ca="1">IFERROR(INDEX(INDIRECT($A$1&amp;"!$A:$AG"),MATCH(Tableau69[[#This Row],[janvier 2019]],INDIRECT($A$1&amp;"!"&amp;E$63&amp;":"&amp;E$63),0),1),"")</f>
        <v/>
      </c>
      <c r="F87" s="166" t="str">
        <f ca="1">IFERROR(INDEX(INDIRECT($A$1&amp;"!$A:$AG"),MATCH(Tableau69[[#This Row],[janvier 2019]],INDIRECT($A$1&amp;"!"&amp;F$63&amp;":"&amp;F$63),0),1),"")</f>
        <v/>
      </c>
      <c r="G87" s="166" t="str">
        <f ca="1">IFERROR(INDEX(INDIRECT($A$1&amp;"!$A:$AG"),MATCH(Tableau69[[#This Row],[janvier 2019]],INDIRECT($A$1&amp;"!"&amp;G$63&amp;":"&amp;G$63),0),1),"")</f>
        <v>VELAINE 7h / 19h</v>
      </c>
      <c r="H87" s="166" t="str">
        <f ca="1">IFERROR(INDEX(INDIRECT($A$1&amp;"!$A:$AG"),MATCH(Tableau69[[#This Row],[janvier 2019]],INDIRECT($A$1&amp;"!"&amp;H$63&amp;":"&amp;H$63),0),1),"")</f>
        <v/>
      </c>
    </row>
    <row r="88" spans="1:8" ht="30.75" customHeight="1">
      <c r="A88" s="179" t="s">
        <v>22</v>
      </c>
      <c r="B88" s="167" t="str">
        <f ca="1">IFERROR(INDEX(INDIRECT($A$1&amp;"!$A:$AG"),MATCH(Tableau69[[#This Row],[janvier 2019]],INDIRECT($A$1&amp;"!"&amp;B$63&amp;":"&amp;B$63),0),1),"")</f>
        <v/>
      </c>
      <c r="C88" s="167" t="str">
        <f ca="1">IFERROR(INDEX(INDIRECT($A$1&amp;"!$A:$AG"),MATCH(Tableau69[[#This Row],[janvier 2019]],INDIRECT($A$1&amp;"!"&amp;C$63&amp;":"&amp;C$63),0),1),"")</f>
        <v/>
      </c>
      <c r="D88" s="167" t="str">
        <f ca="1">IFERROR(INDEX(INDIRECT($A$1&amp;"!$A:$AG"),MATCH(Tableau69[[#This Row],[janvier 2019]],INDIRECT($A$1&amp;"!"&amp;D$63&amp;":"&amp;D$63),0),1),"")</f>
        <v/>
      </c>
      <c r="E88" s="167" t="str">
        <f ca="1">IFERROR(INDEX(INDIRECT($A$1&amp;"!$A:$AG"),MATCH(Tableau69[[#This Row],[janvier 2019]],INDIRECT($A$1&amp;"!"&amp;E$63&amp;":"&amp;E$63),0),1),"")</f>
        <v/>
      </c>
      <c r="F88" s="167" t="str">
        <f ca="1">IFERROR(INDEX(INDIRECT($A$1&amp;"!$A:$AG"),MATCH(Tableau69[[#This Row],[janvier 2019]],INDIRECT($A$1&amp;"!"&amp;F$63&amp;":"&amp;F$63),0),1),"")</f>
        <v/>
      </c>
      <c r="G88" s="167" t="str">
        <f ca="1">IFERROR(INDEX(INDIRECT($A$1&amp;"!$A:$AG"),MATCH(Tableau69[[#This Row],[janvier 2019]],INDIRECT($A$1&amp;"!"&amp;G$63&amp;":"&amp;G$63),0),1),"")</f>
        <v/>
      </c>
      <c r="H88" s="167" t="str">
        <f ca="1">IFERROR(INDEX(INDIRECT($A$1&amp;"!$A:$AG"),MATCH(Tableau69[[#This Row],[janvier 2019]],INDIRECT($A$1&amp;"!"&amp;H$63&amp;":"&amp;H$63),0),1),"")</f>
        <v/>
      </c>
    </row>
    <row r="89" spans="1:8" ht="30.75" customHeight="1">
      <c r="A89" s="179" t="s">
        <v>25</v>
      </c>
      <c r="B89" s="166" t="str">
        <f ca="1">IFERROR(INDEX(INDIRECT($A$1&amp;"!$A:$AG"),MATCH(Tableau69[[#This Row],[janvier 2019]],INDIRECT($A$1&amp;"!"&amp;B$63&amp;":"&amp;B$63),0),1),"")</f>
        <v/>
      </c>
      <c r="C89" s="166" t="str">
        <f ca="1">IFERROR(INDEX(INDIRECT($A$1&amp;"!$A:$AG"),MATCH(Tableau69[[#This Row],[janvier 2019]],INDIRECT($A$1&amp;"!"&amp;C$63&amp;":"&amp;C$63),0),1),"")</f>
        <v/>
      </c>
      <c r="D89" s="166" t="str">
        <f ca="1">IFERROR(INDEX(INDIRECT($A$1&amp;"!$A:$AG"),MATCH(Tableau69[[#This Row],[janvier 2019]],INDIRECT($A$1&amp;"!"&amp;D$63&amp;":"&amp;D$63),0),1),"")</f>
        <v/>
      </c>
      <c r="E89" s="166" t="str">
        <f ca="1">IFERROR(INDEX(INDIRECT($A$1&amp;"!$A:$AG"),MATCH(Tableau69[[#This Row],[janvier 2019]],INDIRECT($A$1&amp;"!"&amp;E$63&amp;":"&amp;E$63),0),1),"")</f>
        <v/>
      </c>
      <c r="F89" s="166" t="str">
        <f ca="1">IFERROR(INDEX(INDIRECT($A$1&amp;"!$A:$AG"),MATCH(Tableau69[[#This Row],[janvier 2019]],INDIRECT($A$1&amp;"!"&amp;F$63&amp;":"&amp;F$63),0),1),"")</f>
        <v/>
      </c>
      <c r="G89" s="166" t="str">
        <f ca="1">IFERROR(INDEX(INDIRECT($A$1&amp;"!$A:$AG"),MATCH(Tableau69[[#This Row],[janvier 2019]],INDIRECT($A$1&amp;"!"&amp;G$63&amp;":"&amp;G$63),0),1),"")</f>
        <v/>
      </c>
      <c r="H89" s="166" t="str">
        <f ca="1">IFERROR(INDEX(INDIRECT($A$1&amp;"!$A:$AG"),MATCH(Tableau69[[#This Row],[janvier 2019]],INDIRECT($A$1&amp;"!"&amp;H$63&amp;":"&amp;H$63),0),1),"")</f>
        <v/>
      </c>
    </row>
    <row r="90" spans="1:8" ht="30.75" customHeight="1">
      <c r="A90" s="179" t="s">
        <v>26</v>
      </c>
      <c r="B90" s="167" t="str">
        <f ca="1">IFERROR(INDEX(INDIRECT($A$1&amp;"!$A:$AG"),MATCH(Tableau69[[#This Row],[janvier 2019]],INDIRECT($A$1&amp;"!"&amp;B$63&amp;":"&amp;B$63),0),1),"")</f>
        <v/>
      </c>
      <c r="C90" s="167" t="str">
        <f ca="1">IFERROR(INDEX(INDIRECT($A$1&amp;"!$A:$AG"),MATCH(Tableau69[[#This Row],[janvier 2019]],INDIRECT($A$1&amp;"!"&amp;C$63&amp;":"&amp;C$63),0),1),"")</f>
        <v/>
      </c>
      <c r="D90" s="167" t="str">
        <f ca="1">IFERROR(INDEX(INDIRECT($A$1&amp;"!$A:$AG"),MATCH(Tableau69[[#This Row],[janvier 2019]],INDIRECT($A$1&amp;"!"&amp;D$63&amp;":"&amp;D$63),0),1),"")</f>
        <v/>
      </c>
      <c r="E90" s="167" t="str">
        <f ca="1">IFERROR(INDEX(INDIRECT($A$1&amp;"!$A:$AG"),MATCH(Tableau69[[#This Row],[janvier 2019]],INDIRECT($A$1&amp;"!"&amp;E$63&amp;":"&amp;E$63),0),1),"")</f>
        <v/>
      </c>
      <c r="F90" s="167" t="str">
        <f ca="1">IFERROR(INDEX(INDIRECT($A$1&amp;"!$A:$AG"),MATCH(Tableau69[[#This Row],[janvier 2019]],INDIRECT($A$1&amp;"!"&amp;F$63&amp;":"&amp;F$63),0),1),"")</f>
        <v/>
      </c>
      <c r="G90" s="167" t="str">
        <f ca="1">IFERROR(INDEX(INDIRECT($A$1&amp;"!$A:$AG"),MATCH(Tableau69[[#This Row],[janvier 2019]],INDIRECT($A$1&amp;"!"&amp;G$63&amp;":"&amp;G$63),0),1),"")</f>
        <v/>
      </c>
      <c r="H90" s="167" t="str">
        <f ca="1">IFERROR(INDEX(INDIRECT($A$1&amp;"!$A:$AG"),MATCH(Tableau69[[#This Row],[janvier 2019]],INDIRECT($A$1&amp;"!"&amp;H$63&amp;":"&amp;H$63),0),1),"")</f>
        <v/>
      </c>
    </row>
    <row r="91" spans="1:8" ht="30.75" customHeight="1">
      <c r="A91" s="180" t="s">
        <v>18</v>
      </c>
      <c r="B91" s="166" t="str">
        <f ca="1">IFERROR(INDEX(INDIRECT($A$1&amp;"!$A:$AG"),MATCH(Tableau69[[#This Row],[janvier 2019]],INDIRECT($A$1&amp;"!"&amp;B$63&amp;":"&amp;B$63),0),1),"")</f>
        <v/>
      </c>
      <c r="C91" s="166" t="str">
        <f ca="1">IFERROR(INDEX(INDIRECT($A$1&amp;"!$A:$AG"),MATCH(Tableau69[[#This Row],[janvier 2019]],INDIRECT($A$1&amp;"!"&amp;C$63&amp;":"&amp;C$63),0),1),"")</f>
        <v/>
      </c>
      <c r="D91" s="166" t="str">
        <f ca="1">IFERROR(INDEX(INDIRECT($A$1&amp;"!$A:$AG"),MATCH(Tableau69[[#This Row],[janvier 2019]],INDIRECT($A$1&amp;"!"&amp;D$63&amp;":"&amp;D$63),0),1),"")</f>
        <v/>
      </c>
      <c r="E91" s="166" t="str">
        <f ca="1">IFERROR(INDEX(INDIRECT($A$1&amp;"!$A:$AG"),MATCH(Tableau69[[#This Row],[janvier 2019]],INDIRECT($A$1&amp;"!"&amp;E$63&amp;":"&amp;E$63),0),1),"")</f>
        <v/>
      </c>
      <c r="F91" s="166" t="str">
        <f ca="1">IFERROR(INDEX(INDIRECT($A$1&amp;"!$A:$AG"),MATCH(Tableau69[[#This Row],[janvier 2019]],INDIRECT($A$1&amp;"!"&amp;F$63&amp;":"&amp;F$63),0),1),"")</f>
        <v/>
      </c>
      <c r="G91" s="166" t="str">
        <f ca="1">IFERROR(INDEX(INDIRECT($A$1&amp;"!$A:$AG"),MATCH(Tableau69[[#This Row],[janvier 2019]],INDIRECT($A$1&amp;"!"&amp;G$63&amp;":"&amp;G$63),0),1),"")</f>
        <v/>
      </c>
      <c r="H91" s="166" t="str">
        <f ca="1">IFERROR(INDEX(INDIRECT($A$1&amp;"!$A:$AG"),MATCH(Tableau69[[#This Row],[janvier 2019]],INDIRECT($A$1&amp;"!"&amp;H$63&amp;":"&amp;H$63),0),1),"")</f>
        <v/>
      </c>
    </row>
    <row r="93" spans="1:8">
      <c r="F93" s="168"/>
    </row>
    <row r="94" spans="1:8" ht="13.5" thickBot="1">
      <c r="B94" s="165" t="s">
        <v>144</v>
      </c>
      <c r="C94" s="165" t="s">
        <v>145</v>
      </c>
      <c r="D94" s="165" t="s">
        <v>146</v>
      </c>
      <c r="E94" s="165" t="s">
        <v>147</v>
      </c>
      <c r="F94" s="165" t="s">
        <v>148</v>
      </c>
      <c r="G94" s="165" t="s">
        <v>149</v>
      </c>
      <c r="H94" s="165" t="s">
        <v>150</v>
      </c>
    </row>
    <row r="95" spans="1:8" ht="45" customHeight="1" thickBot="1">
      <c r="A95" s="183" t="s">
        <v>74</v>
      </c>
      <c r="B95" s="184" t="s">
        <v>102</v>
      </c>
      <c r="C95" s="184" t="s">
        <v>103</v>
      </c>
      <c r="D95" s="184" t="s">
        <v>104</v>
      </c>
      <c r="E95" s="184" t="s">
        <v>105</v>
      </c>
      <c r="F95" s="184" t="s">
        <v>106</v>
      </c>
      <c r="G95" s="185" t="s">
        <v>107</v>
      </c>
      <c r="H95" s="186" t="s">
        <v>108</v>
      </c>
    </row>
    <row r="96" spans="1:8" ht="30" customHeight="1">
      <c r="A96" s="181" t="s">
        <v>4</v>
      </c>
      <c r="B96" s="182" t="str">
        <f ca="1">IFERROR(INDEX(INDIRECT($A$1&amp;"!$A:$AG"),MATCH(Tableau610[[#This Row],[janvier 2019]],INDIRECT($A$1&amp;"!"&amp;B$94&amp;":"&amp;B$94),0),1),"")</f>
        <v>ESPERANCE 17Hh / 05h</v>
      </c>
      <c r="C96" s="182" t="str">
        <f ca="1">IFERROR(INDEX(INDIRECT($A$1&amp;"!$A:$AG"),MATCH(Tableau610[[#This Row],[janvier 2019]],INDIRECT($A$1&amp;"!"&amp;C$94&amp;":"&amp;C$94),0),1),"")</f>
        <v>ESPERANCE 17Hh / 05h</v>
      </c>
      <c r="D96" s="182" t="str">
        <f ca="1">IFERROR(INDEX(INDIRECT($A$1&amp;"!$A:$AG"),MATCH(Tableau610[[#This Row],[janvier 2019]],INDIRECT($A$1&amp;"!"&amp;D$94&amp;":"&amp;D$94),0),1),"")</f>
        <v/>
      </c>
      <c r="E96" s="182" t="str">
        <f ca="1">IFERROR(INDEX(INDIRECT($A$1&amp;"!$A:$AG"),MATCH(Tableau610[[#This Row],[janvier 2019]],INDIRECT($A$1&amp;"!"&amp;E$94&amp;":"&amp;E$94),0),1),"")</f>
        <v/>
      </c>
      <c r="F96" s="182" t="str">
        <f ca="1">IFERROR(INDEX(INDIRECT($A$1&amp;"!$A:$AG"),MATCH(Tableau610[[#This Row],[janvier 2019]],INDIRECT($A$1&amp;"!"&amp;F$94&amp;":"&amp;F$94),0),1),"")</f>
        <v/>
      </c>
      <c r="G96" s="182" t="str">
        <f ca="1">IFERROR(INDEX(INDIRECT($A$1&amp;"!$A:$AG"),MATCH(Tableau610[[#This Row],[janvier 2019]],INDIRECT($A$1&amp;"!"&amp;G$94&amp;":"&amp;G$94),0),1),"")</f>
        <v>ESPERANCE 20Hh / 05h</v>
      </c>
      <c r="H96" s="182" t="str">
        <f ca="1">IFERROR(INDEX(INDIRECT($A$1&amp;"!$A:$AG"),MATCH(Tableau610[[#This Row],[janvier 2019]],INDIRECT($A$1&amp;"!"&amp;H$94&amp;":"&amp;H$94),0),1),"")</f>
        <v>ESPERANCE 20Hh / 05h</v>
      </c>
    </row>
    <row r="97" spans="1:8" ht="30" customHeight="1">
      <c r="A97" s="177" t="s">
        <v>8</v>
      </c>
      <c r="B97" s="167" t="str">
        <f ca="1">IFERROR(INDEX(INDIRECT($A$1&amp;"!$A:$AG"),MATCH(Tableau610[[#This Row],[janvier 2019]],INDIRECT($A$1&amp;"!"&amp;B$94&amp;":"&amp;B$94),0),1),"")</f>
        <v>MALQUIN 5h / 8h</v>
      </c>
      <c r="C97" s="167" t="str">
        <f ca="1">IFERROR(INDEX(INDIRECT($A$1&amp;"!$A:$AG"),MATCH(Tableau610[[#This Row],[janvier 2019]],INDIRECT($A$1&amp;"!"&amp;C$94&amp;":"&amp;C$94),0),1),"")</f>
        <v/>
      </c>
      <c r="D97" s="167" t="str">
        <f ca="1">IFERROR(INDEX(INDIRECT($A$1&amp;"!$A:$AG"),MATCH(Tableau610[[#This Row],[janvier 2019]],INDIRECT($A$1&amp;"!"&amp;D$94&amp;":"&amp;D$94),0),1),"")</f>
        <v>ESPERANCE 17Hh / 05h</v>
      </c>
      <c r="E97" s="167" t="str">
        <f ca="1">IFERROR(INDEX(INDIRECT($A$1&amp;"!$A:$AG"),MATCH(Tableau610[[#This Row],[janvier 2019]],INDIRECT($A$1&amp;"!"&amp;E$94&amp;":"&amp;E$94),0),1),"")</f>
        <v/>
      </c>
      <c r="F97" s="167" t="str">
        <f ca="1">IFERROR(INDEX(INDIRECT($A$1&amp;"!$A:$AG"),MATCH(Tableau610[[#This Row],[janvier 2019]],INDIRECT($A$1&amp;"!"&amp;F$94&amp;":"&amp;F$94),0),1),"")</f>
        <v/>
      </c>
      <c r="G97" s="167" t="str">
        <f ca="1">IFERROR(INDEX(INDIRECT($A$1&amp;"!$A:$AG"),MATCH(Tableau610[[#This Row],[janvier 2019]],INDIRECT($A$1&amp;"!"&amp;G$94&amp;":"&amp;G$94),0),1),"")</f>
        <v>ESPERANCE 8h / 20h</v>
      </c>
      <c r="H97" s="167" t="str">
        <f ca="1">IFERROR(INDEX(INDIRECT($A$1&amp;"!$A:$AG"),MATCH(Tableau610[[#This Row],[janvier 2019]],INDIRECT($A$1&amp;"!"&amp;H$94&amp;":"&amp;H$94),0),1),"")</f>
        <v>ESPERANCE 8h / 20h</v>
      </c>
    </row>
    <row r="98" spans="1:8" ht="30" customHeight="1">
      <c r="A98" s="176" t="s">
        <v>11</v>
      </c>
      <c r="B98" s="166" t="str">
        <f ca="1">IFERROR(INDEX(INDIRECT($A$1&amp;"!$A:$AG"),MATCH(Tableau610[[#This Row],[janvier 2019]],INDIRECT($A$1&amp;"!"&amp;B$94&amp;":"&amp;B$94),0),1),"")</f>
        <v/>
      </c>
      <c r="C98" s="166" t="str">
        <f ca="1">IFERROR(INDEX(INDIRECT($A$1&amp;"!$A:$AG"),MATCH(Tableau610[[#This Row],[janvier 2019]],INDIRECT($A$1&amp;"!"&amp;C$94&amp;":"&amp;C$94),0),1),"")</f>
        <v>MALQUIN 01h / 08h</v>
      </c>
      <c r="D98" s="166" t="str">
        <f ca="1">IFERROR(INDEX(INDIRECT($A$1&amp;"!$A:$AG"),MATCH(Tableau610[[#This Row],[janvier 2019]],INDIRECT($A$1&amp;"!"&amp;D$94&amp;":"&amp;D$94),0),1),"")</f>
        <v/>
      </c>
      <c r="E98" s="166" t="str">
        <f ca="1">IFERROR(INDEX(INDIRECT($A$1&amp;"!$A:$AG"),MATCH(Tableau610[[#This Row],[janvier 2019]],INDIRECT($A$1&amp;"!"&amp;E$94&amp;":"&amp;E$94),0),1),"")</f>
        <v>ESPERANCE 17Hh / 05h</v>
      </c>
      <c r="F98" s="166" t="str">
        <f ca="1">IFERROR(INDEX(INDIRECT($A$1&amp;"!$A:$AG"),MATCH(Tableau610[[#This Row],[janvier 2019]],INDIRECT($A$1&amp;"!"&amp;F$94&amp;":"&amp;F$94),0),1),"")</f>
        <v>ESPERANCE 17Hh / 05h</v>
      </c>
      <c r="G98" s="166" t="str">
        <f ca="1">IFERROR(INDEX(INDIRECT($A$1&amp;"!$A:$AG"),MATCH(Tableau610[[#This Row],[janvier 2019]],INDIRECT($A$1&amp;"!"&amp;G$94&amp;":"&amp;G$94),0),1),"")</f>
        <v/>
      </c>
      <c r="H98" s="166" t="str">
        <f ca="1">IFERROR(INDEX(INDIRECT($A$1&amp;"!$A:$AG"),MATCH(Tableau610[[#This Row],[janvier 2019]],INDIRECT($A$1&amp;"!"&amp;H$94&amp;":"&amp;H$94),0),1),"")</f>
        <v>VELAINE 7h / 19h</v>
      </c>
    </row>
    <row r="99" spans="1:8" ht="30" customHeight="1">
      <c r="A99" s="177" t="s">
        <v>10</v>
      </c>
      <c r="B99" s="167" t="str">
        <f ca="1">IFERROR(INDEX(INDIRECT($A$1&amp;"!$A:$AG"),MATCH(Tableau610[[#This Row],[janvier 2019]],INDIRECT($A$1&amp;"!"&amp;B$94&amp;":"&amp;B$94),0),1),"")</f>
        <v>CHRS 22h / 8h</v>
      </c>
      <c r="C99" s="167" t="str">
        <f ca="1">IFERROR(INDEX(INDIRECT($A$1&amp;"!$A:$AG"),MATCH(Tableau610[[#This Row],[janvier 2019]],INDIRECT($A$1&amp;"!"&amp;C$94&amp;":"&amp;C$94),0),1),"")</f>
        <v/>
      </c>
      <c r="D99" s="167" t="str">
        <f ca="1">IFERROR(INDEX(INDIRECT($A$1&amp;"!$A:$AG"),MATCH(Tableau610[[#This Row],[janvier 2019]],INDIRECT($A$1&amp;"!"&amp;D$94&amp;":"&amp;D$94),0),1),"")</f>
        <v/>
      </c>
      <c r="E99" s="167" t="str">
        <f ca="1">IFERROR(INDEX(INDIRECT($A$1&amp;"!$A:$AG"),MATCH(Tableau610[[#This Row],[janvier 2019]],INDIRECT($A$1&amp;"!"&amp;E$94&amp;":"&amp;E$94),0),1),"")</f>
        <v/>
      </c>
      <c r="F99" s="167" t="str">
        <f ca="1">IFERROR(INDEX(INDIRECT($A$1&amp;"!$A:$AG"),MATCH(Tableau610[[#This Row],[janvier 2019]],INDIRECT($A$1&amp;"!"&amp;F$94&amp;":"&amp;F$94),0),1),"")</f>
        <v/>
      </c>
      <c r="G99" s="167" t="str">
        <f ca="1">IFERROR(INDEX(INDIRECT($A$1&amp;"!$A:$AG"),MATCH(Tableau610[[#This Row],[janvier 2019]],INDIRECT($A$1&amp;"!"&amp;G$94&amp;":"&amp;G$94),0),1),"")</f>
        <v>CHRS 22h / 8h</v>
      </c>
      <c r="H99" s="167" t="str">
        <f ca="1">IFERROR(INDEX(INDIRECT($A$1&amp;"!$A:$AG"),MATCH(Tableau610[[#This Row],[janvier 2019]],INDIRECT($A$1&amp;"!"&amp;H$94&amp;":"&amp;H$94),0),1),"")</f>
        <v>CHRS 22h / 8h</v>
      </c>
    </row>
    <row r="100" spans="1:8" ht="30" customHeight="1">
      <c r="A100" s="176" t="s">
        <v>3</v>
      </c>
      <c r="B100" s="166" t="str">
        <f ca="1">IFERROR(INDEX(INDIRECT($A$1&amp;"!$A:$AG"),MATCH(Tableau610[[#This Row],[janvier 2019]],INDIRECT($A$1&amp;"!"&amp;B$94&amp;":"&amp;B$94),0),1),"")</f>
        <v/>
      </c>
      <c r="C100" s="166" t="str">
        <f ca="1">IFERROR(INDEX(INDIRECT($A$1&amp;"!$A:$AG"),MATCH(Tableau610[[#This Row],[janvier 2019]],INDIRECT($A$1&amp;"!"&amp;C$94&amp;":"&amp;C$94),0),1),"")</f>
        <v/>
      </c>
      <c r="D100" s="166" t="str">
        <f ca="1">IFERROR(INDEX(INDIRECT($A$1&amp;"!$A:$AG"),MATCH(Tableau610[[#This Row],[janvier 2019]],INDIRECT($A$1&amp;"!"&amp;D$94&amp;":"&amp;D$94),0),1),"")</f>
        <v>MALQUIN 5h / 8h</v>
      </c>
      <c r="E100" s="166" t="str">
        <f ca="1">IFERROR(INDEX(INDIRECT($A$1&amp;"!$A:$AG"),MATCH(Tableau610[[#This Row],[janvier 2019]],INDIRECT($A$1&amp;"!"&amp;E$94&amp;":"&amp;E$94),0),1),"")</f>
        <v>CHRS 22h / 8h</v>
      </c>
      <c r="F100" s="166" t="str">
        <f ca="1">IFERROR(INDEX(INDIRECT($A$1&amp;"!$A:$AG"),MATCH(Tableau610[[#This Row],[janvier 2019]],INDIRECT($A$1&amp;"!"&amp;F$94&amp;":"&amp;F$94),0),1),"")</f>
        <v>CHRS 22h / 8h</v>
      </c>
      <c r="G100" s="166" t="str">
        <f ca="1">IFERROR(INDEX(INDIRECT($A$1&amp;"!$A:$AG"),MATCH(Tableau610[[#This Row],[janvier 2019]],INDIRECT($A$1&amp;"!"&amp;G$94&amp;":"&amp;G$94),0),1),"")</f>
        <v>MALQUIN 7h/19h</v>
      </c>
      <c r="H100" s="166" t="str">
        <f ca="1">IFERROR(INDEX(INDIRECT($A$1&amp;"!$A:$AG"),MATCH(Tableau610[[#This Row],[janvier 2019]],INDIRECT($A$1&amp;"!"&amp;H$94&amp;":"&amp;H$94),0),1),"")</f>
        <v/>
      </c>
    </row>
    <row r="101" spans="1:8" ht="30" customHeight="1">
      <c r="A101" s="177" t="s">
        <v>9</v>
      </c>
      <c r="B101" s="167" t="str">
        <f ca="1">IFERROR(INDEX(INDIRECT($A$1&amp;"!$A:$AG"),MATCH(Tableau610[[#This Row],[janvier 2019]],INDIRECT($A$1&amp;"!"&amp;B$94&amp;":"&amp;B$94),0),1),"")</f>
        <v/>
      </c>
      <c r="C101" s="167" t="str">
        <f ca="1">IFERROR(INDEX(INDIRECT($A$1&amp;"!$A:$AG"),MATCH(Tableau610[[#This Row],[janvier 2019]],INDIRECT($A$1&amp;"!"&amp;C$94&amp;":"&amp;C$94),0),1),"")</f>
        <v>CHRS 22h / 8h</v>
      </c>
      <c r="D101" s="167" t="str">
        <f ca="1">IFERROR(INDEX(INDIRECT($A$1&amp;"!$A:$AG"),MATCH(Tableau610[[#This Row],[janvier 2019]],INDIRECT($A$1&amp;"!"&amp;D$94&amp;":"&amp;D$94),0),1),"")</f>
        <v>CHRS 22h / 8h</v>
      </c>
      <c r="E101" s="167" t="str">
        <f ca="1">IFERROR(INDEX(INDIRECT($A$1&amp;"!$A:$AG"),MATCH(Tableau610[[#This Row],[janvier 2019]],INDIRECT($A$1&amp;"!"&amp;E$94&amp;":"&amp;E$94),0),1),"")</f>
        <v/>
      </c>
      <c r="F101" s="167" t="str">
        <f ca="1">IFERROR(INDEX(INDIRECT($A$1&amp;"!$A:$AG"),MATCH(Tableau610[[#This Row],[janvier 2019]],INDIRECT($A$1&amp;"!"&amp;F$94&amp;":"&amp;F$94),0),1),"")</f>
        <v>MALQUIN 19h /7h</v>
      </c>
      <c r="G101" s="167" t="str">
        <f ca="1">IFERROR(INDEX(INDIRECT($A$1&amp;"!$A:$AG"),MATCH(Tableau610[[#This Row],[janvier 2019]],INDIRECT($A$1&amp;"!"&amp;G$94&amp;":"&amp;G$94),0),1),"")</f>
        <v>MALQUIN 19h /7h</v>
      </c>
      <c r="H101" s="167" t="str">
        <f ca="1">IFERROR(INDEX(INDIRECT($A$1&amp;"!$A:$AG"),MATCH(Tableau610[[#This Row],[janvier 2019]],INDIRECT($A$1&amp;"!"&amp;H$94&amp;":"&amp;H$94),0),1),"")</f>
        <v/>
      </c>
    </row>
    <row r="102" spans="1:8" ht="30" customHeight="1">
      <c r="A102" s="176" t="s">
        <v>16</v>
      </c>
      <c r="B102" s="166" t="str">
        <f ca="1">IFERROR(INDEX(INDIRECT($A$1&amp;"!$A:$AG"),MATCH(Tableau610[[#This Row],[janvier 2019]],INDIRECT($A$1&amp;"!"&amp;B$94&amp;":"&amp;B$94),0),1),"")</f>
        <v>G. LECLERC 18h / 21h</v>
      </c>
      <c r="C102" s="166" t="str">
        <f ca="1">IFERROR(INDEX(INDIRECT($A$1&amp;"!$A:$AG"),MATCH(Tableau610[[#This Row],[janvier 2019]],INDIRECT($A$1&amp;"!"&amp;C$94&amp;":"&amp;C$94),0),1),"")</f>
        <v/>
      </c>
      <c r="D102" s="166" t="str">
        <f ca="1">IFERROR(INDEX(INDIRECT($A$1&amp;"!$A:$AG"),MATCH(Tableau610[[#This Row],[janvier 2019]],INDIRECT($A$1&amp;"!"&amp;D$94&amp;":"&amp;D$94),0),1),"")</f>
        <v/>
      </c>
      <c r="E102" s="166" t="str">
        <f ca="1">IFERROR(INDEX(INDIRECT($A$1&amp;"!$A:$AG"),MATCH(Tableau610[[#This Row],[janvier 2019]],INDIRECT($A$1&amp;"!"&amp;E$94&amp;":"&amp;E$94),0),1),"")</f>
        <v>G. LECLERC 18h / 21h</v>
      </c>
      <c r="F102" s="166" t="str">
        <f ca="1">IFERROR(INDEX(INDIRECT($A$1&amp;"!$A:$AG"),MATCH(Tableau610[[#This Row],[janvier 2019]],INDIRECT($A$1&amp;"!"&amp;F$94&amp;":"&amp;F$94),0),1),"")</f>
        <v>G. LECLERC 18h / 21h</v>
      </c>
      <c r="G102" s="166" t="str">
        <f ca="1">IFERROR(INDEX(INDIRECT($A$1&amp;"!$A:$AG"),MATCH(Tableau610[[#This Row],[janvier 2019]],INDIRECT($A$1&amp;"!"&amp;G$94&amp;":"&amp;G$94),0),1),"")</f>
        <v/>
      </c>
      <c r="H102" s="166" t="str">
        <f ca="1">IFERROR(INDEX(INDIRECT($A$1&amp;"!$A:$AG"),MATCH(Tableau610[[#This Row],[janvier 2019]],INDIRECT($A$1&amp;"!"&amp;H$94&amp;":"&amp;H$94),0),1),"")</f>
        <v>MALQUIN 7h/19h</v>
      </c>
    </row>
    <row r="103" spans="1:8" ht="30" customHeight="1">
      <c r="A103" s="177" t="s">
        <v>14</v>
      </c>
      <c r="B103" s="167" t="str">
        <f ca="1">IFERROR(INDEX(INDIRECT($A$1&amp;"!$A:$AG"),MATCH(Tableau610[[#This Row],[janvier 2019]],INDIRECT($A$1&amp;"!"&amp;B$94&amp;":"&amp;B$94),0),1),"")</f>
        <v>MALQUIN 19h / 01h</v>
      </c>
      <c r="C103" s="167" t="str">
        <f ca="1">IFERROR(INDEX(INDIRECT($A$1&amp;"!$A:$AG"),MATCH(Tableau610[[#This Row],[janvier 2019]],INDIRECT($A$1&amp;"!"&amp;C$94&amp;":"&amp;C$94),0),1),"")</f>
        <v/>
      </c>
      <c r="D103" s="167" t="str">
        <f ca="1">IFERROR(INDEX(INDIRECT($A$1&amp;"!$A:$AG"),MATCH(Tableau610[[#This Row],[janvier 2019]],INDIRECT($A$1&amp;"!"&amp;D$94&amp;":"&amp;D$94),0),1),"")</f>
        <v/>
      </c>
      <c r="E103" s="167" t="str">
        <f ca="1">IFERROR(INDEX(INDIRECT($A$1&amp;"!$A:$AG"),MATCH(Tableau610[[#This Row],[janvier 2019]],INDIRECT($A$1&amp;"!"&amp;E$94&amp;":"&amp;E$94),0),1),"")</f>
        <v/>
      </c>
      <c r="F103" s="167" t="str">
        <f ca="1">IFERROR(INDEX(INDIRECT($A$1&amp;"!$A:$AG"),MATCH(Tableau610[[#This Row],[janvier 2019]],INDIRECT($A$1&amp;"!"&amp;F$94&amp;":"&amp;F$94),0),1),"")</f>
        <v/>
      </c>
      <c r="G103" s="167" t="str">
        <f ca="1">IFERROR(INDEX(INDIRECT($A$1&amp;"!$A:$AG"),MATCH(Tableau610[[#This Row],[janvier 2019]],INDIRECT($A$1&amp;"!"&amp;G$94&amp;":"&amp;G$94),0),1),"")</f>
        <v/>
      </c>
      <c r="H103" s="167" t="str">
        <f ca="1">IFERROR(INDEX(INDIRECT($A$1&amp;"!$A:$AG"),MATCH(Tableau610[[#This Row],[janvier 2019]],INDIRECT($A$1&amp;"!"&amp;H$94&amp;":"&amp;H$94),0),1),"")</f>
        <v/>
      </c>
    </row>
    <row r="104" spans="1:8" ht="30" customHeight="1">
      <c r="A104" s="176" t="s">
        <v>15</v>
      </c>
      <c r="B104" s="166" t="str">
        <f ca="1">IFERROR(INDEX(INDIRECT($A$1&amp;"!$A:$AG"),MATCH(Tableau610[[#This Row],[janvier 2019]],INDIRECT($A$1&amp;"!"&amp;B$94&amp;":"&amp;B$94),0),1),"")</f>
        <v/>
      </c>
      <c r="C104" s="166" t="str">
        <f ca="1">IFERROR(INDEX(INDIRECT($A$1&amp;"!$A:$AG"),MATCH(Tableau610[[#This Row],[janvier 2019]],INDIRECT($A$1&amp;"!"&amp;C$94&amp;":"&amp;C$94),0),1),"")</f>
        <v/>
      </c>
      <c r="D104" s="166" t="str">
        <f ca="1">IFERROR(INDEX(INDIRECT($A$1&amp;"!$A:$AG"),MATCH(Tableau610[[#This Row],[janvier 2019]],INDIRECT($A$1&amp;"!"&amp;D$94&amp;":"&amp;D$94),0),1),"")</f>
        <v/>
      </c>
      <c r="E104" s="166" t="str">
        <f ca="1">IFERROR(INDEX(INDIRECT($A$1&amp;"!$A:$AG"),MATCH(Tableau610[[#This Row],[janvier 2019]],INDIRECT($A$1&amp;"!"&amp;E$94&amp;":"&amp;E$94),0),1),"")</f>
        <v/>
      </c>
      <c r="F104" s="166" t="str">
        <f ca="1">IFERROR(INDEX(INDIRECT($A$1&amp;"!$A:$AG"),MATCH(Tableau610[[#This Row],[janvier 2019]],INDIRECT($A$1&amp;"!"&amp;F$94&amp;":"&amp;F$94),0),1),"")</f>
        <v/>
      </c>
      <c r="G104" s="166" t="str">
        <f ca="1">IFERROR(INDEX(INDIRECT($A$1&amp;"!$A:$AG"),MATCH(Tableau610[[#This Row],[janvier 2019]],INDIRECT($A$1&amp;"!"&amp;G$94&amp;":"&amp;G$94),0),1),"")</f>
        <v/>
      </c>
      <c r="H104" s="166" t="str">
        <f ca="1">IFERROR(INDEX(INDIRECT($A$1&amp;"!$A:$AG"),MATCH(Tableau610[[#This Row],[janvier 2019]],INDIRECT($A$1&amp;"!"&amp;H$94&amp;":"&amp;H$94),0),1),"")</f>
        <v/>
      </c>
    </row>
    <row r="105" spans="1:8" ht="30" customHeight="1">
      <c r="A105" s="178" t="s">
        <v>17</v>
      </c>
      <c r="B105" s="167" t="str">
        <f ca="1">IFERROR(INDEX(INDIRECT($A$1&amp;"!$A:$AG"),MATCH(Tableau610[[#This Row],[janvier 2019]],INDIRECT($A$1&amp;"!"&amp;B$94&amp;":"&amp;B$94),0),1),"")</f>
        <v/>
      </c>
      <c r="C105" s="167" t="str">
        <f ca="1">IFERROR(INDEX(INDIRECT($A$1&amp;"!$A:$AG"),MATCH(Tableau610[[#This Row],[janvier 2019]],INDIRECT($A$1&amp;"!"&amp;C$94&amp;":"&amp;C$94),0),1),"")</f>
        <v/>
      </c>
      <c r="D105" s="167" t="str">
        <f ca="1">IFERROR(INDEX(INDIRECT($A$1&amp;"!$A:$AG"),MATCH(Tableau610[[#This Row],[janvier 2019]],INDIRECT($A$1&amp;"!"&amp;D$94&amp;":"&amp;D$94),0),1),"")</f>
        <v/>
      </c>
      <c r="E105" s="167" t="str">
        <f ca="1">IFERROR(INDEX(INDIRECT($A$1&amp;"!$A:$AG"),MATCH(Tableau610[[#This Row],[janvier 2019]],INDIRECT($A$1&amp;"!"&amp;E$94&amp;":"&amp;E$94),0),1),"")</f>
        <v/>
      </c>
      <c r="F105" s="167" t="str">
        <f ca="1">IFERROR(INDEX(INDIRECT($A$1&amp;"!$A:$AG"),MATCH(Tableau610[[#This Row],[janvier 2019]],INDIRECT($A$1&amp;"!"&amp;F$94&amp;":"&amp;F$94),0),1),"")</f>
        <v/>
      </c>
      <c r="G105" s="167" t="str">
        <f ca="1">IFERROR(INDEX(INDIRECT($A$1&amp;"!$A:$AG"),MATCH(Tableau610[[#This Row],[janvier 2019]],INDIRECT($A$1&amp;"!"&amp;G$94&amp;":"&amp;G$94),0),1),"")</f>
        <v/>
      </c>
      <c r="H105" s="167" t="str">
        <f ca="1">IFERROR(INDEX(INDIRECT($A$1&amp;"!$A:$AG"),MATCH(Tableau610[[#This Row],[janvier 2019]],INDIRECT($A$1&amp;"!"&amp;H$94&amp;":"&amp;H$94),0),1),"")</f>
        <v/>
      </c>
    </row>
    <row r="106" spans="1:8" ht="30" customHeight="1">
      <c r="A106" s="176" t="s">
        <v>5</v>
      </c>
      <c r="B106" s="166" t="str">
        <f ca="1">IFERROR(INDEX(INDIRECT($A$1&amp;"!$A:$AG"),MATCH(Tableau610[[#This Row],[janvier 2019]],INDIRECT($A$1&amp;"!"&amp;B$94&amp;":"&amp;B$94),0),1),"")</f>
        <v>VELAINE 20h45 / 7h</v>
      </c>
      <c r="C106" s="166" t="str">
        <f ca="1">IFERROR(INDEX(INDIRECT($A$1&amp;"!$A:$AG"),MATCH(Tableau610[[#This Row],[janvier 2019]],INDIRECT($A$1&amp;"!"&amp;C$94&amp;":"&amp;C$94),0),1),"")</f>
        <v/>
      </c>
      <c r="D106" s="166" t="str">
        <f ca="1">IFERROR(INDEX(INDIRECT($A$1&amp;"!$A:$AG"),MATCH(Tableau610[[#This Row],[janvier 2019]],INDIRECT($A$1&amp;"!"&amp;D$94&amp;":"&amp;D$94),0),1),"")</f>
        <v/>
      </c>
      <c r="E106" s="166" t="str">
        <f ca="1">IFERROR(INDEX(INDIRECT($A$1&amp;"!$A:$AG"),MATCH(Tableau610[[#This Row],[janvier 2019]],INDIRECT($A$1&amp;"!"&amp;E$94&amp;":"&amp;E$94),0),1),"")</f>
        <v/>
      </c>
      <c r="F106" s="166" t="str">
        <f ca="1">IFERROR(INDEX(INDIRECT($A$1&amp;"!$A:$AG"),MATCH(Tableau610[[#This Row],[janvier 2019]],INDIRECT($A$1&amp;"!"&amp;F$94&amp;":"&amp;F$94),0),1),"")</f>
        <v>VELAINE 20h45 / 7h</v>
      </c>
      <c r="G106" s="166" t="str">
        <f ca="1">IFERROR(INDEX(INDIRECT($A$1&amp;"!$A:$AG"),MATCH(Tableau610[[#This Row],[janvier 2019]],INDIRECT($A$1&amp;"!"&amp;G$94&amp;":"&amp;G$94),0),1),"")</f>
        <v>VELAINE 19h / 7h</v>
      </c>
      <c r="H106" s="166" t="str">
        <f ca="1">IFERROR(INDEX(INDIRECT($A$1&amp;"!$A:$AG"),MATCH(Tableau610[[#This Row],[janvier 2019]],INDIRECT($A$1&amp;"!"&amp;H$94&amp;":"&amp;H$94),0),1),"")</f>
        <v/>
      </c>
    </row>
    <row r="107" spans="1:8" ht="30" customHeight="1">
      <c r="A107" s="177" t="s">
        <v>13</v>
      </c>
      <c r="B107" s="167" t="str">
        <f ca="1">IFERROR(INDEX(INDIRECT($A$1&amp;"!$A:$AG"),MATCH(Tableau610[[#This Row],[janvier 2019]],INDIRECT($A$1&amp;"!"&amp;B$94&amp;":"&amp;B$94),0),1),"")</f>
        <v/>
      </c>
      <c r="C107" s="167" t="str">
        <f ca="1">IFERROR(INDEX(INDIRECT($A$1&amp;"!$A:$AG"),MATCH(Tableau610[[#This Row],[janvier 2019]],INDIRECT($A$1&amp;"!"&amp;C$94&amp;":"&amp;C$94),0),1),"")</f>
        <v/>
      </c>
      <c r="D107" s="167" t="str">
        <f ca="1">IFERROR(INDEX(INDIRECT($A$1&amp;"!$A:$AG"),MATCH(Tableau610[[#This Row],[janvier 2019]],INDIRECT($A$1&amp;"!"&amp;D$94&amp;":"&amp;D$94),0),1),"")</f>
        <v/>
      </c>
      <c r="E107" s="167" t="str">
        <f ca="1">IFERROR(INDEX(INDIRECT($A$1&amp;"!$A:$AG"),MATCH(Tableau610[[#This Row],[janvier 2019]],INDIRECT($A$1&amp;"!"&amp;E$94&amp;":"&amp;E$94),0),1),"")</f>
        <v/>
      </c>
      <c r="F107" s="167" t="str">
        <f ca="1">IFERROR(INDEX(INDIRECT($A$1&amp;"!$A:$AG"),MATCH(Tableau610[[#This Row],[janvier 2019]],INDIRECT($A$1&amp;"!"&amp;F$94&amp;":"&amp;F$94),0),1),"")</f>
        <v>VELAINE 19h / 7h</v>
      </c>
      <c r="G107" s="167" t="str">
        <f ca="1">IFERROR(INDEX(INDIRECT($A$1&amp;"!$A:$AG"),MATCH(Tableau610[[#This Row],[janvier 2019]],INDIRECT($A$1&amp;"!"&amp;G$94&amp;":"&amp;G$94),0),1),"")</f>
        <v>VELAINE 19h / 7h</v>
      </c>
      <c r="H107" s="167" t="str">
        <f ca="1">IFERROR(INDEX(INDIRECT($A$1&amp;"!$A:$AG"),MATCH(Tableau610[[#This Row],[janvier 2019]],INDIRECT($A$1&amp;"!"&amp;H$94&amp;":"&amp;H$94),0),1),"")</f>
        <v/>
      </c>
    </row>
    <row r="108" spans="1:8" ht="30" customHeight="1">
      <c r="A108" s="176" t="s">
        <v>12</v>
      </c>
      <c r="B108" s="166" t="str">
        <f ca="1">IFERROR(INDEX(INDIRECT($A$1&amp;"!$A:$AG"),MATCH(Tableau610[[#This Row],[janvier 2019]],INDIRECT($A$1&amp;"!"&amp;B$94&amp;":"&amp;B$94),0),1),"")</f>
        <v/>
      </c>
      <c r="C108" s="166" t="str">
        <f ca="1">IFERROR(INDEX(INDIRECT($A$1&amp;"!$A:$AG"),MATCH(Tableau610[[#This Row],[janvier 2019]],INDIRECT($A$1&amp;"!"&amp;C$94&amp;":"&amp;C$94),0),1),"")</f>
        <v/>
      </c>
      <c r="D108" s="166" t="str">
        <f ca="1">IFERROR(INDEX(INDIRECT($A$1&amp;"!$A:$AG"),MATCH(Tableau610[[#This Row],[janvier 2019]],INDIRECT($A$1&amp;"!"&amp;D$94&amp;":"&amp;D$94),0),1),"")</f>
        <v>VELAINE 19h / 7h</v>
      </c>
      <c r="E108" s="166" t="str">
        <f ca="1">IFERROR(INDEX(INDIRECT($A$1&amp;"!$A:$AG"),MATCH(Tableau610[[#This Row],[janvier 2019]],INDIRECT($A$1&amp;"!"&amp;E$94&amp;":"&amp;E$94),0),1),"")</f>
        <v>MALQUIN 5h / 8h</v>
      </c>
      <c r="F108" s="166" t="str">
        <f ca="1">IFERROR(INDEX(INDIRECT($A$1&amp;"!$A:$AG"),MATCH(Tableau610[[#This Row],[janvier 2019]],INDIRECT($A$1&amp;"!"&amp;F$94&amp;":"&amp;F$94),0),1),"")</f>
        <v>MALQUIN 5h / 8h</v>
      </c>
      <c r="G108" s="166" t="str">
        <f ca="1">IFERROR(INDEX(INDIRECT($A$1&amp;"!$A:$AG"),MATCH(Tableau610[[#This Row],[janvier 2019]],INDIRECT($A$1&amp;"!"&amp;G$94&amp;":"&amp;G$94),0),1),"")</f>
        <v>VELAINE 7h / 19h</v>
      </c>
      <c r="H108" s="166" t="str">
        <f ca="1">IFERROR(INDEX(INDIRECT($A$1&amp;"!$A:$AG"),MATCH(Tableau610[[#This Row],[janvier 2019]],INDIRECT($A$1&amp;"!"&amp;H$94&amp;":"&amp;H$94),0),1),"")</f>
        <v/>
      </c>
    </row>
    <row r="109" spans="1:8" ht="30" customHeight="1">
      <c r="A109" s="177" t="s">
        <v>7</v>
      </c>
      <c r="B109" s="167" t="str">
        <f ca="1">IFERROR(INDEX(INDIRECT($A$1&amp;"!$A:$AG"),MATCH(Tableau610[[#This Row],[janvier 2019]],INDIRECT($A$1&amp;"!"&amp;B$94&amp;":"&amp;B$94),0),1),"")</f>
        <v/>
      </c>
      <c r="C109" s="167" t="str">
        <f ca="1">IFERROR(INDEX(INDIRECT($A$1&amp;"!$A:$AG"),MATCH(Tableau610[[#This Row],[janvier 2019]],INDIRECT($A$1&amp;"!"&amp;C$94&amp;":"&amp;C$94),0),1),"")</f>
        <v>VELAINE 20h45 / 7h</v>
      </c>
      <c r="D109" s="167" t="str">
        <f ca="1">IFERROR(INDEX(INDIRECT($A$1&amp;"!$A:$AG"),MATCH(Tableau610[[#This Row],[janvier 2019]],INDIRECT($A$1&amp;"!"&amp;D$94&amp;":"&amp;D$94),0),1),"")</f>
        <v>VELAINE 20h45 / 7h</v>
      </c>
      <c r="E109" s="167" t="str">
        <f ca="1">IFERROR(INDEX(INDIRECT($A$1&amp;"!$A:$AG"),MATCH(Tableau610[[#This Row],[janvier 2019]],INDIRECT($A$1&amp;"!"&amp;E$94&amp;":"&amp;E$94),0),1),"")</f>
        <v>VELAINE 20h45 / 7h</v>
      </c>
      <c r="F109" s="167" t="str">
        <f ca="1">IFERROR(INDEX(INDIRECT($A$1&amp;"!$A:$AG"),MATCH(Tableau610[[#This Row],[janvier 2019]],INDIRECT($A$1&amp;"!"&amp;F$94&amp;":"&amp;F$94),0),1),"")</f>
        <v/>
      </c>
      <c r="G109" s="167" t="str">
        <f ca="1">IFERROR(INDEX(INDIRECT($A$1&amp;"!$A:$AG"),MATCH(Tableau610[[#This Row],[janvier 2019]],INDIRECT($A$1&amp;"!"&amp;G$94&amp;":"&amp;G$94),0),1),"")</f>
        <v/>
      </c>
      <c r="H109" s="167" t="str">
        <f ca="1">IFERROR(INDEX(INDIRECT($A$1&amp;"!$A:$AG"),MATCH(Tableau610[[#This Row],[janvier 2019]],INDIRECT($A$1&amp;"!"&amp;H$94&amp;":"&amp;H$94),0),1),"")</f>
        <v>VELAINE 19h / 7h</v>
      </c>
    </row>
    <row r="110" spans="1:8" ht="30" customHeight="1">
      <c r="A110" s="176" t="s">
        <v>6</v>
      </c>
      <c r="B110" s="166" t="str">
        <f ca="1">IFERROR(INDEX(INDIRECT($A$1&amp;"!$A:$AG"),MATCH(Tableau610[[#This Row],[janvier 2019]],INDIRECT($A$1&amp;"!"&amp;B$94&amp;":"&amp;B$94),0),1),"")</f>
        <v>VELAINE 19h / 7h</v>
      </c>
      <c r="C110" s="166" t="str">
        <f ca="1">IFERROR(INDEX(INDIRECT($A$1&amp;"!$A:$AG"),MATCH(Tableau610[[#This Row],[janvier 2019]],INDIRECT($A$1&amp;"!"&amp;C$94&amp;":"&amp;C$94),0),1),"")</f>
        <v>VELAINE 19h / 7h</v>
      </c>
      <c r="D110" s="166" t="str">
        <f ca="1">IFERROR(INDEX(INDIRECT($A$1&amp;"!$A:$AG"),MATCH(Tableau610[[#This Row],[janvier 2019]],INDIRECT($A$1&amp;"!"&amp;D$94&amp;":"&amp;D$94),0),1),"")</f>
        <v/>
      </c>
      <c r="E110" s="166" t="str">
        <f ca="1">IFERROR(INDEX(INDIRECT($A$1&amp;"!$A:$AG"),MATCH(Tableau610[[#This Row],[janvier 2019]],INDIRECT($A$1&amp;"!"&amp;E$94&amp;":"&amp;E$94),0),1),"")</f>
        <v/>
      </c>
      <c r="F110" s="166" t="str">
        <f ca="1">IFERROR(INDEX(INDIRECT($A$1&amp;"!$A:$AG"),MATCH(Tableau610[[#This Row],[janvier 2019]],INDIRECT($A$1&amp;"!"&amp;F$94&amp;":"&amp;F$94),0),1),"")</f>
        <v/>
      </c>
      <c r="G110" s="166" t="str">
        <f ca="1">IFERROR(INDEX(INDIRECT($A$1&amp;"!$A:$AG"),MATCH(Tableau610[[#This Row],[janvier 2019]],INDIRECT($A$1&amp;"!"&amp;G$94&amp;":"&amp;G$94),0),1),"")</f>
        <v>VELAINE 7h / 19h</v>
      </c>
      <c r="H110" s="166" t="str">
        <f ca="1">IFERROR(INDEX(INDIRECT($A$1&amp;"!$A:$AG"),MATCH(Tableau610[[#This Row],[janvier 2019]],INDIRECT($A$1&amp;"!"&amp;H$94&amp;":"&amp;H$94),0),1),"")</f>
        <v>VELAINE 7h / 19h</v>
      </c>
    </row>
    <row r="111" spans="1:8" ht="30" customHeight="1">
      <c r="A111" s="179" t="s">
        <v>21</v>
      </c>
      <c r="B111" s="167" t="str">
        <f ca="1">IFERROR(INDEX(INDIRECT($A$1&amp;"!$A:$AG"),MATCH(Tableau610[[#This Row],[janvier 2019]],INDIRECT($A$1&amp;"!"&amp;B$94&amp;":"&amp;B$94),0),1),"")</f>
        <v/>
      </c>
      <c r="C111" s="167" t="str">
        <f ca="1">IFERROR(INDEX(INDIRECT($A$1&amp;"!$A:$AG"),MATCH(Tableau610[[#This Row],[janvier 2019]],INDIRECT($A$1&amp;"!"&amp;C$94&amp;":"&amp;C$94),0),1),"")</f>
        <v/>
      </c>
      <c r="D111" s="167" t="str">
        <f ca="1">IFERROR(INDEX(INDIRECT($A$1&amp;"!$A:$AG"),MATCH(Tableau610[[#This Row],[janvier 2019]],INDIRECT($A$1&amp;"!"&amp;D$94&amp;":"&amp;D$94),0),1),"")</f>
        <v/>
      </c>
      <c r="E111" s="167" t="str">
        <f ca="1">IFERROR(INDEX(INDIRECT($A$1&amp;"!$A:$AG"),MATCH(Tableau610[[#This Row],[janvier 2019]],INDIRECT($A$1&amp;"!"&amp;E$94&amp;":"&amp;E$94),0),1),"")</f>
        <v/>
      </c>
      <c r="F111" s="167" t="str">
        <f ca="1">IFERROR(INDEX(INDIRECT($A$1&amp;"!$A:$AG"),MATCH(Tableau610[[#This Row],[janvier 2019]],INDIRECT($A$1&amp;"!"&amp;F$94&amp;":"&amp;F$94),0),1),"")</f>
        <v/>
      </c>
      <c r="G111" s="167" t="str">
        <f ca="1">IFERROR(INDEX(INDIRECT($A$1&amp;"!$A:$AG"),MATCH(Tableau610[[#This Row],[janvier 2019]],INDIRECT($A$1&amp;"!"&amp;G$94&amp;":"&amp;G$94),0),1),"")</f>
        <v/>
      </c>
      <c r="H111" s="167" t="str">
        <f ca="1">IFERROR(INDEX(INDIRECT($A$1&amp;"!$A:$AG"),MATCH(Tableau610[[#This Row],[janvier 2019]],INDIRECT($A$1&amp;"!"&amp;H$94&amp;":"&amp;H$94),0),1),"")</f>
        <v/>
      </c>
    </row>
    <row r="112" spans="1:8" ht="30" customHeight="1">
      <c r="A112" s="179" t="s">
        <v>27</v>
      </c>
      <c r="B112" s="166" t="str">
        <f ca="1">IFERROR(INDEX(INDIRECT($A$1&amp;"!$A:$AG"),MATCH(Tableau610[[#This Row],[janvier 2019]],INDIRECT($A$1&amp;"!"&amp;B$94&amp;":"&amp;B$94),0),1),"")</f>
        <v/>
      </c>
      <c r="C112" s="166" t="str">
        <f ca="1">IFERROR(INDEX(INDIRECT($A$1&amp;"!$A:$AG"),MATCH(Tableau610[[#This Row],[janvier 2019]],INDIRECT($A$1&amp;"!"&amp;C$94&amp;":"&amp;C$94),0),1),"")</f>
        <v/>
      </c>
      <c r="D112" s="166" t="str">
        <f ca="1">IFERROR(INDEX(INDIRECT($A$1&amp;"!$A:$AG"),MATCH(Tableau610[[#This Row],[janvier 2019]],INDIRECT($A$1&amp;"!"&amp;D$94&amp;":"&amp;D$94),0),1),"")</f>
        <v/>
      </c>
      <c r="E112" s="166" t="str">
        <f ca="1">IFERROR(INDEX(INDIRECT($A$1&amp;"!$A:$AG"),MATCH(Tableau610[[#This Row],[janvier 2019]],INDIRECT($A$1&amp;"!"&amp;E$94&amp;":"&amp;E$94),0),1),"")</f>
        <v/>
      </c>
      <c r="F112" s="166" t="str">
        <f ca="1">IFERROR(INDEX(INDIRECT($A$1&amp;"!$A:$AG"),MATCH(Tableau610[[#This Row],[janvier 2019]],INDIRECT($A$1&amp;"!"&amp;F$94&amp;":"&amp;F$94),0),1),"")</f>
        <v/>
      </c>
      <c r="G112" s="166" t="str">
        <f ca="1">IFERROR(INDEX(INDIRECT($A$1&amp;"!$A:$AG"),MATCH(Tableau610[[#This Row],[janvier 2019]],INDIRECT($A$1&amp;"!"&amp;G$94&amp;":"&amp;G$94),0),1),"")</f>
        <v/>
      </c>
      <c r="H112" s="166" t="str">
        <f ca="1">IFERROR(INDEX(INDIRECT($A$1&amp;"!$A:$AG"),MATCH(Tableau610[[#This Row],[janvier 2019]],INDIRECT($A$1&amp;"!"&amp;H$94&amp;":"&amp;H$94),0),1),"")</f>
        <v/>
      </c>
    </row>
    <row r="113" spans="1:8" ht="30" customHeight="1">
      <c r="A113" s="179" t="s">
        <v>82</v>
      </c>
      <c r="B113" s="167" t="str">
        <f ca="1">IFERROR(INDEX(INDIRECT($A$1&amp;"!$A:$AG"),MATCH(Tableau610[[#This Row],[janvier 2019]],INDIRECT($A$1&amp;"!"&amp;B$94&amp;":"&amp;B$94),0),1),"")</f>
        <v/>
      </c>
      <c r="C113" s="167" t="str">
        <f ca="1">IFERROR(INDEX(INDIRECT($A$1&amp;"!$A:$AG"),MATCH(Tableau610[[#This Row],[janvier 2019]],INDIRECT($A$1&amp;"!"&amp;C$94&amp;":"&amp;C$94),0),1),"")</f>
        <v/>
      </c>
      <c r="D113" s="167" t="str">
        <f ca="1">IFERROR(INDEX(INDIRECT($A$1&amp;"!$A:$AG"),MATCH(Tableau610[[#This Row],[janvier 2019]],INDIRECT($A$1&amp;"!"&amp;D$94&amp;":"&amp;D$94),0),1),"")</f>
        <v/>
      </c>
      <c r="E113" s="167" t="str">
        <f ca="1">IFERROR(INDEX(INDIRECT($A$1&amp;"!$A:$AG"),MATCH(Tableau610[[#This Row],[janvier 2019]],INDIRECT($A$1&amp;"!"&amp;E$94&amp;":"&amp;E$94),0),1),"")</f>
        <v/>
      </c>
      <c r="F113" s="167" t="str">
        <f ca="1">IFERROR(INDEX(INDIRECT($A$1&amp;"!$A:$AG"),MATCH(Tableau610[[#This Row],[janvier 2019]],INDIRECT($A$1&amp;"!"&amp;F$94&amp;":"&amp;F$94),0),1),"")</f>
        <v/>
      </c>
      <c r="G113" s="167" t="str">
        <f ca="1">IFERROR(INDEX(INDIRECT($A$1&amp;"!$A:$AG"),MATCH(Tableau610[[#This Row],[janvier 2019]],INDIRECT($A$1&amp;"!"&amp;G$94&amp;":"&amp;G$94),0),1),"")</f>
        <v/>
      </c>
      <c r="H113" s="167" t="str">
        <f ca="1">IFERROR(INDEX(INDIRECT($A$1&amp;"!$A:$AG"),MATCH(Tableau610[[#This Row],[janvier 2019]],INDIRECT($A$1&amp;"!"&amp;H$94&amp;":"&amp;H$94),0),1),"")</f>
        <v/>
      </c>
    </row>
    <row r="114" spans="1:8" ht="30" customHeight="1">
      <c r="A114" s="180" t="s">
        <v>19</v>
      </c>
      <c r="B114" s="166" t="str">
        <f ca="1">IFERROR(INDEX(INDIRECT($A$1&amp;"!$A:$AG"),MATCH(Tableau610[[#This Row],[janvier 2019]],INDIRECT($A$1&amp;"!"&amp;B$94&amp;":"&amp;B$94),0),1),"")</f>
        <v/>
      </c>
      <c r="C114" s="166" t="str">
        <f ca="1">IFERROR(INDEX(INDIRECT($A$1&amp;"!$A:$AG"),MATCH(Tableau610[[#This Row],[janvier 2019]],INDIRECT($A$1&amp;"!"&amp;C$94&amp;":"&amp;C$94),0),1),"")</f>
        <v/>
      </c>
      <c r="D114" s="166" t="str">
        <f ca="1">IFERROR(INDEX(INDIRECT($A$1&amp;"!$A:$AG"),MATCH(Tableau610[[#This Row],[janvier 2019]],INDIRECT($A$1&amp;"!"&amp;D$94&amp;":"&amp;D$94),0),1),"")</f>
        <v/>
      </c>
      <c r="E114" s="166" t="str">
        <f ca="1">IFERROR(INDEX(INDIRECT($A$1&amp;"!$A:$AG"),MATCH(Tableau610[[#This Row],[janvier 2019]],INDIRECT($A$1&amp;"!"&amp;E$94&amp;":"&amp;E$94),0),1),"")</f>
        <v>VELAINE 19h / 7h</v>
      </c>
      <c r="F114" s="166" t="str">
        <f ca="1">IFERROR(INDEX(INDIRECT($A$1&amp;"!$A:$AG"),MATCH(Tableau610[[#This Row],[janvier 2019]],INDIRECT($A$1&amp;"!"&amp;F$94&amp;":"&amp;F$94),0),1),"")</f>
        <v/>
      </c>
      <c r="G114" s="166" t="str">
        <f ca="1">IFERROR(INDEX(INDIRECT($A$1&amp;"!$A:$AG"),MATCH(Tableau610[[#This Row],[janvier 2019]],INDIRECT($A$1&amp;"!"&amp;G$94&amp;":"&amp;G$94),0),1),"")</f>
        <v/>
      </c>
      <c r="H114" s="166" t="str">
        <f ca="1">IFERROR(INDEX(INDIRECT($A$1&amp;"!$A:$AG"),MATCH(Tableau610[[#This Row],[janvier 2019]],INDIRECT($A$1&amp;"!"&amp;H$94&amp;":"&amp;H$94),0),1),"")</f>
        <v>VELAINE 19h / 7h</v>
      </c>
    </row>
    <row r="115" spans="1:8" ht="30" customHeight="1">
      <c r="A115" s="180" t="s">
        <v>60</v>
      </c>
      <c r="B115" s="167" t="str">
        <f ca="1">IFERROR(INDEX(INDIRECT($A$1&amp;"!$A:$AG"),MATCH(Tableau610[[#This Row],[janvier 2019]],INDIRECT($A$1&amp;"!"&amp;B$94&amp;":"&amp;B$94),0),1),"")</f>
        <v/>
      </c>
      <c r="C115" s="167" t="str">
        <f ca="1">IFERROR(INDEX(INDIRECT($A$1&amp;"!$A:$AG"),MATCH(Tableau610[[#This Row],[janvier 2019]],INDIRECT($A$1&amp;"!"&amp;C$94&amp;":"&amp;C$94),0),1),"")</f>
        <v/>
      </c>
      <c r="D115" s="167" t="str">
        <f ca="1">IFERROR(INDEX(INDIRECT($A$1&amp;"!$A:$AG"),MATCH(Tableau610[[#This Row],[janvier 2019]],INDIRECT($A$1&amp;"!"&amp;D$94&amp;":"&amp;D$94),0),1),"")</f>
        <v/>
      </c>
      <c r="E115" s="167" t="str">
        <f ca="1">IFERROR(INDEX(INDIRECT($A$1&amp;"!$A:$AG"),MATCH(Tableau610[[#This Row],[janvier 2019]],INDIRECT($A$1&amp;"!"&amp;E$94&amp;":"&amp;E$94),0),1),"")</f>
        <v/>
      </c>
      <c r="F115" s="167" t="str">
        <f ca="1">IFERROR(INDEX(INDIRECT($A$1&amp;"!$A:$AG"),MATCH(Tableau610[[#This Row],[janvier 2019]],INDIRECT($A$1&amp;"!"&amp;F$94&amp;":"&amp;F$94),0),1),"")</f>
        <v/>
      </c>
      <c r="G115" s="167" t="str">
        <f ca="1">IFERROR(INDEX(INDIRECT($A$1&amp;"!$A:$AG"),MATCH(Tableau610[[#This Row],[janvier 2019]],INDIRECT($A$1&amp;"!"&amp;G$94&amp;":"&amp;G$94),0),1),"")</f>
        <v>L'ARCHE TOULOISE</v>
      </c>
      <c r="H115" s="167" t="str">
        <f ca="1">IFERROR(INDEX(INDIRECT($A$1&amp;"!$A:$AG"),MATCH(Tableau610[[#This Row],[janvier 2019]],INDIRECT($A$1&amp;"!"&amp;H$94&amp;":"&amp;H$94),0),1),"")</f>
        <v/>
      </c>
    </row>
    <row r="116" spans="1:8" ht="30" customHeight="1">
      <c r="A116" s="179" t="s">
        <v>20</v>
      </c>
      <c r="B116" s="166" t="str">
        <f ca="1">IFERROR(INDEX(INDIRECT($A$1&amp;"!$A:$AG"),MATCH(Tableau610[[#This Row],[janvier 2019]],INDIRECT($A$1&amp;"!"&amp;B$94&amp;":"&amp;B$94),0),1),"")</f>
        <v/>
      </c>
      <c r="C116" s="166" t="str">
        <f ca="1">IFERROR(INDEX(INDIRECT($A$1&amp;"!$A:$AG"),MATCH(Tableau610[[#This Row],[janvier 2019]],INDIRECT($A$1&amp;"!"&amp;C$94&amp;":"&amp;C$94),0),1),"")</f>
        <v>HIVERNAL 18h / 22h</v>
      </c>
      <c r="D116" s="166" t="str">
        <f ca="1">IFERROR(INDEX(INDIRECT($A$1&amp;"!$A:$AG"),MATCH(Tableau610[[#This Row],[janvier 2019]],INDIRECT($A$1&amp;"!"&amp;D$94&amp;":"&amp;D$94),0),1),"")</f>
        <v/>
      </c>
      <c r="E116" s="166" t="str">
        <f ca="1">IFERROR(INDEX(INDIRECT($A$1&amp;"!$A:$AG"),MATCH(Tableau610[[#This Row],[janvier 2019]],INDIRECT($A$1&amp;"!"&amp;E$94&amp;":"&amp;E$94),0),1),"")</f>
        <v/>
      </c>
      <c r="F116" s="166" t="str">
        <f ca="1">IFERROR(INDEX(INDIRECT($A$1&amp;"!$A:$AG"),MATCH(Tableau610[[#This Row],[janvier 2019]],INDIRECT($A$1&amp;"!"&amp;F$94&amp;":"&amp;F$94),0),1),"")</f>
        <v/>
      </c>
      <c r="G116" s="166" t="str">
        <f ca="1">IFERROR(INDEX(INDIRECT($A$1&amp;"!$A:$AG"),MATCH(Tableau610[[#This Row],[janvier 2019]],INDIRECT($A$1&amp;"!"&amp;G$94&amp;":"&amp;G$94),0),1),"")</f>
        <v>HIVERNAL 18h / 22h</v>
      </c>
      <c r="H116" s="166" t="str">
        <f ca="1">IFERROR(INDEX(INDIRECT($A$1&amp;"!$A:$AG"),MATCH(Tableau610[[#This Row],[janvier 2019]],INDIRECT($A$1&amp;"!"&amp;H$94&amp;":"&amp;H$94),0),1),"")</f>
        <v>HIVERNAL 18h / 22h</v>
      </c>
    </row>
    <row r="117" spans="1:8" ht="30" customHeight="1">
      <c r="A117" s="179" t="s">
        <v>23</v>
      </c>
      <c r="B117" s="167" t="str">
        <f ca="1">IFERROR(INDEX(INDIRECT($A$1&amp;"!$A:$AG"),MATCH(Tableau610[[#This Row],[janvier 2019]],INDIRECT($A$1&amp;"!"&amp;B$94&amp;":"&amp;B$94),0),1),"")</f>
        <v/>
      </c>
      <c r="C117" s="167" t="str">
        <f ca="1">IFERROR(INDEX(INDIRECT($A$1&amp;"!$A:$AG"),MATCH(Tableau610[[#This Row],[janvier 2019]],INDIRECT($A$1&amp;"!"&amp;C$94&amp;":"&amp;C$94),0),1),"")</f>
        <v/>
      </c>
      <c r="D117" s="167" t="str">
        <f ca="1">IFERROR(INDEX(INDIRECT($A$1&amp;"!$A:$AG"),MATCH(Tableau610[[#This Row],[janvier 2019]],INDIRECT($A$1&amp;"!"&amp;D$94&amp;":"&amp;D$94),0),1),"")</f>
        <v/>
      </c>
      <c r="E117" s="167" t="str">
        <f ca="1">IFERROR(INDEX(INDIRECT($A$1&amp;"!$A:$AG"),MATCH(Tableau610[[#This Row],[janvier 2019]],INDIRECT($A$1&amp;"!"&amp;E$94&amp;":"&amp;E$94),0),1),"")</f>
        <v/>
      </c>
      <c r="F117" s="167" t="str">
        <f ca="1">IFERROR(INDEX(INDIRECT($A$1&amp;"!$A:$AG"),MATCH(Tableau610[[#This Row],[janvier 2019]],INDIRECT($A$1&amp;"!"&amp;F$94&amp;":"&amp;F$94),0),1),"")</f>
        <v/>
      </c>
      <c r="G117" s="167" t="str">
        <f ca="1">IFERROR(INDEX(INDIRECT($A$1&amp;"!$A:$AG"),MATCH(Tableau610[[#This Row],[janvier 2019]],INDIRECT($A$1&amp;"!"&amp;G$94&amp;":"&amp;G$94),0),1),"")</f>
        <v/>
      </c>
      <c r="H117" s="167" t="str">
        <f ca="1">IFERROR(INDEX(INDIRECT($A$1&amp;"!$A:$AG"),MATCH(Tableau610[[#This Row],[janvier 2019]],INDIRECT($A$1&amp;"!"&amp;H$94&amp;":"&amp;H$94),0),1),"")</f>
        <v/>
      </c>
    </row>
    <row r="118" spans="1:8" ht="30" customHeight="1">
      <c r="A118" s="179" t="s">
        <v>24</v>
      </c>
      <c r="B118" s="166" t="str">
        <f ca="1">IFERROR(INDEX(INDIRECT($A$1&amp;"!$A:$AG"),MATCH(Tableau610[[#This Row],[janvier 2019]],INDIRECT($A$1&amp;"!"&amp;B$94&amp;":"&amp;B$94),0),1),"")</f>
        <v/>
      </c>
      <c r="C118" s="166" t="str">
        <f ca="1">IFERROR(INDEX(INDIRECT($A$1&amp;"!$A:$AG"),MATCH(Tableau610[[#This Row],[janvier 2019]],INDIRECT($A$1&amp;"!"&amp;C$94&amp;":"&amp;C$94),0),1),"")</f>
        <v>G. LECLERC 18h / 21h</v>
      </c>
      <c r="D118" s="166" t="str">
        <f ca="1">IFERROR(INDEX(INDIRECT($A$1&amp;"!$A:$AG"),MATCH(Tableau610[[#This Row],[janvier 2019]],INDIRECT($A$1&amp;"!"&amp;D$94&amp;":"&amp;D$94),0),1),"")</f>
        <v>G. LECLERC 18h / 21h</v>
      </c>
      <c r="E118" s="166" t="str">
        <f ca="1">IFERROR(INDEX(INDIRECT($A$1&amp;"!$A:$AG"),MATCH(Tableau610[[#This Row],[janvier 2019]],INDIRECT($A$1&amp;"!"&amp;E$94&amp;":"&amp;E$94),0),1),"")</f>
        <v/>
      </c>
      <c r="F118" s="166" t="str">
        <f ca="1">IFERROR(INDEX(INDIRECT($A$1&amp;"!$A:$AG"),MATCH(Tableau610[[#This Row],[janvier 2019]],INDIRECT($A$1&amp;"!"&amp;F$94&amp;":"&amp;F$94),0),1),"")</f>
        <v/>
      </c>
      <c r="G118" s="166" t="str">
        <f ca="1">IFERROR(INDEX(INDIRECT($A$1&amp;"!$A:$AG"),MATCH(Tableau610[[#This Row],[janvier 2019]],INDIRECT($A$1&amp;"!"&amp;G$94&amp;":"&amp;G$94),0),1),"")</f>
        <v/>
      </c>
      <c r="H118" s="166" t="str">
        <f ca="1">IFERROR(INDEX(INDIRECT($A$1&amp;"!$A:$AG"),MATCH(Tableau610[[#This Row],[janvier 2019]],INDIRECT($A$1&amp;"!"&amp;H$94&amp;":"&amp;H$94),0),1),"")</f>
        <v/>
      </c>
    </row>
    <row r="119" spans="1:8" ht="30" customHeight="1">
      <c r="A119" s="179" t="s">
        <v>22</v>
      </c>
      <c r="B119" s="167" t="str">
        <f ca="1">IFERROR(INDEX(INDIRECT($A$1&amp;"!$A:$AG"),MATCH(Tableau610[[#This Row],[janvier 2019]],INDIRECT($A$1&amp;"!"&amp;B$94&amp;":"&amp;B$94),0),1),"")</f>
        <v/>
      </c>
      <c r="C119" s="167" t="str">
        <f ca="1">IFERROR(INDEX(INDIRECT($A$1&amp;"!$A:$AG"),MATCH(Tableau610[[#This Row],[janvier 2019]],INDIRECT($A$1&amp;"!"&amp;C$94&amp;":"&amp;C$94),0),1),"")</f>
        <v/>
      </c>
      <c r="D119" s="167" t="str">
        <f ca="1">IFERROR(INDEX(INDIRECT($A$1&amp;"!$A:$AG"),MATCH(Tableau610[[#This Row],[janvier 2019]],INDIRECT($A$1&amp;"!"&amp;D$94&amp;":"&amp;D$94),0),1),"")</f>
        <v/>
      </c>
      <c r="E119" s="167" t="str">
        <f ca="1">IFERROR(INDEX(INDIRECT($A$1&amp;"!$A:$AG"),MATCH(Tableau610[[#This Row],[janvier 2019]],INDIRECT($A$1&amp;"!"&amp;E$94&amp;":"&amp;E$94),0),1),"")</f>
        <v/>
      </c>
      <c r="F119" s="167" t="str">
        <f ca="1">IFERROR(INDEX(INDIRECT($A$1&amp;"!$A:$AG"),MATCH(Tableau610[[#This Row],[janvier 2019]],INDIRECT($A$1&amp;"!"&amp;F$94&amp;":"&amp;F$94),0),1),"")</f>
        <v/>
      </c>
      <c r="G119" s="167" t="str">
        <f ca="1">IFERROR(INDEX(INDIRECT($A$1&amp;"!$A:$AG"),MATCH(Tableau610[[#This Row],[janvier 2019]],INDIRECT($A$1&amp;"!"&amp;G$94&amp;":"&amp;G$94),0),1),"")</f>
        <v/>
      </c>
      <c r="H119" s="167" t="str">
        <f ca="1">IFERROR(INDEX(INDIRECT($A$1&amp;"!$A:$AG"),MATCH(Tableau610[[#This Row],[janvier 2019]],INDIRECT($A$1&amp;"!"&amp;H$94&amp;":"&amp;H$94),0),1),"")</f>
        <v/>
      </c>
    </row>
    <row r="120" spans="1:8" ht="30" customHeight="1">
      <c r="A120" s="179" t="s">
        <v>25</v>
      </c>
      <c r="B120" s="166" t="str">
        <f ca="1">IFERROR(INDEX(INDIRECT($A$1&amp;"!$A:$AG"),MATCH(Tableau610[[#This Row],[janvier 2019]],INDIRECT($A$1&amp;"!"&amp;B$94&amp;":"&amp;B$94),0),1),"")</f>
        <v/>
      </c>
      <c r="C120" s="166" t="str">
        <f ca="1">IFERROR(INDEX(INDIRECT($A$1&amp;"!$A:$AG"),MATCH(Tableau610[[#This Row],[janvier 2019]],INDIRECT($A$1&amp;"!"&amp;C$94&amp;":"&amp;C$94),0),1),"")</f>
        <v/>
      </c>
      <c r="D120" s="166" t="str">
        <f ca="1">IFERROR(INDEX(INDIRECT($A$1&amp;"!$A:$AG"),MATCH(Tableau610[[#This Row],[janvier 2019]],INDIRECT($A$1&amp;"!"&amp;D$94&amp;":"&amp;D$94),0),1),"")</f>
        <v/>
      </c>
      <c r="E120" s="166" t="str">
        <f ca="1">IFERROR(INDEX(INDIRECT($A$1&amp;"!$A:$AG"),MATCH(Tableau610[[#This Row],[janvier 2019]],INDIRECT($A$1&amp;"!"&amp;E$94&amp;":"&amp;E$94),0),1),"")</f>
        <v/>
      </c>
      <c r="F120" s="166" t="str">
        <f ca="1">IFERROR(INDEX(INDIRECT($A$1&amp;"!$A:$AG"),MATCH(Tableau610[[#This Row],[janvier 2019]],INDIRECT($A$1&amp;"!"&amp;F$94&amp;":"&amp;F$94),0),1),"")</f>
        <v/>
      </c>
      <c r="G120" s="166" t="str">
        <f ca="1">IFERROR(INDEX(INDIRECT($A$1&amp;"!$A:$AG"),MATCH(Tableau610[[#This Row],[janvier 2019]],INDIRECT($A$1&amp;"!"&amp;G$94&amp;":"&amp;G$94),0),1),"")</f>
        <v/>
      </c>
      <c r="H120" s="166" t="str">
        <f ca="1">IFERROR(INDEX(INDIRECT($A$1&amp;"!$A:$AG"),MATCH(Tableau610[[#This Row],[janvier 2019]],INDIRECT($A$1&amp;"!"&amp;H$94&amp;":"&amp;H$94),0),1),"")</f>
        <v/>
      </c>
    </row>
    <row r="121" spans="1:8" ht="30" customHeight="1">
      <c r="A121" s="179" t="s">
        <v>26</v>
      </c>
      <c r="B121" s="167" t="str">
        <f ca="1">IFERROR(INDEX(INDIRECT($A$1&amp;"!$A:$AG"),MATCH(Tableau610[[#This Row],[janvier 2019]],INDIRECT($A$1&amp;"!"&amp;B$94&amp;":"&amp;B$94),0),1),"")</f>
        <v/>
      </c>
      <c r="C121" s="167" t="str">
        <f ca="1">IFERROR(INDEX(INDIRECT($A$1&amp;"!$A:$AG"),MATCH(Tableau610[[#This Row],[janvier 2019]],INDIRECT($A$1&amp;"!"&amp;C$94&amp;":"&amp;C$94),0),1),"")</f>
        <v/>
      </c>
      <c r="D121" s="167" t="str">
        <f ca="1">IFERROR(INDEX(INDIRECT($A$1&amp;"!$A:$AG"),MATCH(Tableau610[[#This Row],[janvier 2019]],INDIRECT($A$1&amp;"!"&amp;D$94&amp;":"&amp;D$94),0),1),"")</f>
        <v/>
      </c>
      <c r="E121" s="167" t="str">
        <f ca="1">IFERROR(INDEX(INDIRECT($A$1&amp;"!$A:$AG"),MATCH(Tableau610[[#This Row],[janvier 2019]],INDIRECT($A$1&amp;"!"&amp;E$94&amp;":"&amp;E$94),0),1),"")</f>
        <v/>
      </c>
      <c r="F121" s="167" t="str">
        <f ca="1">IFERROR(INDEX(INDIRECT($A$1&amp;"!$A:$AG"),MATCH(Tableau610[[#This Row],[janvier 2019]],INDIRECT($A$1&amp;"!"&amp;F$94&amp;":"&amp;F$94),0),1),"")</f>
        <v/>
      </c>
      <c r="G121" s="167" t="str">
        <f ca="1">IFERROR(INDEX(INDIRECT($A$1&amp;"!$A:$AG"),MATCH(Tableau610[[#This Row],[janvier 2019]],INDIRECT($A$1&amp;"!"&amp;G$94&amp;":"&amp;G$94),0),1),"")</f>
        <v/>
      </c>
      <c r="H121" s="167" t="str">
        <f ca="1">IFERROR(INDEX(INDIRECT($A$1&amp;"!$A:$AG"),MATCH(Tableau610[[#This Row],[janvier 2019]],INDIRECT($A$1&amp;"!"&amp;H$94&amp;":"&amp;H$94),0),1),"")</f>
        <v/>
      </c>
    </row>
    <row r="122" spans="1:8" ht="30" customHeight="1">
      <c r="A122" s="180" t="s">
        <v>18</v>
      </c>
      <c r="B122" s="166" t="str">
        <f ca="1">IFERROR(INDEX(INDIRECT($A$1&amp;"!$A:$AG"),MATCH(Tableau610[[#This Row],[janvier 2019]],INDIRECT($A$1&amp;"!"&amp;B$94&amp;":"&amp;B$94),0),1),"")</f>
        <v/>
      </c>
      <c r="C122" s="166" t="str">
        <f ca="1">IFERROR(INDEX(INDIRECT($A$1&amp;"!$A:$AG"),MATCH(Tableau610[[#This Row],[janvier 2019]],INDIRECT($A$1&amp;"!"&amp;C$94&amp;":"&amp;C$94),0),1),"")</f>
        <v/>
      </c>
      <c r="D122" s="166" t="str">
        <f ca="1">IFERROR(INDEX(INDIRECT($A$1&amp;"!$A:$AG"),MATCH(Tableau610[[#This Row],[janvier 2019]],INDIRECT($A$1&amp;"!"&amp;D$94&amp;":"&amp;D$94),0),1),"")</f>
        <v/>
      </c>
      <c r="E122" s="166" t="str">
        <f ca="1">IFERROR(INDEX(INDIRECT($A$1&amp;"!$A:$AG"),MATCH(Tableau610[[#This Row],[janvier 2019]],INDIRECT($A$1&amp;"!"&amp;E$94&amp;":"&amp;E$94),0),1),"")</f>
        <v/>
      </c>
      <c r="F122" s="166" t="str">
        <f ca="1">IFERROR(INDEX(INDIRECT($A$1&amp;"!$A:$AG"),MATCH(Tableau610[[#This Row],[janvier 2019]],INDIRECT($A$1&amp;"!"&amp;F$94&amp;":"&amp;F$94),0),1),"")</f>
        <v/>
      </c>
      <c r="G122" s="166" t="str">
        <f ca="1">IFERROR(INDEX(INDIRECT($A$1&amp;"!$A:$AG"),MATCH(Tableau610[[#This Row],[janvier 2019]],INDIRECT($A$1&amp;"!"&amp;G$94&amp;":"&amp;G$94),0),1),"")</f>
        <v/>
      </c>
      <c r="H122" s="166" t="str">
        <f ca="1">IFERROR(INDEX(INDIRECT($A$1&amp;"!$A:$AG"),MATCH(Tableau610[[#This Row],[janvier 2019]],INDIRECT($A$1&amp;"!"&amp;H$94&amp;":"&amp;H$94),0),1),"")</f>
        <v/>
      </c>
    </row>
    <row r="125" spans="1:8" ht="13.5" thickBot="1">
      <c r="B125" s="165" t="s">
        <v>151</v>
      </c>
      <c r="C125" s="165" t="s">
        <v>152</v>
      </c>
      <c r="D125" s="165" t="s">
        <v>153</v>
      </c>
      <c r="E125" s="165" t="s">
        <v>154</v>
      </c>
      <c r="F125" s="165" t="s">
        <v>155</v>
      </c>
      <c r="G125" s="165" t="s">
        <v>156</v>
      </c>
      <c r="H125" s="165" t="s">
        <v>157</v>
      </c>
    </row>
    <row r="126" spans="1:8" ht="45" customHeight="1" thickBot="1">
      <c r="A126" s="183" t="s">
        <v>74</v>
      </c>
      <c r="B126" s="184" t="s">
        <v>109</v>
      </c>
      <c r="C126" s="184" t="s">
        <v>110</v>
      </c>
      <c r="D126" s="184" t="s">
        <v>111</v>
      </c>
      <c r="E126" s="184" t="s">
        <v>112</v>
      </c>
      <c r="F126" s="184" t="s">
        <v>113</v>
      </c>
      <c r="G126" s="185" t="s">
        <v>114</v>
      </c>
      <c r="H126" s="186" t="s">
        <v>115</v>
      </c>
    </row>
    <row r="127" spans="1:8" ht="30" customHeight="1">
      <c r="A127" s="181" t="s">
        <v>4</v>
      </c>
      <c r="B127" s="182" t="str">
        <f ca="1">IFERROR(INDEX(INDIRECT($A$1&amp;"!$A:$AG"),MATCH(Tableau611[[#This Row],[janvier 2019]],INDIRECT($A$1&amp;"!"&amp;B$125&amp;":"&amp;B$125),0),1),"")</f>
        <v>HIVERNAL 18h / 22h</v>
      </c>
      <c r="C127" s="182" t="str">
        <f ca="1">IFERROR(INDEX(INDIRECT($A$1&amp;"!$A:$AG"),MATCH(Tableau611[[#This Row],[janvier 2019]],INDIRECT($A$1&amp;"!"&amp;C$125&amp;":"&amp;C$125),0),1),"")</f>
        <v/>
      </c>
      <c r="D127" s="182" t="str">
        <f ca="1">IFERROR(INDEX(INDIRECT($A$1&amp;"!$A:$AG"),MATCH(Tableau611[[#This Row],[janvier 2019]],INDIRECT($A$1&amp;"!"&amp;D$125&amp;":"&amp;D$125),0),1),"")</f>
        <v/>
      </c>
      <c r="E127" s="182" t="str">
        <f ca="1">IFERROR(INDEX(INDIRECT($A$1&amp;"!$A:$AG"),MATCH(Tableau611[[#This Row],[janvier 2019]],INDIRECT($A$1&amp;"!"&amp;E$125&amp;":"&amp;E$125),0),1),"")</f>
        <v>ESPERANCE 17Hh / 05h</v>
      </c>
      <c r="F127" s="182" t="str">
        <f ca="1">IFERROR(INDEX(INDIRECT($A$1&amp;"!$A:$AG"),MATCH(Tableau611[[#This Row],[janvier 2019]],INDIRECT($A$1&amp;"!"&amp;F$125&amp;":"&amp;F$125),0),1),"")</f>
        <v/>
      </c>
      <c r="G127" s="182" t="str">
        <f ca="1">IFERROR(INDEX(INDIRECT($A$1&amp;"!$A:$AG"),MATCH(Tableau611[[#This Row],[janvier 2019]],INDIRECT($A$1&amp;"!"&amp;G$125&amp;":"&amp;G$125),0),1),"")</f>
        <v/>
      </c>
      <c r="H127" s="182" t="str">
        <f ca="1">IFERROR(INDEX(INDIRECT($A$1&amp;"!$A:$AG"),MATCH(Tableau611[[#This Row],[janvier 2019]],INDIRECT($A$1&amp;"!"&amp;H$125&amp;":"&amp;H$125),0),1),"")</f>
        <v/>
      </c>
    </row>
    <row r="128" spans="1:8" ht="30" customHeight="1">
      <c r="A128" s="177" t="s">
        <v>8</v>
      </c>
      <c r="B128" s="167" t="str">
        <f ca="1">IFERROR(INDEX(INDIRECT($A$1&amp;"!$A:$AG"),MATCH(Tableau611[[#This Row],[janvier 2019]],INDIRECT($A$1&amp;"!"&amp;B$125&amp;":"&amp;B$125),0),1),"")</f>
        <v/>
      </c>
      <c r="C128" s="167" t="str">
        <f ca="1">IFERROR(INDEX(INDIRECT($A$1&amp;"!$A:$AG"),MATCH(Tableau611[[#This Row],[janvier 2019]],INDIRECT($A$1&amp;"!"&amp;C$125&amp;":"&amp;C$125),0),1),"")</f>
        <v/>
      </c>
      <c r="D128" s="167" t="str">
        <f ca="1">IFERROR(INDEX(INDIRECT($A$1&amp;"!$A:$AG"),MATCH(Tableau611[[#This Row],[janvier 2019]],INDIRECT($A$1&amp;"!"&amp;D$125&amp;":"&amp;D$125),0),1),"")</f>
        <v>ESPERANCE 17Hh / 05h</v>
      </c>
      <c r="E128" s="167" t="str">
        <f ca="1">IFERROR(INDEX(INDIRECT($A$1&amp;"!$A:$AG"),MATCH(Tableau611[[#This Row],[janvier 2019]],INDIRECT($A$1&amp;"!"&amp;E$125&amp;":"&amp;E$125),0),1),"")</f>
        <v>CHRS 22h / 8h</v>
      </c>
      <c r="F128" s="167" t="str">
        <f ca="1">IFERROR(INDEX(INDIRECT($A$1&amp;"!$A:$AG"),MATCH(Tableau611[[#This Row],[janvier 2019]],INDIRECT($A$1&amp;"!"&amp;F$125&amp;":"&amp;F$125),0),1),"")</f>
        <v/>
      </c>
      <c r="G128" s="167" t="str">
        <f ca="1">IFERROR(INDEX(INDIRECT($A$1&amp;"!$A:$AG"),MATCH(Tableau611[[#This Row],[janvier 2019]],INDIRECT($A$1&amp;"!"&amp;G$125&amp;":"&amp;G$125),0),1),"")</f>
        <v/>
      </c>
      <c r="H128" s="167" t="str">
        <f ca="1">IFERROR(INDEX(INDIRECT($A$1&amp;"!$A:$AG"),MATCH(Tableau611[[#This Row],[janvier 2019]],INDIRECT($A$1&amp;"!"&amp;H$125&amp;":"&amp;H$125),0),1),"")</f>
        <v/>
      </c>
    </row>
    <row r="129" spans="1:8" ht="30" customHeight="1">
      <c r="A129" s="176" t="s">
        <v>11</v>
      </c>
      <c r="B129" s="166" t="str">
        <f ca="1">IFERROR(INDEX(INDIRECT($A$1&amp;"!$A:$AG"),MATCH(Tableau611[[#This Row],[janvier 2019]],INDIRECT($A$1&amp;"!"&amp;B$125&amp;":"&amp;B$125),0),1),"")</f>
        <v>ESPERANCE 17Hh / 05h</v>
      </c>
      <c r="C129" s="166" t="str">
        <f ca="1">IFERROR(INDEX(INDIRECT($A$1&amp;"!$A:$AG"),MATCH(Tableau611[[#This Row],[janvier 2019]],INDIRECT($A$1&amp;"!"&amp;C$125&amp;":"&amp;C$125),0),1),"")</f>
        <v/>
      </c>
      <c r="D129" s="166" t="str">
        <f ca="1">IFERROR(INDEX(INDIRECT($A$1&amp;"!$A:$AG"),MATCH(Tableau611[[#This Row],[janvier 2019]],INDIRECT($A$1&amp;"!"&amp;D$125&amp;":"&amp;D$125),0),1),"")</f>
        <v/>
      </c>
      <c r="E129" s="166" t="str">
        <f ca="1">IFERROR(INDEX(INDIRECT($A$1&amp;"!$A:$AG"),MATCH(Tableau611[[#This Row],[janvier 2019]],INDIRECT($A$1&amp;"!"&amp;E$125&amp;":"&amp;E$125),0),1),"")</f>
        <v/>
      </c>
      <c r="F129" s="166" t="str">
        <f ca="1">IFERROR(INDEX(INDIRECT($A$1&amp;"!$A:$AG"),MATCH(Tableau611[[#This Row],[janvier 2019]],INDIRECT($A$1&amp;"!"&amp;F$125&amp;":"&amp;F$125),0),1),"")</f>
        <v/>
      </c>
      <c r="G129" s="166" t="str">
        <f ca="1">IFERROR(INDEX(INDIRECT($A$1&amp;"!$A:$AG"),MATCH(Tableau611[[#This Row],[janvier 2019]],INDIRECT($A$1&amp;"!"&amp;G$125&amp;":"&amp;G$125),0),1),"")</f>
        <v/>
      </c>
      <c r="H129" s="166" t="str">
        <f ca="1">IFERROR(INDEX(INDIRECT($A$1&amp;"!$A:$AG"),MATCH(Tableau611[[#This Row],[janvier 2019]],INDIRECT($A$1&amp;"!"&amp;H$125&amp;":"&amp;H$125),0),1),"")</f>
        <v/>
      </c>
    </row>
    <row r="130" spans="1:8" ht="30" customHeight="1">
      <c r="A130" s="177" t="s">
        <v>10</v>
      </c>
      <c r="B130" s="167" t="str">
        <f ca="1">IFERROR(INDEX(INDIRECT($A$1&amp;"!$A:$AG"),MATCH(Tableau611[[#This Row],[janvier 2019]],INDIRECT($A$1&amp;"!"&amp;B$125&amp;":"&amp;B$125),0),1),"")</f>
        <v>CHRS 22h / 8h</v>
      </c>
      <c r="C130" s="167" t="str">
        <f ca="1">IFERROR(INDEX(INDIRECT($A$1&amp;"!$A:$AG"),MATCH(Tableau611[[#This Row],[janvier 2019]],INDIRECT($A$1&amp;"!"&amp;C$125&amp;":"&amp;C$125),0),1),"")</f>
        <v/>
      </c>
      <c r="D130" s="167" t="str">
        <f ca="1">IFERROR(INDEX(INDIRECT($A$1&amp;"!$A:$AG"),MATCH(Tableau611[[#This Row],[janvier 2019]],INDIRECT($A$1&amp;"!"&amp;D$125&amp;":"&amp;D$125),0),1),"")</f>
        <v/>
      </c>
      <c r="E130" s="167" t="str">
        <f ca="1">IFERROR(INDEX(INDIRECT($A$1&amp;"!$A:$AG"),MATCH(Tableau611[[#This Row],[janvier 2019]],INDIRECT($A$1&amp;"!"&amp;E$125&amp;":"&amp;E$125),0),1),"")</f>
        <v/>
      </c>
      <c r="F130" s="167" t="str">
        <f ca="1">IFERROR(INDEX(INDIRECT($A$1&amp;"!$A:$AG"),MATCH(Tableau611[[#This Row],[janvier 2019]],INDIRECT($A$1&amp;"!"&amp;F$125&amp;":"&amp;F$125),0),1),"")</f>
        <v/>
      </c>
      <c r="G130" s="167" t="str">
        <f ca="1">IFERROR(INDEX(INDIRECT($A$1&amp;"!$A:$AG"),MATCH(Tableau611[[#This Row],[janvier 2019]],INDIRECT($A$1&amp;"!"&amp;G$125&amp;":"&amp;G$125),0),1),"")</f>
        <v/>
      </c>
      <c r="H130" s="167" t="str">
        <f ca="1">IFERROR(INDEX(INDIRECT($A$1&amp;"!$A:$AG"),MATCH(Tableau611[[#This Row],[janvier 2019]],INDIRECT($A$1&amp;"!"&amp;H$125&amp;":"&amp;H$125),0),1),"")</f>
        <v/>
      </c>
    </row>
    <row r="131" spans="1:8" ht="30" customHeight="1">
      <c r="A131" s="176" t="s">
        <v>3</v>
      </c>
      <c r="B131" s="166" t="str">
        <f ca="1">IFERROR(INDEX(INDIRECT($A$1&amp;"!$A:$AG"),MATCH(Tableau611[[#This Row],[janvier 2019]],INDIRECT($A$1&amp;"!"&amp;B$125&amp;":"&amp;B$125),0),1),"")</f>
        <v/>
      </c>
      <c r="C131" s="166" t="str">
        <f ca="1">IFERROR(INDEX(INDIRECT($A$1&amp;"!$A:$AG"),MATCH(Tableau611[[#This Row],[janvier 2019]],INDIRECT($A$1&amp;"!"&amp;C$125&amp;":"&amp;C$125),0),1),"")</f>
        <v>CHRS 22h / 8h</v>
      </c>
      <c r="D131" s="166" t="str">
        <f ca="1">IFERROR(INDEX(INDIRECT($A$1&amp;"!$A:$AG"),MATCH(Tableau611[[#This Row],[janvier 2019]],INDIRECT($A$1&amp;"!"&amp;D$125&amp;":"&amp;D$125),0),1),"")</f>
        <v>CHRS 22h / 8h</v>
      </c>
      <c r="E131" s="166" t="str">
        <f ca="1">IFERROR(INDEX(INDIRECT($A$1&amp;"!$A:$AG"),MATCH(Tableau611[[#This Row],[janvier 2019]],INDIRECT($A$1&amp;"!"&amp;E$125&amp;":"&amp;E$125),0),1),"")</f>
        <v/>
      </c>
      <c r="F131" s="166" t="str">
        <f ca="1">IFERROR(INDEX(INDIRECT($A$1&amp;"!$A:$AG"),MATCH(Tableau611[[#This Row],[janvier 2019]],INDIRECT($A$1&amp;"!"&amp;F$125&amp;":"&amp;F$125),0),1),"")</f>
        <v/>
      </c>
      <c r="G131" s="166" t="str">
        <f ca="1">IFERROR(INDEX(INDIRECT($A$1&amp;"!$A:$AG"),MATCH(Tableau611[[#This Row],[janvier 2019]],INDIRECT($A$1&amp;"!"&amp;G$125&amp;":"&amp;G$125),0),1),"")</f>
        <v/>
      </c>
      <c r="H131" s="166" t="str">
        <f ca="1">IFERROR(INDEX(INDIRECT($A$1&amp;"!$A:$AG"),MATCH(Tableau611[[#This Row],[janvier 2019]],INDIRECT($A$1&amp;"!"&amp;H$125&amp;":"&amp;H$125),0),1),"")</f>
        <v/>
      </c>
    </row>
    <row r="132" spans="1:8" ht="30" customHeight="1">
      <c r="A132" s="177" t="s">
        <v>9</v>
      </c>
      <c r="B132" s="167" t="str">
        <f ca="1">IFERROR(INDEX(INDIRECT($A$1&amp;"!$A:$AG"),MATCH(Tableau611[[#This Row],[janvier 2019]],INDIRECT($A$1&amp;"!"&amp;B$125&amp;":"&amp;B$125),0),1),"")</f>
        <v/>
      </c>
      <c r="C132" s="167" t="str">
        <f ca="1">IFERROR(INDEX(INDIRECT($A$1&amp;"!$A:$AG"),MATCH(Tableau611[[#This Row],[janvier 2019]],INDIRECT($A$1&amp;"!"&amp;C$125&amp;":"&amp;C$125),0),1),"")</f>
        <v/>
      </c>
      <c r="D132" s="167" t="str">
        <f ca="1">IFERROR(INDEX(INDIRECT($A$1&amp;"!$A:$AG"),MATCH(Tableau611[[#This Row],[janvier 2019]],INDIRECT($A$1&amp;"!"&amp;D$125&amp;":"&amp;D$125),0),1),"")</f>
        <v/>
      </c>
      <c r="E132" s="167" t="str">
        <f ca="1">IFERROR(INDEX(INDIRECT($A$1&amp;"!$A:$AG"),MATCH(Tableau611[[#This Row],[janvier 2019]],INDIRECT($A$1&amp;"!"&amp;E$125&amp;":"&amp;E$125),0),1),"")</f>
        <v/>
      </c>
      <c r="F132" s="167" t="str">
        <f ca="1">IFERROR(INDEX(INDIRECT($A$1&amp;"!$A:$AG"),MATCH(Tableau611[[#This Row],[janvier 2019]],INDIRECT($A$1&amp;"!"&amp;F$125&amp;":"&amp;F$125),0),1),"")</f>
        <v/>
      </c>
      <c r="G132" s="167" t="str">
        <f ca="1">IFERROR(INDEX(INDIRECT($A$1&amp;"!$A:$AG"),MATCH(Tableau611[[#This Row],[janvier 2019]],INDIRECT($A$1&amp;"!"&amp;G$125&amp;":"&amp;G$125),0),1),"")</f>
        <v/>
      </c>
      <c r="H132" s="167" t="str">
        <f ca="1">IFERROR(INDEX(INDIRECT($A$1&amp;"!$A:$AG"),MATCH(Tableau611[[#This Row],[janvier 2019]],INDIRECT($A$1&amp;"!"&amp;H$125&amp;":"&amp;H$125),0),1),"")</f>
        <v/>
      </c>
    </row>
    <row r="133" spans="1:8" ht="30" customHeight="1">
      <c r="A133" s="176" t="s">
        <v>16</v>
      </c>
      <c r="B133" s="166" t="str">
        <f ca="1">IFERROR(INDEX(INDIRECT($A$1&amp;"!$A:$AG"),MATCH(Tableau611[[#This Row],[janvier 2019]],INDIRECT($A$1&amp;"!"&amp;B$125&amp;":"&amp;B$125),0),1),"")</f>
        <v/>
      </c>
      <c r="C133" s="166" t="str">
        <f ca="1">IFERROR(INDEX(INDIRECT($A$1&amp;"!$A:$AG"),MATCH(Tableau611[[#This Row],[janvier 2019]],INDIRECT($A$1&amp;"!"&amp;C$125&amp;":"&amp;C$125),0),1),"")</f>
        <v/>
      </c>
      <c r="D133" s="166" t="str">
        <f ca="1">IFERROR(INDEX(INDIRECT($A$1&amp;"!$A:$AG"),MATCH(Tableau611[[#This Row],[janvier 2019]],INDIRECT($A$1&amp;"!"&amp;D$125&amp;":"&amp;D$125),0),1),"")</f>
        <v/>
      </c>
      <c r="E133" s="166" t="str">
        <f ca="1">IFERROR(INDEX(INDIRECT($A$1&amp;"!$A:$AG"),MATCH(Tableau611[[#This Row],[janvier 2019]],INDIRECT($A$1&amp;"!"&amp;E$125&amp;":"&amp;E$125),0),1),"")</f>
        <v>VELAINE 19h / 7h</v>
      </c>
      <c r="F133" s="166" t="str">
        <f ca="1">IFERROR(INDEX(INDIRECT($A$1&amp;"!$A:$AG"),MATCH(Tableau611[[#This Row],[janvier 2019]],INDIRECT($A$1&amp;"!"&amp;F$125&amp;":"&amp;F$125),0),1),"")</f>
        <v/>
      </c>
      <c r="G133" s="166" t="str">
        <f ca="1">IFERROR(INDEX(INDIRECT($A$1&amp;"!$A:$AG"),MATCH(Tableau611[[#This Row],[janvier 2019]],INDIRECT($A$1&amp;"!"&amp;G$125&amp;":"&amp;G$125),0),1),"")</f>
        <v/>
      </c>
      <c r="H133" s="166" t="str">
        <f ca="1">IFERROR(INDEX(INDIRECT($A$1&amp;"!$A:$AG"),MATCH(Tableau611[[#This Row],[janvier 2019]],INDIRECT($A$1&amp;"!"&amp;H$125&amp;":"&amp;H$125),0),1),"")</f>
        <v/>
      </c>
    </row>
    <row r="134" spans="1:8" ht="30" customHeight="1">
      <c r="A134" s="177" t="s">
        <v>14</v>
      </c>
      <c r="B134" s="167" t="str">
        <f ca="1">IFERROR(INDEX(INDIRECT($A$1&amp;"!$A:$AG"),MATCH(Tableau611[[#This Row],[janvier 2019]],INDIRECT($A$1&amp;"!"&amp;B$125&amp;":"&amp;B$125),0),1),"")</f>
        <v>MALQUIN 01h / 08h</v>
      </c>
      <c r="C134" s="167" t="str">
        <f ca="1">IFERROR(INDEX(INDIRECT($A$1&amp;"!$A:$AG"),MATCH(Tableau611[[#This Row],[janvier 2019]],INDIRECT($A$1&amp;"!"&amp;C$125&amp;":"&amp;C$125),0),1),"")</f>
        <v/>
      </c>
      <c r="D134" s="167" t="str">
        <f ca="1">IFERROR(INDEX(INDIRECT($A$1&amp;"!$A:$AG"),MATCH(Tableau611[[#This Row],[janvier 2019]],INDIRECT($A$1&amp;"!"&amp;D$125&amp;":"&amp;D$125),0),1),"")</f>
        <v/>
      </c>
      <c r="E134" s="167" t="str">
        <f ca="1">IFERROR(INDEX(INDIRECT($A$1&amp;"!$A:$AG"),MATCH(Tableau611[[#This Row],[janvier 2019]],INDIRECT($A$1&amp;"!"&amp;E$125&amp;":"&amp;E$125),0),1),"")</f>
        <v>MALQUIN 5h / 8h</v>
      </c>
      <c r="F134" s="167" t="str">
        <f ca="1">IFERROR(INDEX(INDIRECT($A$1&amp;"!$A:$AG"),MATCH(Tableau611[[#This Row],[janvier 2019]],INDIRECT($A$1&amp;"!"&amp;F$125&amp;":"&amp;F$125),0),1),"")</f>
        <v/>
      </c>
      <c r="G134" s="167" t="str">
        <f ca="1">IFERROR(INDEX(INDIRECT($A$1&amp;"!$A:$AG"),MATCH(Tableau611[[#This Row],[janvier 2019]],INDIRECT($A$1&amp;"!"&amp;G$125&amp;":"&amp;G$125),0),1),"")</f>
        <v/>
      </c>
      <c r="H134" s="167" t="str">
        <f ca="1">IFERROR(INDEX(INDIRECT($A$1&amp;"!$A:$AG"),MATCH(Tableau611[[#This Row],[janvier 2019]],INDIRECT($A$1&amp;"!"&amp;H$125&amp;":"&amp;H$125),0),1),"")</f>
        <v/>
      </c>
    </row>
    <row r="135" spans="1:8" ht="30" customHeight="1">
      <c r="A135" s="176" t="s">
        <v>15</v>
      </c>
      <c r="B135" s="166" t="str">
        <f ca="1">IFERROR(INDEX(INDIRECT($A$1&amp;"!$A:$AG"),MATCH(Tableau611[[#This Row],[janvier 2019]],INDIRECT($A$1&amp;"!"&amp;B$125&amp;":"&amp;B$125),0),1),"")</f>
        <v/>
      </c>
      <c r="C135" s="166" t="str">
        <f ca="1">IFERROR(INDEX(INDIRECT($A$1&amp;"!$A:$AG"),MATCH(Tableau611[[#This Row],[janvier 2019]],INDIRECT($A$1&amp;"!"&amp;C$125&amp;":"&amp;C$125),0),1),"")</f>
        <v/>
      </c>
      <c r="D135" s="166" t="str">
        <f ca="1">IFERROR(INDEX(INDIRECT($A$1&amp;"!$A:$AG"),MATCH(Tableau611[[#This Row],[janvier 2019]],INDIRECT($A$1&amp;"!"&amp;D$125&amp;":"&amp;D$125),0),1),"")</f>
        <v/>
      </c>
      <c r="E135" s="166" t="str">
        <f ca="1">IFERROR(INDEX(INDIRECT($A$1&amp;"!$A:$AG"),MATCH(Tableau611[[#This Row],[janvier 2019]],INDIRECT($A$1&amp;"!"&amp;E$125&amp;":"&amp;E$125),0),1),"")</f>
        <v/>
      </c>
      <c r="F135" s="166" t="str">
        <f ca="1">IFERROR(INDEX(INDIRECT($A$1&amp;"!$A:$AG"),MATCH(Tableau611[[#This Row],[janvier 2019]],INDIRECT($A$1&amp;"!"&amp;F$125&amp;":"&amp;F$125),0),1),"")</f>
        <v/>
      </c>
      <c r="G135" s="166" t="str">
        <f ca="1">IFERROR(INDEX(INDIRECT($A$1&amp;"!$A:$AG"),MATCH(Tableau611[[#This Row],[janvier 2019]],INDIRECT($A$1&amp;"!"&amp;G$125&amp;":"&amp;G$125),0),1),"")</f>
        <v/>
      </c>
      <c r="H135" s="166" t="str">
        <f ca="1">IFERROR(INDEX(INDIRECT($A$1&amp;"!$A:$AG"),MATCH(Tableau611[[#This Row],[janvier 2019]],INDIRECT($A$1&amp;"!"&amp;H$125&amp;":"&amp;H$125),0),1),"")</f>
        <v/>
      </c>
    </row>
    <row r="136" spans="1:8" ht="30" customHeight="1">
      <c r="A136" s="178" t="s">
        <v>17</v>
      </c>
      <c r="B136" s="167" t="str">
        <f ca="1">IFERROR(INDEX(INDIRECT($A$1&amp;"!$A:$AG"),MATCH(Tableau611[[#This Row],[janvier 2019]],INDIRECT($A$1&amp;"!"&amp;B$125&amp;":"&amp;B$125),0),1),"")</f>
        <v/>
      </c>
      <c r="C136" s="167" t="str">
        <f ca="1">IFERROR(INDEX(INDIRECT($A$1&amp;"!$A:$AG"),MATCH(Tableau611[[#This Row],[janvier 2019]],INDIRECT($A$1&amp;"!"&amp;C$125&amp;":"&amp;C$125),0),1),"")</f>
        <v/>
      </c>
      <c r="D136" s="167" t="str">
        <f ca="1">IFERROR(INDEX(INDIRECT($A$1&amp;"!$A:$AG"),MATCH(Tableau611[[#This Row],[janvier 2019]],INDIRECT($A$1&amp;"!"&amp;D$125&amp;":"&amp;D$125),0),1),"")</f>
        <v/>
      </c>
      <c r="E136" s="167" t="str">
        <f ca="1">IFERROR(INDEX(INDIRECT($A$1&amp;"!$A:$AG"),MATCH(Tableau611[[#This Row],[janvier 2019]],INDIRECT($A$1&amp;"!"&amp;E$125&amp;":"&amp;E$125),0),1),"")</f>
        <v/>
      </c>
      <c r="F136" s="167" t="str">
        <f ca="1">IFERROR(INDEX(INDIRECT($A$1&amp;"!$A:$AG"),MATCH(Tableau611[[#This Row],[janvier 2019]],INDIRECT($A$1&amp;"!"&amp;F$125&amp;":"&amp;F$125),0),1),"")</f>
        <v/>
      </c>
      <c r="G136" s="167" t="str">
        <f ca="1">IFERROR(INDEX(INDIRECT($A$1&amp;"!$A:$AG"),MATCH(Tableau611[[#This Row],[janvier 2019]],INDIRECT($A$1&amp;"!"&amp;G$125&amp;":"&amp;G$125),0),1),"")</f>
        <v/>
      </c>
      <c r="H136" s="167" t="str">
        <f ca="1">IFERROR(INDEX(INDIRECT($A$1&amp;"!$A:$AG"),MATCH(Tableau611[[#This Row],[janvier 2019]],INDIRECT($A$1&amp;"!"&amp;H$125&amp;":"&amp;H$125),0),1),"")</f>
        <v/>
      </c>
    </row>
    <row r="137" spans="1:8" ht="30" customHeight="1">
      <c r="A137" s="176" t="s">
        <v>5</v>
      </c>
      <c r="B137" s="166" t="str">
        <f ca="1">IFERROR(INDEX(INDIRECT($A$1&amp;"!$A:$AG"),MATCH(Tableau611[[#This Row],[janvier 2019]],INDIRECT($A$1&amp;"!"&amp;B$125&amp;":"&amp;B$125),0),1),"")</f>
        <v/>
      </c>
      <c r="C137" s="166" t="str">
        <f ca="1">IFERROR(INDEX(INDIRECT($A$1&amp;"!$A:$AG"),MATCH(Tableau611[[#This Row],[janvier 2019]],INDIRECT($A$1&amp;"!"&amp;C$125&amp;":"&amp;C$125),0),1),"")</f>
        <v/>
      </c>
      <c r="D137" s="166" t="str">
        <f ca="1">IFERROR(INDEX(INDIRECT($A$1&amp;"!$A:$AG"),MATCH(Tableau611[[#This Row],[janvier 2019]],INDIRECT($A$1&amp;"!"&amp;D$125&amp;":"&amp;D$125),0),1),"")</f>
        <v/>
      </c>
      <c r="E137" s="166" t="str">
        <f ca="1">IFERROR(INDEX(INDIRECT($A$1&amp;"!$A:$AG"),MATCH(Tableau611[[#This Row],[janvier 2019]],INDIRECT($A$1&amp;"!"&amp;E$125&amp;":"&amp;E$125),0),1),"")</f>
        <v/>
      </c>
      <c r="F137" s="166" t="str">
        <f ca="1">IFERROR(INDEX(INDIRECT($A$1&amp;"!$A:$AG"),MATCH(Tableau611[[#This Row],[janvier 2019]],INDIRECT($A$1&amp;"!"&amp;F$125&amp;":"&amp;F$125),0),1),"")</f>
        <v/>
      </c>
      <c r="G137" s="166" t="str">
        <f ca="1">IFERROR(INDEX(INDIRECT($A$1&amp;"!$A:$AG"),MATCH(Tableau611[[#This Row],[janvier 2019]],INDIRECT($A$1&amp;"!"&amp;G$125&amp;":"&amp;G$125),0),1),"")</f>
        <v/>
      </c>
      <c r="H137" s="166" t="str">
        <f ca="1">IFERROR(INDEX(INDIRECT($A$1&amp;"!$A:$AG"),MATCH(Tableau611[[#This Row],[janvier 2019]],INDIRECT($A$1&amp;"!"&amp;H$125&amp;":"&amp;H$125),0),1),"")</f>
        <v/>
      </c>
    </row>
    <row r="138" spans="1:8" ht="30" customHeight="1">
      <c r="A138" s="177" t="s">
        <v>13</v>
      </c>
      <c r="B138" s="167" t="str">
        <f ca="1">IFERROR(INDEX(INDIRECT($A$1&amp;"!$A:$AG"),MATCH(Tableau611[[#This Row],[janvier 2019]],INDIRECT($A$1&amp;"!"&amp;B$125&amp;":"&amp;B$125),0),1),"")</f>
        <v/>
      </c>
      <c r="C138" s="167" t="str">
        <f ca="1">IFERROR(INDEX(INDIRECT($A$1&amp;"!$A:$AG"),MATCH(Tableau611[[#This Row],[janvier 2019]],INDIRECT($A$1&amp;"!"&amp;C$125&amp;":"&amp;C$125),0),1),"")</f>
        <v>G. LECLERC 18h / 21h</v>
      </c>
      <c r="D138" s="167" t="str">
        <f ca="1">IFERROR(INDEX(INDIRECT($A$1&amp;"!$A:$AG"),MATCH(Tableau611[[#This Row],[janvier 2019]],INDIRECT($A$1&amp;"!"&amp;D$125&amp;":"&amp;D$125),0),1),"")</f>
        <v>G. LECLERC 18h / 21h</v>
      </c>
      <c r="E138" s="167" t="str">
        <f ca="1">IFERROR(INDEX(INDIRECT($A$1&amp;"!$A:$AG"),MATCH(Tableau611[[#This Row],[janvier 2019]],INDIRECT($A$1&amp;"!"&amp;E$125&amp;":"&amp;E$125),0),1),"")</f>
        <v>VELAINE 20h45 / 7h</v>
      </c>
      <c r="F138" s="167" t="str">
        <f ca="1">IFERROR(INDEX(INDIRECT($A$1&amp;"!$A:$AG"),MATCH(Tableau611[[#This Row],[janvier 2019]],INDIRECT($A$1&amp;"!"&amp;F$125&amp;":"&amp;F$125),0),1),"")</f>
        <v/>
      </c>
      <c r="G138" s="167" t="str">
        <f ca="1">IFERROR(INDEX(INDIRECT($A$1&amp;"!$A:$AG"),MATCH(Tableau611[[#This Row],[janvier 2019]],INDIRECT($A$1&amp;"!"&amp;G$125&amp;":"&amp;G$125),0),1),"")</f>
        <v/>
      </c>
      <c r="H138" s="167" t="str">
        <f ca="1">IFERROR(INDEX(INDIRECT($A$1&amp;"!$A:$AG"),MATCH(Tableau611[[#This Row],[janvier 2019]],INDIRECT($A$1&amp;"!"&amp;H$125&amp;":"&amp;H$125),0),1),"")</f>
        <v/>
      </c>
    </row>
    <row r="139" spans="1:8" ht="30" customHeight="1">
      <c r="A139" s="176" t="s">
        <v>12</v>
      </c>
      <c r="B139" s="166" t="str">
        <f ca="1">IFERROR(INDEX(INDIRECT($A$1&amp;"!$A:$AG"),MATCH(Tableau611[[#This Row],[janvier 2019]],INDIRECT($A$1&amp;"!"&amp;B$125&amp;":"&amp;B$125),0),1),"")</f>
        <v/>
      </c>
      <c r="C139" s="166" t="str">
        <f ca="1">IFERROR(INDEX(INDIRECT($A$1&amp;"!$A:$AG"),MATCH(Tableau611[[#This Row],[janvier 2019]],INDIRECT($A$1&amp;"!"&amp;C$125&amp;":"&amp;C$125),0),1),"")</f>
        <v>MALQUIN 5h / 8h</v>
      </c>
      <c r="D139" s="166" t="str">
        <f ca="1">IFERROR(INDEX(INDIRECT($A$1&amp;"!$A:$AG"),MATCH(Tableau611[[#This Row],[janvier 2019]],INDIRECT($A$1&amp;"!"&amp;D$125&amp;":"&amp;D$125),0),1),"")</f>
        <v>MALQUIN 5h / 8h</v>
      </c>
      <c r="E139" s="166" t="str">
        <f ca="1">IFERROR(INDEX(INDIRECT($A$1&amp;"!$A:$AG"),MATCH(Tableau611[[#This Row],[janvier 2019]],INDIRECT($A$1&amp;"!"&amp;E$125&amp;":"&amp;E$125),0),1),"")</f>
        <v/>
      </c>
      <c r="F139" s="166" t="str">
        <f ca="1">IFERROR(INDEX(INDIRECT($A$1&amp;"!$A:$AG"),MATCH(Tableau611[[#This Row],[janvier 2019]],INDIRECT($A$1&amp;"!"&amp;F$125&amp;":"&amp;F$125),0),1),"")</f>
        <v/>
      </c>
      <c r="G139" s="166" t="str">
        <f ca="1">IFERROR(INDEX(INDIRECT($A$1&amp;"!$A:$AG"),MATCH(Tableau611[[#This Row],[janvier 2019]],INDIRECT($A$1&amp;"!"&amp;G$125&amp;":"&amp;G$125),0),1),"")</f>
        <v/>
      </c>
      <c r="H139" s="166" t="str">
        <f ca="1">IFERROR(INDEX(INDIRECT($A$1&amp;"!$A:$AG"),MATCH(Tableau611[[#This Row],[janvier 2019]],INDIRECT($A$1&amp;"!"&amp;H$125&amp;":"&amp;H$125),0),1),"")</f>
        <v/>
      </c>
    </row>
    <row r="140" spans="1:8" ht="30" customHeight="1">
      <c r="A140" s="177" t="s">
        <v>7</v>
      </c>
      <c r="B140" s="167" t="str">
        <f ca="1">IFERROR(INDEX(INDIRECT($A$1&amp;"!$A:$AG"),MATCH(Tableau611[[#This Row],[janvier 2019]],INDIRECT($A$1&amp;"!"&amp;B$125&amp;":"&amp;B$125),0),1),"")</f>
        <v>VELAINE 19h / 7h</v>
      </c>
      <c r="C140" s="167" t="str">
        <f ca="1">IFERROR(INDEX(INDIRECT($A$1&amp;"!$A:$AG"),MATCH(Tableau611[[#This Row],[janvier 2019]],INDIRECT($A$1&amp;"!"&amp;C$125&amp;":"&amp;C$125),0),1),"")</f>
        <v/>
      </c>
      <c r="D140" s="167" t="str">
        <f ca="1">IFERROR(INDEX(INDIRECT($A$1&amp;"!$A:$AG"),MATCH(Tableau611[[#This Row],[janvier 2019]],INDIRECT($A$1&amp;"!"&amp;D$125&amp;":"&amp;D$125),0),1),"")</f>
        <v>VELAINE 20h45 / 7h</v>
      </c>
      <c r="E140" s="167" t="str">
        <f ca="1">IFERROR(INDEX(INDIRECT($A$1&amp;"!$A:$AG"),MATCH(Tableau611[[#This Row],[janvier 2019]],INDIRECT($A$1&amp;"!"&amp;E$125&amp;":"&amp;E$125),0),1),"")</f>
        <v/>
      </c>
      <c r="F140" s="167" t="str">
        <f ca="1">IFERROR(INDEX(INDIRECT($A$1&amp;"!$A:$AG"),MATCH(Tableau611[[#This Row],[janvier 2019]],INDIRECT($A$1&amp;"!"&amp;F$125&amp;":"&amp;F$125),0),1),"")</f>
        <v/>
      </c>
      <c r="G140" s="167" t="str">
        <f ca="1">IFERROR(INDEX(INDIRECT($A$1&amp;"!$A:$AG"),MATCH(Tableau611[[#This Row],[janvier 2019]],INDIRECT($A$1&amp;"!"&amp;G$125&amp;":"&amp;G$125),0),1),"")</f>
        <v/>
      </c>
      <c r="H140" s="167" t="str">
        <f ca="1">IFERROR(INDEX(INDIRECT($A$1&amp;"!$A:$AG"),MATCH(Tableau611[[#This Row],[janvier 2019]],INDIRECT($A$1&amp;"!"&amp;H$125&amp;":"&amp;H$125),0),1),"")</f>
        <v/>
      </c>
    </row>
    <row r="141" spans="1:8" ht="30" customHeight="1">
      <c r="A141" s="176" t="s">
        <v>6</v>
      </c>
      <c r="B141" s="166" t="str">
        <f ca="1">IFERROR(INDEX(INDIRECT($A$1&amp;"!$A:$AG"),MATCH(Tableau611[[#This Row],[janvier 2019]],INDIRECT($A$1&amp;"!"&amp;B$125&amp;":"&amp;B$125),0),1),"")</f>
        <v/>
      </c>
      <c r="C141" s="166" t="str">
        <f ca="1">IFERROR(INDEX(INDIRECT($A$1&amp;"!$A:$AG"),MATCH(Tableau611[[#This Row],[janvier 2019]],INDIRECT($A$1&amp;"!"&amp;C$125&amp;":"&amp;C$125),0),1),"")</f>
        <v>VELAINE 19h / 7h</v>
      </c>
      <c r="D141" s="166" t="str">
        <f ca="1">IFERROR(INDEX(INDIRECT($A$1&amp;"!$A:$AG"),MATCH(Tableau611[[#This Row],[janvier 2019]],INDIRECT($A$1&amp;"!"&amp;D$125&amp;":"&amp;D$125),0),1),"")</f>
        <v/>
      </c>
      <c r="E141" s="166" t="str">
        <f ca="1">IFERROR(INDEX(INDIRECT($A$1&amp;"!$A:$AG"),MATCH(Tableau611[[#This Row],[janvier 2019]],INDIRECT($A$1&amp;"!"&amp;E$125&amp;":"&amp;E$125),0),1),"")</f>
        <v/>
      </c>
      <c r="F141" s="166" t="str">
        <f ca="1">IFERROR(INDEX(INDIRECT($A$1&amp;"!$A:$AG"),MATCH(Tableau611[[#This Row],[janvier 2019]],INDIRECT($A$1&amp;"!"&amp;F$125&amp;":"&amp;F$125),0),1),"")</f>
        <v/>
      </c>
      <c r="G141" s="166" t="str">
        <f ca="1">IFERROR(INDEX(INDIRECT($A$1&amp;"!$A:$AG"),MATCH(Tableau611[[#This Row],[janvier 2019]],INDIRECT($A$1&amp;"!"&amp;G$125&amp;":"&amp;G$125),0),1),"")</f>
        <v/>
      </c>
      <c r="H141" s="166" t="str">
        <f ca="1">IFERROR(INDEX(INDIRECT($A$1&amp;"!$A:$AG"),MATCH(Tableau611[[#This Row],[janvier 2019]],INDIRECT($A$1&amp;"!"&amp;H$125&amp;":"&amp;H$125),0),1),"")</f>
        <v/>
      </c>
    </row>
    <row r="142" spans="1:8" ht="30" customHeight="1">
      <c r="A142" s="179" t="s">
        <v>21</v>
      </c>
      <c r="B142" s="167" t="str">
        <f ca="1">IFERROR(INDEX(INDIRECT($A$1&amp;"!$A:$AG"),MATCH(Tableau611[[#This Row],[janvier 2019]],INDIRECT($A$1&amp;"!"&amp;B$125&amp;":"&amp;B$125),0),1),"")</f>
        <v>VELAINE 20h45 / 7h</v>
      </c>
      <c r="C142" s="167" t="str">
        <f ca="1">IFERROR(INDEX(INDIRECT($A$1&amp;"!$A:$AG"),MATCH(Tableau611[[#This Row],[janvier 2019]],INDIRECT($A$1&amp;"!"&amp;C$125&amp;":"&amp;C$125),0),1),"")</f>
        <v/>
      </c>
      <c r="D142" s="167" t="str">
        <f ca="1">IFERROR(INDEX(INDIRECT($A$1&amp;"!$A:$AG"),MATCH(Tableau611[[#This Row],[janvier 2019]],INDIRECT($A$1&amp;"!"&amp;D$125&amp;":"&amp;D$125),0),1),"")</f>
        <v/>
      </c>
      <c r="E142" s="167" t="str">
        <f ca="1">IFERROR(INDEX(INDIRECT($A$1&amp;"!$A:$AG"),MATCH(Tableau611[[#This Row],[janvier 2019]],INDIRECT($A$1&amp;"!"&amp;E$125&amp;":"&amp;E$125),0),1),"")</f>
        <v/>
      </c>
      <c r="F142" s="167" t="str">
        <f ca="1">IFERROR(INDEX(INDIRECT($A$1&amp;"!$A:$AG"),MATCH(Tableau611[[#This Row],[janvier 2019]],INDIRECT($A$1&amp;"!"&amp;F$125&amp;":"&amp;F$125),0),1),"")</f>
        <v/>
      </c>
      <c r="G142" s="167" t="str">
        <f ca="1">IFERROR(INDEX(INDIRECT($A$1&amp;"!$A:$AG"),MATCH(Tableau611[[#This Row],[janvier 2019]],INDIRECT($A$1&amp;"!"&amp;G$125&amp;":"&amp;G$125),0),1),"")</f>
        <v/>
      </c>
      <c r="H142" s="167" t="str">
        <f ca="1">IFERROR(INDEX(INDIRECT($A$1&amp;"!$A:$AG"),MATCH(Tableau611[[#This Row],[janvier 2019]],INDIRECT($A$1&amp;"!"&amp;H$125&amp;":"&amp;H$125),0),1),"")</f>
        <v/>
      </c>
    </row>
    <row r="143" spans="1:8" ht="30" customHeight="1">
      <c r="A143" s="179" t="s">
        <v>27</v>
      </c>
      <c r="B143" s="166" t="str">
        <f ca="1">IFERROR(INDEX(INDIRECT($A$1&amp;"!$A:$AG"),MATCH(Tableau611[[#This Row],[janvier 2019]],INDIRECT($A$1&amp;"!"&amp;B$125&amp;":"&amp;B$125),0),1),"")</f>
        <v/>
      </c>
      <c r="C143" s="166" t="str">
        <f ca="1">IFERROR(INDEX(INDIRECT($A$1&amp;"!$A:$AG"),MATCH(Tableau611[[#This Row],[janvier 2019]],INDIRECT($A$1&amp;"!"&amp;C$125&amp;":"&amp;C$125),0),1),"")</f>
        <v/>
      </c>
      <c r="D143" s="166" t="str">
        <f ca="1">IFERROR(INDEX(INDIRECT($A$1&amp;"!$A:$AG"),MATCH(Tableau611[[#This Row],[janvier 2019]],INDIRECT($A$1&amp;"!"&amp;D$125&amp;":"&amp;D$125),0),1),"")</f>
        <v/>
      </c>
      <c r="E143" s="166" t="str">
        <f ca="1">IFERROR(INDEX(INDIRECT($A$1&amp;"!$A:$AG"),MATCH(Tableau611[[#This Row],[janvier 2019]],INDIRECT($A$1&amp;"!"&amp;E$125&amp;":"&amp;E$125),0),1),"")</f>
        <v/>
      </c>
      <c r="F143" s="166" t="str">
        <f ca="1">IFERROR(INDEX(INDIRECT($A$1&amp;"!$A:$AG"),MATCH(Tableau611[[#This Row],[janvier 2019]],INDIRECT($A$1&amp;"!"&amp;F$125&amp;":"&amp;F$125),0),1),"")</f>
        <v/>
      </c>
      <c r="G143" s="166" t="str">
        <f ca="1">IFERROR(INDEX(INDIRECT($A$1&amp;"!$A:$AG"),MATCH(Tableau611[[#This Row],[janvier 2019]],INDIRECT($A$1&amp;"!"&amp;G$125&amp;":"&amp;G$125),0),1),"")</f>
        <v/>
      </c>
      <c r="H143" s="166" t="str">
        <f ca="1">IFERROR(INDEX(INDIRECT($A$1&amp;"!$A:$AG"),MATCH(Tableau611[[#This Row],[janvier 2019]],INDIRECT($A$1&amp;"!"&amp;H$125&amp;":"&amp;H$125),0),1),"")</f>
        <v/>
      </c>
    </row>
    <row r="144" spans="1:8" ht="30" customHeight="1">
      <c r="A144" s="179" t="s">
        <v>82</v>
      </c>
      <c r="B144" s="167" t="str">
        <f ca="1">IFERROR(INDEX(INDIRECT($A$1&amp;"!$A:$AG"),MATCH(Tableau611[[#This Row],[janvier 2019]],INDIRECT($A$1&amp;"!"&amp;B$125&amp;":"&amp;B$125),0),1),"")</f>
        <v/>
      </c>
      <c r="C144" s="167" t="str">
        <f ca="1">IFERROR(INDEX(INDIRECT($A$1&amp;"!$A:$AG"),MATCH(Tableau611[[#This Row],[janvier 2019]],INDIRECT($A$1&amp;"!"&amp;C$125&amp;":"&amp;C$125),0),1),"")</f>
        <v/>
      </c>
      <c r="D144" s="167" t="str">
        <f ca="1">IFERROR(INDEX(INDIRECT($A$1&amp;"!$A:$AG"),MATCH(Tableau611[[#This Row],[janvier 2019]],INDIRECT($A$1&amp;"!"&amp;D$125&amp;":"&amp;D$125),0),1),"")</f>
        <v/>
      </c>
      <c r="E144" s="167" t="str">
        <f ca="1">IFERROR(INDEX(INDIRECT($A$1&amp;"!$A:$AG"),MATCH(Tableau611[[#This Row],[janvier 2019]],INDIRECT($A$1&amp;"!"&amp;E$125&amp;":"&amp;E$125),0),1),"")</f>
        <v/>
      </c>
      <c r="F144" s="167" t="str">
        <f ca="1">IFERROR(INDEX(INDIRECT($A$1&amp;"!$A:$AG"),MATCH(Tableau611[[#This Row],[janvier 2019]],INDIRECT($A$1&amp;"!"&amp;F$125&amp;":"&amp;F$125),0),1),"")</f>
        <v/>
      </c>
      <c r="G144" s="167" t="str">
        <f ca="1">IFERROR(INDEX(INDIRECT($A$1&amp;"!$A:$AG"),MATCH(Tableau611[[#This Row],[janvier 2019]],INDIRECT($A$1&amp;"!"&amp;G$125&amp;":"&amp;G$125),0),1),"")</f>
        <v/>
      </c>
      <c r="H144" s="167" t="str">
        <f ca="1">IFERROR(INDEX(INDIRECT($A$1&amp;"!$A:$AG"),MATCH(Tableau611[[#This Row],[janvier 2019]],INDIRECT($A$1&amp;"!"&amp;H$125&amp;":"&amp;H$125),0),1),"")</f>
        <v/>
      </c>
    </row>
    <row r="145" spans="1:8" ht="30" customHeight="1">
      <c r="A145" s="180" t="s">
        <v>19</v>
      </c>
      <c r="B145" s="166" t="str">
        <f ca="1">IFERROR(INDEX(INDIRECT($A$1&amp;"!$A:$AG"),MATCH(Tableau611[[#This Row],[janvier 2019]],INDIRECT($A$1&amp;"!"&amp;B$125&amp;":"&amp;B$125),0),1),"")</f>
        <v/>
      </c>
      <c r="C145" s="166" t="str">
        <f ca="1">IFERROR(INDEX(INDIRECT($A$1&amp;"!$A:$AG"),MATCH(Tableau611[[#This Row],[janvier 2019]],INDIRECT($A$1&amp;"!"&amp;C$125&amp;":"&amp;C$125),0),1),"")</f>
        <v/>
      </c>
      <c r="D145" s="166" t="str">
        <f ca="1">IFERROR(INDEX(INDIRECT($A$1&amp;"!$A:$AG"),MATCH(Tableau611[[#This Row],[janvier 2019]],INDIRECT($A$1&amp;"!"&amp;D$125&amp;":"&amp;D$125),0),1),"")</f>
        <v>VELAINE 19h / 7h</v>
      </c>
      <c r="E145" s="166" t="str">
        <f ca="1">IFERROR(INDEX(INDIRECT($A$1&amp;"!$A:$AG"),MATCH(Tableau611[[#This Row],[janvier 2019]],INDIRECT($A$1&amp;"!"&amp;E$125&amp;":"&amp;E$125),0),1),"")</f>
        <v/>
      </c>
      <c r="F145" s="166" t="str">
        <f ca="1">IFERROR(INDEX(INDIRECT($A$1&amp;"!$A:$AG"),MATCH(Tableau611[[#This Row],[janvier 2019]],INDIRECT($A$1&amp;"!"&amp;F$125&amp;":"&amp;F$125),0),1),"")</f>
        <v/>
      </c>
      <c r="G145" s="166" t="str">
        <f ca="1">IFERROR(INDEX(INDIRECT($A$1&amp;"!$A:$AG"),MATCH(Tableau611[[#This Row],[janvier 2019]],INDIRECT($A$1&amp;"!"&amp;G$125&amp;":"&amp;G$125),0),1),"")</f>
        <v/>
      </c>
      <c r="H145" s="166" t="str">
        <f ca="1">IFERROR(INDEX(INDIRECT($A$1&amp;"!$A:$AG"),MATCH(Tableau611[[#This Row],[janvier 2019]],INDIRECT($A$1&amp;"!"&amp;H$125&amp;":"&amp;H$125),0),1),"")</f>
        <v/>
      </c>
    </row>
    <row r="146" spans="1:8" ht="30" customHeight="1">
      <c r="A146" s="180" t="s">
        <v>60</v>
      </c>
      <c r="B146" s="167" t="str">
        <f ca="1">IFERROR(INDEX(INDIRECT($A$1&amp;"!$A:$AG"),MATCH(Tableau611[[#This Row],[janvier 2019]],INDIRECT($A$1&amp;"!"&amp;B$125&amp;":"&amp;B$125),0),1),"")</f>
        <v/>
      </c>
      <c r="C146" s="167" t="str">
        <f ca="1">IFERROR(INDEX(INDIRECT($A$1&amp;"!$A:$AG"),MATCH(Tableau611[[#This Row],[janvier 2019]],INDIRECT($A$1&amp;"!"&amp;C$125&amp;":"&amp;C$125),0),1),"")</f>
        <v/>
      </c>
      <c r="D146" s="167" t="str">
        <f ca="1">IFERROR(INDEX(INDIRECT($A$1&amp;"!$A:$AG"),MATCH(Tableau611[[#This Row],[janvier 2019]],INDIRECT($A$1&amp;"!"&amp;D$125&amp;":"&amp;D$125),0),1),"")</f>
        <v/>
      </c>
      <c r="E146" s="167" t="str">
        <f ca="1">IFERROR(INDEX(INDIRECT($A$1&amp;"!$A:$AG"),MATCH(Tableau611[[#This Row],[janvier 2019]],INDIRECT($A$1&amp;"!"&amp;E$125&amp;":"&amp;E$125),0),1),"")</f>
        <v/>
      </c>
      <c r="F146" s="167" t="str">
        <f ca="1">IFERROR(INDEX(INDIRECT($A$1&amp;"!$A:$AG"),MATCH(Tableau611[[#This Row],[janvier 2019]],INDIRECT($A$1&amp;"!"&amp;F$125&amp;":"&amp;F$125),0),1),"")</f>
        <v/>
      </c>
      <c r="G146" s="167" t="str">
        <f ca="1">IFERROR(INDEX(INDIRECT($A$1&amp;"!$A:$AG"),MATCH(Tableau611[[#This Row],[janvier 2019]],INDIRECT($A$1&amp;"!"&amp;G$125&amp;":"&amp;G$125),0),1),"")</f>
        <v/>
      </c>
      <c r="H146" s="167" t="str">
        <f ca="1">IFERROR(INDEX(INDIRECT($A$1&amp;"!$A:$AG"),MATCH(Tableau611[[#This Row],[janvier 2019]],INDIRECT($A$1&amp;"!"&amp;H$125&amp;":"&amp;H$125),0),1),"")</f>
        <v/>
      </c>
    </row>
    <row r="147" spans="1:8" ht="30" customHeight="1">
      <c r="A147" s="179" t="s">
        <v>20</v>
      </c>
      <c r="B147" s="166" t="str">
        <f ca="1">IFERROR(INDEX(INDIRECT($A$1&amp;"!$A:$AG"),MATCH(Tableau611[[#This Row],[janvier 2019]],INDIRECT($A$1&amp;"!"&amp;B$125&amp;":"&amp;B$125),0),1),"")</f>
        <v/>
      </c>
      <c r="C147" s="166" t="str">
        <f ca="1">IFERROR(INDEX(INDIRECT($A$1&amp;"!$A:$AG"),MATCH(Tableau611[[#This Row],[janvier 2019]],INDIRECT($A$1&amp;"!"&amp;C$125&amp;":"&amp;C$125),0),1),"")</f>
        <v>ESPERANCE 17Hh / 05h</v>
      </c>
      <c r="D147" s="166" t="str">
        <f ca="1">IFERROR(INDEX(INDIRECT($A$1&amp;"!$A:$AG"),MATCH(Tableau611[[#This Row],[janvier 2019]],INDIRECT($A$1&amp;"!"&amp;D$125&amp;":"&amp;D$125),0),1),"")</f>
        <v/>
      </c>
      <c r="E147" s="166" t="str">
        <f ca="1">IFERROR(INDEX(INDIRECT($A$1&amp;"!$A:$AG"),MATCH(Tableau611[[#This Row],[janvier 2019]],INDIRECT($A$1&amp;"!"&amp;E$125&amp;":"&amp;E$125),0),1),"")</f>
        <v/>
      </c>
      <c r="F147" s="166" t="str">
        <f ca="1">IFERROR(INDEX(INDIRECT($A$1&amp;"!$A:$AG"),MATCH(Tableau611[[#This Row],[janvier 2019]],INDIRECT($A$1&amp;"!"&amp;F$125&amp;":"&amp;F$125),0),1),"")</f>
        <v/>
      </c>
      <c r="G147" s="166" t="str">
        <f ca="1">IFERROR(INDEX(INDIRECT($A$1&amp;"!$A:$AG"),MATCH(Tableau611[[#This Row],[janvier 2019]],INDIRECT($A$1&amp;"!"&amp;G$125&amp;":"&amp;G$125),0),1),"")</f>
        <v/>
      </c>
      <c r="H147" s="166" t="str">
        <f ca="1">IFERROR(INDEX(INDIRECT($A$1&amp;"!$A:$AG"),MATCH(Tableau611[[#This Row],[janvier 2019]],INDIRECT($A$1&amp;"!"&amp;H$125&amp;":"&amp;H$125),0),1),"")</f>
        <v/>
      </c>
    </row>
    <row r="148" spans="1:8" ht="30" customHeight="1">
      <c r="A148" s="179" t="s">
        <v>23</v>
      </c>
      <c r="B148" s="167" t="str">
        <f ca="1">IFERROR(INDEX(INDIRECT($A$1&amp;"!$A:$AG"),MATCH(Tableau611[[#This Row],[janvier 2019]],INDIRECT($A$1&amp;"!"&amp;B$125&amp;":"&amp;B$125),0),1),"")</f>
        <v/>
      </c>
      <c r="C148" s="167" t="str">
        <f ca="1">IFERROR(INDEX(INDIRECT($A$1&amp;"!$A:$AG"),MATCH(Tableau611[[#This Row],[janvier 2019]],INDIRECT($A$1&amp;"!"&amp;C$125&amp;":"&amp;C$125),0),1),"")</f>
        <v/>
      </c>
      <c r="D148" s="167" t="str">
        <f ca="1">IFERROR(INDEX(INDIRECT($A$1&amp;"!$A:$AG"),MATCH(Tableau611[[#This Row],[janvier 2019]],INDIRECT($A$1&amp;"!"&amp;D$125&amp;":"&amp;D$125),0),1),"")</f>
        <v/>
      </c>
      <c r="E148" s="167" t="str">
        <f ca="1">IFERROR(INDEX(INDIRECT($A$1&amp;"!$A:$AG"),MATCH(Tableau611[[#This Row],[janvier 2019]],INDIRECT($A$1&amp;"!"&amp;E$125&amp;":"&amp;E$125),0),1),"")</f>
        <v/>
      </c>
      <c r="F148" s="167" t="str">
        <f ca="1">IFERROR(INDEX(INDIRECT($A$1&amp;"!$A:$AG"),MATCH(Tableau611[[#This Row],[janvier 2019]],INDIRECT($A$1&amp;"!"&amp;F$125&amp;":"&amp;F$125),0),1),"")</f>
        <v/>
      </c>
      <c r="G148" s="167" t="str">
        <f ca="1">IFERROR(INDEX(INDIRECT($A$1&amp;"!$A:$AG"),MATCH(Tableau611[[#This Row],[janvier 2019]],INDIRECT($A$1&amp;"!"&amp;G$125&amp;":"&amp;G$125),0),1),"")</f>
        <v/>
      </c>
      <c r="H148" s="167" t="str">
        <f ca="1">IFERROR(INDEX(INDIRECT($A$1&amp;"!$A:$AG"),MATCH(Tableau611[[#This Row],[janvier 2019]],INDIRECT($A$1&amp;"!"&amp;H$125&amp;":"&amp;H$125),0),1),"")</f>
        <v/>
      </c>
    </row>
    <row r="149" spans="1:8" ht="30" customHeight="1">
      <c r="A149" s="179" t="s">
        <v>24</v>
      </c>
      <c r="B149" s="166" t="str">
        <f ca="1">IFERROR(INDEX(INDIRECT($A$1&amp;"!$A:$AG"),MATCH(Tableau611[[#This Row],[janvier 2019]],INDIRECT($A$1&amp;"!"&amp;B$125&amp;":"&amp;B$125),0),1),"")</f>
        <v/>
      </c>
      <c r="C149" s="166" t="str">
        <f ca="1">IFERROR(INDEX(INDIRECT($A$1&amp;"!$A:$AG"),MATCH(Tableau611[[#This Row],[janvier 2019]],INDIRECT($A$1&amp;"!"&amp;C$125&amp;":"&amp;C$125),0),1),"")</f>
        <v>VELAINE 20h45 / 7h</v>
      </c>
      <c r="D149" s="166" t="str">
        <f ca="1">IFERROR(INDEX(INDIRECT($A$1&amp;"!$A:$AG"),MATCH(Tableau611[[#This Row],[janvier 2019]],INDIRECT($A$1&amp;"!"&amp;D$125&amp;":"&amp;D$125),0),1),"")</f>
        <v/>
      </c>
      <c r="E149" s="166" t="str">
        <f ca="1">IFERROR(INDEX(INDIRECT($A$1&amp;"!$A:$AG"),MATCH(Tableau611[[#This Row],[janvier 2019]],INDIRECT($A$1&amp;"!"&amp;E$125&amp;":"&amp;E$125),0),1),"")</f>
        <v/>
      </c>
      <c r="F149" s="166" t="str">
        <f ca="1">IFERROR(INDEX(INDIRECT($A$1&amp;"!$A:$AG"),MATCH(Tableau611[[#This Row],[janvier 2019]],INDIRECT($A$1&amp;"!"&amp;F$125&amp;":"&amp;F$125),0),1),"")</f>
        <v/>
      </c>
      <c r="G149" s="166" t="str">
        <f ca="1">IFERROR(INDEX(INDIRECT($A$1&amp;"!$A:$AG"),MATCH(Tableau611[[#This Row],[janvier 2019]],INDIRECT($A$1&amp;"!"&amp;G$125&amp;":"&amp;G$125),0),1),"")</f>
        <v/>
      </c>
      <c r="H149" s="166" t="str">
        <f ca="1">IFERROR(INDEX(INDIRECT($A$1&amp;"!$A:$AG"),MATCH(Tableau611[[#This Row],[janvier 2019]],INDIRECT($A$1&amp;"!"&amp;H$125&amp;":"&amp;H$125),0),1),"")</f>
        <v/>
      </c>
    </row>
    <row r="150" spans="1:8" ht="30" customHeight="1">
      <c r="A150" s="179" t="s">
        <v>22</v>
      </c>
      <c r="B150" s="167" t="str">
        <f ca="1">IFERROR(INDEX(INDIRECT($A$1&amp;"!$A:$AG"),MATCH(Tableau611[[#This Row],[janvier 2019]],INDIRECT($A$1&amp;"!"&amp;B$125&amp;":"&amp;B$125),0),1),"")</f>
        <v/>
      </c>
      <c r="C150" s="167" t="str">
        <f ca="1">IFERROR(INDEX(INDIRECT($A$1&amp;"!$A:$AG"),MATCH(Tableau611[[#This Row],[janvier 2019]],INDIRECT($A$1&amp;"!"&amp;C$125&amp;":"&amp;C$125),0),1),"")</f>
        <v/>
      </c>
      <c r="D150" s="167" t="str">
        <f ca="1">IFERROR(INDEX(INDIRECT($A$1&amp;"!$A:$AG"),MATCH(Tableau611[[#This Row],[janvier 2019]],INDIRECT($A$1&amp;"!"&amp;D$125&amp;":"&amp;D$125),0),1),"")</f>
        <v/>
      </c>
      <c r="E150" s="167" t="str">
        <f ca="1">IFERROR(INDEX(INDIRECT($A$1&amp;"!$A:$AG"),MATCH(Tableau611[[#This Row],[janvier 2019]],INDIRECT($A$1&amp;"!"&amp;E$125&amp;":"&amp;E$125),0),1),"")</f>
        <v/>
      </c>
      <c r="F150" s="167" t="str">
        <f ca="1">IFERROR(INDEX(INDIRECT($A$1&amp;"!$A:$AG"),MATCH(Tableau611[[#This Row],[janvier 2019]],INDIRECT($A$1&amp;"!"&amp;F$125&amp;":"&amp;F$125),0),1),"")</f>
        <v/>
      </c>
      <c r="G150" s="167" t="str">
        <f ca="1">IFERROR(INDEX(INDIRECT($A$1&amp;"!$A:$AG"),MATCH(Tableau611[[#This Row],[janvier 2019]],INDIRECT($A$1&amp;"!"&amp;G$125&amp;":"&amp;G$125),0),1),"")</f>
        <v/>
      </c>
      <c r="H150" s="167" t="str">
        <f ca="1">IFERROR(INDEX(INDIRECT($A$1&amp;"!$A:$AG"),MATCH(Tableau611[[#This Row],[janvier 2019]],INDIRECT($A$1&amp;"!"&amp;H$125&amp;":"&amp;H$125),0),1),"")</f>
        <v/>
      </c>
    </row>
    <row r="151" spans="1:8" ht="30" customHeight="1">
      <c r="A151" s="179" t="s">
        <v>25</v>
      </c>
      <c r="B151" s="166" t="str">
        <f ca="1">IFERROR(INDEX(INDIRECT($A$1&amp;"!$A:$AG"),MATCH(Tableau611[[#This Row],[janvier 2019]],INDIRECT($A$1&amp;"!"&amp;B$125&amp;":"&amp;B$125),0),1),"")</f>
        <v/>
      </c>
      <c r="C151" s="166" t="str">
        <f ca="1">IFERROR(INDEX(INDIRECT($A$1&amp;"!$A:$AG"),MATCH(Tableau611[[#This Row],[janvier 2019]],INDIRECT($A$1&amp;"!"&amp;C$125&amp;":"&amp;C$125),0),1),"")</f>
        <v/>
      </c>
      <c r="D151" s="166" t="str">
        <f ca="1">IFERROR(INDEX(INDIRECT($A$1&amp;"!$A:$AG"),MATCH(Tableau611[[#This Row],[janvier 2019]],INDIRECT($A$1&amp;"!"&amp;D$125&amp;":"&amp;D$125),0),1),"")</f>
        <v/>
      </c>
      <c r="E151" s="166" t="str">
        <f ca="1">IFERROR(INDEX(INDIRECT($A$1&amp;"!$A:$AG"),MATCH(Tableau611[[#This Row],[janvier 2019]],INDIRECT($A$1&amp;"!"&amp;E$125&amp;":"&amp;E$125),0),1),"")</f>
        <v/>
      </c>
      <c r="F151" s="166" t="str">
        <f ca="1">IFERROR(INDEX(INDIRECT($A$1&amp;"!$A:$AG"),MATCH(Tableau611[[#This Row],[janvier 2019]],INDIRECT($A$1&amp;"!"&amp;F$125&amp;":"&amp;F$125),0),1),"")</f>
        <v/>
      </c>
      <c r="G151" s="166" t="str">
        <f ca="1">IFERROR(INDEX(INDIRECT($A$1&amp;"!$A:$AG"),MATCH(Tableau611[[#This Row],[janvier 2019]],INDIRECT($A$1&amp;"!"&amp;G$125&amp;":"&amp;G$125),0),1),"")</f>
        <v/>
      </c>
      <c r="H151" s="166" t="str">
        <f ca="1">IFERROR(INDEX(INDIRECT($A$1&amp;"!$A:$AG"),MATCH(Tableau611[[#This Row],[janvier 2019]],INDIRECT($A$1&amp;"!"&amp;H$125&amp;":"&amp;H$125),0),1),"")</f>
        <v/>
      </c>
    </row>
    <row r="152" spans="1:8" ht="30" customHeight="1">
      <c r="A152" s="179" t="s">
        <v>26</v>
      </c>
      <c r="B152" s="167" t="str">
        <f ca="1">IFERROR(INDEX(INDIRECT($A$1&amp;"!$A:$AG"),MATCH(Tableau611[[#This Row],[janvier 2019]],INDIRECT($A$1&amp;"!"&amp;B$125&amp;":"&amp;B$125),0),1),"")</f>
        <v/>
      </c>
      <c r="C152" s="167" t="str">
        <f ca="1">IFERROR(INDEX(INDIRECT($A$1&amp;"!$A:$AG"),MATCH(Tableau611[[#This Row],[janvier 2019]],INDIRECT($A$1&amp;"!"&amp;C$125&amp;":"&amp;C$125),0),1),"")</f>
        <v/>
      </c>
      <c r="D152" s="167" t="str">
        <f ca="1">IFERROR(INDEX(INDIRECT($A$1&amp;"!$A:$AG"),MATCH(Tableau611[[#This Row],[janvier 2019]],INDIRECT($A$1&amp;"!"&amp;D$125&amp;":"&amp;D$125),0),1),"")</f>
        <v/>
      </c>
      <c r="E152" s="167" t="str">
        <f ca="1">IFERROR(INDEX(INDIRECT($A$1&amp;"!$A:$AG"),MATCH(Tableau611[[#This Row],[janvier 2019]],INDIRECT($A$1&amp;"!"&amp;E$125&amp;":"&amp;E$125),0),1),"")</f>
        <v/>
      </c>
      <c r="F152" s="167" t="str">
        <f ca="1">IFERROR(INDEX(INDIRECT($A$1&amp;"!$A:$AG"),MATCH(Tableau611[[#This Row],[janvier 2019]],INDIRECT($A$1&amp;"!"&amp;F$125&amp;":"&amp;F$125),0),1),"")</f>
        <v/>
      </c>
      <c r="G152" s="167" t="str">
        <f ca="1">IFERROR(INDEX(INDIRECT($A$1&amp;"!$A:$AG"),MATCH(Tableau611[[#This Row],[janvier 2019]],INDIRECT($A$1&amp;"!"&amp;G$125&amp;":"&amp;G$125),0),1),"")</f>
        <v/>
      </c>
      <c r="H152" s="167" t="str">
        <f ca="1">IFERROR(INDEX(INDIRECT($A$1&amp;"!$A:$AG"),MATCH(Tableau611[[#This Row],[janvier 2019]],INDIRECT($A$1&amp;"!"&amp;H$125&amp;":"&amp;H$125),0),1),"")</f>
        <v/>
      </c>
    </row>
    <row r="153" spans="1:8" ht="30" customHeight="1">
      <c r="A153" s="180" t="s">
        <v>18</v>
      </c>
      <c r="B153" s="166" t="str">
        <f ca="1">IFERROR(INDEX(INDIRECT($A$1&amp;"!$A:$AG"),MATCH(Tableau611[[#This Row],[janvier 2019]],INDIRECT($A$1&amp;"!"&amp;B$125&amp;":"&amp;B$125),0),1),"")</f>
        <v/>
      </c>
      <c r="C153" s="166" t="str">
        <f ca="1">IFERROR(INDEX(INDIRECT($A$1&amp;"!$A:$AG"),MATCH(Tableau611[[#This Row],[janvier 2019]],INDIRECT($A$1&amp;"!"&amp;C$125&amp;":"&amp;C$125),0),1),"")</f>
        <v/>
      </c>
      <c r="D153" s="166" t="str">
        <f ca="1">IFERROR(INDEX(INDIRECT($A$1&amp;"!$A:$AG"),MATCH(Tableau611[[#This Row],[janvier 2019]],INDIRECT($A$1&amp;"!"&amp;D$125&amp;":"&amp;D$125),0),1),"")</f>
        <v/>
      </c>
      <c r="E153" s="166" t="str">
        <f ca="1">IFERROR(INDEX(INDIRECT($A$1&amp;"!$A:$AG"),MATCH(Tableau611[[#This Row],[janvier 2019]],INDIRECT($A$1&amp;"!"&amp;E$125&amp;":"&amp;E$125),0),1),"")</f>
        <v/>
      </c>
      <c r="F153" s="166" t="str">
        <f ca="1">IFERROR(INDEX(INDIRECT($A$1&amp;"!$A:$AG"),MATCH(Tableau611[[#This Row],[janvier 2019]],INDIRECT($A$1&amp;"!"&amp;F$125&amp;":"&amp;F$125),0),1),"")</f>
        <v/>
      </c>
      <c r="G153" s="166" t="str">
        <f ca="1">IFERROR(INDEX(INDIRECT($A$1&amp;"!$A:$AG"),MATCH(Tableau611[[#This Row],[janvier 2019]],INDIRECT($A$1&amp;"!"&amp;G$125&amp;":"&amp;G$125),0),1),"")</f>
        <v/>
      </c>
      <c r="H153" s="166" t="str">
        <f ca="1">IFERROR(INDEX(INDIRECT($A$1&amp;"!$A:$AG"),MATCH(Tableau611[[#This Row],[janvier 2019]],INDIRECT($A$1&amp;"!"&amp;H$125&amp;":"&amp;H$125),0),1),"")</f>
        <v/>
      </c>
    </row>
  </sheetData>
  <conditionalFormatting sqref="A30:A32 A61:A63 A92:A94 A123:A125 A154:A3265">
    <cfRule type="containsText" dxfId="72" priority="2" operator="containsText" text="FORMATION"/>
  </conditionalFormatting>
  <conditionalFormatting sqref="A18">
    <cfRule type="containsText" dxfId="71" priority="3" operator="containsText" text="2"/>
    <cfRule type="containsText" dxfId="70" priority="4" operator="containsText" text="1"/>
  </conditionalFormatting>
  <conditionalFormatting sqref="A49">
    <cfRule type="containsText" dxfId="69" priority="5" operator="containsText" text="2"/>
    <cfRule type="containsText" dxfId="68" priority="6" operator="containsText" text="1"/>
  </conditionalFormatting>
  <conditionalFormatting sqref="A80">
    <cfRule type="containsText" dxfId="67" priority="7" operator="containsText" text="2"/>
    <cfRule type="containsText" dxfId="66" priority="8" operator="containsText" text="1"/>
  </conditionalFormatting>
  <conditionalFormatting sqref="A111">
    <cfRule type="containsText" dxfId="65" priority="9" operator="containsText" text="2"/>
    <cfRule type="containsText" dxfId="64" priority="10" operator="containsText" text="1"/>
  </conditionalFormatting>
  <conditionalFormatting sqref="A142">
    <cfRule type="containsText" dxfId="63" priority="11" operator="containsText" text="2"/>
    <cfRule type="containsText" dxfId="62" priority="12" operator="containsText" text="1"/>
  </conditionalFormatting>
  <printOptions horizontalCentered="1" verticalCentered="1"/>
  <pageMargins left="0.196527777777778" right="0.31527777777777799" top="1.3388888888888899" bottom="0.35416666666666702" header="0.39374999999999999" footer="0.51180555555555496"/>
  <pageSetup paperSize="9" scale="60" firstPageNumber="0" orientation="landscape" horizontalDpi="300" verticalDpi="300" r:id="rId1"/>
  <headerFooter>
    <oddHeader>&amp;C&amp;"Arial Black,Normal"&amp;12PLANNING PREVISIONNEL 
&amp;EHORS EVENEMENTIEL
ATTENTION :&amp;E ce planning est susceptible d'être modifié&amp;R&amp;D</oddHeader>
  </headerFooter>
  <legacyDrawing r:id="rId2"/>
  <tableParts count="5"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C4:E31"/>
  <sheetViews>
    <sheetView zoomScaleNormal="100" workbookViewId="0">
      <selection activeCell="E4" sqref="E4"/>
    </sheetView>
  </sheetViews>
  <sheetFormatPr baseColWidth="10" defaultColWidth="9.140625" defaultRowHeight="12.75"/>
  <cols>
    <col min="1" max="2" width="10.7109375" customWidth="1"/>
    <col min="3" max="3" width="45.85546875" customWidth="1"/>
    <col min="4" max="4" width="10.7109375" customWidth="1"/>
    <col min="5" max="5" width="42.85546875" customWidth="1"/>
    <col min="6" max="1025" width="10.7109375" customWidth="1"/>
  </cols>
  <sheetData>
    <row r="4" spans="3:5" ht="20.25">
      <c r="C4" t="s">
        <v>116</v>
      </c>
      <c r="E4" s="173" t="s">
        <v>121</v>
      </c>
    </row>
    <row r="5" spans="3:5" ht="20.25">
      <c r="C5" s="172" t="s">
        <v>32</v>
      </c>
      <c r="E5" s="169" t="s">
        <v>4</v>
      </c>
    </row>
    <row r="6" spans="3:5" ht="20.25">
      <c r="C6" s="172" t="s">
        <v>33</v>
      </c>
      <c r="E6" s="169" t="s">
        <v>8</v>
      </c>
    </row>
    <row r="7" spans="3:5" ht="20.25">
      <c r="C7" s="172" t="s">
        <v>34</v>
      </c>
      <c r="E7" s="169" t="s">
        <v>11</v>
      </c>
    </row>
    <row r="8" spans="3:5" ht="20.25">
      <c r="C8" s="172" t="s">
        <v>117</v>
      </c>
      <c r="E8" s="169" t="s">
        <v>10</v>
      </c>
    </row>
    <row r="9" spans="3:5" ht="20.25">
      <c r="C9" s="172" t="s">
        <v>73</v>
      </c>
      <c r="E9" s="169" t="s">
        <v>3</v>
      </c>
    </row>
    <row r="10" spans="3:5" ht="20.25">
      <c r="C10" s="172" t="s">
        <v>118</v>
      </c>
      <c r="E10" s="169" t="s">
        <v>9</v>
      </c>
    </row>
    <row r="11" spans="3:5" ht="20.25">
      <c r="C11" s="172" t="s">
        <v>28</v>
      </c>
      <c r="E11" s="169" t="s">
        <v>16</v>
      </c>
    </row>
    <row r="12" spans="3:5" ht="20.25">
      <c r="C12" s="172" t="s">
        <v>55</v>
      </c>
      <c r="E12" s="169" t="s">
        <v>14</v>
      </c>
    </row>
    <row r="13" spans="3:5" ht="20.25">
      <c r="C13" s="172" t="s">
        <v>54</v>
      </c>
      <c r="E13" s="169" t="s">
        <v>15</v>
      </c>
    </row>
    <row r="14" spans="3:5" ht="20.25">
      <c r="C14" s="172" t="s">
        <v>44</v>
      </c>
      <c r="E14" s="170" t="s">
        <v>17</v>
      </c>
    </row>
    <row r="15" spans="3:5" ht="21.75" customHeight="1">
      <c r="C15" s="172" t="s">
        <v>83</v>
      </c>
      <c r="E15" s="169" t="s">
        <v>5</v>
      </c>
    </row>
    <row r="16" spans="3:5" ht="20.25">
      <c r="C16" s="172" t="s">
        <v>41</v>
      </c>
      <c r="E16" s="169" t="s">
        <v>13</v>
      </c>
    </row>
    <row r="17" spans="3:5" ht="20.25">
      <c r="C17" s="172" t="s">
        <v>38</v>
      </c>
      <c r="E17" s="169" t="s">
        <v>12</v>
      </c>
    </row>
    <row r="18" spans="3:5" ht="20.25">
      <c r="C18" s="172" t="s">
        <v>35</v>
      </c>
      <c r="E18" s="169" t="s">
        <v>7</v>
      </c>
    </row>
    <row r="19" spans="3:5" ht="20.25">
      <c r="C19" s="172" t="s">
        <v>42</v>
      </c>
      <c r="E19" s="169" t="s">
        <v>6</v>
      </c>
    </row>
    <row r="20" spans="3:5" ht="20.25">
      <c r="C20" s="172" t="s">
        <v>100</v>
      </c>
      <c r="E20" s="170" t="s">
        <v>21</v>
      </c>
    </row>
    <row r="21" spans="3:5" ht="20.25">
      <c r="C21" s="172" t="s">
        <v>40</v>
      </c>
      <c r="E21" s="170" t="s">
        <v>27</v>
      </c>
    </row>
    <row r="22" spans="3:5" ht="20.25">
      <c r="C22" s="172" t="s">
        <v>37</v>
      </c>
      <c r="E22" s="170" t="s">
        <v>82</v>
      </c>
    </row>
    <row r="23" spans="3:5" ht="36">
      <c r="C23" s="172" t="s">
        <v>98</v>
      </c>
      <c r="E23" s="171" t="s">
        <v>19</v>
      </c>
    </row>
    <row r="24" spans="3:5" ht="36">
      <c r="C24" s="172" t="s">
        <v>101</v>
      </c>
      <c r="E24" s="171" t="s">
        <v>60</v>
      </c>
    </row>
    <row r="25" spans="3:5" ht="20.25">
      <c r="C25" s="172" t="s">
        <v>43</v>
      </c>
      <c r="E25" s="170" t="s">
        <v>20</v>
      </c>
    </row>
    <row r="26" spans="3:5" ht="20.25">
      <c r="C26" s="172" t="s">
        <v>119</v>
      </c>
      <c r="E26" s="170" t="s">
        <v>23</v>
      </c>
    </row>
    <row r="27" spans="3:5" ht="20.25">
      <c r="C27" s="172" t="s">
        <v>99</v>
      </c>
      <c r="E27" s="170" t="s">
        <v>24</v>
      </c>
    </row>
    <row r="28" spans="3:5" ht="20.25">
      <c r="C28" s="172" t="s">
        <v>48</v>
      </c>
      <c r="E28" s="170" t="s">
        <v>22</v>
      </c>
    </row>
    <row r="29" spans="3:5" ht="20.25">
      <c r="C29" s="172" t="s">
        <v>120</v>
      </c>
      <c r="E29" s="170" t="s">
        <v>25</v>
      </c>
    </row>
    <row r="30" spans="3:5" ht="20.25">
      <c r="C30" s="172" t="s">
        <v>49</v>
      </c>
      <c r="E30" s="170" t="s">
        <v>26</v>
      </c>
    </row>
    <row r="31" spans="3:5" ht="23.25">
      <c r="C31" s="172" t="s">
        <v>50</v>
      </c>
      <c r="E31" s="171" t="s">
        <v>18</v>
      </c>
    </row>
  </sheetData>
  <conditionalFormatting sqref="E20">
    <cfRule type="containsText" dxfId="61" priority="1" operator="containsText" text="2"/>
    <cfRule type="containsText" dxfId="60" priority="2" operator="containsText" text="1"/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01</vt:lpstr>
      <vt:lpstr>02</vt:lpstr>
      <vt:lpstr>individuel</vt:lpstr>
      <vt:lpstr>Index</vt:lpstr>
      <vt:lpstr>'01'!Impression_des_titres</vt:lpstr>
      <vt:lpstr>'02'!Impression_des_titres</vt:lpstr>
      <vt:lpstr>individuel!Impression_des_titres</vt:lpstr>
      <vt:lpstr>Noms</vt:lpstr>
      <vt:lpstr>prestations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PORTABLE</dc:creator>
  <dc:description/>
  <cp:lastModifiedBy>David Legrand</cp:lastModifiedBy>
  <cp:revision>7</cp:revision>
  <cp:lastPrinted>2018-12-28T14:04:22Z</cp:lastPrinted>
  <dcterms:created xsi:type="dcterms:W3CDTF">2018-09-20T23:56:39Z</dcterms:created>
  <dcterms:modified xsi:type="dcterms:W3CDTF">2018-12-28T16:07:50Z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