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635" activeTab="2"/>
  </bookViews>
  <sheets>
    <sheet name="SORTIE DE STOCK" sheetId="2" r:id="rId1"/>
    <sheet name="LISTE DES ARTICLES" sheetId="1" r:id="rId2"/>
    <sheet name="10094" sheetId="5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5" l="1" a="1"/>
  <c r="B6" i="5" s="1"/>
  <c r="C6" i="5" l="1"/>
  <c r="A1" i="5"/>
  <c r="E7" i="2"/>
  <c r="G7" i="2" s="1"/>
  <c r="E6" i="2"/>
  <c r="G6" i="2" s="1"/>
  <c r="D6" i="2"/>
  <c r="D7" i="2"/>
  <c r="G8" i="2" l="1"/>
</calcChain>
</file>

<file path=xl/sharedStrings.xml><?xml version="1.0" encoding="utf-8"?>
<sst xmlns="http://schemas.openxmlformats.org/spreadsheetml/2006/main" count="23" uniqueCount="20">
  <si>
    <t>BAGUE ARGENT 001</t>
  </si>
  <si>
    <t>BAGUE ARGENT 002</t>
  </si>
  <si>
    <t>BAGUE ARGENT 003</t>
  </si>
  <si>
    <t>BAGUE ARGENT 004</t>
  </si>
  <si>
    <t>BAGUE ARGENT 005</t>
  </si>
  <si>
    <t>BAGUE ARGENT 006</t>
  </si>
  <si>
    <t>BAGUE ARGENT 007</t>
  </si>
  <si>
    <t>BAGUE ARGENT 008</t>
  </si>
  <si>
    <t>CODE ARTICLE</t>
  </si>
  <si>
    <t>DESIGNATION</t>
  </si>
  <si>
    <t>PDV</t>
  </si>
  <si>
    <t>LISTE DES ARTICLES</t>
  </si>
  <si>
    <t>SORTIE DE STOSK</t>
  </si>
  <si>
    <t>DATE DU JOUR</t>
  </si>
  <si>
    <t>QUANTITE SORTIE</t>
  </si>
  <si>
    <t>CA</t>
  </si>
  <si>
    <t>Total</t>
  </si>
  <si>
    <t>DATE</t>
  </si>
  <si>
    <t>N° ARTICLE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</si>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</sst>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3" fontId="0" fillId="0" borderId="0" xfId="1" applyFont="1" applyAlignment="1">
      <alignment horizontal="center"/>
    </xf>
    <xf numFmtId="0" fontId="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/>
    </xf>
    <xf numFmtId="4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3" fillId="0" borderId="0" xfId="0" applyNumberFormat="1" applyFont="1" applyAlignment="1">
      <alignment horizontal="center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20">
    <dxf>
      <numFmt numFmtId="35" formatCode="_-* #,##0.00\ _€_-;\-* #,##0.00\ _€_-;_-* &quot;-&quot;??\ _€_-;_-@_-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.0\ _€_-;\-* #,##0.0\ _€_-;_-* &quot;-&quot;??\ _€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7</xdr:row>
      <xdr:rowOff>85724</xdr:rowOff>
    </xdr:from>
    <xdr:to>
      <xdr:col>9</xdr:col>
      <xdr:colOff>504825</xdr:colOff>
      <xdr:row>16</xdr:row>
      <xdr:rowOff>38100</xdr:rowOff>
    </xdr:to>
    <xdr:sp macro="" textlink="">
      <xdr:nvSpPr>
        <xdr:cNvPr id="2" name="Légende encadrée 1 1"/>
        <xdr:cNvSpPr/>
      </xdr:nvSpPr>
      <xdr:spPr>
        <a:xfrm>
          <a:off x="4238625" y="2162174"/>
          <a:ext cx="4105275" cy="1666876"/>
        </a:xfrm>
        <a:prstGeom prst="borderCallout1">
          <a:avLst>
            <a:gd name="adj1" fmla="val 49036"/>
            <a:gd name="adj2" fmla="val 716"/>
            <a:gd name="adj3" fmla="val -4953"/>
            <a:gd name="adj4" fmla="val -6362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cherche</a:t>
          </a:r>
          <a:r>
            <a:rPr lang="fr-FR" sz="1100" baseline="0"/>
            <a:t> une formule qui me marquerait automatiquement la date de sortie de stock en fonction de ma feuille "SORTIE DE STOCK".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Exemple :</a:t>
          </a:r>
        </a:p>
        <a:p>
          <a:pPr algn="l"/>
          <a:r>
            <a:rPr lang="fr-FR" sz="1100" baseline="0"/>
            <a:t>Si je vend l'article 10094 le 06/11/2015, je le saisi dans ma sortie de stock et je voudrai qu'il s'inscrive automatique la date de sortie sur cette feuille (en évitant une VBA).</a:t>
          </a:r>
        </a:p>
        <a:p>
          <a:pPr algn="l"/>
          <a:endParaRPr lang="fr-FR" sz="1100" baseline="0"/>
        </a:p>
        <a:p>
          <a:pPr algn="l"/>
          <a:r>
            <a:rPr lang="fr-FR" sz="1100"/>
            <a:t>Merci beaucoup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B5:G8" totalsRowCount="1" headerRowDxfId="19">
  <autoFilter ref="B5:G7"/>
  <tableColumns count="6">
    <tableColumn id="4" name="DATE DU JOUR" totalsRowLabel="Total" dataDxfId="18" totalsRowDxfId="5"/>
    <tableColumn id="1" name="CODE ARTICLE" dataDxfId="17" totalsRowDxfId="4"/>
    <tableColumn id="2" name="DESIGNATION" dataDxfId="16" totalsRowDxfId="3">
      <calculatedColumnFormula>VLOOKUP(Tableau13[[#This Row],[CODE ARTICLE]],Tableau1[],2,0)</calculatedColumnFormula>
    </tableColumn>
    <tableColumn id="3" name="PDV" dataDxfId="15" totalsRowDxfId="2" dataCellStyle="Milliers">
      <calculatedColumnFormula>VLOOKUP(Tableau13[[#This Row],[CODE ARTICLE]],Tableau1[],3,0)</calculatedColumnFormula>
    </tableColumn>
    <tableColumn id="5" name="QUANTITE SORTIE" dataDxfId="14" totalsRowDxfId="1" dataCellStyle="Milliers"/>
    <tableColumn id="6" name="CA" totalsRowFunction="sum" dataDxfId="13" totalsRowDxfId="0" dataCellStyle="Milliers">
      <calculatedColumnFormula>Tableau13[[#This Row],[PDV]]*Tableau13[[#This Row],[QUANTITE SORTIE]]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5:D13" totalsRowShown="0" headerRowDxfId="12">
  <autoFilter ref="B5:D13"/>
  <tableColumns count="3">
    <tableColumn id="1" name="CODE ARTICLE" dataDxfId="11"/>
    <tableColumn id="2" name="DESIGNATION" dataDxfId="10"/>
    <tableColumn id="3" name="PDV" dataDxfId="9" dataCellStyle="Millier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145" displayName="Tableau145" ref="B5:C6" totalsRowShown="0" headerRowDxfId="8">
  <autoFilter ref="B5:C6"/>
  <tableColumns count="2">
    <tableColumn id="1" name="DATE" dataDxfId="7">
      <calculatedColumnFormula array="1">LARGE((Tableau13[DATE DU JOUR])*(Tableau13[CODE ARTICLE]='10094'!$D$3),1)</calculatedColumnFormula>
    </tableColumn>
    <tableColumn id="3" name="QTE" dataDxfId="6" dataCellStyle="Milliers">
      <calculatedColumnFormula>SUMIFS(Tableau13[QUANTITE SORTIE],Tableau13[CODE ARTICLE],'10094'!$D$3,Tableau13[DATE DU JOUR],Tableau145[DATE])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8" sqref="C8"/>
    </sheetView>
  </sheetViews>
  <sheetFormatPr baseColWidth="10" defaultRowHeight="15" x14ac:dyDescent="0.25"/>
  <cols>
    <col min="2" max="3" width="15.42578125" style="1" customWidth="1"/>
    <col min="4" max="4" width="22.140625" style="1" customWidth="1"/>
    <col min="5" max="5" width="11.42578125" style="1"/>
    <col min="6" max="6" width="10.28515625" customWidth="1"/>
  </cols>
  <sheetData>
    <row r="1" spans="1:7" ht="61.5" x14ac:dyDescent="0.9">
      <c r="A1" s="5" t="s">
        <v>12</v>
      </c>
    </row>
    <row r="2" spans="1:7" ht="16.5" customHeight="1" x14ac:dyDescent="0.25"/>
    <row r="5" spans="1:7" s="7" customFormat="1" ht="39.75" customHeight="1" x14ac:dyDescent="0.25">
      <c r="B5" s="8" t="s">
        <v>13</v>
      </c>
      <c r="C5" s="8" t="s">
        <v>8</v>
      </c>
      <c r="D5" s="8" t="s">
        <v>9</v>
      </c>
      <c r="E5" s="8" t="s">
        <v>10</v>
      </c>
      <c r="F5" s="8" t="s">
        <v>14</v>
      </c>
      <c r="G5" s="8" t="s">
        <v>15</v>
      </c>
    </row>
    <row r="6" spans="1:7" x14ac:dyDescent="0.25">
      <c r="B6" s="6">
        <v>42312</v>
      </c>
      <c r="C6" s="1">
        <v>10093</v>
      </c>
      <c r="D6" s="1" t="str">
        <f>VLOOKUP(Tableau13[[#This Row],[CODE ARTICLE]],Tableau1[],2,0)</f>
        <v>BAGUE ARGENT 001</v>
      </c>
      <c r="E6" s="4">
        <f>VLOOKUP(Tableau13[[#This Row],[CODE ARTICLE]],Tableau1[],3,0)</f>
        <v>63</v>
      </c>
      <c r="F6" s="9">
        <v>2</v>
      </c>
      <c r="G6" s="4">
        <f>Tableau13[[#This Row],[PDV]]*Tableau13[[#This Row],[QUANTITE SORTIE]]</f>
        <v>126</v>
      </c>
    </row>
    <row r="7" spans="1:7" x14ac:dyDescent="0.25">
      <c r="B7" s="6">
        <v>42312</v>
      </c>
      <c r="C7" s="1">
        <v>10094</v>
      </c>
      <c r="D7" s="1" t="str">
        <f>VLOOKUP(Tableau13[[#This Row],[CODE ARTICLE]],Tableau1[],2,0)</f>
        <v>BAGUE ARGENT 002</v>
      </c>
      <c r="E7" s="4">
        <f>VLOOKUP(Tableau13[[#This Row],[CODE ARTICLE]],Tableau1[],3,0)</f>
        <v>64</v>
      </c>
      <c r="F7" s="9">
        <v>3</v>
      </c>
      <c r="G7" s="4">
        <f>Tableau13[[#This Row],[PDV]]*Tableau13[[#This Row],[QUANTITE SORTIE]]</f>
        <v>192</v>
      </c>
    </row>
    <row r="8" spans="1:7" x14ac:dyDescent="0.25">
      <c r="A8" s="14"/>
      <c r="B8" s="1" t="s">
        <v>16</v>
      </c>
      <c r="E8" s="13"/>
      <c r="F8" s="11"/>
      <c r="G8" s="10">
        <f>SUBTOTAL(109,Tableau13[CA])</f>
        <v>318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C7" sqref="C7"/>
    </sheetView>
  </sheetViews>
  <sheetFormatPr baseColWidth="10" defaultRowHeight="15" x14ac:dyDescent="0.25"/>
  <cols>
    <col min="2" max="2" width="15.42578125" style="1" customWidth="1"/>
    <col min="3" max="3" width="22.140625" style="1" customWidth="1"/>
    <col min="4" max="4" width="11.42578125" style="1"/>
  </cols>
  <sheetData>
    <row r="1" spans="1:4" ht="61.5" x14ac:dyDescent="0.9">
      <c r="A1" s="5" t="s">
        <v>11</v>
      </c>
    </row>
    <row r="2" spans="1:4" ht="16.5" customHeight="1" x14ac:dyDescent="0.25"/>
    <row r="5" spans="1:4" s="3" customFormat="1" ht="25.5" customHeight="1" x14ac:dyDescent="0.25">
      <c r="B5" s="2" t="s">
        <v>8</v>
      </c>
      <c r="C5" s="2" t="s">
        <v>9</v>
      </c>
      <c r="D5" s="2" t="s">
        <v>10</v>
      </c>
    </row>
    <row r="6" spans="1:4" x14ac:dyDescent="0.25">
      <c r="B6" s="1">
        <v>10093</v>
      </c>
      <c r="C6" s="1" t="s">
        <v>0</v>
      </c>
      <c r="D6" s="4">
        <v>63</v>
      </c>
    </row>
    <row r="7" spans="1:4" x14ac:dyDescent="0.25">
      <c r="B7" s="1">
        <v>10094</v>
      </c>
      <c r="C7" s="1" t="s">
        <v>1</v>
      </c>
      <c r="D7" s="4">
        <v>64</v>
      </c>
    </row>
    <row r="8" spans="1:4" x14ac:dyDescent="0.25">
      <c r="B8" s="1">
        <v>10095</v>
      </c>
      <c r="C8" s="1" t="s">
        <v>2</v>
      </c>
      <c r="D8" s="4">
        <v>65</v>
      </c>
    </row>
    <row r="9" spans="1:4" x14ac:dyDescent="0.25">
      <c r="B9" s="1">
        <v>10096</v>
      </c>
      <c r="C9" s="1" t="s">
        <v>3</v>
      </c>
      <c r="D9" s="4">
        <v>66</v>
      </c>
    </row>
    <row r="10" spans="1:4" x14ac:dyDescent="0.25">
      <c r="B10" s="1">
        <v>10097</v>
      </c>
      <c r="C10" s="1" t="s">
        <v>4</v>
      </c>
      <c r="D10" s="4">
        <v>67</v>
      </c>
    </row>
    <row r="11" spans="1:4" x14ac:dyDescent="0.25">
      <c r="B11" s="1">
        <v>10098</v>
      </c>
      <c r="C11" s="1" t="s">
        <v>5</v>
      </c>
      <c r="D11" s="4">
        <v>68</v>
      </c>
    </row>
    <row r="12" spans="1:4" x14ac:dyDescent="0.25">
      <c r="B12" s="1">
        <v>10099</v>
      </c>
      <c r="C12" s="1" t="s">
        <v>6</v>
      </c>
      <c r="D12" s="4">
        <v>69</v>
      </c>
    </row>
    <row r="13" spans="1:4" x14ac:dyDescent="0.25">
      <c r="B13" s="1">
        <v>10100</v>
      </c>
      <c r="C13" s="1" t="s">
        <v>7</v>
      </c>
      <c r="D13" s="4">
        <v>70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2" sqref="B12"/>
    </sheetView>
  </sheetViews>
  <sheetFormatPr baseColWidth="10" defaultRowHeight="15" x14ac:dyDescent="0.25"/>
  <cols>
    <col min="2" max="2" width="15.42578125" style="1" customWidth="1"/>
    <col min="3" max="3" width="22.140625" style="1" customWidth="1"/>
    <col min="4" max="4" width="11.42578125" style="1"/>
  </cols>
  <sheetData>
    <row r="1" spans="1:4" ht="61.5" x14ac:dyDescent="0.9">
      <c r="A1" s="5" t="str">
        <f>"SORTIE ARTICLE "&amp;D3</f>
        <v>SORTIE ARTICLE 10094</v>
      </c>
    </row>
    <row r="2" spans="1:4" ht="16.5" customHeight="1" x14ac:dyDescent="0.25"/>
    <row r="3" spans="1:4" x14ac:dyDescent="0.25">
      <c r="C3" s="12" t="s">
        <v>18</v>
      </c>
      <c r="D3" s="1">
        <v>10094</v>
      </c>
    </row>
    <row r="5" spans="1:4" s="3" customFormat="1" ht="25.5" customHeight="1" x14ac:dyDescent="0.25">
      <c r="B5" s="2" t="s">
        <v>17</v>
      </c>
      <c r="C5" s="2" t="s">
        <v>19</v>
      </c>
    </row>
    <row r="6" spans="1:4" x14ac:dyDescent="0.25">
      <c r="B6" s="6">
        <f t="array" ref="B6">LARGE((Tableau13[DATE DU JOUR])*(Tableau13[CODE ARTICLE]='10094'!$D$3),1)</f>
        <v>42312</v>
      </c>
      <c r="C6" s="4">
        <f>SUMIFS(Tableau13[QUANTITE SORTIE],Tableau13[CODE ARTICLE],'10094'!$D$3,Tableau13[DATE DU JOUR],Tableau145[DATE])</f>
        <v>3</v>
      </c>
      <c r="D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SORTIE DE STOCK</vt:lpstr>
      <vt:lpstr>LISTE DES ARTICLES</vt:lpstr>
      <vt:lpstr>10094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</dc:creator>
  <cp:lastModifiedBy>utilisateur</cp:lastModifiedBy>
  <dcterms:created xsi:type="dcterms:W3CDTF">2015-11-04T14:52:55Z</dcterms:created>
  <dcterms:modified xsi:type="dcterms:W3CDTF">2015-11-04T16:01:46Z</dcterms:modified>
</cp:coreProperties>
</file>