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codeName="ThisWorkbook"/>
  <bookViews>
    <workbookView xWindow="0" yWindow="0" windowWidth="15330" windowHeight="4650" activeTab="1"/>
  </bookViews>
  <sheets>
    <sheet name="PLANNING" sheetId="3" r:id="rId1"/>
    <sheet name="GESTION DES ABSENCES" sheetId="1" r:id="rId2"/>
    <sheet name="COMPTEURS D'HEURES" sheetId="2" r:id="rId3"/>
    <sheet name="GRAPH" sheetId="4" r:id="rId4"/>
    <sheet name="CALENDRIER" sheetId="5" r:id="rId5"/>
  </sheets>
  <definedNames>
    <definedName name="Année">PLANNING!$I$1</definedName>
    <definedName name="Lesannees">OFFSET(PLANNING!$A$1,1,,COUNTA(PLANNING!$A:$A)-1,1)</definedName>
    <definedName name="Pâques">PLANNING!$I$3</definedName>
    <definedName name="Salaries">OFFSET(PLANNING!$K$1,1,,COUNTA(PLANNING!$K:$K)-1,1)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0" i="1" l="1"/>
  <c r="G9" i="1"/>
  <c r="F13" i="1" l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12" i="1"/>
  <c r="I9" i="3" l="1"/>
  <c r="I8" i="3"/>
  <c r="I7" i="3"/>
  <c r="I4" i="3"/>
  <c r="I14" i="3"/>
  <c r="I13" i="3"/>
  <c r="I12" i="3"/>
  <c r="I11" i="3"/>
  <c r="I10" i="3"/>
  <c r="I6" i="3"/>
  <c r="I5" i="3"/>
  <c r="I2" i="3"/>
  <c r="I3" i="3"/>
  <c r="I9" i="1" l="1"/>
  <c r="K9" i="1" s="1"/>
  <c r="M9" i="1" s="1"/>
  <c r="O9" i="1" s="1"/>
  <c r="Q9" i="1" s="1"/>
  <c r="S9" i="1" s="1"/>
  <c r="U9" i="1" s="1"/>
  <c r="W9" i="1" s="1"/>
  <c r="Y9" i="1" s="1"/>
  <c r="AA9" i="1" s="1"/>
  <c r="AC9" i="1" s="1"/>
  <c r="AE9" i="1" s="1"/>
  <c r="AG9" i="1" s="1"/>
  <c r="AI9" i="1" s="1"/>
  <c r="AK9" i="1" s="1"/>
  <c r="AM9" i="1" s="1"/>
  <c r="AO9" i="1" s="1"/>
  <c r="AQ9" i="1" s="1"/>
  <c r="AS9" i="1" s="1"/>
  <c r="AU9" i="1" s="1"/>
  <c r="AW9" i="1" s="1"/>
  <c r="AY9" i="1" s="1"/>
  <c r="BA9" i="1" s="1"/>
  <c r="BC9" i="1" s="1"/>
  <c r="BE9" i="1" s="1"/>
  <c r="BG9" i="1" s="1"/>
  <c r="BI9" i="1" s="1"/>
  <c r="BK9" i="1" s="1"/>
  <c r="BM9" i="1" s="1"/>
  <c r="BO9" i="1" s="1"/>
  <c r="I10" i="1" l="1"/>
  <c r="K10" i="1" s="1"/>
  <c r="G8" i="1"/>
  <c r="M10" i="1" l="1"/>
  <c r="I8" i="1"/>
  <c r="K8" i="1"/>
  <c r="O10" i="1" l="1"/>
  <c r="M8" i="1"/>
  <c r="Q10" i="1" l="1"/>
  <c r="O8" i="1"/>
  <c r="S10" i="1" l="1"/>
  <c r="Q8" i="1"/>
  <c r="U10" i="1" l="1"/>
  <c r="S8" i="1"/>
  <c r="W10" i="1" l="1"/>
  <c r="U8" i="1"/>
  <c r="Y10" i="1" l="1"/>
  <c r="W8" i="1"/>
  <c r="AA10" i="1" l="1"/>
  <c r="Y8" i="1"/>
  <c r="AC10" i="1" l="1"/>
  <c r="AA8" i="1"/>
  <c r="AE10" i="1" l="1"/>
  <c r="AC8" i="1"/>
  <c r="AG10" i="1" l="1"/>
  <c r="AE8" i="1"/>
  <c r="AI10" i="1" l="1"/>
  <c r="AG8" i="1"/>
  <c r="AK10" i="1" l="1"/>
  <c r="AI8" i="1"/>
  <c r="AM10" i="1" l="1"/>
  <c r="AK8" i="1"/>
  <c r="AO10" i="1" l="1"/>
  <c r="AM8" i="1"/>
  <c r="AQ10" i="1" l="1"/>
  <c r="AO8" i="1"/>
  <c r="AS10" i="1" l="1"/>
  <c r="AQ8" i="1"/>
  <c r="AU10" i="1" l="1"/>
  <c r="AS8" i="1"/>
  <c r="AW10" i="1" l="1"/>
  <c r="AU8" i="1"/>
  <c r="AY10" i="1" l="1"/>
  <c r="AW8" i="1"/>
  <c r="BA10" i="1" l="1"/>
  <c r="AY8" i="1"/>
  <c r="BC10" i="1" l="1"/>
  <c r="BA8" i="1"/>
  <c r="BE10" i="1" l="1"/>
  <c r="BC8" i="1"/>
  <c r="BG10" i="1" l="1"/>
  <c r="BE8" i="1"/>
  <c r="BI10" i="1" l="1"/>
  <c r="BG8" i="1"/>
  <c r="BK10" i="1" l="1"/>
  <c r="BI8" i="1"/>
  <c r="BM10" i="1" l="1"/>
  <c r="BK8" i="1"/>
  <c r="BO10" i="1" l="1"/>
  <c r="BO8" i="1"/>
  <c r="BM8" i="1"/>
</calcChain>
</file>

<file path=xl/sharedStrings.xml><?xml version="1.0" encoding="utf-8"?>
<sst xmlns="http://schemas.openxmlformats.org/spreadsheetml/2006/main" count="120" uniqueCount="45">
  <si>
    <t>GESTION DES ABSENCES</t>
  </si>
  <si>
    <t>Absences</t>
  </si>
  <si>
    <t>RTT</t>
  </si>
  <si>
    <t>CP</t>
  </si>
  <si>
    <t>MALADIE</t>
  </si>
  <si>
    <t>AT</t>
  </si>
  <si>
    <t>RCR</t>
  </si>
  <si>
    <t>JOURS FERIES</t>
  </si>
  <si>
    <t>AUTRES</t>
  </si>
  <si>
    <t>absences</t>
  </si>
  <si>
    <t>Motif</t>
  </si>
  <si>
    <t>code</t>
  </si>
  <si>
    <t>jours</t>
  </si>
  <si>
    <t>responsable</t>
  </si>
  <si>
    <t>SITE</t>
  </si>
  <si>
    <t>M</t>
  </si>
  <si>
    <t>A</t>
  </si>
  <si>
    <t>Début</t>
  </si>
  <si>
    <t>Fin</t>
  </si>
  <si>
    <t>Salaries</t>
  </si>
  <si>
    <t>Année</t>
  </si>
  <si>
    <t>Mois</t>
  </si>
  <si>
    <t>Semaine</t>
  </si>
  <si>
    <t>Jour</t>
  </si>
  <si>
    <t>SAINT HERBLAIN</t>
  </si>
  <si>
    <t>Salariés</t>
  </si>
  <si>
    <t>Premier de l'an</t>
  </si>
  <si>
    <t>Pâques</t>
  </si>
  <si>
    <t>Lundi de Pâques</t>
  </si>
  <si>
    <t>Fete du travail</t>
  </si>
  <si>
    <t>Victoire 1945</t>
  </si>
  <si>
    <t>Ascension</t>
  </si>
  <si>
    <t>Pentecôte</t>
  </si>
  <si>
    <t>Lundi de Pentecote</t>
  </si>
  <si>
    <t>Assomption</t>
  </si>
  <si>
    <t>Fête Nationale</t>
  </si>
  <si>
    <t>Toussaint</t>
  </si>
  <si>
    <t>Armistice</t>
  </si>
  <si>
    <t>Noël</t>
  </si>
  <si>
    <t>Nom prénom 1</t>
  </si>
  <si>
    <t>Nom prénom 2</t>
  </si>
  <si>
    <t>Nom prénom 3</t>
  </si>
  <si>
    <t>Nom prénom 4</t>
  </si>
  <si>
    <t>Nom prénom 5</t>
  </si>
  <si>
    <t>Nom prénom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</si>
</sst>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yyyy"/>
    <numFmt numFmtId="165" formatCode="dd"/>
    <numFmt numFmtId="166" formatCode="ddd"/>
    <numFmt numFmtId="167" formatCode="dd/mm/yy;@"/>
    <numFmt numFmtId="168" formatCode="[$-F800]dddd\,\ mmmm\ dd\,\ yyyy"/>
    <numFmt numFmtId="171" formatCode="mmmm"/>
  </numFmts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/>
      <top style="dashed">
        <color auto="1"/>
      </top>
      <bottom style="dashed">
        <color auto="1"/>
      </bottom>
      <diagonal/>
    </border>
    <border>
      <left/>
      <right style="dashed">
        <color auto="1"/>
      </right>
      <top style="dashed">
        <color auto="1"/>
      </top>
      <bottom style="dashed">
        <color auto="1"/>
      </bottom>
      <diagonal/>
    </border>
    <border>
      <left/>
      <right/>
      <top style="dashed">
        <color auto="1"/>
      </top>
      <bottom style="dashed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 style="medium">
        <color auto="1"/>
      </top>
      <bottom/>
      <diagonal/>
    </border>
    <border>
      <left style="medium">
        <color auto="1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164" fontId="0" fillId="0" borderId="0" xfId="0" applyNumberFormat="1"/>
    <xf numFmtId="166" fontId="0" fillId="11" borderId="0" xfId="0" applyNumberFormat="1" applyFill="1" applyBorder="1" applyAlignment="1"/>
    <xf numFmtId="0" fontId="0" fillId="0" borderId="0" xfId="0" applyAlignment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167" fontId="0" fillId="0" borderId="6" xfId="0" applyNumberFormat="1" applyBorder="1"/>
    <xf numFmtId="0" fontId="0" fillId="0" borderId="6" xfId="0" applyBorder="1"/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6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2" fontId="0" fillId="0" borderId="6" xfId="0" applyNumberFormat="1" applyBorder="1"/>
    <xf numFmtId="165" fontId="0" fillId="7" borderId="2" xfId="0" applyNumberFormat="1" applyFill="1" applyBorder="1" applyAlignment="1">
      <alignment horizontal="center"/>
    </xf>
    <xf numFmtId="165" fontId="0" fillId="7" borderId="3" xfId="0" applyNumberFormat="1" applyFill="1" applyBorder="1" applyAlignment="1">
      <alignment horizontal="center"/>
    </xf>
    <xf numFmtId="0" fontId="0" fillId="0" borderId="6" xfId="0" applyBorder="1" applyAlignment="1">
      <alignment horizontal="center"/>
    </xf>
    <xf numFmtId="165" fontId="0" fillId="7" borderId="4" xfId="0" applyNumberFormat="1" applyFill="1" applyBorder="1" applyAlignment="1">
      <alignment horizontal="center"/>
    </xf>
    <xf numFmtId="166" fontId="0" fillId="6" borderId="2" xfId="0" applyNumberFormat="1" applyFill="1" applyBorder="1" applyAlignment="1">
      <alignment horizontal="center"/>
    </xf>
    <xf numFmtId="166" fontId="0" fillId="6" borderId="3" xfId="0" applyNumberFormat="1" applyFill="1" applyBorder="1" applyAlignment="1">
      <alignment horizontal="center"/>
    </xf>
    <xf numFmtId="0" fontId="0" fillId="5" borderId="2" xfId="0" applyNumberFormat="1" applyFill="1" applyBorder="1" applyAlignment="1">
      <alignment horizontal="center"/>
    </xf>
    <xf numFmtId="0" fontId="0" fillId="5" borderId="3" xfId="0" applyNumberFormat="1" applyFill="1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71" fontId="0" fillId="0" borderId="0" xfId="0" applyNumberFormat="1"/>
    <xf numFmtId="0" fontId="2" fillId="0" borderId="0" xfId="0" applyFont="1" applyAlignment="1">
      <alignment vertical="center"/>
    </xf>
    <xf numFmtId="0" fontId="1" fillId="2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8" borderId="0" xfId="0" applyFill="1" applyAlignment="1">
      <alignment horizontal="center"/>
    </xf>
    <xf numFmtId="0" fontId="0" fillId="10" borderId="0" xfId="0" applyFill="1" applyAlignment="1">
      <alignment horizontal="center"/>
    </xf>
    <xf numFmtId="0" fontId="0" fillId="7" borderId="0" xfId="0" applyFill="1" applyAlignment="1">
      <alignment horizontal="center"/>
    </xf>
    <xf numFmtId="0" fontId="0" fillId="0" borderId="0" xfId="0" applyNumberFormat="1" applyAlignment="1">
      <alignment horizontal="center"/>
    </xf>
    <xf numFmtId="171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68" fontId="2" fillId="0" borderId="6" xfId="0" applyNumberFormat="1" applyFont="1" applyBorder="1" applyAlignment="1">
      <alignment horizontal="center" vertical="center"/>
    </xf>
    <xf numFmtId="168" fontId="0" fillId="12" borderId="6" xfId="0" applyNumberFormat="1" applyFill="1" applyBorder="1" applyAlignment="1">
      <alignment horizontal="center"/>
    </xf>
    <xf numFmtId="168" fontId="0" fillId="0" borderId="6" xfId="0" applyNumberFormat="1" applyBorder="1" applyAlignment="1">
      <alignment horizontal="center"/>
    </xf>
    <xf numFmtId="0" fontId="0" fillId="0" borderId="0" xfId="0" applyAlignment="1">
      <alignment horizontal="right"/>
    </xf>
    <xf numFmtId="165" fontId="1" fillId="9" borderId="4" xfId="0" applyNumberFormat="1" applyFont="1" applyFill="1" applyBorder="1" applyAlignment="1">
      <alignment horizontal="center"/>
    </xf>
    <xf numFmtId="165" fontId="1" fillId="9" borderId="3" xfId="0" applyNumberFormat="1" applyFont="1" applyFill="1" applyBorder="1" applyAlignment="1">
      <alignment horizontal="center"/>
    </xf>
    <xf numFmtId="165" fontId="1" fillId="9" borderId="2" xfId="0" applyNumberFormat="1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9">
    <dxf>
      <fill>
        <patternFill>
          <bgColor theme="2" tint="-0.499984740745262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4" tint="-0.499984740745262"/>
        </patternFill>
      </fill>
    </dxf>
    <dxf>
      <fill>
        <patternFill>
          <bgColor theme="7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2" tint="-0.499984740745262"/>
        </patternFill>
      </fill>
    </dxf>
    <dxf>
      <fill>
        <patternFill>
          <bgColor theme="7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Drop" dropStyle="combo" dx="16" fmlaLink="E4" fmlaRange="PLANNING!$F$2:$F$8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8165</xdr:colOff>
          <xdr:row>2</xdr:row>
          <xdr:rowOff>171450</xdr:rowOff>
        </xdr:from>
        <xdr:to>
          <xdr:col>5</xdr:col>
          <xdr:colOff>417740</xdr:colOff>
          <xdr:row>3</xdr:row>
          <xdr:rowOff>180975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53"/>
  <sheetViews>
    <sheetView workbookViewId="0">
      <selection activeCell="F2" sqref="F2:F8"/>
    </sheetView>
  </sheetViews>
  <sheetFormatPr baseColWidth="10" defaultRowHeight="15" x14ac:dyDescent="0.25"/>
  <cols>
    <col min="6" max="6" width="12.7109375" bestFit="1" customWidth="1"/>
    <col min="8" max="8" width="18.28515625" bestFit="1" customWidth="1"/>
    <col min="9" max="9" width="25.7109375" bestFit="1" customWidth="1"/>
    <col min="11" max="11" width="23" customWidth="1"/>
  </cols>
  <sheetData>
    <row r="1" spans="1:12" x14ac:dyDescent="0.25">
      <c r="A1" s="9" t="s">
        <v>20</v>
      </c>
      <c r="B1" s="9" t="s">
        <v>23</v>
      </c>
      <c r="C1" s="9" t="s">
        <v>21</v>
      </c>
      <c r="D1" s="9" t="s">
        <v>22</v>
      </c>
      <c r="F1" s="9" t="s">
        <v>1</v>
      </c>
      <c r="H1" s="36" t="s">
        <v>7</v>
      </c>
      <c r="I1" s="10">
        <v>2015</v>
      </c>
      <c r="K1" s="11" t="s">
        <v>25</v>
      </c>
      <c r="L1" s="25"/>
    </row>
    <row r="2" spans="1:12" x14ac:dyDescent="0.25">
      <c r="A2" s="35">
        <v>42005</v>
      </c>
      <c r="B2" s="8">
        <v>1</v>
      </c>
      <c r="C2" s="34">
        <v>42005</v>
      </c>
      <c r="D2" s="33">
        <v>1</v>
      </c>
      <c r="F2" s="26" t="s">
        <v>2</v>
      </c>
      <c r="H2" s="37" t="s">
        <v>26</v>
      </c>
      <c r="I2" s="37">
        <f>DATE(I1,1,1)</f>
        <v>42005</v>
      </c>
      <c r="K2" s="8" t="s">
        <v>39</v>
      </c>
    </row>
    <row r="3" spans="1:12" x14ac:dyDescent="0.25">
      <c r="A3" s="35">
        <v>42370</v>
      </c>
      <c r="C3" s="34">
        <v>42036</v>
      </c>
      <c r="D3" s="8">
        <v>2</v>
      </c>
      <c r="F3" s="27" t="s">
        <v>3</v>
      </c>
      <c r="H3" s="38" t="s">
        <v>27</v>
      </c>
      <c r="I3" s="38">
        <f>ROUND(DATE(I1,4,MOD(234-11*MOD(I1,19),30))/7,0)*7-6</f>
        <v>42099</v>
      </c>
      <c r="K3" s="8" t="s">
        <v>40</v>
      </c>
    </row>
    <row r="4" spans="1:12" x14ac:dyDescent="0.25">
      <c r="A4" s="35">
        <v>42736</v>
      </c>
      <c r="C4" s="34">
        <v>42064</v>
      </c>
      <c r="D4" s="33">
        <v>3</v>
      </c>
      <c r="F4" s="28" t="s">
        <v>4</v>
      </c>
      <c r="H4" s="38" t="s">
        <v>28</v>
      </c>
      <c r="I4" s="38">
        <f>Pâques+1</f>
        <v>42100</v>
      </c>
      <c r="K4" s="8" t="s">
        <v>41</v>
      </c>
    </row>
    <row r="5" spans="1:12" x14ac:dyDescent="0.25">
      <c r="A5" s="35">
        <v>43101</v>
      </c>
      <c r="C5" s="34">
        <v>42095</v>
      </c>
      <c r="D5" s="33">
        <v>4</v>
      </c>
      <c r="F5" s="29" t="s">
        <v>5</v>
      </c>
      <c r="H5" s="37" t="s">
        <v>29</v>
      </c>
      <c r="I5" s="37">
        <f>DATE(I1,5,1)</f>
        <v>42125</v>
      </c>
      <c r="K5" s="8" t="s">
        <v>42</v>
      </c>
    </row>
    <row r="6" spans="1:12" x14ac:dyDescent="0.25">
      <c r="A6" s="35">
        <v>43466</v>
      </c>
      <c r="C6" s="34">
        <v>42125</v>
      </c>
      <c r="D6" s="33">
        <v>5</v>
      </c>
      <c r="F6" s="30" t="s">
        <v>6</v>
      </c>
      <c r="H6" s="37" t="s">
        <v>30</v>
      </c>
      <c r="I6" s="37">
        <f>DATE(I1,5,8)</f>
        <v>42132</v>
      </c>
      <c r="K6" s="8" t="s">
        <v>43</v>
      </c>
    </row>
    <row r="7" spans="1:12" x14ac:dyDescent="0.25">
      <c r="A7" s="35">
        <v>43831</v>
      </c>
      <c r="C7" s="34">
        <v>42156</v>
      </c>
      <c r="D7" s="33">
        <v>6</v>
      </c>
      <c r="F7" s="31" t="s">
        <v>7</v>
      </c>
      <c r="H7" s="38" t="s">
        <v>31</v>
      </c>
      <c r="I7" s="38">
        <f>Pâques+39</f>
        <v>42138</v>
      </c>
      <c r="K7" s="8" t="s">
        <v>44</v>
      </c>
    </row>
    <row r="8" spans="1:12" x14ac:dyDescent="0.25">
      <c r="A8" s="35">
        <v>44197</v>
      </c>
      <c r="C8" s="34">
        <v>42186</v>
      </c>
      <c r="D8" s="33">
        <v>7</v>
      </c>
      <c r="F8" s="32" t="s">
        <v>8</v>
      </c>
      <c r="H8" s="38" t="s">
        <v>32</v>
      </c>
      <c r="I8" s="38">
        <f>Pâques+49</f>
        <v>42148</v>
      </c>
    </row>
    <row r="9" spans="1:12" x14ac:dyDescent="0.25">
      <c r="A9" s="35">
        <v>44562</v>
      </c>
      <c r="C9" s="34">
        <v>42217</v>
      </c>
      <c r="D9" s="33">
        <v>8</v>
      </c>
      <c r="H9" s="38" t="s">
        <v>33</v>
      </c>
      <c r="I9" s="38">
        <f>Pâques+50</f>
        <v>42149</v>
      </c>
    </row>
    <row r="10" spans="1:12" x14ac:dyDescent="0.25">
      <c r="A10" s="35">
        <v>44927</v>
      </c>
      <c r="C10" s="34">
        <v>42248</v>
      </c>
      <c r="D10" s="33">
        <v>9</v>
      </c>
      <c r="H10" s="37" t="s">
        <v>35</v>
      </c>
      <c r="I10" s="37">
        <f>DATE(I1,7,14)</f>
        <v>42199</v>
      </c>
    </row>
    <row r="11" spans="1:12" x14ac:dyDescent="0.25">
      <c r="A11" s="35">
        <v>45292</v>
      </c>
      <c r="C11" s="34">
        <v>42278</v>
      </c>
      <c r="D11" s="33">
        <v>10</v>
      </c>
      <c r="H11" s="37" t="s">
        <v>34</v>
      </c>
      <c r="I11" s="37">
        <f>DATE(I1,8,15)</f>
        <v>42231</v>
      </c>
    </row>
    <row r="12" spans="1:12" x14ac:dyDescent="0.25">
      <c r="C12" s="34">
        <v>42309</v>
      </c>
      <c r="D12" s="33">
        <v>11</v>
      </c>
      <c r="H12" s="37" t="s">
        <v>36</v>
      </c>
      <c r="I12" s="37">
        <f>DATE(I1,11,1)</f>
        <v>42309</v>
      </c>
    </row>
    <row r="13" spans="1:12" x14ac:dyDescent="0.25">
      <c r="C13" s="34">
        <v>42339</v>
      </c>
      <c r="D13" s="33">
        <v>12</v>
      </c>
      <c r="H13" s="37" t="s">
        <v>37</v>
      </c>
      <c r="I13" s="37">
        <f>DATE(I1,11,11)</f>
        <v>42319</v>
      </c>
    </row>
    <row r="14" spans="1:12" x14ac:dyDescent="0.25">
      <c r="D14" s="33">
        <v>13</v>
      </c>
      <c r="H14" s="37" t="s">
        <v>38</v>
      </c>
      <c r="I14" s="37">
        <f>DATE(I1,12,25)</f>
        <v>42363</v>
      </c>
    </row>
    <row r="15" spans="1:12" x14ac:dyDescent="0.25">
      <c r="D15" s="33">
        <v>14</v>
      </c>
    </row>
    <row r="16" spans="1:12" x14ac:dyDescent="0.25">
      <c r="D16" s="33">
        <v>15</v>
      </c>
    </row>
    <row r="17" spans="4:4" x14ac:dyDescent="0.25">
      <c r="D17" s="33">
        <v>16</v>
      </c>
    </row>
    <row r="18" spans="4:4" x14ac:dyDescent="0.25">
      <c r="D18" s="33">
        <v>17</v>
      </c>
    </row>
    <row r="19" spans="4:4" x14ac:dyDescent="0.25">
      <c r="D19" s="33">
        <v>18</v>
      </c>
    </row>
    <row r="20" spans="4:4" x14ac:dyDescent="0.25">
      <c r="D20" s="33">
        <v>19</v>
      </c>
    </row>
    <row r="21" spans="4:4" x14ac:dyDescent="0.25">
      <c r="D21" s="33">
        <v>20</v>
      </c>
    </row>
    <row r="22" spans="4:4" x14ac:dyDescent="0.25">
      <c r="D22" s="33">
        <v>21</v>
      </c>
    </row>
    <row r="23" spans="4:4" x14ac:dyDescent="0.25">
      <c r="D23" s="33">
        <v>22</v>
      </c>
    </row>
    <row r="24" spans="4:4" x14ac:dyDescent="0.25">
      <c r="D24" s="33">
        <v>23</v>
      </c>
    </row>
    <row r="25" spans="4:4" x14ac:dyDescent="0.25">
      <c r="D25" s="33">
        <v>24</v>
      </c>
    </row>
    <row r="26" spans="4:4" x14ac:dyDescent="0.25">
      <c r="D26" s="33">
        <v>25</v>
      </c>
    </row>
    <row r="27" spans="4:4" x14ac:dyDescent="0.25">
      <c r="D27" s="33">
        <v>26</v>
      </c>
    </row>
    <row r="28" spans="4:4" x14ac:dyDescent="0.25">
      <c r="D28" s="33">
        <v>27</v>
      </c>
    </row>
    <row r="29" spans="4:4" x14ac:dyDescent="0.25">
      <c r="D29" s="33">
        <v>28</v>
      </c>
    </row>
    <row r="30" spans="4:4" x14ac:dyDescent="0.25">
      <c r="D30" s="33">
        <v>29</v>
      </c>
    </row>
    <row r="31" spans="4:4" x14ac:dyDescent="0.25">
      <c r="D31" s="33">
        <v>30</v>
      </c>
    </row>
    <row r="32" spans="4:4" x14ac:dyDescent="0.25">
      <c r="D32" s="33">
        <v>31</v>
      </c>
    </row>
    <row r="33" spans="4:4" x14ac:dyDescent="0.25">
      <c r="D33" s="33">
        <v>32</v>
      </c>
    </row>
    <row r="34" spans="4:4" x14ac:dyDescent="0.25">
      <c r="D34" s="33">
        <v>33</v>
      </c>
    </row>
    <row r="35" spans="4:4" x14ac:dyDescent="0.25">
      <c r="D35" s="33">
        <v>34</v>
      </c>
    </row>
    <row r="36" spans="4:4" x14ac:dyDescent="0.25">
      <c r="D36" s="33">
        <v>35</v>
      </c>
    </row>
    <row r="37" spans="4:4" x14ac:dyDescent="0.25">
      <c r="D37" s="33">
        <v>36</v>
      </c>
    </row>
    <row r="38" spans="4:4" x14ac:dyDescent="0.25">
      <c r="D38" s="33">
        <v>37</v>
      </c>
    </row>
    <row r="39" spans="4:4" x14ac:dyDescent="0.25">
      <c r="D39" s="33">
        <v>38</v>
      </c>
    </row>
    <row r="40" spans="4:4" x14ac:dyDescent="0.25">
      <c r="D40" s="33">
        <v>39</v>
      </c>
    </row>
    <row r="41" spans="4:4" x14ac:dyDescent="0.25">
      <c r="D41" s="33">
        <v>40</v>
      </c>
    </row>
    <row r="42" spans="4:4" x14ac:dyDescent="0.25">
      <c r="D42" s="33">
        <v>41</v>
      </c>
    </row>
    <row r="43" spans="4:4" x14ac:dyDescent="0.25">
      <c r="D43" s="33">
        <v>42</v>
      </c>
    </row>
    <row r="44" spans="4:4" x14ac:dyDescent="0.25">
      <c r="D44" s="33">
        <v>43</v>
      </c>
    </row>
    <row r="45" spans="4:4" x14ac:dyDescent="0.25">
      <c r="D45" s="33">
        <v>44</v>
      </c>
    </row>
    <row r="46" spans="4:4" x14ac:dyDescent="0.25">
      <c r="D46" s="33">
        <v>45</v>
      </c>
    </row>
    <row r="47" spans="4:4" x14ac:dyDescent="0.25">
      <c r="D47" s="33">
        <v>46</v>
      </c>
    </row>
    <row r="48" spans="4:4" x14ac:dyDescent="0.25">
      <c r="D48" s="33">
        <v>47</v>
      </c>
    </row>
    <row r="49" spans="4:4" x14ac:dyDescent="0.25">
      <c r="D49" s="33">
        <v>48</v>
      </c>
    </row>
    <row r="50" spans="4:4" x14ac:dyDescent="0.25">
      <c r="D50" s="33">
        <v>49</v>
      </c>
    </row>
    <row r="51" spans="4:4" x14ac:dyDescent="0.25">
      <c r="D51" s="33">
        <v>50</v>
      </c>
    </row>
    <row r="52" spans="4:4" x14ac:dyDescent="0.25">
      <c r="D52" s="33">
        <v>51</v>
      </c>
    </row>
    <row r="53" spans="4:4" x14ac:dyDescent="0.25">
      <c r="D53" s="33">
        <v>52</v>
      </c>
    </row>
  </sheetData>
  <conditionalFormatting sqref="I2:I14">
    <cfRule type="expression" dxfId="8" priority="1">
      <formula>OR(WEEKDAY(I$2,2)=6,WEEKDAY(I$2,2)=7)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2:BR47"/>
  <sheetViews>
    <sheetView tabSelected="1" zoomScale="70" zoomScaleNormal="70" workbookViewId="0">
      <selection activeCell="A5" sqref="A5"/>
    </sheetView>
  </sheetViews>
  <sheetFormatPr baseColWidth="10" defaultRowHeight="15" x14ac:dyDescent="0.25"/>
  <cols>
    <col min="1" max="1" width="25.5703125" customWidth="1"/>
    <col min="5" max="5" width="5.7109375" customWidth="1"/>
    <col min="6" max="6" width="11.42578125" bestFit="1" customWidth="1"/>
    <col min="7" max="68" width="3.7109375" customWidth="1"/>
  </cols>
  <sheetData>
    <row r="2" spans="1:70" x14ac:dyDescent="0.25">
      <c r="A2" t="s">
        <v>0</v>
      </c>
    </row>
    <row r="4" spans="1:70" x14ac:dyDescent="0.25">
      <c r="A4" s="1">
        <v>42005</v>
      </c>
      <c r="C4" s="24">
        <v>42309</v>
      </c>
      <c r="E4">
        <v>2</v>
      </c>
    </row>
    <row r="5" spans="1:70" x14ac:dyDescent="0.25">
      <c r="A5" s="1"/>
    </row>
    <row r="6" spans="1:70" x14ac:dyDescent="0.25">
      <c r="A6" s="1"/>
    </row>
    <row r="7" spans="1:70" ht="15.75" thickBot="1" x14ac:dyDescent="0.3">
      <c r="A7" s="1"/>
    </row>
    <row r="8" spans="1:70" ht="14.25" customHeight="1" thickBot="1" x14ac:dyDescent="0.3">
      <c r="A8" s="4" t="s">
        <v>14</v>
      </c>
      <c r="B8" s="3" t="s">
        <v>24</v>
      </c>
      <c r="G8" s="19" t="e">
        <f ca="1">_xlfn.ISOWEEKNUM(G10)</f>
        <v>#NAME?</v>
      </c>
      <c r="H8" s="20"/>
      <c r="I8" s="19" t="e">
        <f ca="1">_xlfn.ISOWEEKNUM(I10)</f>
        <v>#NAME?</v>
      </c>
      <c r="J8" s="20"/>
      <c r="K8" s="19" t="e">
        <f ca="1">_xlfn.ISOWEEKNUM(K10)</f>
        <v>#NAME?</v>
      </c>
      <c r="L8" s="20"/>
      <c r="M8" s="19" t="e">
        <f ca="1">_xlfn.ISOWEEKNUM(M10)</f>
        <v>#NAME?</v>
      </c>
      <c r="N8" s="20"/>
      <c r="O8" s="19" t="e">
        <f ca="1">_xlfn.ISOWEEKNUM(O10)</f>
        <v>#NAME?</v>
      </c>
      <c r="P8" s="20"/>
      <c r="Q8" s="19" t="e">
        <f ca="1">_xlfn.ISOWEEKNUM(Q10)</f>
        <v>#NAME?</v>
      </c>
      <c r="R8" s="20"/>
      <c r="S8" s="19" t="e">
        <f ca="1">_xlfn.ISOWEEKNUM(S10)</f>
        <v>#NAME?</v>
      </c>
      <c r="T8" s="20"/>
      <c r="U8" s="19" t="e">
        <f ca="1">_xlfn.ISOWEEKNUM(U10)</f>
        <v>#NAME?</v>
      </c>
      <c r="V8" s="20"/>
      <c r="W8" s="19" t="e">
        <f ca="1">_xlfn.ISOWEEKNUM(W10)</f>
        <v>#NAME?</v>
      </c>
      <c r="X8" s="20"/>
      <c r="Y8" s="19" t="e">
        <f ca="1">_xlfn.ISOWEEKNUM(Y10)</f>
        <v>#NAME?</v>
      </c>
      <c r="Z8" s="20"/>
      <c r="AA8" s="19" t="e">
        <f ca="1">_xlfn.ISOWEEKNUM(AA10)</f>
        <v>#NAME?</v>
      </c>
      <c r="AB8" s="20"/>
      <c r="AC8" s="19" t="e">
        <f ca="1">_xlfn.ISOWEEKNUM(AC10)</f>
        <v>#NAME?</v>
      </c>
      <c r="AD8" s="20"/>
      <c r="AE8" s="19" t="e">
        <f ca="1">_xlfn.ISOWEEKNUM(AE10)</f>
        <v>#NAME?</v>
      </c>
      <c r="AF8" s="20"/>
      <c r="AG8" s="19" t="e">
        <f ca="1">_xlfn.ISOWEEKNUM(AG10)</f>
        <v>#NAME?</v>
      </c>
      <c r="AH8" s="20"/>
      <c r="AI8" s="19" t="e">
        <f ca="1">_xlfn.ISOWEEKNUM(AI10)</f>
        <v>#NAME?</v>
      </c>
      <c r="AJ8" s="20"/>
      <c r="AK8" s="19" t="e">
        <f ca="1">_xlfn.ISOWEEKNUM(AK10)</f>
        <v>#NAME?</v>
      </c>
      <c r="AL8" s="20"/>
      <c r="AM8" s="19" t="e">
        <f ca="1">_xlfn.ISOWEEKNUM(AM10)</f>
        <v>#NAME?</v>
      </c>
      <c r="AN8" s="20"/>
      <c r="AO8" s="19" t="e">
        <f ca="1">_xlfn.ISOWEEKNUM(AO10)</f>
        <v>#NAME?</v>
      </c>
      <c r="AP8" s="20"/>
      <c r="AQ8" s="19" t="e">
        <f ca="1">_xlfn.ISOWEEKNUM(AQ10)</f>
        <v>#NAME?</v>
      </c>
      <c r="AR8" s="20"/>
      <c r="AS8" s="19" t="e">
        <f ca="1">_xlfn.ISOWEEKNUM(AS10)</f>
        <v>#NAME?</v>
      </c>
      <c r="AT8" s="20"/>
      <c r="AU8" s="19" t="e">
        <f ca="1">_xlfn.ISOWEEKNUM(AU10)</f>
        <v>#NAME?</v>
      </c>
      <c r="AV8" s="20"/>
      <c r="AW8" s="19" t="e">
        <f ca="1">_xlfn.ISOWEEKNUM(AW10)</f>
        <v>#NAME?</v>
      </c>
      <c r="AX8" s="20"/>
      <c r="AY8" s="19" t="e">
        <f ca="1">_xlfn.ISOWEEKNUM(AY10)</f>
        <v>#NAME?</v>
      </c>
      <c r="AZ8" s="20"/>
      <c r="BA8" s="19" t="e">
        <f ca="1">_xlfn.ISOWEEKNUM(BA10)</f>
        <v>#NAME?</v>
      </c>
      <c r="BB8" s="20"/>
      <c r="BC8" s="19" t="e">
        <f ca="1">_xlfn.ISOWEEKNUM(BC10)</f>
        <v>#NAME?</v>
      </c>
      <c r="BD8" s="20"/>
      <c r="BE8" s="19" t="e">
        <f ca="1">_xlfn.ISOWEEKNUM(BE10)</f>
        <v>#NAME?</v>
      </c>
      <c r="BF8" s="20"/>
      <c r="BG8" s="19" t="e">
        <f ca="1">_xlfn.ISOWEEKNUM(BG10)</f>
        <v>#NAME?</v>
      </c>
      <c r="BH8" s="20"/>
      <c r="BI8" s="19" t="e">
        <f ca="1">_xlfn.ISOWEEKNUM(BI10)</f>
        <v>#NAME?</v>
      </c>
      <c r="BJ8" s="20"/>
      <c r="BK8" s="19" t="e">
        <f ca="1">_xlfn.ISOWEEKNUM(BK10)</f>
        <v>#NAME?</v>
      </c>
      <c r="BL8" s="20"/>
      <c r="BM8" s="19" t="e">
        <f ca="1">_xlfn.ISOWEEKNUM(BM10)</f>
        <v>#NAME?</v>
      </c>
      <c r="BN8" s="20"/>
      <c r="BO8" s="19" t="e">
        <f ca="1">_xlfn.ISOWEEKNUM(BO10)</f>
        <v>#NAME?</v>
      </c>
      <c r="BP8" s="20"/>
    </row>
    <row r="9" spans="1:70" ht="15.75" thickBot="1" x14ac:dyDescent="0.3">
      <c r="A9" s="4" t="s">
        <v>13</v>
      </c>
      <c r="B9" s="3"/>
      <c r="G9" s="17">
        <f>DATE(YEAR($A$4),MONTH($C$4),1)</f>
        <v>42309</v>
      </c>
      <c r="H9" s="18"/>
      <c r="I9" s="17">
        <f>G9+1</f>
        <v>42310</v>
      </c>
      <c r="J9" s="18"/>
      <c r="K9" s="17">
        <f>I9+1</f>
        <v>42311</v>
      </c>
      <c r="L9" s="18"/>
      <c r="M9" s="17">
        <f>K9+1</f>
        <v>42312</v>
      </c>
      <c r="N9" s="18"/>
      <c r="O9" s="17">
        <f>M9+1</f>
        <v>42313</v>
      </c>
      <c r="P9" s="18"/>
      <c r="Q9" s="17">
        <f>O9+1</f>
        <v>42314</v>
      </c>
      <c r="R9" s="18"/>
      <c r="S9" s="17">
        <f>Q9+1</f>
        <v>42315</v>
      </c>
      <c r="T9" s="18"/>
      <c r="U9" s="17">
        <f>S9+1</f>
        <v>42316</v>
      </c>
      <c r="V9" s="18"/>
      <c r="W9" s="17">
        <f>U9+1</f>
        <v>42317</v>
      </c>
      <c r="X9" s="18"/>
      <c r="Y9" s="17">
        <f>W9+1</f>
        <v>42318</v>
      </c>
      <c r="Z9" s="18"/>
      <c r="AA9" s="17">
        <f>Y9+1</f>
        <v>42319</v>
      </c>
      <c r="AB9" s="18"/>
      <c r="AC9" s="17">
        <f>AA9+1</f>
        <v>42320</v>
      </c>
      <c r="AD9" s="18"/>
      <c r="AE9" s="17">
        <f>AC9+1</f>
        <v>42321</v>
      </c>
      <c r="AF9" s="18"/>
      <c r="AG9" s="17">
        <f>AE9+1</f>
        <v>42322</v>
      </c>
      <c r="AH9" s="18"/>
      <c r="AI9" s="17">
        <f>AG9+1</f>
        <v>42323</v>
      </c>
      <c r="AJ9" s="18"/>
      <c r="AK9" s="17">
        <f>AI9+1</f>
        <v>42324</v>
      </c>
      <c r="AL9" s="18"/>
      <c r="AM9" s="17">
        <f>AK9+1</f>
        <v>42325</v>
      </c>
      <c r="AN9" s="18"/>
      <c r="AO9" s="17">
        <f>AM9+1</f>
        <v>42326</v>
      </c>
      <c r="AP9" s="18"/>
      <c r="AQ9" s="17">
        <f>AO9+1</f>
        <v>42327</v>
      </c>
      <c r="AR9" s="18"/>
      <c r="AS9" s="17">
        <f>AQ9+1</f>
        <v>42328</v>
      </c>
      <c r="AT9" s="18"/>
      <c r="AU9" s="17">
        <f>AS9+1</f>
        <v>42329</v>
      </c>
      <c r="AV9" s="18"/>
      <c r="AW9" s="17">
        <f>AU9+1</f>
        <v>42330</v>
      </c>
      <c r="AX9" s="18"/>
      <c r="AY9" s="17">
        <f>AW9+1</f>
        <v>42331</v>
      </c>
      <c r="AZ9" s="18"/>
      <c r="BA9" s="17">
        <f>AY9+1</f>
        <v>42332</v>
      </c>
      <c r="BB9" s="18"/>
      <c r="BC9" s="17">
        <f>BA9+1</f>
        <v>42333</v>
      </c>
      <c r="BD9" s="18"/>
      <c r="BE9" s="17">
        <f>BC9+1</f>
        <v>42334</v>
      </c>
      <c r="BF9" s="18"/>
      <c r="BG9" s="17">
        <f>BE9+1</f>
        <v>42335</v>
      </c>
      <c r="BH9" s="18"/>
      <c r="BI9" s="17">
        <f>BG9+1</f>
        <v>42336</v>
      </c>
      <c r="BJ9" s="18"/>
      <c r="BK9" s="17">
        <f>BI9+1</f>
        <v>42337</v>
      </c>
      <c r="BL9" s="18"/>
      <c r="BM9" s="17">
        <f>BK9+1</f>
        <v>42338</v>
      </c>
      <c r="BN9" s="18"/>
      <c r="BO9" s="17">
        <f>BM9+1</f>
        <v>42339</v>
      </c>
      <c r="BP9" s="18"/>
      <c r="BQ9" s="2"/>
      <c r="BR9" s="2"/>
    </row>
    <row r="10" spans="1:70" x14ac:dyDescent="0.25">
      <c r="A10" s="21" t="s">
        <v>19</v>
      </c>
      <c r="B10" s="15" t="s">
        <v>9</v>
      </c>
      <c r="C10" s="15"/>
      <c r="D10" s="23" t="s">
        <v>10</v>
      </c>
      <c r="E10" s="23" t="s">
        <v>11</v>
      </c>
      <c r="F10" s="23" t="s">
        <v>12</v>
      </c>
      <c r="G10" s="16">
        <f>DATE(YEAR($A$4),MONTH($C$4),1)</f>
        <v>42309</v>
      </c>
      <c r="H10" s="14"/>
      <c r="I10" s="13">
        <f>G10+1</f>
        <v>42310</v>
      </c>
      <c r="J10" s="14"/>
      <c r="K10" s="13">
        <f>I10+1</f>
        <v>42311</v>
      </c>
      <c r="L10" s="14"/>
      <c r="M10" s="13">
        <f>K10+1</f>
        <v>42312</v>
      </c>
      <c r="N10" s="14"/>
      <c r="O10" s="13">
        <f>M10+1</f>
        <v>42313</v>
      </c>
      <c r="P10" s="14"/>
      <c r="Q10" s="13">
        <f>O10+1</f>
        <v>42314</v>
      </c>
      <c r="R10" s="14"/>
      <c r="S10" s="13">
        <f>Q10+1</f>
        <v>42315</v>
      </c>
      <c r="T10" s="14"/>
      <c r="U10" s="13">
        <f>S10+1</f>
        <v>42316</v>
      </c>
      <c r="V10" s="14"/>
      <c r="W10" s="13">
        <f>U10+1</f>
        <v>42317</v>
      </c>
      <c r="X10" s="14"/>
      <c r="Y10" s="13">
        <f>W10+1</f>
        <v>42318</v>
      </c>
      <c r="Z10" s="14"/>
      <c r="AA10" s="13">
        <f>Y10+1</f>
        <v>42319</v>
      </c>
      <c r="AB10" s="14"/>
      <c r="AC10" s="13">
        <f>AA10+1</f>
        <v>42320</v>
      </c>
      <c r="AD10" s="14"/>
      <c r="AE10" s="13">
        <f>AC10+1</f>
        <v>42321</v>
      </c>
      <c r="AF10" s="14"/>
      <c r="AG10" s="13">
        <f>AE10+1</f>
        <v>42322</v>
      </c>
      <c r="AH10" s="14"/>
      <c r="AI10" s="13">
        <f>AG10+1</f>
        <v>42323</v>
      </c>
      <c r="AJ10" s="14"/>
      <c r="AK10" s="13">
        <f>AI10+1</f>
        <v>42324</v>
      </c>
      <c r="AL10" s="14"/>
      <c r="AM10" s="13">
        <f>AK10+1</f>
        <v>42325</v>
      </c>
      <c r="AN10" s="14"/>
      <c r="AO10" s="13">
        <f>AM10+1</f>
        <v>42326</v>
      </c>
      <c r="AP10" s="14"/>
      <c r="AQ10" s="13">
        <f>AO10+1</f>
        <v>42327</v>
      </c>
      <c r="AR10" s="14"/>
      <c r="AS10" s="13">
        <f>AQ10+1</f>
        <v>42328</v>
      </c>
      <c r="AT10" s="14"/>
      <c r="AU10" s="13">
        <f>AS10+1</f>
        <v>42329</v>
      </c>
      <c r="AV10" s="14"/>
      <c r="AW10" s="13">
        <f>AU10+1</f>
        <v>42330</v>
      </c>
      <c r="AX10" s="14"/>
      <c r="AY10" s="13">
        <f>AW10+1</f>
        <v>42331</v>
      </c>
      <c r="AZ10" s="14"/>
      <c r="BA10" s="13">
        <f>AY10+1</f>
        <v>42332</v>
      </c>
      <c r="BB10" s="14"/>
      <c r="BC10" s="13">
        <f>BA10+1</f>
        <v>42333</v>
      </c>
      <c r="BD10" s="14"/>
      <c r="BE10" s="13">
        <f>BC10+1</f>
        <v>42334</v>
      </c>
      <c r="BF10" s="14"/>
      <c r="BG10" s="13">
        <f>BE10+1</f>
        <v>42335</v>
      </c>
      <c r="BH10" s="14"/>
      <c r="BI10" s="13">
        <f>BG10+1</f>
        <v>42336</v>
      </c>
      <c r="BJ10" s="14"/>
      <c r="BK10" s="13">
        <f>BI10+1</f>
        <v>42337</v>
      </c>
      <c r="BL10" s="14"/>
      <c r="BM10" s="13">
        <f>BK10+1</f>
        <v>42338</v>
      </c>
      <c r="BN10" s="14"/>
      <c r="BO10" s="13">
        <f>BM10+1</f>
        <v>42339</v>
      </c>
      <c r="BP10" s="14"/>
    </row>
    <row r="11" spans="1:70" x14ac:dyDescent="0.25">
      <c r="A11" s="22"/>
      <c r="B11" s="5" t="s">
        <v>17</v>
      </c>
      <c r="C11" s="5" t="s">
        <v>18</v>
      </c>
      <c r="D11" s="23"/>
      <c r="E11" s="23"/>
      <c r="F11" s="23"/>
      <c r="G11" s="40" t="s">
        <v>15</v>
      </c>
      <c r="H11" s="41" t="s">
        <v>16</v>
      </c>
      <c r="I11" s="42" t="s">
        <v>15</v>
      </c>
      <c r="J11" s="41" t="s">
        <v>16</v>
      </c>
      <c r="K11" s="42" t="s">
        <v>15</v>
      </c>
      <c r="L11" s="41" t="s">
        <v>16</v>
      </c>
      <c r="M11" s="42" t="s">
        <v>15</v>
      </c>
      <c r="N11" s="41" t="s">
        <v>16</v>
      </c>
      <c r="O11" s="42" t="s">
        <v>15</v>
      </c>
      <c r="P11" s="41" t="s">
        <v>16</v>
      </c>
      <c r="Q11" s="42" t="s">
        <v>15</v>
      </c>
      <c r="R11" s="41" t="s">
        <v>16</v>
      </c>
      <c r="S11" s="42" t="s">
        <v>15</v>
      </c>
      <c r="T11" s="41" t="s">
        <v>16</v>
      </c>
      <c r="U11" s="42" t="s">
        <v>15</v>
      </c>
      <c r="V11" s="41" t="s">
        <v>16</v>
      </c>
      <c r="W11" s="42" t="s">
        <v>15</v>
      </c>
      <c r="X11" s="41" t="s">
        <v>16</v>
      </c>
      <c r="Y11" s="42" t="s">
        <v>15</v>
      </c>
      <c r="Z11" s="41" t="s">
        <v>16</v>
      </c>
      <c r="AA11" s="42" t="s">
        <v>15</v>
      </c>
      <c r="AB11" s="41" t="s">
        <v>16</v>
      </c>
      <c r="AC11" s="42" t="s">
        <v>15</v>
      </c>
      <c r="AD11" s="41" t="s">
        <v>16</v>
      </c>
      <c r="AE11" s="42" t="s">
        <v>15</v>
      </c>
      <c r="AF11" s="41" t="s">
        <v>16</v>
      </c>
      <c r="AG11" s="42" t="s">
        <v>15</v>
      </c>
      <c r="AH11" s="41" t="s">
        <v>16</v>
      </c>
      <c r="AI11" s="42" t="s">
        <v>15</v>
      </c>
      <c r="AJ11" s="41" t="s">
        <v>16</v>
      </c>
      <c r="AK11" s="42" t="s">
        <v>15</v>
      </c>
      <c r="AL11" s="41" t="s">
        <v>16</v>
      </c>
      <c r="AM11" s="42" t="s">
        <v>15</v>
      </c>
      <c r="AN11" s="41" t="s">
        <v>16</v>
      </c>
      <c r="AO11" s="42" t="s">
        <v>15</v>
      </c>
      <c r="AP11" s="41" t="s">
        <v>16</v>
      </c>
      <c r="AQ11" s="42" t="s">
        <v>15</v>
      </c>
      <c r="AR11" s="41" t="s">
        <v>16</v>
      </c>
      <c r="AS11" s="42" t="s">
        <v>15</v>
      </c>
      <c r="AT11" s="41" t="s">
        <v>16</v>
      </c>
      <c r="AU11" s="42" t="s">
        <v>15</v>
      </c>
      <c r="AV11" s="41" t="s">
        <v>16</v>
      </c>
      <c r="AW11" s="42" t="s">
        <v>15</v>
      </c>
      <c r="AX11" s="41" t="s">
        <v>16</v>
      </c>
      <c r="AY11" s="42" t="s">
        <v>15</v>
      </c>
      <c r="AZ11" s="41" t="s">
        <v>16</v>
      </c>
      <c r="BA11" s="42" t="s">
        <v>15</v>
      </c>
      <c r="BB11" s="41" t="s">
        <v>16</v>
      </c>
      <c r="BC11" s="42" t="s">
        <v>15</v>
      </c>
      <c r="BD11" s="41" t="s">
        <v>16</v>
      </c>
      <c r="BE11" s="42" t="s">
        <v>15</v>
      </c>
      <c r="BF11" s="41" t="s">
        <v>16</v>
      </c>
      <c r="BG11" s="42" t="s">
        <v>15</v>
      </c>
      <c r="BH11" s="41" t="s">
        <v>16</v>
      </c>
      <c r="BI11" s="42" t="s">
        <v>15</v>
      </c>
      <c r="BJ11" s="41" t="s">
        <v>16</v>
      </c>
      <c r="BK11" s="42" t="s">
        <v>15</v>
      </c>
      <c r="BL11" s="41" t="s">
        <v>16</v>
      </c>
      <c r="BM11" s="42" t="s">
        <v>15</v>
      </c>
      <c r="BN11" s="41" t="s">
        <v>16</v>
      </c>
      <c r="BO11" s="42" t="s">
        <v>15</v>
      </c>
      <c r="BP11" s="41" t="s">
        <v>16</v>
      </c>
    </row>
    <row r="12" spans="1:70" x14ac:dyDescent="0.25">
      <c r="A12" s="7" t="s">
        <v>39</v>
      </c>
      <c r="B12" s="6">
        <v>42309</v>
      </c>
      <c r="C12" s="6">
        <v>42338</v>
      </c>
      <c r="D12" s="7" t="s">
        <v>2</v>
      </c>
      <c r="E12" s="7"/>
      <c r="F12" s="12">
        <f>NETWORKDAYS.INTL(B12,C12,1,PLANNING!I2:I14)</f>
        <v>20</v>
      </c>
      <c r="G12" s="43"/>
      <c r="H12" s="44"/>
      <c r="I12" s="44"/>
      <c r="J12" s="44"/>
      <c r="K12" s="44"/>
      <c r="L12" s="44"/>
      <c r="M12" s="44"/>
      <c r="N12" s="44"/>
      <c r="O12" s="44"/>
      <c r="P12" s="44"/>
      <c r="Q12" s="44"/>
      <c r="R12" s="44"/>
      <c r="S12" s="44"/>
      <c r="T12" s="44"/>
      <c r="U12" s="44"/>
      <c r="V12" s="44"/>
      <c r="W12" s="44"/>
      <c r="X12" s="44"/>
      <c r="Y12" s="44"/>
      <c r="Z12" s="44"/>
      <c r="AA12" s="44"/>
      <c r="AB12" s="44"/>
      <c r="AC12" s="44"/>
      <c r="AD12" s="44"/>
      <c r="AE12" s="44"/>
      <c r="AF12" s="44"/>
      <c r="AG12" s="44"/>
      <c r="AH12" s="44"/>
      <c r="AI12" s="44"/>
      <c r="AJ12" s="44"/>
      <c r="AK12" s="44"/>
      <c r="AL12" s="44"/>
      <c r="AM12" s="44"/>
      <c r="AN12" s="44"/>
      <c r="AO12" s="44"/>
      <c r="AP12" s="44"/>
      <c r="AQ12" s="44"/>
      <c r="AR12" s="44"/>
      <c r="AS12" s="44"/>
      <c r="AT12" s="44"/>
      <c r="AU12" s="44"/>
      <c r="AV12" s="44"/>
      <c r="AW12" s="44"/>
      <c r="AX12" s="44"/>
      <c r="AY12" s="44"/>
      <c r="AZ12" s="44"/>
      <c r="BA12" s="44"/>
      <c r="BB12" s="44"/>
      <c r="BC12" s="44"/>
      <c r="BD12" s="44"/>
      <c r="BE12" s="44"/>
      <c r="BF12" s="44"/>
      <c r="BG12" s="44"/>
      <c r="BH12" s="44"/>
      <c r="BI12" s="44"/>
      <c r="BJ12" s="44"/>
      <c r="BK12" s="44"/>
      <c r="BL12" s="44"/>
      <c r="BM12" s="44"/>
      <c r="BN12" s="44"/>
      <c r="BO12" s="44"/>
      <c r="BP12" s="44"/>
    </row>
    <row r="13" spans="1:70" x14ac:dyDescent="0.25">
      <c r="A13" s="7" t="s">
        <v>42</v>
      </c>
      <c r="B13" s="6">
        <v>42309</v>
      </c>
      <c r="C13" s="6">
        <v>42338</v>
      </c>
      <c r="D13" s="7" t="s">
        <v>3</v>
      </c>
      <c r="E13" s="7"/>
      <c r="F13" s="12">
        <f>NETWORKDAYS.INTL(B13,C13,1,PLANNING!I3:I15)</f>
        <v>20</v>
      </c>
      <c r="G13" s="43"/>
      <c r="H13" s="44"/>
      <c r="I13" s="44"/>
      <c r="J13" s="44"/>
      <c r="K13" s="44"/>
      <c r="L13" s="44"/>
      <c r="M13" s="44"/>
      <c r="N13" s="44"/>
      <c r="O13" s="44"/>
      <c r="P13" s="44"/>
      <c r="Q13" s="44"/>
      <c r="R13" s="44"/>
      <c r="S13" s="44"/>
      <c r="T13" s="44"/>
      <c r="U13" s="44"/>
      <c r="V13" s="44"/>
      <c r="W13" s="44"/>
      <c r="X13" s="44"/>
      <c r="Y13" s="44"/>
      <c r="Z13" s="44"/>
      <c r="AA13" s="44"/>
      <c r="AB13" s="44"/>
      <c r="AC13" s="44"/>
      <c r="AD13" s="44"/>
      <c r="AE13" s="44"/>
      <c r="AF13" s="44"/>
      <c r="AG13" s="44"/>
      <c r="AH13" s="44"/>
      <c r="AI13" s="44"/>
      <c r="AJ13" s="44"/>
      <c r="AK13" s="44"/>
      <c r="AL13" s="44"/>
      <c r="AM13" s="44"/>
      <c r="AN13" s="44"/>
      <c r="AO13" s="44"/>
      <c r="AP13" s="44"/>
      <c r="AQ13" s="44"/>
      <c r="AR13" s="44"/>
      <c r="AS13" s="44"/>
      <c r="AT13" s="44"/>
      <c r="AU13" s="44"/>
      <c r="AV13" s="44"/>
      <c r="AW13" s="44"/>
      <c r="AX13" s="44"/>
      <c r="AY13" s="44"/>
      <c r="AZ13" s="44"/>
      <c r="BA13" s="44"/>
      <c r="BB13" s="44"/>
      <c r="BC13" s="44"/>
      <c r="BD13" s="44"/>
      <c r="BE13" s="44"/>
      <c r="BF13" s="44"/>
      <c r="BG13" s="44"/>
      <c r="BH13" s="44"/>
      <c r="BI13" s="44"/>
      <c r="BJ13" s="44"/>
      <c r="BK13" s="44"/>
      <c r="BL13" s="44"/>
      <c r="BM13" s="44"/>
      <c r="BN13" s="44"/>
      <c r="BO13" s="44"/>
      <c r="BP13" s="44"/>
    </row>
    <row r="14" spans="1:70" x14ac:dyDescent="0.25">
      <c r="A14" s="7" t="s">
        <v>39</v>
      </c>
      <c r="B14" s="6">
        <v>42309</v>
      </c>
      <c r="C14" s="6">
        <v>42338</v>
      </c>
      <c r="D14" s="7" t="s">
        <v>4</v>
      </c>
      <c r="E14" s="7"/>
      <c r="F14" s="12">
        <f>NETWORKDAYS.INTL(B14,C14,1,PLANNING!I4:I16)</f>
        <v>20</v>
      </c>
      <c r="G14" s="43"/>
      <c r="H14" s="44"/>
      <c r="I14" s="44"/>
      <c r="J14" s="44"/>
      <c r="K14" s="44"/>
      <c r="L14" s="44"/>
      <c r="M14" s="44"/>
      <c r="N14" s="44"/>
      <c r="O14" s="44"/>
      <c r="P14" s="44"/>
      <c r="Q14" s="44"/>
      <c r="R14" s="44"/>
      <c r="S14" s="44"/>
      <c r="T14" s="44"/>
      <c r="U14" s="44"/>
      <c r="V14" s="44"/>
      <c r="W14" s="44"/>
      <c r="X14" s="44"/>
      <c r="Y14" s="44"/>
      <c r="Z14" s="44"/>
      <c r="AA14" s="44"/>
      <c r="AB14" s="44"/>
      <c r="AC14" s="44"/>
      <c r="AD14" s="44"/>
      <c r="AE14" s="44"/>
      <c r="AF14" s="44"/>
      <c r="AG14" s="44"/>
      <c r="AH14" s="44"/>
      <c r="AI14" s="44"/>
      <c r="AJ14" s="44"/>
      <c r="AK14" s="44"/>
      <c r="AL14" s="44"/>
      <c r="AM14" s="44"/>
      <c r="AN14" s="44"/>
      <c r="AO14" s="44"/>
      <c r="AP14" s="44"/>
      <c r="AQ14" s="44"/>
      <c r="AR14" s="44"/>
      <c r="AS14" s="44"/>
      <c r="AT14" s="44"/>
      <c r="AU14" s="44"/>
      <c r="AV14" s="44"/>
      <c r="AW14" s="44"/>
      <c r="AX14" s="44"/>
      <c r="AY14" s="44"/>
      <c r="AZ14" s="44"/>
      <c r="BA14" s="44"/>
      <c r="BB14" s="44"/>
      <c r="BC14" s="44"/>
      <c r="BD14" s="44"/>
      <c r="BE14" s="44"/>
      <c r="BF14" s="44"/>
      <c r="BG14" s="44"/>
      <c r="BH14" s="44"/>
      <c r="BI14" s="44"/>
      <c r="BJ14" s="44"/>
      <c r="BK14" s="44"/>
      <c r="BL14" s="44"/>
      <c r="BM14" s="44"/>
      <c r="BN14" s="44"/>
      <c r="BO14" s="44"/>
      <c r="BP14" s="44"/>
    </row>
    <row r="15" spans="1:70" x14ac:dyDescent="0.25">
      <c r="A15" s="7" t="s">
        <v>44</v>
      </c>
      <c r="B15" s="6">
        <v>42309</v>
      </c>
      <c r="C15" s="6">
        <v>42338</v>
      </c>
      <c r="D15" s="7" t="s">
        <v>5</v>
      </c>
      <c r="E15" s="7"/>
      <c r="F15" s="12">
        <f>NETWORKDAYS.INTL(B15,C15,1,PLANNING!I5:I17)</f>
        <v>20</v>
      </c>
      <c r="G15" s="43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44"/>
      <c r="T15" s="44"/>
      <c r="U15" s="44"/>
      <c r="V15" s="44"/>
      <c r="W15" s="44"/>
      <c r="X15" s="44"/>
      <c r="Y15" s="44"/>
      <c r="Z15" s="44"/>
      <c r="AA15" s="44"/>
      <c r="AB15" s="44"/>
      <c r="AC15" s="44"/>
      <c r="AD15" s="44"/>
      <c r="AE15" s="44"/>
      <c r="AF15" s="44"/>
      <c r="AG15" s="44"/>
      <c r="AH15" s="44"/>
      <c r="AI15" s="44"/>
      <c r="AJ15" s="44"/>
      <c r="AK15" s="44"/>
      <c r="AL15" s="44"/>
      <c r="AM15" s="44"/>
      <c r="AN15" s="44"/>
      <c r="AO15" s="44"/>
      <c r="AP15" s="44"/>
      <c r="AQ15" s="44"/>
      <c r="AR15" s="44"/>
      <c r="AS15" s="44"/>
      <c r="AT15" s="44"/>
      <c r="AU15" s="44"/>
      <c r="AV15" s="44"/>
      <c r="AW15" s="44"/>
      <c r="AX15" s="44"/>
      <c r="AY15" s="44"/>
      <c r="AZ15" s="44"/>
      <c r="BA15" s="44"/>
      <c r="BB15" s="44"/>
      <c r="BC15" s="44"/>
      <c r="BD15" s="44"/>
      <c r="BE15" s="44"/>
      <c r="BF15" s="44"/>
      <c r="BG15" s="44"/>
      <c r="BH15" s="44"/>
      <c r="BI15" s="44"/>
      <c r="BJ15" s="44"/>
      <c r="BK15" s="44"/>
      <c r="BL15" s="44"/>
      <c r="BM15" s="44"/>
      <c r="BN15" s="44"/>
      <c r="BO15" s="44"/>
      <c r="BP15" s="44"/>
    </row>
    <row r="16" spans="1:70" x14ac:dyDescent="0.25">
      <c r="A16" s="7" t="s">
        <v>43</v>
      </c>
      <c r="B16" s="6">
        <v>42309</v>
      </c>
      <c r="C16" s="6">
        <v>42338</v>
      </c>
      <c r="D16" s="7" t="s">
        <v>6</v>
      </c>
      <c r="E16" s="7"/>
      <c r="F16" s="12">
        <f>NETWORKDAYS.INTL(B16,C16,1,PLANNING!I6:I18)</f>
        <v>20</v>
      </c>
      <c r="G16" s="43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4"/>
      <c r="T16" s="44"/>
      <c r="U16" s="44"/>
      <c r="V16" s="44"/>
      <c r="W16" s="44"/>
      <c r="X16" s="44"/>
      <c r="Y16" s="44"/>
      <c r="Z16" s="44"/>
      <c r="AA16" s="44"/>
      <c r="AB16" s="44"/>
      <c r="AC16" s="44"/>
      <c r="AD16" s="44"/>
      <c r="AE16" s="44"/>
      <c r="AF16" s="44"/>
      <c r="AG16" s="44"/>
      <c r="AH16" s="44"/>
      <c r="AI16" s="44"/>
      <c r="AJ16" s="44"/>
      <c r="AK16" s="44"/>
      <c r="AL16" s="44"/>
      <c r="AM16" s="44"/>
      <c r="AN16" s="44"/>
      <c r="AO16" s="44"/>
      <c r="AP16" s="44"/>
      <c r="AQ16" s="44"/>
      <c r="AR16" s="44"/>
      <c r="AS16" s="44"/>
      <c r="AT16" s="44"/>
      <c r="AU16" s="44"/>
      <c r="AV16" s="44"/>
      <c r="AW16" s="44"/>
      <c r="AX16" s="44"/>
      <c r="AY16" s="44"/>
      <c r="AZ16" s="44"/>
      <c r="BA16" s="44"/>
      <c r="BB16" s="44"/>
      <c r="BC16" s="44"/>
      <c r="BD16" s="44"/>
      <c r="BE16" s="44"/>
      <c r="BF16" s="44"/>
      <c r="BG16" s="44"/>
      <c r="BH16" s="44"/>
      <c r="BI16" s="44"/>
      <c r="BJ16" s="44"/>
      <c r="BK16" s="44"/>
      <c r="BL16" s="44"/>
      <c r="BM16" s="44"/>
      <c r="BN16" s="44"/>
      <c r="BO16" s="44"/>
      <c r="BP16" s="44"/>
    </row>
    <row r="17" spans="1:68" x14ac:dyDescent="0.25">
      <c r="A17" s="7" t="s">
        <v>43</v>
      </c>
      <c r="B17" s="6">
        <v>42309</v>
      </c>
      <c r="C17" s="6">
        <v>42338</v>
      </c>
      <c r="D17" s="7" t="s">
        <v>7</v>
      </c>
      <c r="E17" s="7"/>
      <c r="F17" s="12">
        <f>NETWORKDAYS.INTL(B17,C17,1,PLANNING!I7:I19)</f>
        <v>20</v>
      </c>
      <c r="G17" s="43"/>
      <c r="H17" s="44"/>
      <c r="I17" s="44"/>
      <c r="J17" s="44"/>
      <c r="K17" s="44"/>
      <c r="L17" s="44"/>
      <c r="M17" s="44"/>
      <c r="N17" s="44"/>
      <c r="O17" s="44"/>
      <c r="P17" s="44"/>
      <c r="Q17" s="44"/>
      <c r="R17" s="44"/>
      <c r="S17" s="44"/>
      <c r="T17" s="44"/>
      <c r="U17" s="44"/>
      <c r="V17" s="44"/>
      <c r="W17" s="44"/>
      <c r="X17" s="44"/>
      <c r="Y17" s="44"/>
      <c r="Z17" s="44"/>
      <c r="AA17" s="44"/>
      <c r="AB17" s="44"/>
      <c r="AC17" s="44"/>
      <c r="AD17" s="44"/>
      <c r="AE17" s="44"/>
      <c r="AF17" s="44"/>
      <c r="AG17" s="44"/>
      <c r="AH17" s="44"/>
      <c r="AI17" s="44"/>
      <c r="AJ17" s="44"/>
      <c r="AK17" s="44"/>
      <c r="AL17" s="44"/>
      <c r="AM17" s="44"/>
      <c r="AN17" s="44"/>
      <c r="AO17" s="44"/>
      <c r="AP17" s="44"/>
      <c r="AQ17" s="44"/>
      <c r="AR17" s="44"/>
      <c r="AS17" s="44"/>
      <c r="AT17" s="44"/>
      <c r="AU17" s="44"/>
      <c r="AV17" s="44"/>
      <c r="AW17" s="44"/>
      <c r="AX17" s="44"/>
      <c r="AY17" s="44"/>
      <c r="AZ17" s="44"/>
      <c r="BA17" s="44"/>
      <c r="BB17" s="44"/>
      <c r="BC17" s="44"/>
      <c r="BD17" s="44"/>
      <c r="BE17" s="44"/>
      <c r="BF17" s="44"/>
      <c r="BG17" s="44"/>
      <c r="BH17" s="44"/>
      <c r="BI17" s="44"/>
      <c r="BJ17" s="44"/>
      <c r="BK17" s="44"/>
      <c r="BL17" s="44"/>
      <c r="BM17" s="44"/>
      <c r="BN17" s="44"/>
      <c r="BO17" s="44"/>
      <c r="BP17" s="44"/>
    </row>
    <row r="18" spans="1:68" x14ac:dyDescent="0.25">
      <c r="A18" s="7" t="s">
        <v>43</v>
      </c>
      <c r="B18" s="6">
        <v>42309</v>
      </c>
      <c r="C18" s="6">
        <v>42338</v>
      </c>
      <c r="D18" s="7" t="s">
        <v>8</v>
      </c>
      <c r="E18" s="7"/>
      <c r="F18" s="12">
        <f>NETWORKDAYS.INTL(B18,C18,1,PLANNING!I8:I20)</f>
        <v>20</v>
      </c>
      <c r="G18" s="43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  <c r="AA18" s="44"/>
      <c r="AB18" s="44"/>
      <c r="AC18" s="44"/>
      <c r="AD18" s="44"/>
      <c r="AE18" s="44"/>
      <c r="AF18" s="44"/>
      <c r="AG18" s="44"/>
      <c r="AH18" s="44"/>
      <c r="AI18" s="44"/>
      <c r="AJ18" s="44"/>
      <c r="AK18" s="44"/>
      <c r="AL18" s="44"/>
      <c r="AM18" s="44"/>
      <c r="AN18" s="44"/>
      <c r="AO18" s="44"/>
      <c r="AP18" s="44"/>
      <c r="AQ18" s="44"/>
      <c r="AR18" s="44"/>
      <c r="AS18" s="44"/>
      <c r="AT18" s="44"/>
      <c r="AU18" s="44"/>
      <c r="AV18" s="44"/>
      <c r="AW18" s="44"/>
      <c r="AX18" s="44"/>
      <c r="AY18" s="44"/>
      <c r="AZ18" s="44"/>
      <c r="BA18" s="44"/>
      <c r="BB18" s="44"/>
      <c r="BC18" s="44"/>
      <c r="BD18" s="44"/>
      <c r="BE18" s="44"/>
      <c r="BF18" s="44"/>
      <c r="BG18" s="44"/>
      <c r="BH18" s="44"/>
      <c r="BI18" s="44"/>
      <c r="BJ18" s="44"/>
      <c r="BK18" s="44"/>
      <c r="BL18" s="44"/>
      <c r="BM18" s="44"/>
      <c r="BN18" s="44"/>
      <c r="BO18" s="44"/>
      <c r="BP18" s="44"/>
    </row>
    <row r="19" spans="1:68" x14ac:dyDescent="0.25">
      <c r="A19" s="7"/>
      <c r="B19" s="6"/>
      <c r="C19" s="6"/>
      <c r="D19" s="7"/>
      <c r="E19" s="7"/>
      <c r="F19" s="12">
        <f>NETWORKDAYS.INTL(B19,C19,1,PLANNING!I9:I21)</f>
        <v>0</v>
      </c>
      <c r="G19" s="43"/>
      <c r="H19" s="44"/>
      <c r="I19" s="44"/>
      <c r="J19" s="44"/>
      <c r="K19" s="44"/>
      <c r="L19" s="44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44"/>
      <c r="Z19" s="44"/>
      <c r="AA19" s="44"/>
      <c r="AB19" s="44"/>
      <c r="AC19" s="44"/>
      <c r="AD19" s="44"/>
      <c r="AE19" s="44"/>
      <c r="AF19" s="44"/>
      <c r="AG19" s="44"/>
      <c r="AH19" s="44"/>
      <c r="AI19" s="44"/>
      <c r="AJ19" s="44"/>
      <c r="AK19" s="44"/>
      <c r="AL19" s="44"/>
      <c r="AM19" s="44"/>
      <c r="AN19" s="44"/>
      <c r="AO19" s="44"/>
      <c r="AP19" s="44"/>
      <c r="AQ19" s="44"/>
      <c r="AR19" s="44"/>
      <c r="AS19" s="44"/>
      <c r="AT19" s="44"/>
      <c r="AU19" s="44"/>
      <c r="AV19" s="44"/>
      <c r="AW19" s="44"/>
      <c r="AX19" s="44"/>
      <c r="AY19" s="44"/>
      <c r="AZ19" s="44"/>
      <c r="BA19" s="44"/>
      <c r="BB19" s="44"/>
      <c r="BC19" s="44"/>
      <c r="BD19" s="44"/>
      <c r="BE19" s="44"/>
      <c r="BF19" s="44"/>
      <c r="BG19" s="44"/>
      <c r="BH19" s="44"/>
      <c r="BI19" s="44"/>
      <c r="BJ19" s="44"/>
      <c r="BK19" s="44"/>
      <c r="BL19" s="44"/>
      <c r="BM19" s="44"/>
      <c r="BN19" s="44"/>
      <c r="BO19" s="44"/>
      <c r="BP19" s="44"/>
    </row>
    <row r="20" spans="1:68" x14ac:dyDescent="0.25">
      <c r="A20" s="7"/>
      <c r="B20" s="6"/>
      <c r="C20" s="6"/>
      <c r="D20" s="7"/>
      <c r="E20" s="7"/>
      <c r="F20" s="12">
        <f>NETWORKDAYS.INTL(B20,C20,1,PLANNING!I10:I22)</f>
        <v>0</v>
      </c>
      <c r="G20" s="43"/>
      <c r="H20" s="44"/>
      <c r="I20" s="44"/>
      <c r="J20" s="44"/>
      <c r="K20" s="44"/>
      <c r="L20" s="44"/>
      <c r="M20" s="44"/>
      <c r="N20" s="44"/>
      <c r="O20" s="44"/>
      <c r="P20" s="44"/>
      <c r="Q20" s="44"/>
      <c r="R20" s="44"/>
      <c r="S20" s="44"/>
      <c r="T20" s="44"/>
      <c r="U20" s="44"/>
      <c r="V20" s="44"/>
      <c r="W20" s="44"/>
      <c r="X20" s="44"/>
      <c r="Y20" s="44"/>
      <c r="Z20" s="44"/>
      <c r="AA20" s="44"/>
      <c r="AB20" s="44"/>
      <c r="AC20" s="44"/>
      <c r="AD20" s="44"/>
      <c r="AE20" s="44"/>
      <c r="AF20" s="44"/>
      <c r="AG20" s="44"/>
      <c r="AH20" s="44"/>
      <c r="AI20" s="44"/>
      <c r="AJ20" s="44"/>
      <c r="AK20" s="44"/>
      <c r="AL20" s="44"/>
      <c r="AM20" s="44"/>
      <c r="AN20" s="44"/>
      <c r="AO20" s="44"/>
      <c r="AP20" s="44"/>
      <c r="AQ20" s="44"/>
      <c r="AR20" s="44"/>
      <c r="AS20" s="44"/>
      <c r="AT20" s="44"/>
      <c r="AU20" s="44"/>
      <c r="AV20" s="44"/>
      <c r="AW20" s="44"/>
      <c r="AX20" s="44"/>
      <c r="AY20" s="44"/>
      <c r="AZ20" s="44"/>
      <c r="BA20" s="44"/>
      <c r="BB20" s="44"/>
      <c r="BC20" s="44"/>
      <c r="BD20" s="44"/>
      <c r="BE20" s="44"/>
      <c r="BF20" s="44"/>
      <c r="BG20" s="44"/>
      <c r="BH20" s="44"/>
      <c r="BI20" s="44"/>
      <c r="BJ20" s="44"/>
      <c r="BK20" s="44"/>
      <c r="BL20" s="44"/>
      <c r="BM20" s="44"/>
      <c r="BN20" s="44"/>
      <c r="BO20" s="44"/>
      <c r="BP20" s="44"/>
    </row>
    <row r="21" spans="1:68" x14ac:dyDescent="0.25">
      <c r="A21" s="7"/>
      <c r="B21" s="6"/>
      <c r="C21" s="6"/>
      <c r="D21" s="7"/>
      <c r="E21" s="7"/>
      <c r="F21" s="12">
        <f>NETWORKDAYS.INTL(B21,C21,1,PLANNING!I11:I23)</f>
        <v>0</v>
      </c>
      <c r="G21" s="43"/>
      <c r="H21" s="44"/>
      <c r="I21" s="44"/>
      <c r="J21" s="44"/>
      <c r="K21" s="44"/>
      <c r="L21" s="44"/>
      <c r="M21" s="44"/>
      <c r="N21" s="44"/>
      <c r="O21" s="44"/>
      <c r="P21" s="44"/>
      <c r="Q21" s="44"/>
      <c r="R21" s="44"/>
      <c r="S21" s="44"/>
      <c r="T21" s="44"/>
      <c r="U21" s="44"/>
      <c r="V21" s="44"/>
      <c r="W21" s="44"/>
      <c r="X21" s="44"/>
      <c r="Y21" s="44"/>
      <c r="Z21" s="44"/>
      <c r="AA21" s="44"/>
      <c r="AB21" s="44"/>
      <c r="AC21" s="44"/>
      <c r="AD21" s="44"/>
      <c r="AE21" s="44"/>
      <c r="AF21" s="44"/>
      <c r="AG21" s="44"/>
      <c r="AH21" s="44"/>
      <c r="AI21" s="44"/>
      <c r="AJ21" s="44"/>
      <c r="AK21" s="44"/>
      <c r="AL21" s="44"/>
      <c r="AM21" s="44"/>
      <c r="AN21" s="44"/>
      <c r="AO21" s="44"/>
      <c r="AP21" s="44"/>
      <c r="AQ21" s="44"/>
      <c r="AR21" s="44"/>
      <c r="AS21" s="44"/>
      <c r="AT21" s="44"/>
      <c r="AU21" s="44"/>
      <c r="AV21" s="44"/>
      <c r="AW21" s="44"/>
      <c r="AX21" s="44"/>
      <c r="AY21" s="44"/>
      <c r="AZ21" s="44"/>
      <c r="BA21" s="44"/>
      <c r="BB21" s="44"/>
      <c r="BC21" s="44"/>
      <c r="BD21" s="44"/>
      <c r="BE21" s="44"/>
      <c r="BF21" s="44"/>
      <c r="BG21" s="44"/>
      <c r="BH21" s="44"/>
      <c r="BI21" s="44"/>
      <c r="BJ21" s="44"/>
      <c r="BK21" s="44"/>
      <c r="BL21" s="44"/>
      <c r="BM21" s="44"/>
      <c r="BN21" s="44"/>
      <c r="BO21" s="44"/>
      <c r="BP21" s="44"/>
    </row>
    <row r="22" spans="1:68" x14ac:dyDescent="0.25">
      <c r="A22" s="7"/>
      <c r="B22" s="6"/>
      <c r="C22" s="6"/>
      <c r="D22" s="7"/>
      <c r="E22" s="7"/>
      <c r="F22" s="12">
        <f>NETWORKDAYS.INTL(B22,C22,1,PLANNING!I12:I24)</f>
        <v>0</v>
      </c>
      <c r="G22" s="43"/>
      <c r="H22" s="44"/>
      <c r="I22" s="44"/>
      <c r="J22" s="44"/>
      <c r="K22" s="44"/>
      <c r="L22" s="44"/>
      <c r="M22" s="44"/>
      <c r="N22" s="44"/>
      <c r="O22" s="44"/>
      <c r="P22" s="44"/>
      <c r="Q22" s="44"/>
      <c r="R22" s="44"/>
      <c r="S22" s="44"/>
      <c r="T22" s="44"/>
      <c r="U22" s="44"/>
      <c r="V22" s="44"/>
      <c r="W22" s="44"/>
      <c r="X22" s="44"/>
      <c r="Y22" s="44"/>
      <c r="Z22" s="44"/>
      <c r="AA22" s="44"/>
      <c r="AB22" s="44"/>
      <c r="AC22" s="44"/>
      <c r="AD22" s="44"/>
      <c r="AE22" s="44"/>
      <c r="AF22" s="44"/>
      <c r="AG22" s="44"/>
      <c r="AH22" s="44"/>
      <c r="AI22" s="44"/>
      <c r="AJ22" s="44"/>
      <c r="AK22" s="44"/>
      <c r="AL22" s="44"/>
      <c r="AM22" s="44"/>
      <c r="AN22" s="44"/>
      <c r="AO22" s="44"/>
      <c r="AP22" s="44"/>
      <c r="AQ22" s="44"/>
      <c r="AR22" s="44"/>
      <c r="AS22" s="44"/>
      <c r="AT22" s="44"/>
      <c r="AU22" s="44"/>
      <c r="AV22" s="44"/>
      <c r="AW22" s="44"/>
      <c r="AX22" s="44"/>
      <c r="AY22" s="44"/>
      <c r="AZ22" s="44"/>
      <c r="BA22" s="44"/>
      <c r="BB22" s="44"/>
      <c r="BC22" s="44"/>
      <c r="BD22" s="44"/>
      <c r="BE22" s="44"/>
      <c r="BF22" s="44"/>
      <c r="BG22" s="44"/>
      <c r="BH22" s="44"/>
      <c r="BI22" s="44"/>
      <c r="BJ22" s="44"/>
      <c r="BK22" s="44"/>
      <c r="BL22" s="44"/>
      <c r="BM22" s="44"/>
      <c r="BN22" s="44"/>
      <c r="BO22" s="44"/>
      <c r="BP22" s="44"/>
    </row>
    <row r="23" spans="1:68" x14ac:dyDescent="0.25">
      <c r="A23" s="7"/>
      <c r="B23" s="6"/>
      <c r="C23" s="6"/>
      <c r="D23" s="7"/>
      <c r="E23" s="7"/>
      <c r="F23" s="12">
        <f>NETWORKDAYS.INTL(B23,C23,1,PLANNING!I13:I25)</f>
        <v>0</v>
      </c>
      <c r="G23" s="43"/>
      <c r="H23" s="44"/>
      <c r="I23" s="44"/>
      <c r="J23" s="44"/>
      <c r="K23" s="44"/>
      <c r="L23" s="44"/>
      <c r="M23" s="44"/>
      <c r="N23" s="44"/>
      <c r="O23" s="44"/>
      <c r="P23" s="44"/>
      <c r="Q23" s="44"/>
      <c r="R23" s="44"/>
      <c r="S23" s="44"/>
      <c r="T23" s="44"/>
      <c r="U23" s="44"/>
      <c r="V23" s="44"/>
      <c r="W23" s="44"/>
      <c r="X23" s="44"/>
      <c r="Y23" s="44"/>
      <c r="Z23" s="44"/>
      <c r="AA23" s="44"/>
      <c r="AB23" s="44"/>
      <c r="AC23" s="44"/>
      <c r="AD23" s="44"/>
      <c r="AE23" s="44"/>
      <c r="AF23" s="44"/>
      <c r="AG23" s="44"/>
      <c r="AH23" s="44"/>
      <c r="AI23" s="44"/>
      <c r="AJ23" s="44"/>
      <c r="AK23" s="44"/>
      <c r="AL23" s="44"/>
      <c r="AM23" s="44"/>
      <c r="AN23" s="44"/>
      <c r="AO23" s="44"/>
      <c r="AP23" s="44"/>
      <c r="AQ23" s="44"/>
      <c r="AR23" s="44"/>
      <c r="AS23" s="44"/>
      <c r="AT23" s="44"/>
      <c r="AU23" s="44"/>
      <c r="AV23" s="44"/>
      <c r="AW23" s="44"/>
      <c r="AX23" s="44"/>
      <c r="AY23" s="44"/>
      <c r="AZ23" s="44"/>
      <c r="BA23" s="44"/>
      <c r="BB23" s="44"/>
      <c r="BC23" s="44"/>
      <c r="BD23" s="44"/>
      <c r="BE23" s="44"/>
      <c r="BF23" s="44"/>
      <c r="BG23" s="44"/>
      <c r="BH23" s="44"/>
      <c r="BI23" s="44"/>
      <c r="BJ23" s="44"/>
      <c r="BK23" s="44"/>
      <c r="BL23" s="44"/>
      <c r="BM23" s="44"/>
      <c r="BN23" s="44"/>
      <c r="BO23" s="44"/>
      <c r="BP23" s="44"/>
    </row>
    <row r="24" spans="1:68" x14ac:dyDescent="0.25">
      <c r="A24" s="7"/>
      <c r="B24" s="6"/>
      <c r="C24" s="6"/>
      <c r="D24" s="7"/>
      <c r="E24" s="7"/>
      <c r="F24" s="12">
        <f>NETWORKDAYS.INTL(B24,C24,1,PLANNING!I14:I26)</f>
        <v>0</v>
      </c>
      <c r="G24" s="43"/>
      <c r="H24" s="44"/>
      <c r="I24" s="44"/>
      <c r="J24" s="44"/>
      <c r="K24" s="44"/>
      <c r="L24" s="44"/>
      <c r="M24" s="44"/>
      <c r="N24" s="44"/>
      <c r="O24" s="44"/>
      <c r="P24" s="44"/>
      <c r="Q24" s="44"/>
      <c r="R24" s="44"/>
      <c r="S24" s="44"/>
      <c r="T24" s="44"/>
      <c r="U24" s="44"/>
      <c r="V24" s="44"/>
      <c r="W24" s="44"/>
      <c r="X24" s="44"/>
      <c r="Y24" s="44"/>
      <c r="Z24" s="44"/>
      <c r="AA24" s="44"/>
      <c r="AB24" s="44"/>
      <c r="AC24" s="44"/>
      <c r="AD24" s="44"/>
      <c r="AE24" s="44"/>
      <c r="AF24" s="44"/>
      <c r="AG24" s="44"/>
      <c r="AH24" s="44"/>
      <c r="AI24" s="44"/>
      <c r="AJ24" s="44"/>
      <c r="AK24" s="44"/>
      <c r="AL24" s="44"/>
      <c r="AM24" s="44"/>
      <c r="AN24" s="44"/>
      <c r="AO24" s="44"/>
      <c r="AP24" s="44"/>
      <c r="AQ24" s="44"/>
      <c r="AR24" s="44"/>
      <c r="AS24" s="44"/>
      <c r="AT24" s="44"/>
      <c r="AU24" s="44"/>
      <c r="AV24" s="44"/>
      <c r="AW24" s="44"/>
      <c r="AX24" s="44"/>
      <c r="AY24" s="44"/>
      <c r="AZ24" s="44"/>
      <c r="BA24" s="44"/>
      <c r="BB24" s="44"/>
      <c r="BC24" s="44"/>
      <c r="BD24" s="44"/>
      <c r="BE24" s="44"/>
      <c r="BF24" s="44"/>
      <c r="BG24" s="44"/>
      <c r="BH24" s="44"/>
      <c r="BI24" s="44"/>
      <c r="BJ24" s="44"/>
      <c r="BK24" s="44"/>
      <c r="BL24" s="44"/>
      <c r="BM24" s="44"/>
      <c r="BN24" s="44"/>
      <c r="BO24" s="44"/>
      <c r="BP24" s="44"/>
    </row>
    <row r="25" spans="1:68" x14ac:dyDescent="0.25">
      <c r="A25" s="7"/>
      <c r="B25" s="6"/>
      <c r="C25" s="6"/>
      <c r="D25" s="7"/>
      <c r="E25" s="7"/>
      <c r="F25" s="12">
        <f>NETWORKDAYS.INTL(B25,C25,1,PLANNING!I15:I27)</f>
        <v>0</v>
      </c>
      <c r="G25" s="43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44"/>
      <c r="T25" s="44"/>
      <c r="U25" s="44"/>
      <c r="V25" s="44"/>
      <c r="W25" s="44"/>
      <c r="X25" s="44"/>
      <c r="Y25" s="44"/>
      <c r="Z25" s="44"/>
      <c r="AA25" s="44"/>
      <c r="AB25" s="44"/>
      <c r="AC25" s="44"/>
      <c r="AD25" s="44"/>
      <c r="AE25" s="44"/>
      <c r="AF25" s="44"/>
      <c r="AG25" s="44"/>
      <c r="AH25" s="44"/>
      <c r="AI25" s="44"/>
      <c r="AJ25" s="44"/>
      <c r="AK25" s="44"/>
      <c r="AL25" s="44"/>
      <c r="AM25" s="44"/>
      <c r="AN25" s="44"/>
      <c r="AO25" s="44"/>
      <c r="AP25" s="44"/>
      <c r="AQ25" s="44"/>
      <c r="AR25" s="44"/>
      <c r="AS25" s="44"/>
      <c r="AT25" s="44"/>
      <c r="AU25" s="44"/>
      <c r="AV25" s="44"/>
      <c r="AW25" s="44"/>
      <c r="AX25" s="44"/>
      <c r="AY25" s="44"/>
      <c r="AZ25" s="44"/>
      <c r="BA25" s="44"/>
      <c r="BB25" s="44"/>
      <c r="BC25" s="44"/>
      <c r="BD25" s="44"/>
      <c r="BE25" s="44"/>
      <c r="BF25" s="44"/>
      <c r="BG25" s="44"/>
      <c r="BH25" s="44"/>
      <c r="BI25" s="44"/>
      <c r="BJ25" s="44"/>
      <c r="BK25" s="44"/>
      <c r="BL25" s="44"/>
      <c r="BM25" s="44"/>
      <c r="BN25" s="44"/>
      <c r="BO25" s="44"/>
      <c r="BP25" s="44"/>
    </row>
    <row r="26" spans="1:68" x14ac:dyDescent="0.25">
      <c r="A26" s="7"/>
      <c r="B26" s="6"/>
      <c r="C26" s="6"/>
      <c r="D26" s="7"/>
      <c r="E26" s="7"/>
      <c r="F26" s="12">
        <f>NETWORKDAYS.INTL(B26,C26,1,PLANNING!I16:I28)</f>
        <v>0</v>
      </c>
      <c r="G26" s="43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44"/>
      <c r="T26" s="44"/>
      <c r="U26" s="44"/>
      <c r="V26" s="44"/>
      <c r="W26" s="44"/>
      <c r="X26" s="44"/>
      <c r="Y26" s="44"/>
      <c r="Z26" s="44"/>
      <c r="AA26" s="44"/>
      <c r="AB26" s="44"/>
      <c r="AC26" s="44"/>
      <c r="AD26" s="44"/>
      <c r="AE26" s="44"/>
      <c r="AF26" s="44"/>
      <c r="AG26" s="44"/>
      <c r="AH26" s="44"/>
      <c r="AI26" s="44"/>
      <c r="AJ26" s="44"/>
      <c r="AK26" s="44"/>
      <c r="AL26" s="44"/>
      <c r="AM26" s="44"/>
      <c r="AN26" s="44"/>
      <c r="AO26" s="44"/>
      <c r="AP26" s="44"/>
      <c r="AQ26" s="44"/>
      <c r="AR26" s="44"/>
      <c r="AS26" s="44"/>
      <c r="AT26" s="44"/>
      <c r="AU26" s="44"/>
      <c r="AV26" s="44"/>
      <c r="AW26" s="44"/>
      <c r="AX26" s="44"/>
      <c r="AY26" s="44"/>
      <c r="AZ26" s="44"/>
      <c r="BA26" s="44"/>
      <c r="BB26" s="44"/>
      <c r="BC26" s="44"/>
      <c r="BD26" s="44"/>
      <c r="BE26" s="44"/>
      <c r="BF26" s="44"/>
      <c r="BG26" s="44"/>
      <c r="BH26" s="44"/>
      <c r="BI26" s="44"/>
      <c r="BJ26" s="44"/>
      <c r="BK26" s="44"/>
      <c r="BL26" s="44"/>
      <c r="BM26" s="44"/>
      <c r="BN26" s="44"/>
      <c r="BO26" s="44"/>
      <c r="BP26" s="44"/>
    </row>
    <row r="27" spans="1:68" x14ac:dyDescent="0.25">
      <c r="A27" s="7"/>
      <c r="B27" s="6"/>
      <c r="C27" s="6"/>
      <c r="D27" s="7"/>
      <c r="E27" s="7"/>
      <c r="F27" s="12">
        <f>NETWORKDAYS.INTL(B27,C27,1,PLANNING!I17:I29)</f>
        <v>0</v>
      </c>
      <c r="G27" s="43"/>
      <c r="H27" s="44"/>
      <c r="I27" s="44"/>
      <c r="J27" s="44"/>
      <c r="K27" s="44"/>
      <c r="L27" s="44"/>
      <c r="M27" s="44"/>
      <c r="N27" s="44"/>
      <c r="O27" s="44"/>
      <c r="P27" s="44"/>
      <c r="Q27" s="44"/>
      <c r="R27" s="44"/>
      <c r="S27" s="44"/>
      <c r="T27" s="44"/>
      <c r="U27" s="44"/>
      <c r="V27" s="44"/>
      <c r="W27" s="44"/>
      <c r="X27" s="44"/>
      <c r="Y27" s="44"/>
      <c r="Z27" s="44"/>
      <c r="AA27" s="44"/>
      <c r="AB27" s="44"/>
      <c r="AC27" s="44"/>
      <c r="AD27" s="44"/>
      <c r="AE27" s="44"/>
      <c r="AF27" s="44"/>
      <c r="AG27" s="44"/>
      <c r="AH27" s="44"/>
      <c r="AI27" s="44"/>
      <c r="AJ27" s="44"/>
      <c r="AK27" s="44"/>
      <c r="AL27" s="44"/>
      <c r="AM27" s="44"/>
      <c r="AN27" s="44"/>
      <c r="AO27" s="44"/>
      <c r="AP27" s="44"/>
      <c r="AQ27" s="44"/>
      <c r="AR27" s="44"/>
      <c r="AS27" s="44"/>
      <c r="AT27" s="44"/>
      <c r="AU27" s="44"/>
      <c r="AV27" s="44"/>
      <c r="AW27" s="44"/>
      <c r="AX27" s="44"/>
      <c r="AY27" s="44"/>
      <c r="AZ27" s="44"/>
      <c r="BA27" s="44"/>
      <c r="BB27" s="44"/>
      <c r="BC27" s="44"/>
      <c r="BD27" s="44"/>
      <c r="BE27" s="44"/>
      <c r="BF27" s="44"/>
      <c r="BG27" s="44"/>
      <c r="BH27" s="44"/>
      <c r="BI27" s="44"/>
      <c r="BJ27" s="44"/>
      <c r="BK27" s="44"/>
      <c r="BL27" s="44"/>
      <c r="BM27" s="44"/>
      <c r="BN27" s="44"/>
      <c r="BO27" s="44"/>
      <c r="BP27" s="44"/>
    </row>
    <row r="28" spans="1:68" x14ac:dyDescent="0.25">
      <c r="A28" s="7"/>
      <c r="B28" s="6"/>
      <c r="C28" s="6"/>
      <c r="D28" s="7"/>
      <c r="E28" s="7"/>
      <c r="F28" s="12">
        <f>NETWORKDAYS.INTL(B28,C28,1,PLANNING!I18:I30)</f>
        <v>0</v>
      </c>
      <c r="G28" s="43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  <c r="BM28" s="44"/>
      <c r="BN28" s="44"/>
      <c r="BO28" s="44"/>
      <c r="BP28" s="44"/>
    </row>
    <row r="29" spans="1:68" x14ac:dyDescent="0.25">
      <c r="A29" s="7"/>
      <c r="B29" s="6"/>
      <c r="C29" s="6"/>
      <c r="D29" s="7"/>
      <c r="E29" s="7"/>
      <c r="F29" s="12">
        <f>NETWORKDAYS.INTL(B29,C29,1,PLANNING!I19:I31)</f>
        <v>0</v>
      </c>
      <c r="G29" s="43"/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44"/>
      <c r="S29" s="44"/>
      <c r="T29" s="44"/>
      <c r="U29" s="44"/>
      <c r="V29" s="44"/>
      <c r="W29" s="44"/>
      <c r="X29" s="44"/>
      <c r="Y29" s="44"/>
      <c r="Z29" s="44"/>
      <c r="AA29" s="44"/>
      <c r="AB29" s="44"/>
      <c r="AC29" s="44"/>
      <c r="AD29" s="44"/>
      <c r="AE29" s="44"/>
      <c r="AF29" s="44"/>
      <c r="AG29" s="44"/>
      <c r="AH29" s="44"/>
      <c r="AI29" s="44"/>
      <c r="AJ29" s="44"/>
      <c r="AK29" s="44"/>
      <c r="AL29" s="44"/>
      <c r="AM29" s="44"/>
      <c r="AN29" s="44"/>
      <c r="AO29" s="44"/>
      <c r="AP29" s="44"/>
      <c r="AQ29" s="44"/>
      <c r="AR29" s="44"/>
      <c r="AS29" s="44"/>
      <c r="AT29" s="44"/>
      <c r="AU29" s="44"/>
      <c r="AV29" s="44"/>
      <c r="AW29" s="44"/>
      <c r="AX29" s="44"/>
      <c r="AY29" s="44"/>
      <c r="AZ29" s="44"/>
      <c r="BA29" s="44"/>
      <c r="BB29" s="44"/>
      <c r="BC29" s="44"/>
      <c r="BD29" s="44"/>
      <c r="BE29" s="44"/>
      <c r="BF29" s="44"/>
      <c r="BG29" s="44"/>
      <c r="BH29" s="44"/>
      <c r="BI29" s="44"/>
      <c r="BJ29" s="44"/>
      <c r="BK29" s="44"/>
      <c r="BL29" s="44"/>
      <c r="BM29" s="44"/>
      <c r="BN29" s="44"/>
      <c r="BO29" s="44"/>
      <c r="BP29" s="44"/>
    </row>
    <row r="30" spans="1:68" x14ac:dyDescent="0.25">
      <c r="A30" s="7"/>
      <c r="B30" s="6"/>
      <c r="C30" s="6"/>
      <c r="D30" s="7"/>
      <c r="E30" s="7"/>
      <c r="F30" s="12">
        <f>NETWORKDAYS.INTL(B30,C30,1,PLANNING!I20:I32)</f>
        <v>0</v>
      </c>
      <c r="G30" s="43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44"/>
      <c r="S30" s="44"/>
      <c r="T30" s="44"/>
      <c r="U30" s="44"/>
      <c r="V30" s="44"/>
      <c r="W30" s="44"/>
      <c r="X30" s="44"/>
      <c r="Y30" s="44"/>
      <c r="Z30" s="44"/>
      <c r="AA30" s="44"/>
      <c r="AB30" s="44"/>
      <c r="AC30" s="44"/>
      <c r="AD30" s="44"/>
      <c r="AE30" s="44"/>
      <c r="AF30" s="44"/>
      <c r="AG30" s="44"/>
      <c r="AH30" s="44"/>
      <c r="AI30" s="44"/>
      <c r="AJ30" s="44"/>
      <c r="AK30" s="44"/>
      <c r="AL30" s="44"/>
      <c r="AM30" s="44"/>
      <c r="AN30" s="44"/>
      <c r="AO30" s="44"/>
      <c r="AP30" s="44"/>
      <c r="AQ30" s="44"/>
      <c r="AR30" s="44"/>
      <c r="AS30" s="44"/>
      <c r="AT30" s="44"/>
      <c r="AU30" s="44"/>
      <c r="AV30" s="44"/>
      <c r="AW30" s="44"/>
      <c r="AX30" s="44"/>
      <c r="AY30" s="44"/>
      <c r="AZ30" s="44"/>
      <c r="BA30" s="44"/>
      <c r="BB30" s="44"/>
      <c r="BC30" s="44"/>
      <c r="BD30" s="44"/>
      <c r="BE30" s="44"/>
      <c r="BF30" s="44"/>
      <c r="BG30" s="44"/>
      <c r="BH30" s="44"/>
      <c r="BI30" s="44"/>
      <c r="BJ30" s="44"/>
      <c r="BK30" s="44"/>
      <c r="BL30" s="44"/>
      <c r="BM30" s="44"/>
      <c r="BN30" s="44"/>
      <c r="BO30" s="44"/>
      <c r="BP30" s="44"/>
    </row>
    <row r="31" spans="1:68" x14ac:dyDescent="0.25">
      <c r="A31" s="7"/>
      <c r="B31" s="6"/>
      <c r="C31" s="6"/>
      <c r="D31" s="7"/>
      <c r="E31" s="7"/>
      <c r="F31" s="12">
        <f>NETWORKDAYS.INTL(B31,C31,1,PLANNING!I21:I33)</f>
        <v>0</v>
      </c>
      <c r="G31" s="43"/>
      <c r="H31" s="44"/>
      <c r="I31" s="44"/>
      <c r="J31" s="44"/>
      <c r="K31" s="44"/>
      <c r="L31" s="44"/>
      <c r="M31" s="44"/>
      <c r="N31" s="44"/>
      <c r="O31" s="44"/>
      <c r="P31" s="44"/>
      <c r="Q31" s="44"/>
      <c r="R31" s="44"/>
      <c r="S31" s="44"/>
      <c r="T31" s="44"/>
      <c r="U31" s="44"/>
      <c r="V31" s="44"/>
      <c r="W31" s="44"/>
      <c r="X31" s="44"/>
      <c r="Y31" s="44"/>
      <c r="Z31" s="44"/>
      <c r="AA31" s="44"/>
      <c r="AB31" s="44"/>
      <c r="AC31" s="44"/>
      <c r="AD31" s="44"/>
      <c r="AE31" s="44"/>
      <c r="AF31" s="44"/>
      <c r="AG31" s="44"/>
      <c r="AH31" s="44"/>
      <c r="AI31" s="44"/>
      <c r="AJ31" s="44"/>
      <c r="AK31" s="44"/>
      <c r="AL31" s="44"/>
      <c r="AM31" s="44"/>
      <c r="AN31" s="44"/>
      <c r="AO31" s="44"/>
      <c r="AP31" s="44"/>
      <c r="AQ31" s="44"/>
      <c r="AR31" s="44"/>
      <c r="AS31" s="44"/>
      <c r="AT31" s="44"/>
      <c r="AU31" s="44"/>
      <c r="AV31" s="44"/>
      <c r="AW31" s="44"/>
      <c r="AX31" s="44"/>
      <c r="AY31" s="44"/>
      <c r="AZ31" s="44"/>
      <c r="BA31" s="44"/>
      <c r="BB31" s="44"/>
      <c r="BC31" s="44"/>
      <c r="BD31" s="44"/>
      <c r="BE31" s="44"/>
      <c r="BF31" s="44"/>
      <c r="BG31" s="44"/>
      <c r="BH31" s="44"/>
      <c r="BI31" s="44"/>
      <c r="BJ31" s="44"/>
      <c r="BK31" s="44"/>
      <c r="BL31" s="44"/>
      <c r="BM31" s="44"/>
      <c r="BN31" s="44"/>
      <c r="BO31" s="44"/>
      <c r="BP31" s="44"/>
    </row>
    <row r="32" spans="1:68" x14ac:dyDescent="0.25">
      <c r="A32" s="7"/>
      <c r="B32" s="6"/>
      <c r="C32" s="6"/>
      <c r="D32" s="7"/>
      <c r="E32" s="7"/>
      <c r="F32" s="12">
        <f>NETWORKDAYS.INTL(B32,C32,1,PLANNING!I22:I34)</f>
        <v>0</v>
      </c>
      <c r="G32" s="43"/>
      <c r="H32" s="44"/>
      <c r="I32" s="44"/>
      <c r="J32" s="44"/>
      <c r="K32" s="44"/>
      <c r="L32" s="44"/>
      <c r="M32" s="44"/>
      <c r="N32" s="44"/>
      <c r="O32" s="44"/>
      <c r="P32" s="44"/>
      <c r="Q32" s="44"/>
      <c r="R32" s="44"/>
      <c r="S32" s="44"/>
      <c r="T32" s="44"/>
      <c r="U32" s="44"/>
      <c r="V32" s="44"/>
      <c r="W32" s="44"/>
      <c r="X32" s="44"/>
      <c r="Y32" s="44"/>
      <c r="Z32" s="44"/>
      <c r="AA32" s="44"/>
      <c r="AB32" s="44"/>
      <c r="AC32" s="44"/>
      <c r="AD32" s="44"/>
      <c r="AE32" s="44"/>
      <c r="AF32" s="44"/>
      <c r="AG32" s="44"/>
      <c r="AH32" s="44"/>
      <c r="AI32" s="44"/>
      <c r="AJ32" s="44"/>
      <c r="AK32" s="44"/>
      <c r="AL32" s="44"/>
      <c r="AM32" s="44"/>
      <c r="AN32" s="44"/>
      <c r="AO32" s="44"/>
      <c r="AP32" s="44"/>
      <c r="AQ32" s="44"/>
      <c r="AR32" s="44"/>
      <c r="AS32" s="44"/>
      <c r="AT32" s="44"/>
      <c r="AU32" s="44"/>
      <c r="AV32" s="44"/>
      <c r="AW32" s="44"/>
      <c r="AX32" s="44"/>
      <c r="AY32" s="44"/>
      <c r="AZ32" s="44"/>
      <c r="BA32" s="44"/>
      <c r="BB32" s="44"/>
      <c r="BC32" s="44"/>
      <c r="BD32" s="44"/>
      <c r="BE32" s="44"/>
      <c r="BF32" s="44"/>
      <c r="BG32" s="44"/>
      <c r="BH32" s="44"/>
      <c r="BI32" s="44"/>
      <c r="BJ32" s="44"/>
      <c r="BK32" s="44"/>
      <c r="BL32" s="44"/>
      <c r="BM32" s="44"/>
      <c r="BN32" s="44"/>
      <c r="BO32" s="44"/>
      <c r="BP32" s="44"/>
    </row>
    <row r="33" spans="1:68" x14ac:dyDescent="0.25">
      <c r="A33" s="7"/>
      <c r="B33" s="6"/>
      <c r="C33" s="6"/>
      <c r="D33" s="7"/>
      <c r="E33" s="7"/>
      <c r="F33" s="12">
        <f>NETWORKDAYS.INTL(B33,C33,1,PLANNING!I23:I35)</f>
        <v>0</v>
      </c>
      <c r="G33" s="43"/>
      <c r="H33" s="44"/>
      <c r="I33" s="44"/>
      <c r="J33" s="44"/>
      <c r="K33" s="44"/>
      <c r="L33" s="44"/>
      <c r="M33" s="44"/>
      <c r="N33" s="44"/>
      <c r="O33" s="44"/>
      <c r="P33" s="44"/>
      <c r="Q33" s="44"/>
      <c r="R33" s="44"/>
      <c r="S33" s="44"/>
      <c r="T33" s="44"/>
      <c r="U33" s="44"/>
      <c r="V33" s="44"/>
      <c r="W33" s="44"/>
      <c r="X33" s="44"/>
      <c r="Y33" s="44"/>
      <c r="Z33" s="44"/>
      <c r="AA33" s="44"/>
      <c r="AB33" s="44"/>
      <c r="AC33" s="44"/>
      <c r="AD33" s="44"/>
      <c r="AE33" s="44"/>
      <c r="AF33" s="44"/>
      <c r="AG33" s="44"/>
      <c r="AH33" s="44"/>
      <c r="AI33" s="44"/>
      <c r="AJ33" s="44"/>
      <c r="AK33" s="44"/>
      <c r="AL33" s="44"/>
      <c r="AM33" s="44"/>
      <c r="AN33" s="44"/>
      <c r="AO33" s="44"/>
      <c r="AP33" s="44"/>
      <c r="AQ33" s="44"/>
      <c r="AR33" s="44"/>
      <c r="AS33" s="44"/>
      <c r="AT33" s="44"/>
      <c r="AU33" s="44"/>
      <c r="AV33" s="44"/>
      <c r="AW33" s="44"/>
      <c r="AX33" s="44"/>
      <c r="AY33" s="44"/>
      <c r="AZ33" s="44"/>
      <c r="BA33" s="44"/>
      <c r="BB33" s="44"/>
      <c r="BC33" s="44"/>
      <c r="BD33" s="44"/>
      <c r="BE33" s="44"/>
      <c r="BF33" s="44"/>
      <c r="BG33" s="44"/>
      <c r="BH33" s="44"/>
      <c r="BI33" s="44"/>
      <c r="BJ33" s="44"/>
      <c r="BK33" s="44"/>
      <c r="BL33" s="44"/>
      <c r="BM33" s="44"/>
      <c r="BN33" s="44"/>
      <c r="BO33" s="44"/>
      <c r="BP33" s="44"/>
    </row>
    <row r="34" spans="1:68" x14ac:dyDescent="0.25">
      <c r="A34" s="7"/>
      <c r="B34" s="6"/>
      <c r="C34" s="6"/>
      <c r="D34" s="7"/>
      <c r="E34" s="7"/>
      <c r="F34" s="12">
        <f>NETWORKDAYS.INTL(B34,C34,1,PLANNING!I24:I36)</f>
        <v>0</v>
      </c>
      <c r="G34" s="43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  <c r="BM34" s="44"/>
      <c r="BN34" s="44"/>
      <c r="BO34" s="44"/>
      <c r="BP34" s="44"/>
    </row>
    <row r="35" spans="1:68" x14ac:dyDescent="0.25">
      <c r="A35" s="7"/>
      <c r="B35" s="6"/>
      <c r="C35" s="6"/>
      <c r="D35" s="7"/>
      <c r="E35" s="7"/>
      <c r="F35" s="12">
        <f>NETWORKDAYS.INTL(B35,C35,1,PLANNING!I25:I37)</f>
        <v>0</v>
      </c>
      <c r="G35" s="43"/>
      <c r="H35" s="44"/>
      <c r="I35" s="44"/>
      <c r="J35" s="44"/>
      <c r="K35" s="44"/>
      <c r="L35" s="44"/>
      <c r="M35" s="44"/>
      <c r="N35" s="44"/>
      <c r="O35" s="44"/>
      <c r="P35" s="44"/>
      <c r="Q35" s="44"/>
      <c r="R35" s="44"/>
      <c r="S35" s="44"/>
      <c r="T35" s="44"/>
      <c r="U35" s="44"/>
      <c r="V35" s="44"/>
      <c r="W35" s="44"/>
      <c r="X35" s="44"/>
      <c r="Y35" s="44"/>
      <c r="Z35" s="44"/>
      <c r="AA35" s="44"/>
      <c r="AB35" s="44"/>
      <c r="AC35" s="44"/>
      <c r="AD35" s="44"/>
      <c r="AE35" s="44"/>
      <c r="AF35" s="44"/>
      <c r="AG35" s="44"/>
      <c r="AH35" s="44"/>
      <c r="AI35" s="44"/>
      <c r="AJ35" s="44"/>
      <c r="AK35" s="44"/>
      <c r="AL35" s="44"/>
      <c r="AM35" s="44"/>
      <c r="AN35" s="44"/>
      <c r="AO35" s="44"/>
      <c r="AP35" s="44"/>
      <c r="AQ35" s="44"/>
      <c r="AR35" s="44"/>
      <c r="AS35" s="44"/>
      <c r="AT35" s="44"/>
      <c r="AU35" s="44"/>
      <c r="AV35" s="44"/>
      <c r="AW35" s="44"/>
      <c r="AX35" s="44"/>
      <c r="AY35" s="44"/>
      <c r="AZ35" s="44"/>
      <c r="BA35" s="44"/>
      <c r="BB35" s="44"/>
      <c r="BC35" s="44"/>
      <c r="BD35" s="44"/>
      <c r="BE35" s="44"/>
      <c r="BF35" s="44"/>
      <c r="BG35" s="44"/>
      <c r="BH35" s="44"/>
      <c r="BI35" s="44"/>
      <c r="BJ35" s="44"/>
      <c r="BK35" s="44"/>
      <c r="BL35" s="44"/>
      <c r="BM35" s="44"/>
      <c r="BN35" s="44"/>
      <c r="BO35" s="44"/>
      <c r="BP35" s="44"/>
    </row>
    <row r="36" spans="1:68" x14ac:dyDescent="0.25">
      <c r="A36" s="7"/>
      <c r="B36" s="6"/>
      <c r="C36" s="6"/>
      <c r="D36" s="7"/>
      <c r="E36" s="7"/>
      <c r="F36" s="12">
        <f>NETWORKDAYS.INTL(B36,C36,1,PLANNING!I26:I38)</f>
        <v>0</v>
      </c>
      <c r="G36" s="43"/>
      <c r="H36" s="44"/>
      <c r="I36" s="44"/>
      <c r="J36" s="44"/>
      <c r="K36" s="44"/>
      <c r="L36" s="44"/>
      <c r="M36" s="44"/>
      <c r="N36" s="44"/>
      <c r="O36" s="44"/>
      <c r="P36" s="44"/>
      <c r="Q36" s="44"/>
      <c r="R36" s="44"/>
      <c r="S36" s="44"/>
      <c r="T36" s="44"/>
      <c r="U36" s="44"/>
      <c r="V36" s="44"/>
      <c r="W36" s="44"/>
      <c r="X36" s="44"/>
      <c r="Y36" s="44"/>
      <c r="Z36" s="44"/>
      <c r="AA36" s="44"/>
      <c r="AB36" s="44"/>
      <c r="AC36" s="44"/>
      <c r="AD36" s="44"/>
      <c r="AE36" s="44"/>
      <c r="AF36" s="44"/>
      <c r="AG36" s="44"/>
      <c r="AH36" s="44"/>
      <c r="AI36" s="44"/>
      <c r="AJ36" s="44"/>
      <c r="AK36" s="44"/>
      <c r="AL36" s="44"/>
      <c r="AM36" s="44"/>
      <c r="AN36" s="44"/>
      <c r="AO36" s="44"/>
      <c r="AP36" s="44"/>
      <c r="AQ36" s="44"/>
      <c r="AR36" s="44"/>
      <c r="AS36" s="44"/>
      <c r="AT36" s="44"/>
      <c r="AU36" s="44"/>
      <c r="AV36" s="44"/>
      <c r="AW36" s="44"/>
      <c r="AX36" s="44"/>
      <c r="AY36" s="44"/>
      <c r="AZ36" s="44"/>
      <c r="BA36" s="44"/>
      <c r="BB36" s="44"/>
      <c r="BC36" s="44"/>
      <c r="BD36" s="44"/>
      <c r="BE36" s="44"/>
      <c r="BF36" s="44"/>
      <c r="BG36" s="44"/>
      <c r="BH36" s="44"/>
      <c r="BI36" s="44"/>
      <c r="BJ36" s="44"/>
      <c r="BK36" s="44"/>
      <c r="BL36" s="44"/>
      <c r="BM36" s="44"/>
      <c r="BN36" s="44"/>
      <c r="BO36" s="44"/>
      <c r="BP36" s="44"/>
    </row>
    <row r="37" spans="1:68" x14ac:dyDescent="0.25">
      <c r="A37" s="7"/>
      <c r="B37" s="6"/>
      <c r="C37" s="6"/>
      <c r="D37" s="7"/>
      <c r="E37" s="7"/>
      <c r="F37" s="12">
        <f>NETWORKDAYS.INTL(B37,C37,1,PLANNING!I27:I39)</f>
        <v>0</v>
      </c>
      <c r="G37" s="43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  <c r="BM37" s="44"/>
      <c r="BN37" s="44"/>
      <c r="BO37" s="44"/>
      <c r="BP37" s="44"/>
    </row>
    <row r="38" spans="1:68" x14ac:dyDescent="0.25">
      <c r="A38" s="7"/>
      <c r="B38" s="6"/>
      <c r="C38" s="6"/>
      <c r="D38" s="7"/>
      <c r="E38" s="7"/>
      <c r="F38" s="12">
        <f>NETWORKDAYS.INTL(B38,C38,1,PLANNING!I28:I40)</f>
        <v>0</v>
      </c>
      <c r="G38" s="43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  <c r="Y38" s="44"/>
      <c r="Z38" s="44"/>
      <c r="AA38" s="44"/>
      <c r="AB38" s="44"/>
      <c r="AC38" s="44"/>
      <c r="AD38" s="44"/>
      <c r="AE38" s="44"/>
      <c r="AF38" s="44"/>
      <c r="AG38" s="44"/>
      <c r="AH38" s="44"/>
      <c r="AI38" s="44"/>
      <c r="AJ38" s="44"/>
      <c r="AK38" s="44"/>
      <c r="AL38" s="44"/>
      <c r="AM38" s="44"/>
      <c r="AN38" s="44"/>
      <c r="AO38" s="44"/>
      <c r="AP38" s="44"/>
      <c r="AQ38" s="44"/>
      <c r="AR38" s="44"/>
      <c r="AS38" s="44"/>
      <c r="AT38" s="44"/>
      <c r="AU38" s="44"/>
      <c r="AV38" s="44"/>
      <c r="AW38" s="44"/>
      <c r="AX38" s="44"/>
      <c r="AY38" s="44"/>
      <c r="AZ38" s="44"/>
      <c r="BA38" s="44"/>
      <c r="BB38" s="44"/>
      <c r="BC38" s="44"/>
      <c r="BD38" s="44"/>
      <c r="BE38" s="44"/>
      <c r="BF38" s="44"/>
      <c r="BG38" s="44"/>
      <c r="BH38" s="44"/>
      <c r="BI38" s="44"/>
      <c r="BJ38" s="44"/>
      <c r="BK38" s="44"/>
      <c r="BL38" s="44"/>
      <c r="BM38" s="44"/>
      <c r="BN38" s="44"/>
      <c r="BO38" s="44"/>
      <c r="BP38" s="44"/>
    </row>
    <row r="42" spans="1:68" x14ac:dyDescent="0.25">
      <c r="F42" s="39"/>
    </row>
    <row r="43" spans="1:68" x14ac:dyDescent="0.25">
      <c r="F43" s="39"/>
    </row>
    <row r="44" spans="1:68" x14ac:dyDescent="0.25">
      <c r="F44" s="39"/>
    </row>
    <row r="45" spans="1:68" x14ac:dyDescent="0.25">
      <c r="F45" s="39"/>
    </row>
    <row r="46" spans="1:68" x14ac:dyDescent="0.25">
      <c r="F46" s="39"/>
    </row>
    <row r="47" spans="1:68" x14ac:dyDescent="0.25">
      <c r="F47" s="39"/>
    </row>
  </sheetData>
  <mergeCells count="98">
    <mergeCell ref="A10:A11"/>
    <mergeCell ref="D10:D11"/>
    <mergeCell ref="E10:E11"/>
    <mergeCell ref="F10:F11"/>
    <mergeCell ref="BO8:BP8"/>
    <mergeCell ref="BC8:BD8"/>
    <mergeCell ref="BE8:BF8"/>
    <mergeCell ref="BG8:BH8"/>
    <mergeCell ref="BI8:BJ8"/>
    <mergeCell ref="BK8:BL8"/>
    <mergeCell ref="BM8:BN8"/>
    <mergeCell ref="AQ8:AR8"/>
    <mergeCell ref="AS8:AT8"/>
    <mergeCell ref="AU8:AV8"/>
    <mergeCell ref="AW8:AX8"/>
    <mergeCell ref="AY8:AZ8"/>
    <mergeCell ref="BA8:BB8"/>
    <mergeCell ref="AE8:AF8"/>
    <mergeCell ref="AG8:AH8"/>
    <mergeCell ref="AI8:AJ8"/>
    <mergeCell ref="AK8:AL8"/>
    <mergeCell ref="AM8:AN8"/>
    <mergeCell ref="AO8:AP8"/>
    <mergeCell ref="AC8:AD8"/>
    <mergeCell ref="G8:H8"/>
    <mergeCell ref="I8:J8"/>
    <mergeCell ref="K8:L8"/>
    <mergeCell ref="M8:N8"/>
    <mergeCell ref="O8:P8"/>
    <mergeCell ref="Q8:R8"/>
    <mergeCell ref="S8:T8"/>
    <mergeCell ref="U8:V8"/>
    <mergeCell ref="W8:X8"/>
    <mergeCell ref="Y8:Z8"/>
    <mergeCell ref="AA8:AB8"/>
    <mergeCell ref="BG9:BH9"/>
    <mergeCell ref="BI9:BJ9"/>
    <mergeCell ref="BK9:BL9"/>
    <mergeCell ref="BM9:BN9"/>
    <mergeCell ref="BO9:BP9"/>
    <mergeCell ref="BE9:BF9"/>
    <mergeCell ref="AI9:AJ9"/>
    <mergeCell ref="AK9:AL9"/>
    <mergeCell ref="AM9:AN9"/>
    <mergeCell ref="AO9:AP9"/>
    <mergeCell ref="AQ9:AR9"/>
    <mergeCell ref="AS9:AT9"/>
    <mergeCell ref="AU9:AV9"/>
    <mergeCell ref="AW9:AX9"/>
    <mergeCell ref="AY9:AZ9"/>
    <mergeCell ref="BA9:BB9"/>
    <mergeCell ref="BC9:BD9"/>
    <mergeCell ref="W9:X9"/>
    <mergeCell ref="Y9:Z9"/>
    <mergeCell ref="AA9:AB9"/>
    <mergeCell ref="AC9:AD9"/>
    <mergeCell ref="AE9:AF9"/>
    <mergeCell ref="AG9:AH9"/>
    <mergeCell ref="BM10:BN10"/>
    <mergeCell ref="BO10:BP10"/>
    <mergeCell ref="M9:N9"/>
    <mergeCell ref="K9:L9"/>
    <mergeCell ref="U9:V9"/>
    <mergeCell ref="BA10:BB10"/>
    <mergeCell ref="BC10:BD10"/>
    <mergeCell ref="BE10:BF10"/>
    <mergeCell ref="BG10:BH10"/>
    <mergeCell ref="BI10:BJ10"/>
    <mergeCell ref="BK10:BL10"/>
    <mergeCell ref="AO10:AP10"/>
    <mergeCell ref="AQ10:AR10"/>
    <mergeCell ref="AS10:AT10"/>
    <mergeCell ref="AU10:AV10"/>
    <mergeCell ref="I9:J9"/>
    <mergeCell ref="G9:H9"/>
    <mergeCell ref="O9:P9"/>
    <mergeCell ref="Q9:R9"/>
    <mergeCell ref="S9:T9"/>
    <mergeCell ref="AW10:AX10"/>
    <mergeCell ref="AY10:AZ10"/>
    <mergeCell ref="AC10:AD10"/>
    <mergeCell ref="AE10:AF10"/>
    <mergeCell ref="AG10:AH10"/>
    <mergeCell ref="AI10:AJ10"/>
    <mergeCell ref="AK10:AL10"/>
    <mergeCell ref="AM10:AN10"/>
    <mergeCell ref="AA10:AB10"/>
    <mergeCell ref="B10:C10"/>
    <mergeCell ref="M10:N10"/>
    <mergeCell ref="K10:L10"/>
    <mergeCell ref="I10:J10"/>
    <mergeCell ref="G10:H10"/>
    <mergeCell ref="O10:P10"/>
    <mergeCell ref="Q10:R10"/>
    <mergeCell ref="S10:T10"/>
    <mergeCell ref="U10:V10"/>
    <mergeCell ref="W10:X10"/>
    <mergeCell ref="Y10:Z10"/>
  </mergeCells>
  <conditionalFormatting sqref="G12:BP38">
    <cfRule type="expression" dxfId="7" priority="2">
      <formula>OR(AND(F$10&gt;=$B12,F$10&lt;=$C12,$B12&lt;&gt;"",$C12&lt;&gt;"",$D12="RTT"),AND(G$10&gt;=$B12,G$10&lt;=$C12,$B12&lt;&gt;"",$C12&lt;&gt;"",$D12="RTT"))</formula>
    </cfRule>
    <cfRule type="expression" dxfId="6" priority="3">
      <formula>OR(AND(F$10&gt;=$B12,F$10&lt;=$C12,$B12&lt;&gt;"",$C12&lt;&gt;"",$D12="CP"),AND(G$10&gt;=$B12,G$10&lt;=$C12,$B12&lt;&gt;"",$C12&lt;&gt;"",$D12="CP"))</formula>
    </cfRule>
    <cfRule type="expression" dxfId="5" priority="4">
      <formula>OR(AND(F$10&gt;=$B12,F$10&lt;=$C12,$B12&lt;&gt;"",$C12&lt;&gt;"",$D12="MALADIE"),AND(G$10&gt;=$B12,G$10&lt;=$C12,$B12&lt;&gt;"",$C12&lt;&gt;"",$D12="MALADIE"))</formula>
    </cfRule>
    <cfRule type="expression" dxfId="4" priority="5">
      <formula>OR(AND(F$10&gt;=$B12,F$10&lt;=$C12,$B12&lt;&gt;"",$C12&lt;&gt;"",$D12="AT"),AND(G$10&gt;=$B12,G$10&lt;=$C12,$B12&lt;&gt;"",$C12&lt;&gt;"",$D12="AT"))</formula>
    </cfRule>
    <cfRule type="expression" dxfId="3" priority="6">
      <formula>OR(AND(F$10&gt;=$B12,F$10&lt;=$C12,$B12&lt;&gt;"",$C12&lt;&gt;"",$D12="RCR"),AND(G$10&gt;=$B12,G$10&lt;=$C12,$B12&lt;&gt;"",$C12&lt;&gt;"",$D12="RCR"))</formula>
    </cfRule>
    <cfRule type="expression" dxfId="2" priority="7">
      <formula>OR(AND(F$10&gt;=$B12,F$10&lt;=$C12,$B12&lt;&gt;"",$C12&lt;&gt;"",$D12="JOURS FERIES"),AND(G$10&gt;=$B12,G$10&lt;=$C12,$B12&lt;&gt;"",$C12&lt;&gt;"",$D12="JOURS FERIES"))</formula>
    </cfRule>
    <cfRule type="expression" dxfId="1" priority="15">
      <formula>OR(AND(F$10&gt;=$B12,F$10&lt;=$C12,$B12&lt;&gt;"",$C12&lt;&gt;"",$D12="AUTRES"),AND(G$10&gt;=$B12,G$10&lt;=$C12,$B12&lt;&gt;"",$C12&lt;&gt;"",$D12="AUTRES"))</formula>
    </cfRule>
  </conditionalFormatting>
  <conditionalFormatting sqref="G11:BP38">
    <cfRule type="expression" dxfId="0" priority="1">
      <formula>IF(G$10&lt;&gt;"",WEEKDAY(G$10,2),WEEKDAY(OFFSET(G$10,,-1,1,1),2))&gt;5</formula>
    </cfRule>
  </conditionalFormatting>
  <dataValidations count="2">
    <dataValidation type="list" allowBlank="1" showInputMessage="1" showErrorMessage="1" sqref="A4">
      <formula1>Lesannees</formula1>
    </dataValidation>
    <dataValidation type="list" allowBlank="1" showInputMessage="1" showErrorMessage="1" sqref="A12:A38">
      <formula1>Salaries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Drop Down 4">
              <controlPr defaultSize="0" autoLine="0" autoPict="0">
                <anchor moveWithCells="1">
                  <from>
                    <xdr:col>4</xdr:col>
                    <xdr:colOff>9525</xdr:colOff>
                    <xdr:row>2</xdr:row>
                    <xdr:rowOff>171450</xdr:rowOff>
                  </from>
                  <to>
                    <xdr:col>5</xdr:col>
                    <xdr:colOff>419100</xdr:colOff>
                    <xdr:row>3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PLANNING!$C$2:$C$13</xm:f>
          </x14:formula1>
          <xm:sqref>C4</xm:sqref>
        </x14:dataValidation>
        <x14:dataValidation type="list" allowBlank="1" showInputMessage="1" showErrorMessage="1">
          <x14:formula1>
            <xm:f>PLANNING!$F$2:$F$8</xm:f>
          </x14:formula1>
          <xm:sqref>D12:D38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E11" sqref="E11"/>
    </sheetView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I15" sqref="I15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PLANNING</vt:lpstr>
      <vt:lpstr>GESTION DES ABSENCES</vt:lpstr>
      <vt:lpstr>COMPTEURS D'HEURES</vt:lpstr>
      <vt:lpstr>GRAPH</vt:lpstr>
      <vt:lpstr>CALENDRIER</vt:lpstr>
      <vt:lpstr>Année</vt:lpstr>
      <vt:lpstr>Pâques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Melissa</dc:creator>
  <cp:lastModifiedBy>david</cp:lastModifiedBy>
  <dcterms:created xsi:type="dcterms:W3CDTF">2015-10-27T15:09:16Z</dcterms:created>
  <dcterms:modified xsi:type="dcterms:W3CDTF">2015-11-23T20:47:13Z</dcterms:modified>
</cp:coreProperties>
</file>