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4385" yWindow="-15" windowWidth="14430" windowHeight="12540" tabRatio="785" firstSheet="4" activeTab="30"/>
  </bookViews>
  <sheets>
    <sheet name="31" sheetId="27" r:id="rId1"/>
    <sheet name="30" sheetId="28" r:id="rId2"/>
    <sheet name="29" sheetId="29" r:id="rId3"/>
    <sheet name="28" sheetId="30" r:id="rId4"/>
    <sheet name="27" sheetId="31" r:id="rId5"/>
    <sheet name="26" sheetId="32" r:id="rId6"/>
    <sheet name="25" sheetId="5" r:id="rId7"/>
    <sheet name="24" sheetId="2" r:id="rId8"/>
    <sheet name="23" sheetId="4" r:id="rId9"/>
    <sheet name="22" sheetId="3" r:id="rId10"/>
    <sheet name="21" sheetId="13" r:id="rId11"/>
    <sheet name="20" sheetId="7" r:id="rId12"/>
    <sheet name="19" sheetId="8" r:id="rId13"/>
    <sheet name="18" sheetId="9" r:id="rId14"/>
    <sheet name="17" sheetId="10" r:id="rId15"/>
    <sheet name="16" sheetId="11" r:id="rId16"/>
    <sheet name="15" sheetId="12" r:id="rId17"/>
    <sheet name="14" sheetId="14" r:id="rId18"/>
    <sheet name="13" sheetId="15" r:id="rId19"/>
    <sheet name="12" sheetId="16" r:id="rId20"/>
    <sheet name="11" sheetId="17" r:id="rId21"/>
    <sheet name="10" sheetId="18" r:id="rId22"/>
    <sheet name="9" sheetId="19" r:id="rId23"/>
    <sheet name="8" sheetId="20" r:id="rId24"/>
    <sheet name="7" sheetId="21" r:id="rId25"/>
    <sheet name="6" sheetId="22" r:id="rId26"/>
    <sheet name="5" sheetId="23" r:id="rId27"/>
    <sheet name="4" sheetId="24" r:id="rId28"/>
    <sheet name="3" sheetId="25" r:id="rId29"/>
    <sheet name="2" sheetId="26" r:id="rId30"/>
    <sheet name="1" sheetId="6" r:id="rId31"/>
    <sheet name="Modèle" sheetId="1" r:id="rId32"/>
  </sheets>
  <externalReferences>
    <externalReference r:id="rId33"/>
  </externalReferences>
  <definedNames>
    <definedName name="dates_du_mois">Modèle!$I$1:$I$31</definedName>
    <definedName name="_xlnm.Print_Area" localSheetId="30">'1'!$A$1:$F$26</definedName>
    <definedName name="_xlnm.Print_Area" localSheetId="21">'10'!$A$1:$F$26</definedName>
    <definedName name="_xlnm.Print_Area" localSheetId="20">'11'!$A$1:$F$26</definedName>
    <definedName name="_xlnm.Print_Area" localSheetId="19">'12'!$A$1:$F$26</definedName>
    <definedName name="_xlnm.Print_Area" localSheetId="18">'13'!$A$1:$F$26</definedName>
    <definedName name="_xlnm.Print_Area" localSheetId="17">'14'!$A$1:$F$26</definedName>
    <definedName name="_xlnm.Print_Area" localSheetId="16">'15'!$A$1:$F$26</definedName>
    <definedName name="_xlnm.Print_Area" localSheetId="15">'16'!$A$1:$F$26</definedName>
    <definedName name="_xlnm.Print_Area" localSheetId="14">'17'!$A$1:$F$26</definedName>
    <definedName name="_xlnm.Print_Area" localSheetId="13">'18'!$A$1:$F$26</definedName>
    <definedName name="_xlnm.Print_Area" localSheetId="12">'19'!$A$1:$F$26</definedName>
    <definedName name="_xlnm.Print_Area" localSheetId="29">'2'!$A$1:$F$26</definedName>
    <definedName name="_xlnm.Print_Area" localSheetId="11">'20'!$A$1:$F$26</definedName>
    <definedName name="_xlnm.Print_Area" localSheetId="10">'21'!$A$1:$F$26</definedName>
    <definedName name="_xlnm.Print_Area" localSheetId="9">'22'!$A$1:$F$26</definedName>
    <definedName name="_xlnm.Print_Area" localSheetId="8">'23'!$A$1:$F$26</definedName>
    <definedName name="_xlnm.Print_Area" localSheetId="7">'24'!$A$1:$F$26</definedName>
    <definedName name="_xlnm.Print_Area" localSheetId="6">'25'!$A$1:$F$26</definedName>
    <definedName name="_xlnm.Print_Area" localSheetId="5">'26'!$A$1:$F$26</definedName>
    <definedName name="_xlnm.Print_Area" localSheetId="4">'27'!$A$1:$F$26</definedName>
    <definedName name="_xlnm.Print_Area" localSheetId="3">'28'!$A$1:$F$26</definedName>
    <definedName name="_xlnm.Print_Area" localSheetId="2">'29'!$A$1:$F$26</definedName>
    <definedName name="_xlnm.Print_Area" localSheetId="28">'3'!$A$1:$F$26</definedName>
    <definedName name="_xlnm.Print_Area" localSheetId="1">'30'!$A$1:$F$26</definedName>
    <definedName name="_xlnm.Print_Area" localSheetId="0">'31'!$A$1:$F$26</definedName>
    <definedName name="_xlnm.Print_Area" localSheetId="27">'4'!$A$1:$F$26</definedName>
    <definedName name="_xlnm.Print_Area" localSheetId="26">'5'!$A$1:$F$26</definedName>
    <definedName name="_xlnm.Print_Area" localSheetId="25">'6'!$A$1:$F$26</definedName>
    <definedName name="_xlnm.Print_Area" localSheetId="24">'7'!$A$1:$F$26</definedName>
    <definedName name="_xlnm.Print_Area" localSheetId="23">'8'!$A$1:$F$26</definedName>
    <definedName name="_xlnm.Print_Area" localSheetId="22">'9'!$A$1:$F$26</definedName>
  </definedNames>
  <calcPr calcId="145621" concurrentCalc="0"/>
</workbook>
</file>

<file path=xl/calcChain.xml><?xml version="1.0" encoding="utf-8"?>
<calcChain xmlns="http://schemas.openxmlformats.org/spreadsheetml/2006/main">
  <c r="B16" i="11" l="1"/>
  <c r="C16" i="11"/>
  <c r="D16" i="11"/>
  <c r="B16" i="14"/>
  <c r="C16" i="14"/>
  <c r="D16" i="14"/>
  <c r="B16" i="16"/>
  <c r="C16" i="16"/>
  <c r="D16" i="16"/>
  <c r="B16" i="18"/>
  <c r="C16" i="18"/>
  <c r="D16" i="18"/>
  <c r="B16" i="21"/>
  <c r="C16" i="21"/>
  <c r="D16" i="21"/>
  <c r="B16" i="23"/>
  <c r="C16" i="23"/>
  <c r="D16" i="23"/>
  <c r="B16" i="27"/>
  <c r="C16" i="27"/>
  <c r="D16" i="27"/>
  <c r="B16" i="28"/>
  <c r="C16" i="28"/>
  <c r="D16" i="28"/>
  <c r="B16" i="29"/>
  <c r="C16" i="29"/>
  <c r="D16" i="29"/>
  <c r="B16" i="30"/>
  <c r="C16" i="30"/>
  <c r="D16" i="30"/>
  <c r="B16" i="31"/>
  <c r="C16" i="31"/>
  <c r="D16" i="31"/>
  <c r="B16" i="32"/>
  <c r="C16" i="32"/>
  <c r="D16" i="32"/>
  <c r="B16" i="5"/>
  <c r="C16" i="5"/>
  <c r="D16" i="5"/>
  <c r="B16" i="2"/>
  <c r="C16" i="2"/>
  <c r="D16" i="2"/>
  <c r="B16" i="4"/>
  <c r="C16" i="4"/>
  <c r="D16" i="4"/>
  <c r="B16" i="3"/>
  <c r="C16" i="3"/>
  <c r="D16" i="3"/>
  <c r="B16" i="13"/>
  <c r="C16" i="13"/>
  <c r="D16" i="13"/>
  <c r="B16" i="7"/>
  <c r="C16" i="7"/>
  <c r="D16" i="7"/>
  <c r="B16" i="8"/>
  <c r="C16" i="8"/>
  <c r="D16" i="8"/>
  <c r="B16" i="9"/>
  <c r="C16" i="9"/>
  <c r="D16" i="9"/>
  <c r="B16" i="10"/>
  <c r="C16" i="10"/>
  <c r="D16" i="10"/>
  <c r="B16" i="12"/>
  <c r="C16" i="12"/>
  <c r="D16" i="12"/>
  <c r="B16" i="15"/>
  <c r="C16" i="15"/>
  <c r="D16" i="15"/>
  <c r="B16" i="17"/>
  <c r="C16" i="17"/>
  <c r="D16" i="17"/>
  <c r="B16" i="19"/>
  <c r="C16" i="19"/>
  <c r="D16" i="19"/>
  <c r="B16" i="22"/>
  <c r="C16" i="22"/>
  <c r="D16" i="22"/>
  <c r="B16" i="24"/>
  <c r="C16" i="24"/>
  <c r="D16" i="24"/>
  <c r="B16" i="25"/>
  <c r="C16" i="25"/>
  <c r="D16" i="25"/>
  <c r="B16" i="26"/>
  <c r="C16" i="26"/>
  <c r="D16" i="26"/>
  <c r="C16" i="6"/>
  <c r="B16" i="6"/>
  <c r="C16" i="20"/>
  <c r="B16" i="20"/>
  <c r="D16" i="20"/>
  <c r="D2" i="21"/>
  <c r="D2" i="20"/>
  <c r="D2" i="19"/>
  <c r="D2" i="18"/>
  <c r="D2" i="17"/>
  <c r="D2" i="16"/>
  <c r="D2" i="15"/>
  <c r="D2" i="14"/>
  <c r="D2" i="12"/>
  <c r="D2" i="11"/>
  <c r="D2" i="10"/>
  <c r="D2" i="9"/>
  <c r="D2" i="8"/>
  <c r="D2" i="7"/>
  <c r="D2" i="13"/>
  <c r="D2" i="3"/>
  <c r="D2" i="4"/>
  <c r="D2" i="2"/>
  <c r="D2" i="5"/>
  <c r="D2" i="32"/>
  <c r="D2" i="31"/>
  <c r="D2" i="30"/>
  <c r="D2" i="29"/>
  <c r="D2" i="28"/>
  <c r="D2" i="27"/>
  <c r="C20" i="21"/>
  <c r="B20" i="21"/>
  <c r="C19" i="21"/>
  <c r="B19" i="21"/>
  <c r="C18" i="21"/>
  <c r="B18" i="21"/>
  <c r="C17" i="21"/>
  <c r="B17" i="21"/>
  <c r="B15" i="21"/>
  <c r="C15" i="21"/>
  <c r="D15" i="21"/>
  <c r="D14" i="21"/>
  <c r="C14" i="21"/>
  <c r="B14" i="21"/>
  <c r="D13" i="21"/>
  <c r="C13" i="21"/>
  <c r="B13" i="21"/>
  <c r="C12" i="21"/>
  <c r="B12" i="21"/>
  <c r="D11" i="21"/>
  <c r="C11" i="21"/>
  <c r="B11" i="21"/>
  <c r="D10" i="21"/>
  <c r="C10" i="21"/>
  <c r="B10" i="21"/>
  <c r="D9" i="21"/>
  <c r="C9" i="21"/>
  <c r="B9" i="21"/>
  <c r="C6" i="21"/>
  <c r="C2" i="21"/>
  <c r="C20" i="20"/>
  <c r="B20" i="20"/>
  <c r="C19" i="20"/>
  <c r="B19" i="20"/>
  <c r="C18" i="20"/>
  <c r="B18" i="20"/>
  <c r="C17" i="20"/>
  <c r="B17" i="20"/>
  <c r="B15" i="20"/>
  <c r="C15" i="20"/>
  <c r="D15" i="20"/>
  <c r="D14" i="20"/>
  <c r="C14" i="20"/>
  <c r="B14" i="20"/>
  <c r="D13" i="20"/>
  <c r="C13" i="20"/>
  <c r="B13" i="20"/>
  <c r="C12" i="20"/>
  <c r="B12" i="20"/>
  <c r="D11" i="20"/>
  <c r="C11" i="20"/>
  <c r="B11" i="20"/>
  <c r="D10" i="20"/>
  <c r="C10" i="20"/>
  <c r="B10" i="20"/>
  <c r="D9" i="20"/>
  <c r="C9" i="20"/>
  <c r="B9" i="20"/>
  <c r="C6" i="20"/>
  <c r="C2" i="20"/>
  <c r="C20" i="19"/>
  <c r="B20" i="19"/>
  <c r="C19" i="19"/>
  <c r="B19" i="19"/>
  <c r="C18" i="19"/>
  <c r="B18" i="19"/>
  <c r="C17" i="19"/>
  <c r="B17" i="19"/>
  <c r="B15" i="19"/>
  <c r="C15" i="19"/>
  <c r="D15" i="19"/>
  <c r="D14" i="19"/>
  <c r="C14" i="19"/>
  <c r="B14" i="19"/>
  <c r="D13" i="19"/>
  <c r="C13" i="19"/>
  <c r="B13" i="19"/>
  <c r="C12" i="19"/>
  <c r="B12" i="19"/>
  <c r="D11" i="19"/>
  <c r="C11" i="19"/>
  <c r="B11" i="19"/>
  <c r="D10" i="19"/>
  <c r="C10" i="19"/>
  <c r="B10" i="19"/>
  <c r="D9" i="19"/>
  <c r="C9" i="19"/>
  <c r="B9" i="19"/>
  <c r="C6" i="19"/>
  <c r="C2" i="19"/>
  <c r="C20" i="18"/>
  <c r="B20" i="18"/>
  <c r="C19" i="18"/>
  <c r="B19" i="18"/>
  <c r="C18" i="18"/>
  <c r="B18" i="18"/>
  <c r="C17" i="18"/>
  <c r="B17" i="18"/>
  <c r="B15" i="18"/>
  <c r="C15" i="18"/>
  <c r="D15" i="18"/>
  <c r="D14" i="18"/>
  <c r="C14" i="18"/>
  <c r="B14" i="18"/>
  <c r="D13" i="18"/>
  <c r="C13" i="18"/>
  <c r="B13" i="18"/>
  <c r="C12" i="18"/>
  <c r="B12" i="18"/>
  <c r="D11" i="18"/>
  <c r="C11" i="18"/>
  <c r="B11" i="18"/>
  <c r="D10" i="18"/>
  <c r="C10" i="18"/>
  <c r="B10" i="18"/>
  <c r="D9" i="18"/>
  <c r="C9" i="18"/>
  <c r="B9" i="18"/>
  <c r="C6" i="18"/>
  <c r="C2" i="18"/>
  <c r="C20" i="17"/>
  <c r="B20" i="17"/>
  <c r="C19" i="17"/>
  <c r="B19" i="17"/>
  <c r="C18" i="17"/>
  <c r="B18" i="17"/>
  <c r="C17" i="17"/>
  <c r="B17" i="17"/>
  <c r="B15" i="17"/>
  <c r="C15" i="17"/>
  <c r="D15" i="17"/>
  <c r="D14" i="17"/>
  <c r="C14" i="17"/>
  <c r="B14" i="17"/>
  <c r="D13" i="17"/>
  <c r="C13" i="17"/>
  <c r="B13" i="17"/>
  <c r="C12" i="17"/>
  <c r="B12" i="17"/>
  <c r="D11" i="17"/>
  <c r="C11" i="17"/>
  <c r="B11" i="17"/>
  <c r="D10" i="17"/>
  <c r="C10" i="17"/>
  <c r="B10" i="17"/>
  <c r="D9" i="17"/>
  <c r="C9" i="17"/>
  <c r="B9" i="17"/>
  <c r="C6" i="17"/>
  <c r="C2" i="17"/>
  <c r="C20" i="16"/>
  <c r="B20" i="16"/>
  <c r="C19" i="16"/>
  <c r="B19" i="16"/>
  <c r="C18" i="16"/>
  <c r="B18" i="16"/>
  <c r="C17" i="16"/>
  <c r="B17" i="16"/>
  <c r="B15" i="16"/>
  <c r="C15" i="16"/>
  <c r="D15" i="16"/>
  <c r="D14" i="16"/>
  <c r="C14" i="16"/>
  <c r="B14" i="16"/>
  <c r="D13" i="16"/>
  <c r="C13" i="16"/>
  <c r="B13" i="16"/>
  <c r="C12" i="16"/>
  <c r="B12" i="16"/>
  <c r="D11" i="16"/>
  <c r="C11" i="16"/>
  <c r="B11" i="16"/>
  <c r="D10" i="16"/>
  <c r="C10" i="16"/>
  <c r="B10" i="16"/>
  <c r="D9" i="16"/>
  <c r="C9" i="16"/>
  <c r="B9" i="16"/>
  <c r="C6" i="16"/>
  <c r="C2" i="16"/>
  <c r="C20" i="15"/>
  <c r="B20" i="15"/>
  <c r="C19" i="15"/>
  <c r="B19" i="15"/>
  <c r="C18" i="15"/>
  <c r="B18" i="15"/>
  <c r="C17" i="15"/>
  <c r="B17" i="15"/>
  <c r="B15" i="15"/>
  <c r="C15" i="15"/>
  <c r="D15" i="15"/>
  <c r="D14" i="15"/>
  <c r="C14" i="15"/>
  <c r="B14" i="15"/>
  <c r="D13" i="15"/>
  <c r="C13" i="15"/>
  <c r="B13" i="15"/>
  <c r="C12" i="15"/>
  <c r="B12" i="15"/>
  <c r="D11" i="15"/>
  <c r="C11" i="15"/>
  <c r="B11" i="15"/>
  <c r="D10" i="15"/>
  <c r="C10" i="15"/>
  <c r="B10" i="15"/>
  <c r="D9" i="15"/>
  <c r="C9" i="15"/>
  <c r="B9" i="15"/>
  <c r="C6" i="15"/>
  <c r="C2" i="15"/>
  <c r="C20" i="14"/>
  <c r="B20" i="14"/>
  <c r="C19" i="14"/>
  <c r="B19" i="14"/>
  <c r="C18" i="14"/>
  <c r="B18" i="14"/>
  <c r="C17" i="14"/>
  <c r="B17" i="14"/>
  <c r="B15" i="14"/>
  <c r="C15" i="14"/>
  <c r="D15" i="14"/>
  <c r="D14" i="14"/>
  <c r="C14" i="14"/>
  <c r="B14" i="14"/>
  <c r="D13" i="14"/>
  <c r="C13" i="14"/>
  <c r="B13" i="14"/>
  <c r="C12" i="14"/>
  <c r="B12" i="14"/>
  <c r="D11" i="14"/>
  <c r="C11" i="14"/>
  <c r="B11" i="14"/>
  <c r="D10" i="14"/>
  <c r="C10" i="14"/>
  <c r="B10" i="14"/>
  <c r="D9" i="14"/>
  <c r="C9" i="14"/>
  <c r="B9" i="14"/>
  <c r="C6" i="14"/>
  <c r="C2" i="14"/>
  <c r="C20" i="12"/>
  <c r="B20" i="12"/>
  <c r="C19" i="12"/>
  <c r="B19" i="12"/>
  <c r="C18" i="12"/>
  <c r="B18" i="12"/>
  <c r="C17" i="12"/>
  <c r="B17" i="12"/>
  <c r="B15" i="12"/>
  <c r="C15" i="12"/>
  <c r="D15" i="12"/>
  <c r="D14" i="12"/>
  <c r="C14" i="12"/>
  <c r="B14" i="12"/>
  <c r="D13" i="12"/>
  <c r="C13" i="12"/>
  <c r="B13" i="12"/>
  <c r="C12" i="12"/>
  <c r="B12" i="12"/>
  <c r="D11" i="12"/>
  <c r="C11" i="12"/>
  <c r="B11" i="12"/>
  <c r="D10" i="12"/>
  <c r="C10" i="12"/>
  <c r="B10" i="12"/>
  <c r="D9" i="12"/>
  <c r="C9" i="12"/>
  <c r="B9" i="12"/>
  <c r="C6" i="12"/>
  <c r="C2" i="12"/>
  <c r="C20" i="11"/>
  <c r="B20" i="11"/>
  <c r="C19" i="11"/>
  <c r="B19" i="11"/>
  <c r="C18" i="11"/>
  <c r="B18" i="11"/>
  <c r="C17" i="11"/>
  <c r="B17" i="11"/>
  <c r="B15" i="11"/>
  <c r="C15" i="11"/>
  <c r="D15" i="11"/>
  <c r="D14" i="11"/>
  <c r="C14" i="11"/>
  <c r="B14" i="11"/>
  <c r="D13" i="11"/>
  <c r="C13" i="11"/>
  <c r="B13" i="11"/>
  <c r="C12" i="11"/>
  <c r="B12" i="11"/>
  <c r="D11" i="11"/>
  <c r="C11" i="11"/>
  <c r="B11" i="11"/>
  <c r="D10" i="11"/>
  <c r="C10" i="11"/>
  <c r="B10" i="11"/>
  <c r="D9" i="11"/>
  <c r="C9" i="11"/>
  <c r="B9" i="11"/>
  <c r="C6" i="11"/>
  <c r="C2" i="11"/>
  <c r="C20" i="10"/>
  <c r="B20" i="10"/>
  <c r="C19" i="10"/>
  <c r="B19" i="10"/>
  <c r="C18" i="10"/>
  <c r="B18" i="10"/>
  <c r="C17" i="10"/>
  <c r="B17" i="10"/>
  <c r="B15" i="10"/>
  <c r="C15" i="10"/>
  <c r="D15" i="10"/>
  <c r="D14" i="10"/>
  <c r="C14" i="10"/>
  <c r="B14" i="10"/>
  <c r="D13" i="10"/>
  <c r="C13" i="10"/>
  <c r="B13" i="10"/>
  <c r="C12" i="10"/>
  <c r="B12" i="10"/>
  <c r="D11" i="10"/>
  <c r="C11" i="10"/>
  <c r="B11" i="10"/>
  <c r="D10" i="10"/>
  <c r="C10" i="10"/>
  <c r="B10" i="10"/>
  <c r="D9" i="10"/>
  <c r="C9" i="10"/>
  <c r="B9" i="10"/>
  <c r="C6" i="10"/>
  <c r="C2" i="10"/>
  <c r="C20" i="9"/>
  <c r="B20" i="9"/>
  <c r="C19" i="9"/>
  <c r="B19" i="9"/>
  <c r="C18" i="9"/>
  <c r="B18" i="9"/>
  <c r="C17" i="9"/>
  <c r="B17" i="9"/>
  <c r="B15" i="9"/>
  <c r="C15" i="9"/>
  <c r="D15" i="9"/>
  <c r="D14" i="9"/>
  <c r="C14" i="9"/>
  <c r="B14" i="9"/>
  <c r="D13" i="9"/>
  <c r="C13" i="9"/>
  <c r="B13" i="9"/>
  <c r="C12" i="9"/>
  <c r="B12" i="9"/>
  <c r="D11" i="9"/>
  <c r="C11" i="9"/>
  <c r="B11" i="9"/>
  <c r="D10" i="9"/>
  <c r="C10" i="9"/>
  <c r="B10" i="9"/>
  <c r="D9" i="9"/>
  <c r="C9" i="9"/>
  <c r="B9" i="9"/>
  <c r="C6" i="9"/>
  <c r="C2" i="9"/>
  <c r="C20" i="8"/>
  <c r="B20" i="8"/>
  <c r="C19" i="8"/>
  <c r="B19" i="8"/>
  <c r="C18" i="8"/>
  <c r="B18" i="8"/>
  <c r="C17" i="8"/>
  <c r="B17" i="8"/>
  <c r="B15" i="8"/>
  <c r="C15" i="8"/>
  <c r="D15" i="8"/>
  <c r="D14" i="8"/>
  <c r="C14" i="8"/>
  <c r="B14" i="8"/>
  <c r="D13" i="8"/>
  <c r="C13" i="8"/>
  <c r="B13" i="8"/>
  <c r="C12" i="8"/>
  <c r="B12" i="8"/>
  <c r="D11" i="8"/>
  <c r="C11" i="8"/>
  <c r="B11" i="8"/>
  <c r="D10" i="8"/>
  <c r="C10" i="8"/>
  <c r="B10" i="8"/>
  <c r="D9" i="8"/>
  <c r="C9" i="8"/>
  <c r="B9" i="8"/>
  <c r="C6" i="8"/>
  <c r="C2" i="8"/>
  <c r="C20" i="7"/>
  <c r="B20" i="7"/>
  <c r="C19" i="7"/>
  <c r="B19" i="7"/>
  <c r="C18" i="7"/>
  <c r="B18" i="7"/>
  <c r="C17" i="7"/>
  <c r="B17" i="7"/>
  <c r="B15" i="7"/>
  <c r="C15" i="7"/>
  <c r="D15" i="7"/>
  <c r="D14" i="7"/>
  <c r="C14" i="7"/>
  <c r="B14" i="7"/>
  <c r="D13" i="7"/>
  <c r="C13" i="7"/>
  <c r="B13" i="7"/>
  <c r="C12" i="7"/>
  <c r="B12" i="7"/>
  <c r="D11" i="7"/>
  <c r="C11" i="7"/>
  <c r="B11" i="7"/>
  <c r="D10" i="7"/>
  <c r="C10" i="7"/>
  <c r="B10" i="7"/>
  <c r="D9" i="7"/>
  <c r="C9" i="7"/>
  <c r="B9" i="7"/>
  <c r="C6" i="7"/>
  <c r="C2" i="7"/>
  <c r="C20" i="13"/>
  <c r="B20" i="13"/>
  <c r="C19" i="13"/>
  <c r="B19" i="13"/>
  <c r="C18" i="13"/>
  <c r="B18" i="13"/>
  <c r="C17" i="13"/>
  <c r="B17" i="13"/>
  <c r="B15" i="13"/>
  <c r="C15" i="13"/>
  <c r="D15" i="13"/>
  <c r="D14" i="13"/>
  <c r="C14" i="13"/>
  <c r="B14" i="13"/>
  <c r="D13" i="13"/>
  <c r="C13" i="13"/>
  <c r="B13" i="13"/>
  <c r="C12" i="13"/>
  <c r="B12" i="13"/>
  <c r="D11" i="13"/>
  <c r="C11" i="13"/>
  <c r="B11" i="13"/>
  <c r="D10" i="13"/>
  <c r="C10" i="13"/>
  <c r="B10" i="13"/>
  <c r="D9" i="13"/>
  <c r="C9" i="13"/>
  <c r="B9" i="13"/>
  <c r="C6" i="13"/>
  <c r="C2" i="13"/>
  <c r="C20" i="3"/>
  <c r="B20" i="3"/>
  <c r="C19" i="3"/>
  <c r="B19" i="3"/>
  <c r="C18" i="3"/>
  <c r="B18" i="3"/>
  <c r="C17" i="3"/>
  <c r="B17" i="3"/>
  <c r="B15" i="3"/>
  <c r="C15" i="3"/>
  <c r="D15" i="3"/>
  <c r="D14" i="3"/>
  <c r="C14" i="3"/>
  <c r="B14" i="3"/>
  <c r="D13" i="3"/>
  <c r="C13" i="3"/>
  <c r="B13" i="3"/>
  <c r="C12" i="3"/>
  <c r="B12" i="3"/>
  <c r="D11" i="3"/>
  <c r="C11" i="3"/>
  <c r="B11" i="3"/>
  <c r="D10" i="3"/>
  <c r="C10" i="3"/>
  <c r="B10" i="3"/>
  <c r="D9" i="3"/>
  <c r="C9" i="3"/>
  <c r="B9" i="3"/>
  <c r="C6" i="3"/>
  <c r="C2" i="3"/>
  <c r="C20" i="4"/>
  <c r="B20" i="4"/>
  <c r="C19" i="4"/>
  <c r="B19" i="4"/>
  <c r="C18" i="4"/>
  <c r="B18" i="4"/>
  <c r="C17" i="4"/>
  <c r="B17" i="4"/>
  <c r="B15" i="4"/>
  <c r="C15" i="4"/>
  <c r="D15" i="4"/>
  <c r="D14" i="4"/>
  <c r="C14" i="4"/>
  <c r="B14" i="4"/>
  <c r="D13" i="4"/>
  <c r="C13" i="4"/>
  <c r="B13" i="4"/>
  <c r="C12" i="4"/>
  <c r="B12" i="4"/>
  <c r="D11" i="4"/>
  <c r="C11" i="4"/>
  <c r="B11" i="4"/>
  <c r="D10" i="4"/>
  <c r="C10" i="4"/>
  <c r="B10" i="4"/>
  <c r="D9" i="4"/>
  <c r="C9" i="4"/>
  <c r="B9" i="4"/>
  <c r="C6" i="4"/>
  <c r="C2" i="4"/>
  <c r="C20" i="2"/>
  <c r="B20" i="2"/>
  <c r="C19" i="2"/>
  <c r="B19" i="2"/>
  <c r="C18" i="2"/>
  <c r="B18" i="2"/>
  <c r="C17" i="2"/>
  <c r="B17" i="2"/>
  <c r="B15" i="2"/>
  <c r="C15" i="2"/>
  <c r="D15" i="2"/>
  <c r="D14" i="2"/>
  <c r="C14" i="2"/>
  <c r="B14" i="2"/>
  <c r="D13" i="2"/>
  <c r="C13" i="2"/>
  <c r="B13" i="2"/>
  <c r="C12" i="2"/>
  <c r="B12" i="2"/>
  <c r="D11" i="2"/>
  <c r="C11" i="2"/>
  <c r="B11" i="2"/>
  <c r="D10" i="2"/>
  <c r="C10" i="2"/>
  <c r="B10" i="2"/>
  <c r="D9" i="2"/>
  <c r="C9" i="2"/>
  <c r="B9" i="2"/>
  <c r="C6" i="2"/>
  <c r="C2" i="2"/>
  <c r="C20" i="5"/>
  <c r="B20" i="5"/>
  <c r="C19" i="5"/>
  <c r="B19" i="5"/>
  <c r="C18" i="5"/>
  <c r="B18" i="5"/>
  <c r="C17" i="5"/>
  <c r="B17" i="5"/>
  <c r="B15" i="5"/>
  <c r="C15" i="5"/>
  <c r="D15" i="5"/>
  <c r="D14" i="5"/>
  <c r="C14" i="5"/>
  <c r="B14" i="5"/>
  <c r="D13" i="5"/>
  <c r="C13" i="5"/>
  <c r="B13" i="5"/>
  <c r="C12" i="5"/>
  <c r="B12" i="5"/>
  <c r="D11" i="5"/>
  <c r="C11" i="5"/>
  <c r="B11" i="5"/>
  <c r="D10" i="5"/>
  <c r="C10" i="5"/>
  <c r="B10" i="5"/>
  <c r="D9" i="5"/>
  <c r="C9" i="5"/>
  <c r="B9" i="5"/>
  <c r="C6" i="5"/>
  <c r="C2" i="5"/>
  <c r="C20" i="32"/>
  <c r="B20" i="32"/>
  <c r="C19" i="32"/>
  <c r="B19" i="32"/>
  <c r="C18" i="32"/>
  <c r="B18" i="32"/>
  <c r="C17" i="32"/>
  <c r="B17" i="32"/>
  <c r="B15" i="32"/>
  <c r="C15" i="32"/>
  <c r="D15" i="32"/>
  <c r="D14" i="32"/>
  <c r="C14" i="32"/>
  <c r="B14" i="32"/>
  <c r="D13" i="32"/>
  <c r="C13" i="32"/>
  <c r="B13" i="32"/>
  <c r="C12" i="32"/>
  <c r="B12" i="32"/>
  <c r="D11" i="32"/>
  <c r="C11" i="32"/>
  <c r="B11" i="32"/>
  <c r="D10" i="32"/>
  <c r="C10" i="32"/>
  <c r="B10" i="32"/>
  <c r="D9" i="32"/>
  <c r="C9" i="32"/>
  <c r="B9" i="32"/>
  <c r="C6" i="32"/>
  <c r="C2" i="32"/>
  <c r="C20" i="31"/>
  <c r="B20" i="31"/>
  <c r="C19" i="31"/>
  <c r="B19" i="31"/>
  <c r="C18" i="31"/>
  <c r="B18" i="31"/>
  <c r="C17" i="31"/>
  <c r="B17" i="31"/>
  <c r="B15" i="31"/>
  <c r="C15" i="31"/>
  <c r="D15" i="31"/>
  <c r="D14" i="31"/>
  <c r="C14" i="31"/>
  <c r="B14" i="31"/>
  <c r="D13" i="31"/>
  <c r="C13" i="31"/>
  <c r="B13" i="31"/>
  <c r="C12" i="31"/>
  <c r="B12" i="31"/>
  <c r="D11" i="31"/>
  <c r="C11" i="31"/>
  <c r="B11" i="31"/>
  <c r="D10" i="31"/>
  <c r="C10" i="31"/>
  <c r="B10" i="31"/>
  <c r="D9" i="31"/>
  <c r="C9" i="31"/>
  <c r="B9" i="31"/>
  <c r="C6" i="31"/>
  <c r="C2" i="31"/>
  <c r="C20" i="30"/>
  <c r="B20" i="30"/>
  <c r="C19" i="30"/>
  <c r="B19" i="30"/>
  <c r="C18" i="30"/>
  <c r="B18" i="30"/>
  <c r="C17" i="30"/>
  <c r="B17" i="30"/>
  <c r="B15" i="30"/>
  <c r="C15" i="30"/>
  <c r="D15" i="30"/>
  <c r="D14" i="30"/>
  <c r="C14" i="30"/>
  <c r="B14" i="30"/>
  <c r="D13" i="30"/>
  <c r="C13" i="30"/>
  <c r="B13" i="30"/>
  <c r="C12" i="30"/>
  <c r="B12" i="30"/>
  <c r="D11" i="30"/>
  <c r="C11" i="30"/>
  <c r="B11" i="30"/>
  <c r="D10" i="30"/>
  <c r="C10" i="30"/>
  <c r="B10" i="30"/>
  <c r="D9" i="30"/>
  <c r="C9" i="30"/>
  <c r="B9" i="30"/>
  <c r="C6" i="30"/>
  <c r="C2" i="30"/>
  <c r="C20" i="29"/>
  <c r="B20" i="29"/>
  <c r="C19" i="29"/>
  <c r="B19" i="29"/>
  <c r="C18" i="29"/>
  <c r="B18" i="29"/>
  <c r="C17" i="29"/>
  <c r="B17" i="29"/>
  <c r="B15" i="29"/>
  <c r="C15" i="29"/>
  <c r="D15" i="29"/>
  <c r="D14" i="29"/>
  <c r="C14" i="29"/>
  <c r="B14" i="29"/>
  <c r="D13" i="29"/>
  <c r="C13" i="29"/>
  <c r="B13" i="29"/>
  <c r="C12" i="29"/>
  <c r="B12" i="29"/>
  <c r="D11" i="29"/>
  <c r="C11" i="29"/>
  <c r="B11" i="29"/>
  <c r="D10" i="29"/>
  <c r="C10" i="29"/>
  <c r="B10" i="29"/>
  <c r="D9" i="29"/>
  <c r="C9" i="29"/>
  <c r="B9" i="29"/>
  <c r="C6" i="29"/>
  <c r="C2" i="29"/>
  <c r="C20" i="28"/>
  <c r="B20" i="28"/>
  <c r="C19" i="28"/>
  <c r="B19" i="28"/>
  <c r="C18" i="28"/>
  <c r="B18" i="28"/>
  <c r="C17" i="28"/>
  <c r="B17" i="28"/>
  <c r="B15" i="28"/>
  <c r="C15" i="28"/>
  <c r="D15" i="28"/>
  <c r="D14" i="28"/>
  <c r="C14" i="28"/>
  <c r="B14" i="28"/>
  <c r="D13" i="28"/>
  <c r="C13" i="28"/>
  <c r="B13" i="28"/>
  <c r="C12" i="28"/>
  <c r="B12" i="28"/>
  <c r="D11" i="28"/>
  <c r="C11" i="28"/>
  <c r="B11" i="28"/>
  <c r="D10" i="28"/>
  <c r="C10" i="28"/>
  <c r="B10" i="28"/>
  <c r="D9" i="28"/>
  <c r="C9" i="28"/>
  <c r="B9" i="28"/>
  <c r="C6" i="28"/>
  <c r="C2" i="28"/>
  <c r="C20" i="27"/>
  <c r="B20" i="27"/>
  <c r="C19" i="27"/>
  <c r="B19" i="27"/>
  <c r="C18" i="27"/>
  <c r="B18" i="27"/>
  <c r="C17" i="27"/>
  <c r="B17" i="27"/>
  <c r="B15" i="27"/>
  <c r="C15" i="27"/>
  <c r="D15" i="27"/>
  <c r="D14" i="27"/>
  <c r="C14" i="27"/>
  <c r="B14" i="27"/>
  <c r="D13" i="27"/>
  <c r="C13" i="27"/>
  <c r="B13" i="27"/>
  <c r="C12" i="27"/>
  <c r="B12" i="27"/>
  <c r="D11" i="27"/>
  <c r="C11" i="27"/>
  <c r="B11" i="27"/>
  <c r="D10" i="27"/>
  <c r="C10" i="27"/>
  <c r="B10" i="27"/>
  <c r="D9" i="27"/>
  <c r="C9" i="27"/>
  <c r="B9" i="27"/>
  <c r="C6" i="27"/>
  <c r="C2" i="27"/>
  <c r="C20" i="22"/>
  <c r="C15" i="22"/>
  <c r="B15" i="22"/>
  <c r="D15" i="22"/>
  <c r="C14" i="22"/>
  <c r="C13" i="22"/>
  <c r="C12" i="22"/>
  <c r="C11" i="22"/>
  <c r="C10" i="22"/>
  <c r="C9" i="22"/>
  <c r="B20" i="22"/>
  <c r="B14" i="22"/>
  <c r="B13" i="22"/>
  <c r="B12" i="22"/>
  <c r="B11" i="22"/>
  <c r="B10" i="22"/>
  <c r="B9" i="22"/>
  <c r="B20" i="23"/>
  <c r="B15" i="23"/>
  <c r="C15" i="23"/>
  <c r="D15" i="23"/>
  <c r="B14" i="23"/>
  <c r="B13" i="23"/>
  <c r="B12" i="23"/>
  <c r="B11" i="23"/>
  <c r="B10" i="23"/>
  <c r="B9" i="23"/>
  <c r="C20" i="23"/>
  <c r="C14" i="23"/>
  <c r="C13" i="23"/>
  <c r="C12" i="23"/>
  <c r="C11" i="23"/>
  <c r="C10" i="23"/>
  <c r="C9" i="23"/>
  <c r="C20" i="24"/>
  <c r="C15" i="24"/>
  <c r="B15" i="24"/>
  <c r="D15" i="24"/>
  <c r="C14" i="24"/>
  <c r="C13" i="24"/>
  <c r="C12" i="24"/>
  <c r="C11" i="24"/>
  <c r="C10" i="24"/>
  <c r="C9" i="24"/>
  <c r="D2" i="24"/>
  <c r="B20" i="24"/>
  <c r="B14" i="24"/>
  <c r="B13" i="24"/>
  <c r="B12" i="24"/>
  <c r="B11" i="24"/>
  <c r="B10" i="24"/>
  <c r="B9" i="24"/>
  <c r="B20" i="25"/>
  <c r="B15" i="25"/>
  <c r="C15" i="25"/>
  <c r="D15" i="25"/>
  <c r="B14" i="25"/>
  <c r="B13" i="25"/>
  <c r="B12" i="25"/>
  <c r="B11" i="25"/>
  <c r="B10" i="25"/>
  <c r="B9" i="25"/>
  <c r="D2" i="25"/>
  <c r="C20" i="25"/>
  <c r="C14" i="25"/>
  <c r="C13" i="25"/>
  <c r="C12" i="25"/>
  <c r="C11" i="25"/>
  <c r="C10" i="25"/>
  <c r="C9" i="25"/>
  <c r="C20" i="26"/>
  <c r="C15" i="26"/>
  <c r="B15" i="26"/>
  <c r="D15" i="26"/>
  <c r="C14" i="26"/>
  <c r="C13" i="26"/>
  <c r="C12" i="26"/>
  <c r="C11" i="26"/>
  <c r="C10" i="26"/>
  <c r="C9" i="26"/>
  <c r="B20" i="26"/>
  <c r="B14" i="26"/>
  <c r="B13" i="26"/>
  <c r="B12" i="26"/>
  <c r="B11" i="26"/>
  <c r="B10" i="26"/>
  <c r="B9" i="26"/>
  <c r="C6" i="22"/>
  <c r="C6" i="23"/>
  <c r="C6" i="24"/>
  <c r="C6" i="25"/>
  <c r="C6" i="26"/>
  <c r="C6" i="6"/>
  <c r="B17" i="6"/>
  <c r="C17" i="6"/>
  <c r="C14" i="6"/>
  <c r="B14" i="6"/>
  <c r="C13" i="6"/>
  <c r="B13" i="6"/>
  <c r="C12" i="6"/>
  <c r="B12" i="6"/>
  <c r="C11" i="6"/>
  <c r="B11" i="6"/>
  <c r="C10" i="6"/>
  <c r="B10" i="6"/>
  <c r="C9" i="6"/>
  <c r="B9" i="6"/>
  <c r="C20" i="6"/>
  <c r="B20" i="6"/>
  <c r="D16" i="6"/>
  <c r="B15" i="6"/>
  <c r="C15" i="6"/>
  <c r="D15" i="6"/>
  <c r="C19" i="22"/>
  <c r="B19" i="22"/>
  <c r="C18" i="22"/>
  <c r="B18" i="22"/>
  <c r="C17" i="22"/>
  <c r="B17" i="22"/>
  <c r="C19" i="23"/>
  <c r="B19" i="23"/>
  <c r="C18" i="23"/>
  <c r="B18" i="23"/>
  <c r="C17" i="23"/>
  <c r="B17" i="23"/>
  <c r="C19" i="24"/>
  <c r="B19" i="24"/>
  <c r="C18" i="24"/>
  <c r="B18" i="24"/>
  <c r="C17" i="24"/>
  <c r="B17" i="24"/>
  <c r="C19" i="25"/>
  <c r="B19" i="25"/>
  <c r="C18" i="25"/>
  <c r="B18" i="25"/>
  <c r="C17" i="25"/>
  <c r="B17" i="25"/>
  <c r="C19" i="26"/>
  <c r="B19" i="26"/>
  <c r="C18" i="26"/>
  <c r="B18" i="26"/>
  <c r="C17" i="26"/>
  <c r="B17" i="26"/>
  <c r="C19" i="6"/>
  <c r="B19" i="6"/>
  <c r="C18" i="6"/>
  <c r="B18" i="6"/>
  <c r="D14" i="6"/>
  <c r="D13" i="6"/>
  <c r="D11" i="6"/>
  <c r="D10" i="6"/>
  <c r="D9" i="6"/>
  <c r="D14" i="26"/>
  <c r="D13" i="26"/>
  <c r="D11" i="26"/>
  <c r="D10" i="26"/>
  <c r="D9" i="26"/>
  <c r="D14" i="25"/>
  <c r="D13" i="25"/>
  <c r="D11" i="25"/>
  <c r="D10" i="25"/>
  <c r="D9" i="25"/>
  <c r="D14" i="24"/>
  <c r="D13" i="24"/>
  <c r="D11" i="24"/>
  <c r="D10" i="24"/>
  <c r="D9" i="24"/>
  <c r="D14" i="23"/>
  <c r="D13" i="23"/>
  <c r="D11" i="23"/>
  <c r="D10" i="23"/>
  <c r="D9" i="23"/>
  <c r="D14" i="22"/>
  <c r="D13" i="22"/>
  <c r="D11" i="22"/>
  <c r="D10" i="22"/>
  <c r="D9" i="22"/>
  <c r="D2" i="6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D2" i="22"/>
  <c r="C2" i="22"/>
  <c r="D2" i="23"/>
  <c r="C2" i="23"/>
  <c r="C2" i="24"/>
  <c r="C2" i="25"/>
  <c r="D2" i="26"/>
  <c r="C2" i="26"/>
  <c r="C2" i="6"/>
  <c r="C2" i="1"/>
</calcChain>
</file>

<file path=xl/sharedStrings.xml><?xml version="1.0" encoding="utf-8"?>
<sst xmlns="http://schemas.openxmlformats.org/spreadsheetml/2006/main" count="548" uniqueCount="21">
  <si>
    <t>Répartition journalières des praticiens pour le</t>
  </si>
  <si>
    <t>Responsable de journée :</t>
  </si>
  <si>
    <t>Astreinte :</t>
  </si>
  <si>
    <t>Matin</t>
  </si>
  <si>
    <t>Après-midi</t>
  </si>
  <si>
    <t>Remplaçant</t>
  </si>
  <si>
    <t>Hubert Marouani</t>
  </si>
  <si>
    <t>Patrick Halimi</t>
  </si>
  <si>
    <t>Rémy Lepriya</t>
  </si>
  <si>
    <t>Alain Sultan</t>
  </si>
  <si>
    <t>IADE(s)</t>
  </si>
  <si>
    <t>IADES Matin</t>
  </si>
  <si>
    <t>IADES Après-midi</t>
  </si>
  <si>
    <t>Remarques :</t>
  </si>
  <si>
    <t>Réquia Ourchane</t>
  </si>
  <si>
    <t>Thomas Kana</t>
  </si>
  <si>
    <t>Retour vers planning Octobre 2015</t>
  </si>
  <si>
    <t>Delphine</t>
  </si>
  <si>
    <t>Denis</t>
  </si>
  <si>
    <t>Jérémy valencelle</t>
  </si>
  <si>
    <t>Lydie 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</si>
</sst>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7" x14ac:knownFonts="1">
    <font>
      <sz val="11"/>
      <color theme="1"/>
      <name val="Calibri"/>
      <family val="2"/>
      <scheme val="minor"/>
    </font>
    <font>
      <b/>
      <u/>
      <sz val="13.2"/>
      <color rgb="FF000000"/>
      <name val="Arial"/>
      <family val="2"/>
    </font>
    <font>
      <b/>
      <sz val="10"/>
      <color theme="1"/>
      <name val="Arial"/>
      <family val="2"/>
    </font>
    <font>
      <b/>
      <sz val="13.2"/>
      <color rgb="FF000000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color rgb="FF676767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rgb="FF00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b/>
      <sz val="12"/>
      <color rgb="FF676767"/>
      <name val="Arial"/>
      <family val="2"/>
    </font>
    <font>
      <b/>
      <u/>
      <sz val="11"/>
      <color theme="1"/>
      <name val="Calibri"/>
      <family val="2"/>
      <scheme val="minor"/>
    </font>
    <font>
      <b/>
      <sz val="12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0" fontId="2" fillId="0" borderId="0" xfId="0" applyFont="1" applyBorder="1" applyAlignment="1">
      <alignment vertical="center" wrapText="1"/>
    </xf>
    <xf numFmtId="0" fontId="4" fillId="0" borderId="0" xfId="0" applyFont="1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right" vertical="center" wrapText="1" readingOrder="1"/>
    </xf>
    <xf numFmtId="0" fontId="6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 readingOrder="1"/>
    </xf>
    <xf numFmtId="0" fontId="7" fillId="0" borderId="6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 readingOrder="1"/>
    </xf>
    <xf numFmtId="0" fontId="7" fillId="0" borderId="7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 readingOrder="1"/>
    </xf>
    <xf numFmtId="0" fontId="7" fillId="0" borderId="0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Continuous" vertical="center" readingOrder="1"/>
    </xf>
    <xf numFmtId="0" fontId="0" fillId="0" borderId="0" xfId="0" applyAlignment="1">
      <alignment horizontal="centerContinuous"/>
    </xf>
    <xf numFmtId="0" fontId="3" fillId="0" borderId="0" xfId="0" applyFont="1" applyBorder="1" applyAlignment="1">
      <alignment horizontal="right" vertical="center" wrapText="1" readingOrder="1"/>
    </xf>
    <xf numFmtId="0" fontId="10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right" vertical="center" wrapText="1" readingOrder="1"/>
    </xf>
    <xf numFmtId="0" fontId="11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14" fontId="0" fillId="0" borderId="0" xfId="0" applyNumberFormat="1"/>
    <xf numFmtId="0" fontId="0" fillId="0" borderId="28" xfId="0" applyBorder="1"/>
    <xf numFmtId="0" fontId="14" fillId="0" borderId="0" xfId="0" applyFont="1" applyBorder="1" applyAlignment="1">
      <alignment vertical="top"/>
    </xf>
    <xf numFmtId="0" fontId="8" fillId="3" borderId="1" xfId="0" applyFont="1" applyFill="1" applyBorder="1" applyAlignment="1">
      <alignment horizontal="center" vertical="center" wrapText="1" readingOrder="1"/>
    </xf>
    <xf numFmtId="0" fontId="8" fillId="3" borderId="2" xfId="0" applyFont="1" applyFill="1" applyBorder="1" applyAlignment="1">
      <alignment horizontal="center" vertical="center" wrapText="1" readingOrder="1"/>
    </xf>
    <xf numFmtId="0" fontId="8" fillId="3" borderId="3" xfId="0" applyFont="1" applyFill="1" applyBorder="1" applyAlignment="1">
      <alignment horizontal="center" vertical="center" wrapText="1" readingOrder="1"/>
    </xf>
    <xf numFmtId="0" fontId="8" fillId="3" borderId="18" xfId="0" applyFont="1" applyFill="1" applyBorder="1" applyAlignment="1">
      <alignment horizontal="center" vertical="center" wrapText="1" readingOrder="1"/>
    </xf>
    <xf numFmtId="0" fontId="8" fillId="3" borderId="19" xfId="0" applyFont="1" applyFill="1" applyBorder="1" applyAlignment="1">
      <alignment horizontal="center" vertical="center" wrapText="1" readingOrder="1"/>
    </xf>
    <xf numFmtId="0" fontId="8" fillId="3" borderId="4" xfId="0" applyFont="1" applyFill="1" applyBorder="1" applyAlignment="1">
      <alignment horizontal="center" vertical="center" wrapText="1" readingOrder="1"/>
    </xf>
    <xf numFmtId="0" fontId="8" fillId="3" borderId="5" xfId="0" applyFont="1" applyFill="1" applyBorder="1" applyAlignment="1">
      <alignment horizontal="center" vertical="center" wrapText="1" readingOrder="1"/>
    </xf>
    <xf numFmtId="0" fontId="8" fillId="3" borderId="16" xfId="0" applyFont="1" applyFill="1" applyBorder="1" applyAlignment="1">
      <alignment horizontal="center" vertical="center" wrapText="1" readingOrder="1"/>
    </xf>
    <xf numFmtId="0" fontId="8" fillId="3" borderId="17" xfId="0" applyFont="1" applyFill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6" fillId="0" borderId="0" xfId="1" applyAlignment="1" applyProtection="1"/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7" fillId="0" borderId="15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7" fillId="0" borderId="21" xfId="0" applyFont="1" applyBorder="1" applyAlignment="1" applyProtection="1">
      <alignment horizontal="center" vertical="center" wrapText="1"/>
      <protection locked="0"/>
    </xf>
    <xf numFmtId="0" fontId="7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7" xfId="0" applyNumberFormat="1" applyFont="1" applyBorder="1" applyAlignment="1" applyProtection="1">
      <alignment horizontal="center" vertical="center" wrapText="1"/>
      <protection locked="0"/>
    </xf>
    <xf numFmtId="0" fontId="7" fillId="0" borderId="22" xfId="0" applyFont="1" applyBorder="1" applyAlignment="1" applyProtection="1">
      <alignment horizontal="center" vertical="center" wrapText="1"/>
      <protection locked="0"/>
    </xf>
    <xf numFmtId="0" fontId="7" fillId="0" borderId="28" xfId="0" applyFont="1" applyBorder="1" applyAlignment="1" applyProtection="1">
      <alignment horizontal="center" vertical="center" wrapText="1"/>
      <protection locked="0"/>
    </xf>
    <xf numFmtId="0" fontId="0" fillId="0" borderId="28" xfId="0" applyBorder="1" applyProtection="1">
      <protection locked="0"/>
    </xf>
    <xf numFmtId="0" fontId="7" fillId="0" borderId="24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7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2" xfId="0" applyNumberFormat="1" applyFont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vertical="center"/>
    </xf>
    <xf numFmtId="0" fontId="0" fillId="0" borderId="0" xfId="0" applyFill="1"/>
    <xf numFmtId="0" fontId="1" fillId="0" borderId="0" xfId="0" applyFont="1" applyBorder="1" applyAlignment="1">
      <alignment horizontal="center" vertical="center" readingOrder="1"/>
    </xf>
    <xf numFmtId="0" fontId="0" fillId="0" borderId="0" xfId="0" applyAlignment="1">
      <alignment horizontal="center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9" fillId="2" borderId="0" xfId="0" applyFont="1" applyFill="1" applyBorder="1" applyAlignment="1">
      <alignment horizontal="right" vertical="center" readingOrder="1"/>
    </xf>
    <xf numFmtId="0" fontId="9" fillId="2" borderId="0" xfId="0" applyFont="1" applyFill="1" applyBorder="1" applyAlignment="1">
      <alignment horizontal="right" vertical="center" wrapText="1" readingOrder="1"/>
    </xf>
    <xf numFmtId="0" fontId="8" fillId="0" borderId="5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left" vertical="distributed" wrapText="1" readingOrder="1"/>
    </xf>
    <xf numFmtId="0" fontId="14" fillId="0" borderId="22" xfId="0" applyFont="1" applyBorder="1" applyAlignment="1" applyProtection="1">
      <alignment horizontal="left" vertical="top"/>
      <protection locked="0"/>
    </xf>
    <xf numFmtId="0" fontId="14" fillId="0" borderId="28" xfId="0" applyFont="1" applyBorder="1" applyAlignment="1" applyProtection="1">
      <alignment horizontal="left" vertical="top"/>
      <protection locked="0"/>
    </xf>
    <xf numFmtId="0" fontId="14" fillId="0" borderId="23" xfId="0" applyFont="1" applyBorder="1" applyAlignment="1" applyProtection="1">
      <alignment horizontal="left" vertical="top"/>
      <protection locked="0"/>
    </xf>
    <xf numFmtId="0" fontId="14" fillId="0" borderId="24" xfId="0" applyFont="1" applyBorder="1" applyAlignment="1" applyProtection="1">
      <alignment horizontal="left" vertical="top"/>
      <protection locked="0"/>
    </xf>
    <xf numFmtId="0" fontId="14" fillId="0" borderId="0" xfId="0" applyFont="1" applyBorder="1" applyAlignment="1" applyProtection="1">
      <alignment horizontal="left" vertical="top"/>
      <protection locked="0"/>
    </xf>
    <xf numFmtId="0" fontId="14" fillId="0" borderId="25" xfId="0" applyFont="1" applyBorder="1" applyAlignment="1" applyProtection="1">
      <alignment horizontal="left" vertical="top"/>
      <protection locked="0"/>
    </xf>
    <xf numFmtId="0" fontId="14" fillId="0" borderId="26" xfId="0" applyFont="1" applyBorder="1" applyAlignment="1" applyProtection="1">
      <alignment horizontal="left" vertical="top"/>
      <protection locked="0"/>
    </xf>
    <xf numFmtId="0" fontId="14" fillId="0" borderId="29" xfId="0" applyFont="1" applyBorder="1" applyAlignment="1" applyProtection="1">
      <alignment horizontal="left" vertical="top"/>
      <protection locked="0"/>
    </xf>
    <xf numFmtId="0" fontId="14" fillId="0" borderId="27" xfId="0" applyFont="1" applyBorder="1" applyAlignment="1" applyProtection="1">
      <alignment horizontal="left" vertical="top"/>
      <protection locked="0"/>
    </xf>
    <xf numFmtId="0" fontId="8" fillId="0" borderId="30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left" vertical="top"/>
    </xf>
    <xf numFmtId="0" fontId="14" fillId="0" borderId="28" xfId="0" applyFont="1" applyBorder="1" applyAlignment="1">
      <alignment horizontal="left" vertical="top"/>
    </xf>
    <xf numFmtId="0" fontId="14" fillId="0" borderId="23" xfId="0" applyFont="1" applyBorder="1" applyAlignment="1">
      <alignment horizontal="left" vertical="top"/>
    </xf>
    <xf numFmtId="0" fontId="14" fillId="0" borderId="24" xfId="0" applyFont="1" applyBorder="1" applyAlignment="1">
      <alignment horizontal="left" vertical="top"/>
    </xf>
    <xf numFmtId="0" fontId="14" fillId="0" borderId="0" xfId="0" applyFont="1" applyBorder="1" applyAlignment="1">
      <alignment horizontal="left" vertical="top"/>
    </xf>
    <xf numFmtId="0" fontId="14" fillId="0" borderId="25" xfId="0" applyFont="1" applyBorder="1" applyAlignment="1">
      <alignment horizontal="left" vertical="top"/>
    </xf>
    <xf numFmtId="0" fontId="14" fillId="0" borderId="26" xfId="0" applyFont="1" applyBorder="1" applyAlignment="1">
      <alignment horizontal="left" vertical="top"/>
    </xf>
    <xf numFmtId="0" fontId="14" fillId="0" borderId="29" xfId="0" applyFont="1" applyBorder="1" applyAlignment="1">
      <alignment horizontal="left" vertical="top"/>
    </xf>
    <xf numFmtId="0" fontId="14" fillId="0" borderId="27" xfId="0" applyFon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AREA_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Oct 15"/>
      <sheetName val="Nov 15"/>
      <sheetName val="IADE Oct 15"/>
      <sheetName val="IADE Nov 15"/>
    </sheetNames>
    <sheetDataSet>
      <sheetData sheetId="0" refreshError="1"/>
      <sheetData sheetId="1">
        <row r="3">
          <cell r="E3" t="str">
            <v/>
          </cell>
          <cell r="F3" t="str">
            <v/>
          </cell>
          <cell r="G3" t="str">
            <v/>
          </cell>
          <cell r="H3" t="str">
            <v/>
          </cell>
          <cell r="I3" t="str">
            <v/>
          </cell>
          <cell r="J3" t="str">
            <v/>
          </cell>
          <cell r="N3" t="str">
            <v/>
          </cell>
          <cell r="Q3" t="str">
            <v/>
          </cell>
        </row>
        <row r="4">
          <cell r="E4" t="str">
            <v/>
          </cell>
          <cell r="F4" t="str">
            <v/>
          </cell>
          <cell r="G4" t="str">
            <v/>
          </cell>
          <cell r="H4" t="str">
            <v/>
          </cell>
          <cell r="I4" t="str">
            <v/>
          </cell>
          <cell r="J4" t="str">
            <v/>
          </cell>
          <cell r="N4" t="str">
            <v/>
          </cell>
          <cell r="Q4" t="str">
            <v/>
          </cell>
        </row>
        <row r="5"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 t="str">
            <v/>
          </cell>
          <cell r="N5" t="str">
            <v/>
          </cell>
          <cell r="Q5" t="str">
            <v/>
          </cell>
        </row>
        <row r="6"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N6" t="str">
            <v/>
          </cell>
          <cell r="Q6" t="str">
            <v/>
          </cell>
        </row>
        <row r="7"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N7" t="str">
            <v/>
          </cell>
          <cell r="Q7" t="str">
            <v/>
          </cell>
        </row>
        <row r="8"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N8" t="str">
            <v/>
          </cell>
          <cell r="Q8" t="str">
            <v/>
          </cell>
        </row>
        <row r="9"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N9" t="str">
            <v/>
          </cell>
          <cell r="Q9" t="str">
            <v/>
          </cell>
        </row>
        <row r="10"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N10" t="str">
            <v/>
          </cell>
          <cell r="Q10" t="str">
            <v/>
          </cell>
        </row>
        <row r="11"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N11" t="str">
            <v/>
          </cell>
          <cell r="Q11" t="str">
            <v/>
          </cell>
        </row>
        <row r="12"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N12" t="str">
            <v/>
          </cell>
          <cell r="Q12" t="str">
            <v/>
          </cell>
        </row>
        <row r="13"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N13" t="str">
            <v/>
          </cell>
          <cell r="Q13" t="str">
            <v/>
          </cell>
        </row>
        <row r="14"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N14" t="str">
            <v/>
          </cell>
          <cell r="Q14" t="str">
            <v/>
          </cell>
        </row>
        <row r="15"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N15" t="str">
            <v/>
          </cell>
          <cell r="Q15" t="str">
            <v/>
          </cell>
        </row>
        <row r="16"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N16" t="str">
            <v/>
          </cell>
          <cell r="Q16" t="str">
            <v/>
          </cell>
        </row>
        <row r="17">
          <cell r="E17" t="str">
            <v>Prog mat. HM</v>
          </cell>
          <cell r="F17" t="str">
            <v>Prog mat. PH</v>
          </cell>
          <cell r="G17" t="str">
            <v>Prog mat. RL</v>
          </cell>
          <cell r="H17" t="str">
            <v>Prog mat. RO</v>
          </cell>
          <cell r="I17" t="str">
            <v>Prog mat. TK</v>
          </cell>
          <cell r="J17" t="str">
            <v>Prog mat. AS</v>
          </cell>
          <cell r="L17" t="str">
            <v>OUASTI</v>
          </cell>
          <cell r="M17" t="str">
            <v>AS</v>
          </cell>
          <cell r="N17" t="str">
            <v>Prog mat. AS</v>
          </cell>
          <cell r="O17" t="str">
            <v>SOUED</v>
          </cell>
          <cell r="Q17" t="str">
            <v>Prog mat. Vac 2</v>
          </cell>
        </row>
        <row r="18">
          <cell r="E18" t="str">
            <v>Prog ap-mid. HM</v>
          </cell>
          <cell r="F18" t="str">
            <v>Prog ap-mid. PH</v>
          </cell>
          <cell r="G18" t="str">
            <v>Prog ap-mid. RL</v>
          </cell>
          <cell r="H18" t="str">
            <v>Prog ap-mid. RO</v>
          </cell>
          <cell r="I18" t="str">
            <v>Prog ap-mid. TK</v>
          </cell>
          <cell r="J18" t="str">
            <v>Prog ap-mid. AS</v>
          </cell>
          <cell r="L18" t="str">
            <v>OUASTI</v>
          </cell>
          <cell r="M18" t="str">
            <v>RO</v>
          </cell>
          <cell r="N18" t="str">
            <v>Prog ap-mid. RO</v>
          </cell>
          <cell r="O18" t="str">
            <v>PIRIC</v>
          </cell>
          <cell r="Q18" t="str">
            <v>Prog ap-mid. Vac 2</v>
          </cell>
        </row>
        <row r="19"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N19" t="str">
            <v/>
          </cell>
          <cell r="Q19" t="str">
            <v/>
          </cell>
        </row>
        <row r="20"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N20" t="str">
            <v/>
          </cell>
          <cell r="Q20" t="str">
            <v/>
          </cell>
        </row>
        <row r="21"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N21" t="str">
            <v/>
          </cell>
          <cell r="Q21" t="str">
            <v/>
          </cell>
        </row>
        <row r="22"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N22" t="str">
            <v/>
          </cell>
          <cell r="Q22" t="str">
            <v/>
          </cell>
        </row>
        <row r="23"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N23" t="str">
            <v/>
          </cell>
          <cell r="Q23" t="str">
            <v/>
          </cell>
        </row>
        <row r="24"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N24" t="str">
            <v/>
          </cell>
          <cell r="Q24" t="str">
            <v/>
          </cell>
        </row>
        <row r="25"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N25" t="str">
            <v/>
          </cell>
          <cell r="Q25" t="str">
            <v/>
          </cell>
        </row>
        <row r="26"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I26" t="str">
            <v/>
          </cell>
          <cell r="J26" t="str">
            <v/>
          </cell>
          <cell r="N26" t="str">
            <v/>
          </cell>
          <cell r="Q26" t="str">
            <v/>
          </cell>
        </row>
        <row r="27"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/>
          </cell>
          <cell r="N27" t="str">
            <v/>
          </cell>
          <cell r="Q27" t="str">
            <v/>
          </cell>
        </row>
        <row r="28"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  <cell r="J28" t="str">
            <v/>
          </cell>
          <cell r="N28" t="str">
            <v/>
          </cell>
          <cell r="Q28" t="str">
            <v/>
          </cell>
        </row>
        <row r="29"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  <cell r="J29" t="str">
            <v/>
          </cell>
          <cell r="N29" t="str">
            <v/>
          </cell>
          <cell r="Q29" t="str">
            <v/>
          </cell>
        </row>
        <row r="30"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  <cell r="J30" t="str">
            <v/>
          </cell>
          <cell r="N30" t="str">
            <v/>
          </cell>
          <cell r="Q30" t="str">
            <v/>
          </cell>
        </row>
        <row r="31"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  <cell r="J31" t="str">
            <v/>
          </cell>
          <cell r="N31" t="str">
            <v/>
          </cell>
          <cell r="Q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N32" t="str">
            <v/>
          </cell>
          <cell r="Q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N33" t="str">
            <v/>
          </cell>
          <cell r="Q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N34" t="str">
            <v/>
          </cell>
          <cell r="Q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N35" t="str">
            <v/>
          </cell>
          <cell r="Q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N36" t="str">
            <v/>
          </cell>
          <cell r="Q36" t="str">
            <v/>
          </cell>
        </row>
        <row r="37"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N37" t="str">
            <v/>
          </cell>
          <cell r="Q37" t="str">
            <v/>
          </cell>
        </row>
        <row r="38"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N38" t="str">
            <v/>
          </cell>
          <cell r="Q38" t="str">
            <v/>
          </cell>
        </row>
        <row r="39"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N39" t="str">
            <v/>
          </cell>
          <cell r="Q39" t="str">
            <v/>
          </cell>
        </row>
        <row r="40"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N40" t="str">
            <v/>
          </cell>
          <cell r="Q40" t="str">
            <v/>
          </cell>
        </row>
        <row r="41"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/>
          </cell>
          <cell r="N41" t="str">
            <v/>
          </cell>
          <cell r="Q41" t="str">
            <v/>
          </cell>
        </row>
        <row r="42"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N42" t="str">
            <v/>
          </cell>
          <cell r="Q42" t="str">
            <v/>
          </cell>
        </row>
        <row r="43"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N43" t="str">
            <v/>
          </cell>
          <cell r="Q43" t="str">
            <v/>
          </cell>
        </row>
        <row r="44"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N44" t="str">
            <v/>
          </cell>
          <cell r="Q44" t="str">
            <v/>
          </cell>
        </row>
        <row r="45"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N45" t="str">
            <v/>
          </cell>
          <cell r="Q45" t="str">
            <v/>
          </cell>
        </row>
        <row r="46"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N46" t="str">
            <v/>
          </cell>
          <cell r="Q46" t="str">
            <v/>
          </cell>
        </row>
        <row r="47"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/>
          </cell>
          <cell r="N47" t="str">
            <v/>
          </cell>
          <cell r="Q47" t="str">
            <v/>
          </cell>
        </row>
        <row r="48"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N48" t="str">
            <v/>
          </cell>
          <cell r="Q48" t="str">
            <v/>
          </cell>
        </row>
        <row r="49"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N49" t="str">
            <v/>
          </cell>
          <cell r="Q49" t="str">
            <v/>
          </cell>
        </row>
        <row r="50"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J50" t="str">
            <v/>
          </cell>
          <cell r="N50" t="str">
            <v/>
          </cell>
          <cell r="Q50" t="str">
            <v/>
          </cell>
        </row>
        <row r="51">
          <cell r="E51" t="str">
            <v/>
          </cell>
          <cell r="F51" t="str">
            <v/>
          </cell>
          <cell r="G51" t="str">
            <v/>
          </cell>
          <cell r="H51" t="str">
            <v/>
          </cell>
          <cell r="I51" t="str">
            <v/>
          </cell>
          <cell r="J51" t="str">
            <v/>
          </cell>
          <cell r="N51" t="str">
            <v/>
          </cell>
          <cell r="Q51" t="str">
            <v/>
          </cell>
        </row>
        <row r="52"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N52" t="str">
            <v/>
          </cell>
          <cell r="Q52" t="str">
            <v/>
          </cell>
        </row>
        <row r="53"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N53" t="str">
            <v/>
          </cell>
          <cell r="Q53" t="str">
            <v/>
          </cell>
        </row>
        <row r="54"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N54" t="str">
            <v/>
          </cell>
          <cell r="Q54" t="str">
            <v/>
          </cell>
        </row>
        <row r="55"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N55" t="str">
            <v/>
          </cell>
          <cell r="Q55" t="str">
            <v/>
          </cell>
        </row>
        <row r="56"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N56" t="str">
            <v/>
          </cell>
          <cell r="Q56" t="str">
            <v/>
          </cell>
        </row>
        <row r="57"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N57" t="str">
            <v/>
          </cell>
          <cell r="Q57" t="str">
            <v/>
          </cell>
        </row>
        <row r="58"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N58" t="str">
            <v/>
          </cell>
          <cell r="Q58" t="str">
            <v/>
          </cell>
        </row>
        <row r="59"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N59" t="str">
            <v/>
          </cell>
          <cell r="Q59" t="str">
            <v/>
          </cell>
        </row>
        <row r="60"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N60" t="str">
            <v/>
          </cell>
          <cell r="Q60" t="str">
            <v/>
          </cell>
        </row>
        <row r="61"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N61" t="str">
            <v/>
          </cell>
          <cell r="Q61" t="str">
            <v/>
          </cell>
        </row>
        <row r="62"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N62" t="str">
            <v/>
          </cell>
          <cell r="Q62" t="str">
            <v/>
          </cell>
        </row>
        <row r="63">
          <cell r="E63" t="str">
            <v/>
          </cell>
          <cell r="F63" t="str">
            <v/>
          </cell>
          <cell r="G63" t="str">
            <v/>
          </cell>
          <cell r="I63" t="str">
            <v/>
          </cell>
          <cell r="J63" t="str">
            <v/>
          </cell>
          <cell r="N63" t="str">
            <v/>
          </cell>
          <cell r="Q63" t="str">
            <v/>
          </cell>
        </row>
        <row r="64"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N64" t="str">
            <v/>
          </cell>
          <cell r="Q64" t="str">
            <v/>
          </cell>
        </row>
      </sheetData>
      <sheetData sheetId="2" refreshError="1"/>
      <sheetData sheetId="3">
        <row r="3">
          <cell r="C3">
            <v>0</v>
          </cell>
          <cell r="D3">
            <v>0</v>
          </cell>
          <cell r="E3">
            <v>0</v>
          </cell>
          <cell r="J3">
            <v>0</v>
          </cell>
        </row>
        <row r="4">
          <cell r="C4">
            <v>0</v>
          </cell>
          <cell r="D4">
            <v>0</v>
          </cell>
          <cell r="E4">
            <v>0</v>
          </cell>
          <cell r="J4">
            <v>0</v>
          </cell>
        </row>
        <row r="5">
          <cell r="C5">
            <v>0</v>
          </cell>
          <cell r="D5">
            <v>0</v>
          </cell>
          <cell r="E5">
            <v>0</v>
          </cell>
          <cell r="J5">
            <v>0</v>
          </cell>
        </row>
        <row r="6">
          <cell r="C6">
            <v>0</v>
          </cell>
          <cell r="D6">
            <v>0</v>
          </cell>
          <cell r="E6">
            <v>0</v>
          </cell>
          <cell r="J6">
            <v>0</v>
          </cell>
        </row>
        <row r="7">
          <cell r="C7">
            <v>0</v>
          </cell>
          <cell r="D7">
            <v>0</v>
          </cell>
          <cell r="E7">
            <v>0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J8">
            <v>0</v>
          </cell>
        </row>
        <row r="9">
          <cell r="C9">
            <v>0</v>
          </cell>
          <cell r="D9">
            <v>0</v>
          </cell>
          <cell r="E9">
            <v>0</v>
          </cell>
          <cell r="J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J10">
            <v>0</v>
          </cell>
        </row>
        <row r="11">
          <cell r="C11" t="str">
            <v>Delphine</v>
          </cell>
          <cell r="D11" t="str">
            <v>Denis</v>
          </cell>
          <cell r="E11">
            <v>0</v>
          </cell>
          <cell r="J11">
            <v>0</v>
          </cell>
        </row>
        <row r="12">
          <cell r="C12" t="str">
            <v>Delphine</v>
          </cell>
          <cell r="D12" t="str">
            <v>Denis</v>
          </cell>
          <cell r="E12">
            <v>0</v>
          </cell>
          <cell r="J12">
            <v>0</v>
          </cell>
        </row>
        <row r="13">
          <cell r="C13">
            <v>0</v>
          </cell>
          <cell r="D13">
            <v>0</v>
          </cell>
          <cell r="E13">
            <v>0</v>
          </cell>
          <cell r="J13">
            <v>0</v>
          </cell>
        </row>
        <row r="14">
          <cell r="C14">
            <v>0</v>
          </cell>
          <cell r="D14">
            <v>0</v>
          </cell>
          <cell r="E14">
            <v>0</v>
          </cell>
          <cell r="J14">
            <v>0</v>
          </cell>
        </row>
        <row r="15">
          <cell r="C15">
            <v>0</v>
          </cell>
          <cell r="D15">
            <v>0</v>
          </cell>
          <cell r="E15">
            <v>0</v>
          </cell>
          <cell r="J15">
            <v>0</v>
          </cell>
        </row>
        <row r="16">
          <cell r="C16">
            <v>0</v>
          </cell>
          <cell r="D16">
            <v>0</v>
          </cell>
          <cell r="E16">
            <v>0</v>
          </cell>
          <cell r="J16">
            <v>0</v>
          </cell>
        </row>
        <row r="17">
          <cell r="C17" t="str">
            <v>Jérémy valencelle</v>
          </cell>
          <cell r="D17">
            <v>0</v>
          </cell>
          <cell r="E17">
            <v>0</v>
          </cell>
          <cell r="J17">
            <v>0</v>
          </cell>
        </row>
        <row r="18">
          <cell r="C18" t="str">
            <v>Lydie Bertrand</v>
          </cell>
          <cell r="D18">
            <v>0</v>
          </cell>
          <cell r="E18">
            <v>0</v>
          </cell>
          <cell r="J18">
            <v>0</v>
          </cell>
        </row>
        <row r="19">
          <cell r="C19">
            <v>0</v>
          </cell>
          <cell r="D19">
            <v>0</v>
          </cell>
          <cell r="E19">
            <v>0</v>
          </cell>
          <cell r="J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J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J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J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J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J24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J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J26">
            <v>0</v>
          </cell>
        </row>
        <row r="27">
          <cell r="C27">
            <v>0</v>
          </cell>
          <cell r="D27">
            <v>0</v>
          </cell>
          <cell r="E27">
            <v>0</v>
          </cell>
          <cell r="J27">
            <v>0</v>
          </cell>
        </row>
        <row r="28">
          <cell r="C28">
            <v>0</v>
          </cell>
          <cell r="D28">
            <v>0</v>
          </cell>
          <cell r="E28">
            <v>0</v>
          </cell>
          <cell r="J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J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J30">
            <v>0</v>
          </cell>
        </row>
        <row r="31">
          <cell r="J31">
            <v>0</v>
          </cell>
        </row>
        <row r="32">
          <cell r="C32">
            <v>0</v>
          </cell>
          <cell r="D32">
            <v>0</v>
          </cell>
          <cell r="E32">
            <v>0</v>
          </cell>
          <cell r="J32">
            <v>0</v>
          </cell>
        </row>
        <row r="33">
          <cell r="J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J34">
            <v>0</v>
          </cell>
        </row>
        <row r="35">
          <cell r="J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J36">
            <v>0</v>
          </cell>
        </row>
        <row r="37">
          <cell r="J37">
            <v>0</v>
          </cell>
        </row>
        <row r="38">
          <cell r="C38">
            <v>0</v>
          </cell>
          <cell r="D38">
            <v>0</v>
          </cell>
          <cell r="E38">
            <v>0</v>
          </cell>
          <cell r="J38">
            <v>0</v>
          </cell>
        </row>
        <row r="39">
          <cell r="J39">
            <v>0</v>
          </cell>
        </row>
        <row r="40">
          <cell r="E40">
            <v>0</v>
          </cell>
          <cell r="J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J41">
            <v>0</v>
          </cell>
        </row>
        <row r="42">
          <cell r="J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J43">
            <v>0</v>
          </cell>
        </row>
        <row r="44">
          <cell r="J44">
            <v>0</v>
          </cell>
        </row>
        <row r="45">
          <cell r="C45">
            <v>0</v>
          </cell>
          <cell r="D45">
            <v>0</v>
          </cell>
          <cell r="E45">
            <v>0</v>
          </cell>
          <cell r="J45">
            <v>0</v>
          </cell>
        </row>
        <row r="46">
          <cell r="J46">
            <v>0</v>
          </cell>
        </row>
        <row r="47">
          <cell r="C47">
            <v>0</v>
          </cell>
          <cell r="D47">
            <v>0</v>
          </cell>
          <cell r="E47">
            <v>0</v>
          </cell>
          <cell r="J47">
            <v>0</v>
          </cell>
        </row>
        <row r="48">
          <cell r="J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J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J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J51">
            <v>0</v>
          </cell>
        </row>
        <row r="52">
          <cell r="C52">
            <v>0</v>
          </cell>
          <cell r="D52">
            <v>0</v>
          </cell>
          <cell r="E52">
            <v>0</v>
          </cell>
          <cell r="J52">
            <v>0</v>
          </cell>
        </row>
        <row r="53">
          <cell r="C53">
            <v>0</v>
          </cell>
          <cell r="D53">
            <v>0</v>
          </cell>
          <cell r="E53">
            <v>0</v>
          </cell>
          <cell r="J53">
            <v>0</v>
          </cell>
        </row>
        <row r="54">
          <cell r="C54">
            <v>0</v>
          </cell>
          <cell r="D54">
            <v>0</v>
          </cell>
          <cell r="E54">
            <v>0</v>
          </cell>
          <cell r="J54">
            <v>0</v>
          </cell>
        </row>
        <row r="55">
          <cell r="C55">
            <v>0</v>
          </cell>
          <cell r="D55">
            <v>0</v>
          </cell>
          <cell r="E55">
            <v>0</v>
          </cell>
          <cell r="J55">
            <v>0</v>
          </cell>
        </row>
        <row r="56">
          <cell r="C56">
            <v>0</v>
          </cell>
          <cell r="D56">
            <v>0</v>
          </cell>
          <cell r="E56">
            <v>0</v>
          </cell>
          <cell r="J56">
            <v>0</v>
          </cell>
        </row>
        <row r="57">
          <cell r="C57">
            <v>0</v>
          </cell>
          <cell r="D57">
            <v>0</v>
          </cell>
          <cell r="E57">
            <v>0</v>
          </cell>
          <cell r="J57">
            <v>0</v>
          </cell>
        </row>
        <row r="58">
          <cell r="C58">
            <v>0</v>
          </cell>
          <cell r="D58">
            <v>0</v>
          </cell>
          <cell r="E58">
            <v>0</v>
          </cell>
          <cell r="J58">
            <v>0</v>
          </cell>
        </row>
        <row r="59">
          <cell r="C59">
            <v>0</v>
          </cell>
          <cell r="D59">
            <v>0</v>
          </cell>
          <cell r="E59">
            <v>0</v>
          </cell>
          <cell r="J59">
            <v>0</v>
          </cell>
        </row>
        <row r="60">
          <cell r="C60">
            <v>0</v>
          </cell>
          <cell r="D60">
            <v>0</v>
          </cell>
          <cell r="E60">
            <v>0</v>
          </cell>
          <cell r="J60">
            <v>0</v>
          </cell>
        </row>
        <row r="61">
          <cell r="C61">
            <v>0</v>
          </cell>
          <cell r="D61">
            <v>0</v>
          </cell>
          <cell r="E61">
            <v>0</v>
          </cell>
          <cell r="J61">
            <v>0</v>
          </cell>
        </row>
        <row r="62">
          <cell r="C62">
            <v>0</v>
          </cell>
          <cell r="D62">
            <v>0</v>
          </cell>
          <cell r="E62">
            <v>0</v>
          </cell>
          <cell r="J62">
            <v>0</v>
          </cell>
        </row>
        <row r="63">
          <cell r="C63">
            <v>0</v>
          </cell>
          <cell r="D63">
            <v>0</v>
          </cell>
          <cell r="E63">
            <v>0</v>
          </cell>
          <cell r="J63">
            <v>0</v>
          </cell>
        </row>
        <row r="64">
          <cell r="C64">
            <v>0</v>
          </cell>
          <cell r="D64">
            <v>0</v>
          </cell>
          <cell r="E64">
            <v>0</v>
          </cell>
          <cell r="J64">
            <v>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lanning_AREA_2015.xls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Planning_AREA_2015.xls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Planning_AREA_2015.xls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Planning_AREA_2015.xls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Planning_AREA_2015.xls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Planning_AREA_2015.xls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Planning_AREA_2015.xls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Planning_AREA_2015.xlsm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Planning_AREA_2015.xls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Planning_AREA_2015.xlsm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Planning_AREA_2015.xlsm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Planning_AREA_2015.xlsm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Planning_AREA_2015.xlsm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Planning_AREA_2015.xlsm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Planning_AREA_2015.xlsm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Planning_AREA_2015.xlsm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Planning_AREA_2015.xlsm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Planning_AREA_2015.xlsm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Planning_AREA_2015.xlsm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Planning_AREA_2015.xlsm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Planning_AREA_2015.xlsm" TargetMode="Externa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Planning_AREA_2015.xlsm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Planning_AREA_2015.xlsm" TargetMode="Externa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Planning_AREA_2015.xlsm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Planning_AREA_2015.xlsm" TargetMode="Externa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Planning_AREA_2015.xlsm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Planning_AREA_2015.xlsm" TargetMode="Externa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Planning_AREA_2015.xlsm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Planning_AREA_2015.xlsm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Planning_AREA_2015.xlsm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Planning_AREA_2015.xlsm" TargetMode="Externa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Samedi </v>
      </c>
      <c r="D2" s="80">
        <f>Modèle!$I$31</f>
        <v>42308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15'!$D$63="MAROUANI","Hubert Marouani",IF('[1]Oct 15'!$D$63="HALIMI","Patrick Halimi",IF('[1]Oct 15'!$D$63="LEPRIYA","Rémi Lepriya",IF('[1]Oct 15'!$D$63="SERENI","Marie-Jo Séréni",IF('[1]Oct 15'!$D$63="SULTAN","Alain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15'!$E$63="CCB","CCB ( "&amp;'[1]Oct 15'!$AC$63&amp;" )",'[1]Oct 15'!$E$63)</f>
        <v/>
      </c>
      <c r="C9" s="45" t="str">
        <f>IF('[1]Oct 15'!$E$64="CCB","CCB ( "&amp;'[1]Oct 15'!$AC$64&amp;" )",'[1]Oct 15'!$E$64)</f>
        <v/>
      </c>
      <c r="D9" s="46" t="str">
        <f>IF('[1]Oct 15'!$K$63="HM",'[1]Oct 15'!$J$63,IF('[1]Oct 15'!$K$64="HM",'[1]Oct 15'!$J$64,IF('[1]Oct 15'!$N$63="HM",'[1]Oct 15'!$M$63,IF('[1]Oct 15'!$N$64="HM",'[1]Oct 15'!$M$64,IF('[1]Oct 15'!$Q$63="HM",'[1]Oct 15'!$P$63,IF('[1]Oct 15'!$Q$64="HM",'[1]Oct 15'!$P$64,""))))))</f>
        <v/>
      </c>
      <c r="E9" s="46"/>
      <c r="F9" s="47"/>
    </row>
    <row r="10" spans="1:6" x14ac:dyDescent="0.25">
      <c r="A10" s="37" t="s">
        <v>7</v>
      </c>
      <c r="B10" s="48" t="str">
        <f>IF('[1]Oct 15'!$F$63="CCB","CCB ( "&amp;'[1]Oct 15'!$AC$63&amp;" )",'[1]Oct 15'!$F$63)</f>
        <v/>
      </c>
      <c r="C10" s="49" t="str">
        <f>IF('[1]Oct 15'!$F$64="CCB","CCB ( "&amp;'[1]Oct 15'!$AC$64&amp;" )",'[1]Oct 15'!$F$64)</f>
        <v/>
      </c>
      <c r="D10" s="50" t="str">
        <f>IF('[1]Oct 15'!$K$63="PH",'[1]Oct 15'!$J$63,IF('[1]Oct 15'!$K$64="PH",'[1]Oct 15'!$J$64,IF('[1]Oct 15'!$N$63="PH",'[1]Oct 15'!$M$63,IF('[1]Oct 15'!$N$64="PH",'[1]Oct 15'!$M$64,IF('[1]Oct 15'!$Q$63="PH",'[1]Oct 15'!$P$63,IF('[1]Oct 15'!$Q$64="PH",'[1]Oct 15'!$P$64,""))))))</f>
        <v/>
      </c>
      <c r="E10" s="50"/>
      <c r="F10" s="51"/>
    </row>
    <row r="11" spans="1:6" x14ac:dyDescent="0.25">
      <c r="A11" s="37" t="s">
        <v>8</v>
      </c>
      <c r="B11" s="48" t="str">
        <f>IF('[1]Oct 15'!$G$63="CCB","CCB ( "&amp;'[1]Oct 15'!$AC$63&amp;" )",'[1]Oct 15'!$G$63)</f>
        <v/>
      </c>
      <c r="C11" s="49" t="str">
        <f>IF('[1]Oct 15'!$G$64="CCB","CCB ( "&amp;'[1]Oct 15'!$AC$64&amp;" )",'[1]Oct 15'!$G$64)</f>
        <v/>
      </c>
      <c r="D11" s="50" t="str">
        <f>IF('[1]Oct 15'!$K$63="RL",'[1]Oct 15'!$J$63,IF('[1]Oct 15'!$K$64="RL",'[1]Oct 15'!$J$64,IF('[1]Oct 15'!$N$63="RL",'[1]Oct 15'!$M$63,IF('[1]Oct 15'!$N$64="RL",'[1]Oct 15'!$M$64,IF('[1]Oct 15'!$Q$63="RL",'[1]Oct 15'!$P$63,IF('[1]Oct 15'!$Q$64="RL",'[1]Oct 15'!$P$64,""))))))</f>
        <v/>
      </c>
      <c r="E11" s="50"/>
      <c r="F11" s="51"/>
    </row>
    <row r="12" spans="1:6" x14ac:dyDescent="0.25">
      <c r="A12" s="37" t="s">
        <v>14</v>
      </c>
      <c r="B12" s="48" t="str">
        <f>IF('[1]Oct 15'!$H$3="CCB","CCB ( "&amp;'[1]Oct 15'!$AC$3&amp;" )",'[1]Oct 15'!$H$3)</f>
        <v/>
      </c>
      <c r="C12" s="49" t="str">
        <f>IF('[1]Oct 15'!$H$64="CCB","CCB ( "&amp;'[1]Oct 15'!$AC$64&amp;" )",'[1]Oct 15'!$H$64)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15'!$I$63="CCB","CCB ( "&amp;'[1]Oct 15'!$AC$63&amp;" )",'[1]Oct 15'!$I$63)</f>
        <v/>
      </c>
      <c r="C13" s="49" t="str">
        <f>IF('[1]Oct 15'!$I$64="CCB","CCB ( "&amp;'[1]Oct 15'!$AC$64&amp;" )",'[1]Oct 15'!$I$64)</f>
        <v/>
      </c>
      <c r="D13" s="50" t="str">
        <f>IF('[1]Oct 15'!$K$63="MJS",'[1]Oct 15'!$J$63,IF('[1]Oct 15'!$K$64="MJS",'[1]Oct 15'!$J$64,IF('[1]Oct 15'!$N$63="MJS",'[1]Oct 15'!$M$63,IF('[1]Oct 15'!$N$64="MJS",'[1]Oct 15'!$M$64,IF('[1]Oct 15'!$Q$63="MJS",'[1]Oct 15'!$P$63,IF('[1]Oct 15'!$Q$64="MJS",'[1]Oct 15'!$P$64,""))))))</f>
        <v/>
      </c>
      <c r="E13" s="50"/>
      <c r="F13" s="51"/>
    </row>
    <row r="14" spans="1:6" x14ac:dyDescent="0.25">
      <c r="A14" s="37" t="s">
        <v>9</v>
      </c>
      <c r="B14" s="48" t="str">
        <f>IF('[1]Oct 15'!$J$3="CCB","CCB ( "&amp;'[1]Oct 15'!$AC$3&amp;" )",'[1]Oct 15'!$J$3)</f>
        <v/>
      </c>
      <c r="C14" s="49" t="str">
        <f>IF('[1]Oct 15'!$J$64="CCB","CCB ( "&amp;'[1]Oct 15'!$AC$64&amp;" )",'[1]Oct 15'!$J$64)</f>
        <v/>
      </c>
      <c r="D14" s="50" t="str">
        <f>IF('[1]Oct 15'!$K$63="AS",'[1]Oct 15'!$J$63,IF('[1]Oct 15'!$K$64="AS",'[1]Oct 15'!$J$64,IF('[1]Oct 15'!$N$63="AS",'[1]Oct 15'!$M$63,IF('[1]Oct 15'!$N$64="AS",'[1]Oct 15'!$M$64,IF('[1]Oct 15'!$Q$63="AS",'[1]Oct 15'!$P$63,IF('[1]Oct 15'!$Q$64="AS",'[1]Oct 15'!$P$64,""))))))</f>
        <v/>
      </c>
      <c r="E14" s="50"/>
      <c r="F14" s="51"/>
    </row>
    <row r="15" spans="1:6" x14ac:dyDescent="0.25">
      <c r="A15" s="14"/>
      <c r="B15" s="52" t="str">
        <f>IF('[1]Oct 15'!$M$63="","",'[1]Oct 15'!$N$63)</f>
        <v/>
      </c>
      <c r="C15" s="50" t="str">
        <f>IF('[1]Oct 15'!$M$64="","",'[1]Oct 15'!$N$64)</f>
        <v/>
      </c>
      <c r="D15" s="50" t="str">
        <f>IF(AND(B15="",C15=""),"",IF(C15="",'[1]Oct 15'!$L$63,IF(B15="",'[1]Oct 15'!$L$64,IF('[1]Oct 15'!$L$63&lt;&gt;'[1]Oct 15'!$L$64,'[1]Oct 15'!$L$63&amp;" / "&amp;'[1]Oct 15'!$L$64,'[1]Oct 15'!$L$63))))</f>
        <v/>
      </c>
      <c r="E15" s="50"/>
      <c r="F15" s="51"/>
    </row>
    <row r="16" spans="1:6" ht="15.75" thickBot="1" x14ac:dyDescent="0.3">
      <c r="A16" s="14"/>
      <c r="B16" s="52" t="str">
        <f>IF('[1]Oct 15'!$P$63&lt;&gt;"","",'[1]Oct 15'!$Q$63)</f>
        <v/>
      </c>
      <c r="C16" s="50" t="str">
        <f>IF('[1]Oct 15'!$P$64&lt;&gt;"","",'[1]Oct 15'!$Q$64)</f>
        <v/>
      </c>
      <c r="D16" s="50" t="str">
        <f>IF(AND(B16="",C16=""),"",IF(C16="",'[1]Oct 15'!$O$63,IF(B16="",'[1]Oct 15'!$O$64,IF('[1]Oct 15'!$O$63&lt;&gt;'[1]Oct 15'!$O$64,'[1]Oct 15'!$O$63&amp;" / "&amp;'[1]Oct 15'!$O$64,'[1]Oct 15'!$O$63))))</f>
        <v/>
      </c>
      <c r="E16" s="53"/>
      <c r="F16" s="54"/>
    </row>
    <row r="17" spans="1:6" x14ac:dyDescent="0.25">
      <c r="A17" s="78" t="s">
        <v>10</v>
      </c>
      <c r="B17" s="55">
        <f>IF('[1]IADE Oct 15'!$C$63="","",'[1]IADE Oct 15'!$C$63)</f>
        <v>0</v>
      </c>
      <c r="C17" s="56">
        <f>IF('[1]IADE Oct 15'!$C$64="","",'[1]IADE Oct 15'!$C$64)</f>
        <v>0</v>
      </c>
      <c r="D17" s="57"/>
      <c r="E17" s="58"/>
      <c r="F17" s="59"/>
    </row>
    <row r="18" spans="1:6" x14ac:dyDescent="0.25">
      <c r="A18" s="78"/>
      <c r="B18" s="55">
        <f>IF('[1]IADE Oct 15'!$D$63="","",'[1]IADE Oct 15'!$D$63)</f>
        <v>0</v>
      </c>
      <c r="C18" s="56">
        <f>IF('[1]IADE Oct 15'!$D$64="","",'[1]IADE Oct 15'!$D$64)</f>
        <v>0</v>
      </c>
      <c r="D18" s="60"/>
      <c r="E18" s="61"/>
      <c r="F18" s="62"/>
    </row>
    <row r="19" spans="1:6" x14ac:dyDescent="0.25">
      <c r="A19" s="78"/>
      <c r="B19" s="55">
        <f>IF('[1]IADE Oct 15'!$E$63="","",'[1]IADE Oct 15'!$E$63)</f>
        <v>0</v>
      </c>
      <c r="C19" s="56">
        <f>IF('[1]IADE Oct 15'!$E$64="","",'[1]IADE Oct 15'!$E$64)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15'!$J$63="","",'[1]IADE Oct 15'!$J$63)</f>
        <v>0</v>
      </c>
      <c r="C20" s="64">
        <f>IF('[1]IADE Oct 15'!$J$64="","",'[1]IADE Oct 15'!$J$64)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disablePrompts="1"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Vendredi </v>
      </c>
      <c r="D2" s="80">
        <f>Modèle!$I$30</f>
        <v>42307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15'!$D$61="MAROUANI","Hubert Marouani",IF('[1]Oct 15'!$D$61="HALIMI","Patrick Halimi",IF('[1]Oct 15'!$D$61="LEPRIYA","Rémi Lepriya",IF('[1]Oct 15'!$D$61="SERENI","Marie-Jo Séréni",IF('[1]Oct 15'!$D$61="SULTAN","Alain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15'!$E$61="CCB","CCB ( "&amp;'[1]Oct 15'!$AC$61&amp;" )",'[1]Oct 15'!$E$61)</f>
        <v/>
      </c>
      <c r="C9" s="45" t="str">
        <f>IF('[1]Oct 15'!$E$62="CCB","CCB ( "&amp;'[1]Oct 15'!$AC$62&amp;" )",'[1]Oct 15'!$E$62)</f>
        <v/>
      </c>
      <c r="D9" s="46" t="str">
        <f>IF('[1]Oct 15'!$K$61="HM",'[1]Oct 15'!$J$61,IF('[1]Oct 15'!$K$62="HM",'[1]Oct 15'!$J$62,IF('[1]Oct 15'!$N$61="HM",'[1]Oct 15'!$M$61,IF('[1]Oct 15'!$N$62="HM",'[1]Oct 15'!$M$62,IF('[1]Oct 15'!$Q$61="HM",'[1]Oct 15'!$P$61,IF('[1]Oct 15'!$Q$62="HM",'[1]Oct 15'!$P$62,""))))))</f>
        <v/>
      </c>
      <c r="E9" s="46"/>
      <c r="F9" s="47"/>
    </row>
    <row r="10" spans="1:6" x14ac:dyDescent="0.25">
      <c r="A10" s="37" t="s">
        <v>7</v>
      </c>
      <c r="B10" s="48" t="str">
        <f>IF('[1]Oct 15'!$F$61="CCB","CCB ( "&amp;'[1]Oct 15'!$AC$61&amp;" )",'[1]Oct 15'!$F$61)</f>
        <v/>
      </c>
      <c r="C10" s="49" t="str">
        <f>IF('[1]Oct 15'!$F$62="CCB","CCB ( "&amp;'[1]Oct 15'!$AC$62&amp;" )",'[1]Oct 15'!$F$62)</f>
        <v/>
      </c>
      <c r="D10" s="50" t="str">
        <f>IF('[1]Oct 15'!$K$61="PH",'[1]Oct 15'!$J$61,IF('[1]Oct 15'!$K$62="PH",'[1]Oct 15'!$J$62,IF('[1]Oct 15'!$N$61="PH",'[1]Oct 15'!$M$61,IF('[1]Oct 15'!$N$62="PH",'[1]Oct 15'!$M$62,IF('[1]Oct 15'!$Q$61="PH",'[1]Oct 15'!$P$61,IF('[1]Oct 15'!$Q$62="PH",'[1]Oct 15'!$P$62,""))))))</f>
        <v/>
      </c>
      <c r="E10" s="50"/>
      <c r="F10" s="51"/>
    </row>
    <row r="11" spans="1:6" x14ac:dyDescent="0.25">
      <c r="A11" s="37" t="s">
        <v>8</v>
      </c>
      <c r="B11" s="48" t="str">
        <f>IF('[1]Oct 15'!$G$61="CCB","CCB ( "&amp;'[1]Oct 15'!$AC$61&amp;" )",'[1]Oct 15'!$G$61)</f>
        <v/>
      </c>
      <c r="C11" s="49" t="str">
        <f>IF('[1]Oct 15'!$G$62="CCB","CCB ( "&amp;'[1]Oct 15'!$AC$62&amp;" )",'[1]Oct 15'!$G$62)</f>
        <v/>
      </c>
      <c r="D11" s="50" t="str">
        <f>IF('[1]Oct 15'!$K$61="RL",'[1]Oct 15'!$J$61,IF('[1]Oct 15'!$K$62="RL",'[1]Oct 15'!$J$62,IF('[1]Oct 15'!$N$61="RL",'[1]Oct 15'!$M$61,IF('[1]Oct 15'!$N$62="RL",'[1]Oct 15'!$M$62,IF('[1]Oct 15'!$Q$61="RL",'[1]Oct 15'!$P$61,IF('[1]Oct 15'!$Q$62="RL",'[1]Oct 15'!$P$62,""))))))</f>
        <v/>
      </c>
      <c r="E11" s="50"/>
      <c r="F11" s="51"/>
    </row>
    <row r="12" spans="1:6" x14ac:dyDescent="0.25">
      <c r="A12" s="37" t="s">
        <v>14</v>
      </c>
      <c r="B12" s="48" t="str">
        <f>IF('[1]Oct 15'!$H$61="CCB","CCB ( "&amp;'[1]Oct 15'!$AC$61&amp;" )",'[1]Oct 15'!$H$61)</f>
        <v/>
      </c>
      <c r="C12" s="49" t="str">
        <f>IF('[1]Oct 15'!$H$62="CCB","CCB ( "&amp;'[1]Oct 15'!$AC$62&amp;" )",'[1]Oct 15'!$H$62)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15'!$I$61="CCB","CCB ( "&amp;'[1]Oct 15'!$AC$61&amp;" )",'[1]Oct 15'!$I$61)</f>
        <v/>
      </c>
      <c r="C13" s="49" t="str">
        <f>IF('[1]Oct 15'!$I$62="CCB","CCB ( "&amp;'[1]Oct 15'!$AC$62&amp;" )",'[1]Oct 15'!$I$62)</f>
        <v/>
      </c>
      <c r="D13" s="50" t="str">
        <f>IF('[1]Oct 15'!$K$61="MJS",'[1]Oct 15'!$J$61,IF('[1]Oct 15'!$K$62="MJS",'[1]Oct 15'!$J$62,IF('[1]Oct 15'!$N$61="MJS",'[1]Oct 15'!$M$61,IF('[1]Oct 15'!$N$62="MJS",'[1]Oct 15'!$M$62,IF('[1]Oct 15'!$Q$61="MJS",'[1]Oct 15'!$P$61,IF('[1]Oct 15'!$Q$62="MJS",'[1]Oct 15'!$P$62,""))))))</f>
        <v/>
      </c>
      <c r="E13" s="50"/>
      <c r="F13" s="51"/>
    </row>
    <row r="14" spans="1:6" x14ac:dyDescent="0.25">
      <c r="A14" s="37" t="s">
        <v>9</v>
      </c>
      <c r="B14" s="48" t="str">
        <f>IF('[1]Oct 15'!$J$3="CCB","CCB ( "&amp;'[1]Oct 15'!$AC$3&amp;" )",'[1]Oct 15'!$J$3)</f>
        <v/>
      </c>
      <c r="C14" s="49" t="str">
        <f>IF('[1]Oct 15'!$J$62="CCB","CCB ( "&amp;'[1]Oct 15'!$AC$62&amp;" )",'[1]Oct 15'!$J$62)</f>
        <v/>
      </c>
      <c r="D14" s="50" t="str">
        <f>IF('[1]Oct 15'!$K$61="AS",'[1]Oct 15'!$J$61,IF('[1]Oct 15'!$K$62="AS",'[1]Oct 15'!$J$62,IF('[1]Oct 15'!$N$61="AS",'[1]Oct 15'!$M$61,IF('[1]Oct 15'!$N$62="AS",'[1]Oct 15'!$M$62,IF('[1]Oct 15'!$Q$61="AS",'[1]Oct 15'!$P$61,IF('[1]Oct 15'!$Q$62="AS",'[1]Oct 15'!$P$62,""))))))</f>
        <v/>
      </c>
      <c r="E14" s="50"/>
      <c r="F14" s="51"/>
    </row>
    <row r="15" spans="1:6" x14ac:dyDescent="0.25">
      <c r="A15" s="14"/>
      <c r="B15" s="52" t="str">
        <f>IF('[1]Oct 15'!$M$61="","",'[1]Oct 15'!$N$61)</f>
        <v/>
      </c>
      <c r="C15" s="50" t="str">
        <f>IF('[1]Oct 15'!$M$62="","",'[1]Oct 15'!$N$62)</f>
        <v/>
      </c>
      <c r="D15" s="50" t="str">
        <f>IF(AND(B15="",C15=""),"",IF(C15="",'[1]Oct 15'!$L$3,IF(B15="",'[1]Oct 15'!$L$62,IF('[1]Oct 15'!$L$3&lt;&gt;'[1]Oct 15'!$L$62,'[1]Oct 15'!$L$3&amp;" / "&amp;'[1]Oct 15'!$L$62,'[1]Oct 15'!$L$3))))</f>
        <v/>
      </c>
      <c r="E15" s="50"/>
      <c r="F15" s="51"/>
    </row>
    <row r="16" spans="1:6" ht="15.75" thickBot="1" x14ac:dyDescent="0.3">
      <c r="A16" s="14"/>
      <c r="B16" s="52" t="str">
        <f>IF('[1]Oct 15'!$P$61&lt;&gt;"","",'[1]Oct 15'!$Q$61)</f>
        <v/>
      </c>
      <c r="C16" s="50" t="str">
        <f>IF('[1]Oct 15'!$P$62&lt;&gt;"","",'[1]Oct 15'!$Q$62)</f>
        <v/>
      </c>
      <c r="D16" s="50" t="str">
        <f>IF(AND(B16="",C16=""),"",IF(C16="",'[1]Oct 15'!$O$3,IF(B16="",'[1]Oct 15'!$O$62,IF('[1]Oct 15'!$O$3&lt;&gt;'[1]Oct 15'!$O$62,'[1]Oct 15'!$O$3&amp;" / "&amp;'[1]Oct 15'!$O$62,'[1]Oct 15'!$O$3))))</f>
        <v/>
      </c>
      <c r="E16" s="53"/>
      <c r="F16" s="54"/>
    </row>
    <row r="17" spans="1:6" x14ac:dyDescent="0.25">
      <c r="A17" s="78" t="s">
        <v>10</v>
      </c>
      <c r="B17" s="55">
        <f>IF('[1]IADE Oct 15'!$C$61="","",'[1]IADE Oct 15'!$C$61)</f>
        <v>0</v>
      </c>
      <c r="C17" s="56">
        <f>IF('[1]IADE Oct 15'!$C$62="","",'[1]IADE Oct 15'!$C$62)</f>
        <v>0</v>
      </c>
      <c r="D17" s="57"/>
      <c r="E17" s="58"/>
      <c r="F17" s="59"/>
    </row>
    <row r="18" spans="1:6" x14ac:dyDescent="0.25">
      <c r="A18" s="78"/>
      <c r="B18" s="55">
        <f>IF('[1]IADE Oct 15'!$D$61="","",'[1]IADE Oct 15'!$D$61)</f>
        <v>0</v>
      </c>
      <c r="C18" s="56">
        <f>IF('[1]IADE Oct 15'!$D$62="","",'[1]IADE Oct 15'!$D$62)</f>
        <v>0</v>
      </c>
      <c r="D18" s="60"/>
      <c r="E18" s="61"/>
      <c r="F18" s="62"/>
    </row>
    <row r="19" spans="1:6" x14ac:dyDescent="0.25">
      <c r="A19" s="78"/>
      <c r="B19" s="55">
        <f>IF('[1]IADE Oct 15'!$E$61="","",'[1]IADE Oct 15'!$E$61)</f>
        <v>0</v>
      </c>
      <c r="C19" s="56">
        <f>IF('[1]IADE Oct 15'!$E$62="","",'[1]IADE Oct 15'!$E$62)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15'!$J$61="","",'[1]IADE Oct 15'!$J$61)</f>
        <v>0</v>
      </c>
      <c r="C20" s="64">
        <f>IF('[1]IADE Oct 15'!$J$62="","",'[1]IADE Oct 15'!$J$62)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Jeudi </v>
      </c>
      <c r="D2" s="80">
        <f>Modèle!$I$29</f>
        <v>42306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15'!$D$59="MAROUANI","Hubert Marouani",IF('[1]Oct 15'!$D$59="HALIMI","Patrick Halimi",IF('[1]Oct 15'!$D$59="LEPRIYA","Rémi Lepriya",IF('[1]Oct 15'!$D$59="SERENI","Marie-Jo Séréni",IF('[1]Oct 15'!$D$59="SULTAN","Alain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15'!$E$59="CCB","CCB ( "&amp;'[1]Oct 15'!$AC$59&amp;" )",'[1]Oct 15'!$E$59)</f>
        <v/>
      </c>
      <c r="C9" s="45" t="str">
        <f>IF('[1]Oct 15'!$E$60="CCB","CCB ( "&amp;'[1]Oct 15'!$AC$60&amp;" )",'[1]Oct 15'!$E$60)</f>
        <v/>
      </c>
      <c r="D9" s="46" t="str">
        <f>IF('[1]Oct 15'!$K$59="HM",'[1]Oct 15'!$J$59,IF('[1]Oct 15'!$K$60="HM",'[1]Oct 15'!$J$60,IF('[1]Oct 15'!$N$59="HM",'[1]Oct 15'!$M$59,IF('[1]Oct 15'!$N$60="HM",'[1]Oct 15'!$M$60,IF('[1]Oct 15'!$Q$59="HM",'[1]Oct 15'!$P$59,IF('[1]Oct 15'!$Q$60="HM",'[1]Oct 15'!$P$60,""))))))</f>
        <v/>
      </c>
      <c r="E9" s="46"/>
      <c r="F9" s="47"/>
    </row>
    <row r="10" spans="1:6" x14ac:dyDescent="0.25">
      <c r="A10" s="37" t="s">
        <v>7</v>
      </c>
      <c r="B10" s="48" t="str">
        <f>IF('[1]Oct 15'!$F$59="CCB","CCB ( "&amp;'[1]Oct 15'!$AC$59&amp;" )",'[1]Oct 15'!$F$59)</f>
        <v/>
      </c>
      <c r="C10" s="49" t="str">
        <f>IF('[1]Oct 15'!$F$60="CCB","CCB ( "&amp;'[1]Oct 15'!$AC$60&amp;" )",'[1]Oct 15'!$F$60)</f>
        <v/>
      </c>
      <c r="D10" s="50" t="str">
        <f>IF('[1]Oct 15'!$K$59="PH",'[1]Oct 15'!$J$59,IF('[1]Oct 15'!$K$60="PH",'[1]Oct 15'!$J$60,IF('[1]Oct 15'!$N$59="PH",'[1]Oct 15'!$M$59,IF('[1]Oct 15'!$N$60="PH",'[1]Oct 15'!$M$60,IF('[1]Oct 15'!$Q$59="PH",'[1]Oct 15'!$P$59,IF('[1]Oct 15'!$Q$60="PH",'[1]Oct 15'!$P$60,""))))))</f>
        <v/>
      </c>
      <c r="E10" s="50"/>
      <c r="F10" s="51"/>
    </row>
    <row r="11" spans="1:6" x14ac:dyDescent="0.25">
      <c r="A11" s="37" t="s">
        <v>8</v>
      </c>
      <c r="B11" s="48" t="str">
        <f>IF('[1]Oct 15'!$G$59="CCB","CCB ( "&amp;'[1]Oct 15'!$AC$59&amp;" )",'[1]Oct 15'!$G$59)</f>
        <v/>
      </c>
      <c r="C11" s="49" t="str">
        <f>IF('[1]Oct 15'!$G$60="CCB","CCB ( "&amp;'[1]Oct 15'!$AC$60&amp;" )",'[1]Oct 15'!$G$60)</f>
        <v/>
      </c>
      <c r="D11" s="50" t="str">
        <f>IF('[1]Oct 15'!$K$59="RL",'[1]Oct 15'!$J$59,IF('[1]Oct 15'!$K$60="RL",'[1]Oct 15'!$J$60,IF('[1]Oct 15'!$N$59="RL",'[1]Oct 15'!$M$59,IF('[1]Oct 15'!$N$60="RL",'[1]Oct 15'!$M$60,IF('[1]Oct 15'!$Q$59="RL",'[1]Oct 15'!$P$59,IF('[1]Oct 15'!$Q$60="RL",'[1]Oct 15'!$P$60,""))))))</f>
        <v/>
      </c>
      <c r="E11" s="50"/>
      <c r="F11" s="51"/>
    </row>
    <row r="12" spans="1:6" x14ac:dyDescent="0.25">
      <c r="A12" s="37" t="s">
        <v>14</v>
      </c>
      <c r="B12" s="48" t="str">
        <f>IF('[1]Oct 15'!$H$59="CCB","CCB ( "&amp;'[1]Oct 15'!$AC$59&amp;" )",'[1]Oct 15'!$H$59)</f>
        <v/>
      </c>
      <c r="C12" s="49" t="str">
        <f>IF('[1]Oct 15'!$H$60="CCB","CCB ( "&amp;'[1]Oct 15'!$AC$60&amp;" )",'[1]Oct 15'!$H$60)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15'!$I$59="CCB","CCB ( "&amp;'[1]Oct 15'!$AC$59&amp;" )",'[1]Oct 15'!$I$59)</f>
        <v/>
      </c>
      <c r="C13" s="49" t="str">
        <f>IF('[1]Oct 15'!$I$60="CCB","CCB ( "&amp;'[1]Oct 15'!$AC$60&amp;" )",'[1]Oct 15'!$I$60)</f>
        <v/>
      </c>
      <c r="D13" s="50" t="str">
        <f>IF('[1]Oct 15'!$K$59="MJS",'[1]Oct 15'!$J$59,IF('[1]Oct 15'!$K$60="MJS",'[1]Oct 15'!$J$60,IF('[1]Oct 15'!$N$59="MJS",'[1]Oct 15'!$M$59,IF('[1]Oct 15'!$N$60="MJS",'[1]Oct 15'!$M$60,IF('[1]Oct 15'!$Q$59="MJS",'[1]Oct 15'!$P$59,IF('[1]Oct 15'!$Q$60="MJS",'[1]Oct 15'!$P$60,""))))))</f>
        <v/>
      </c>
      <c r="E13" s="50"/>
      <c r="F13" s="51"/>
    </row>
    <row r="14" spans="1:6" x14ac:dyDescent="0.25">
      <c r="A14" s="37" t="s">
        <v>9</v>
      </c>
      <c r="B14" s="48" t="str">
        <f>IF('[1]Oct 15'!$J$59="CCB","CCB ( "&amp;'[1]Oct 15'!$AC$59&amp;" )",'[1]Oct 15'!$J$59)</f>
        <v/>
      </c>
      <c r="C14" s="49" t="str">
        <f>IF('[1]Oct 15'!$J$60="CCB","CCB ( "&amp;'[1]Oct 15'!$AC$60&amp;" )",'[1]Oct 15'!$J$60)</f>
        <v/>
      </c>
      <c r="D14" s="50" t="str">
        <f>IF('[1]Oct 15'!$K$59="AS",'[1]Oct 15'!$J$59,IF('[1]Oct 15'!$K$60="AS",'[1]Oct 15'!$J$60,IF('[1]Oct 15'!$N$59="AS",'[1]Oct 15'!$M$59,IF('[1]Oct 15'!$N$60="AS",'[1]Oct 15'!$M$60,IF('[1]Oct 15'!$Q$59="AS",'[1]Oct 15'!$P$59,IF('[1]Oct 15'!$Q$60="AS",'[1]Oct 15'!$P$60,""))))))</f>
        <v/>
      </c>
      <c r="E14" s="50"/>
      <c r="F14" s="51"/>
    </row>
    <row r="15" spans="1:6" x14ac:dyDescent="0.25">
      <c r="A15" s="14"/>
      <c r="B15" s="52" t="str">
        <f>IF('[1]Oct 15'!$M$59="","",'[1]Oct 15'!$N$59)</f>
        <v/>
      </c>
      <c r="C15" s="50" t="str">
        <f>IF('[1]Oct 15'!$M$60="","",'[1]Oct 15'!$N$60)</f>
        <v/>
      </c>
      <c r="D15" s="50" t="str">
        <f>IF(AND(B15="",C15=""),"",IF(C15="",'[1]Oct 15'!$L$59,IF(B15="",'[1]Oct 15'!$L$60,IF('[1]Oct 15'!$L$59&lt;&gt;'[1]Oct 15'!$L$60,'[1]Oct 15'!$L$59&amp;" / "&amp;'[1]Oct 15'!$L$60,'[1]Oct 15'!$L$59))))</f>
        <v/>
      </c>
      <c r="E15" s="50"/>
      <c r="F15" s="51"/>
    </row>
    <row r="16" spans="1:6" ht="15.75" thickBot="1" x14ac:dyDescent="0.3">
      <c r="A16" s="14"/>
      <c r="B16" s="52" t="str">
        <f>IF('[1]Oct 15'!$P$59&lt;&gt;"","",'[1]Oct 15'!$Q$59)</f>
        <v/>
      </c>
      <c r="C16" s="50" t="str">
        <f>IF('[1]Oct 15'!$P$60&lt;&gt;"","",'[1]Oct 15'!$Q$60)</f>
        <v/>
      </c>
      <c r="D16" s="50" t="str">
        <f>IF(AND(B16="",C16=""),"",IF(C16="",'[1]Oct 15'!$O$59,IF(B16="",'[1]Oct 15'!$O$60,IF('[1]Oct 15'!$O$59&lt;&gt;'[1]Oct 15'!$O$60,'[1]Oct 15'!$O$59&amp;" / "&amp;'[1]Oct 15'!$O$60,'[1]Oct 15'!$O$59))))</f>
        <v/>
      </c>
      <c r="E16" s="53"/>
      <c r="F16" s="54"/>
    </row>
    <row r="17" spans="1:6" x14ac:dyDescent="0.25">
      <c r="A17" s="78" t="s">
        <v>10</v>
      </c>
      <c r="B17" s="55">
        <f>IF('[1]IADE Oct 15'!$C$59="","",'[1]IADE Oct 15'!$C$59)</f>
        <v>0</v>
      </c>
      <c r="C17" s="56">
        <f>IF('[1]IADE Oct 15'!$C$60="","",'[1]IADE Oct 15'!$C$60)</f>
        <v>0</v>
      </c>
      <c r="D17" s="57"/>
      <c r="E17" s="58"/>
      <c r="F17" s="59"/>
    </row>
    <row r="18" spans="1:6" x14ac:dyDescent="0.25">
      <c r="A18" s="78"/>
      <c r="B18" s="55">
        <f>IF('[1]IADE Oct 15'!$D$59="","",'[1]IADE Oct 15'!$D$59)</f>
        <v>0</v>
      </c>
      <c r="C18" s="56">
        <f>IF('[1]IADE Oct 15'!$D$60="","",'[1]IADE Oct 15'!$D$60)</f>
        <v>0</v>
      </c>
      <c r="D18" s="60"/>
      <c r="E18" s="61"/>
      <c r="F18" s="62"/>
    </row>
    <row r="19" spans="1:6" x14ac:dyDescent="0.25">
      <c r="A19" s="78"/>
      <c r="B19" s="55">
        <f>IF('[1]IADE Oct 15'!$E$59="","",'[1]IADE Oct 15'!$E$59)</f>
        <v>0</v>
      </c>
      <c r="C19" s="56">
        <f>IF('[1]IADE Oct 15'!$E$60="","",'[1]IADE Oct 15'!$E$60)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15'!$J$59="","",'[1]IADE Oct 15'!$J$59)</f>
        <v>0</v>
      </c>
      <c r="C20" s="64">
        <f>IF('[1]IADE Oct 15'!$J$60="","",'[1]IADE Oct 15'!$J$60)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8"/>
  <sheetViews>
    <sheetView showZeros="0" zoomScaleNormal="10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Mercredi </v>
      </c>
      <c r="D2" s="80">
        <f>Modèle!$I$28</f>
        <v>42305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15'!$D$57="MAROUANI","Hubert Marouani",IF('[1]Oct 15'!$D$57="HALIMI","Patrick Halimi",IF('[1]Oct 15'!$D$57="LEPRIYA","Rémi Lepriya",IF('[1]Oct 15'!$D$57="SERENI","Marie-Jo Séréni",IF('[1]Oct 15'!$D$57="SULTAN","Alain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15'!$E$57="CCB","CCB ( "&amp;'[1]Oct 15'!$AC$57&amp;" )",'[1]Oct 15'!$E$57)</f>
        <v/>
      </c>
      <c r="C9" s="45" t="str">
        <f>IF('[1]Oct 15'!$E$58="CCB","CCB ( "&amp;'[1]Oct 15'!$AC$58&amp;" )",'[1]Oct 15'!$E$58)</f>
        <v/>
      </c>
      <c r="D9" s="46" t="str">
        <f>IF('[1]Oct 15'!$K$57="HM",'[1]Oct 15'!$J$57,IF('[1]Oct 15'!$K$58="HM",'[1]Oct 15'!$J$58,IF('[1]Oct 15'!$N$57="HM",'[1]Oct 15'!$M$57,IF('[1]Oct 15'!$N$58="HM",'[1]Oct 15'!$M$58,IF('[1]Oct 15'!$Q$57="HM",'[1]Oct 15'!$P$57,IF('[1]Oct 15'!$Q$58="HM",'[1]Oct 15'!$P$58,""))))))</f>
        <v/>
      </c>
      <c r="E9" s="46"/>
      <c r="F9" s="47"/>
    </row>
    <row r="10" spans="1:6" x14ac:dyDescent="0.25">
      <c r="A10" s="37" t="s">
        <v>7</v>
      </c>
      <c r="B10" s="48" t="str">
        <f>IF('[1]Oct 15'!$F$57="CCB","CCB ( "&amp;'[1]Oct 15'!$AC$57&amp;" )",'[1]Oct 15'!$F$57)</f>
        <v/>
      </c>
      <c r="C10" s="49" t="str">
        <f>IF('[1]Oct 15'!$F$58="CCB","CCB ( "&amp;'[1]Oct 15'!$AC$58&amp;" )",'[1]Oct 15'!$F$58)</f>
        <v/>
      </c>
      <c r="D10" s="50" t="str">
        <f>IF('[1]Oct 15'!$K$57="PH",'[1]Oct 15'!$J$57,IF('[1]Oct 15'!$K$58="PH",'[1]Oct 15'!$J$58,IF('[1]Oct 15'!$N$57="PH",'[1]Oct 15'!$M$57,IF('[1]Oct 15'!$N$58="PH",'[1]Oct 15'!$M$58,IF('[1]Oct 15'!$Q$57="PH",'[1]Oct 15'!$P$57,IF('[1]Oct 15'!$Q$58="PH",'[1]Oct 15'!$P$58,""))))))</f>
        <v/>
      </c>
      <c r="E10" s="50"/>
      <c r="F10" s="51"/>
    </row>
    <row r="11" spans="1:6" x14ac:dyDescent="0.25">
      <c r="A11" s="37" t="s">
        <v>8</v>
      </c>
      <c r="B11" s="48" t="str">
        <f>IF('[1]Oct 15'!$G$57="CCB","CCB ( "&amp;'[1]Oct 15'!$AC$57&amp;" )",'[1]Oct 15'!$G$57)</f>
        <v/>
      </c>
      <c r="C11" s="49" t="str">
        <f>IF('[1]Oct 15'!$G$58="CCB","CCB ( "&amp;'[1]Oct 15'!$AC$58&amp;" )",'[1]Oct 15'!$G$58)</f>
        <v/>
      </c>
      <c r="D11" s="50" t="str">
        <f>IF('[1]Oct 15'!$K$57="RL",'[1]Oct 15'!$J$57,IF('[1]Oct 15'!$K$58="RL",'[1]Oct 15'!$J$58,IF('[1]Oct 15'!$N$57="RL",'[1]Oct 15'!$M$57,IF('[1]Oct 15'!$N$58="RL",'[1]Oct 15'!$M$58,IF('[1]Oct 15'!$Q$57="RL",'[1]Oct 15'!$P$57,IF('[1]Oct 15'!$Q$58="RL",'[1]Oct 15'!$P$58,""))))))</f>
        <v/>
      </c>
      <c r="E11" s="50"/>
      <c r="F11" s="51"/>
    </row>
    <row r="12" spans="1:6" x14ac:dyDescent="0.25">
      <c r="A12" s="37" t="s">
        <v>14</v>
      </c>
      <c r="B12" s="48" t="str">
        <f>IF('[1]Oct 15'!$H$57="CCB","CCB ( "&amp;'[1]Oct 15'!$AC$57&amp;" )",'[1]Oct 15'!$H$57)</f>
        <v/>
      </c>
      <c r="C12" s="49" t="str">
        <f>IF('[1]Oct 15'!$H$58="CCB","CCB ( "&amp;'[1]Oct 15'!$AC$58&amp;" )",'[1]Oct 15'!$H$58)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15'!$I$57="CCB","CCB ( "&amp;'[1]Oct 15'!$AC$57&amp;" )",'[1]Oct 15'!$I$57)</f>
        <v/>
      </c>
      <c r="C13" s="49" t="str">
        <f>IF('[1]Oct 15'!$I$58="CCB","CCB ( "&amp;'[1]Oct 15'!$AC$58&amp;" )",'[1]Oct 15'!$I$58)</f>
        <v/>
      </c>
      <c r="D13" s="50" t="str">
        <f>IF('[1]Oct 15'!$K$57="MJS",'[1]Oct 15'!$J$57,IF('[1]Oct 15'!$K$58="MJS",'[1]Oct 15'!$J$58,IF('[1]Oct 15'!$N$57="MJS",'[1]Oct 15'!$M$57,IF('[1]Oct 15'!$N$58="MJS",'[1]Oct 15'!$M$58,IF('[1]Oct 15'!$Q$57="MJS",'[1]Oct 15'!$P$57,IF('[1]Oct 15'!$Q$58="MJS",'[1]Oct 15'!$P$58,""))))))</f>
        <v/>
      </c>
      <c r="E13" s="50"/>
      <c r="F13" s="51"/>
    </row>
    <row r="14" spans="1:6" x14ac:dyDescent="0.25">
      <c r="A14" s="37" t="s">
        <v>9</v>
      </c>
      <c r="B14" s="48" t="str">
        <f>IF('[1]Oct 15'!$J$57="CCB","CCB ( "&amp;'[1]Oct 15'!$AC$57&amp;" )",'[1]Oct 15'!$J$57)</f>
        <v/>
      </c>
      <c r="C14" s="49" t="str">
        <f>IF('[1]Oct 15'!$J$58="CCB","CCB ( "&amp;'[1]Oct 15'!$AC$58&amp;" )",'[1]Oct 15'!$J$58)</f>
        <v/>
      </c>
      <c r="D14" s="50" t="str">
        <f>IF('[1]Oct 15'!$K$57="AS",'[1]Oct 15'!$J$57,IF('[1]Oct 15'!$K$58="AS",'[1]Oct 15'!$J$58,IF('[1]Oct 15'!$N$57="AS",'[1]Oct 15'!$M$57,IF('[1]Oct 15'!$N$58="AS",'[1]Oct 15'!$M$58,IF('[1]Oct 15'!$Q$57="AS",'[1]Oct 15'!$P$57,IF('[1]Oct 15'!$Q$58="AS",'[1]Oct 15'!$P$58,""))))))</f>
        <v/>
      </c>
      <c r="E14" s="50"/>
      <c r="F14" s="51"/>
    </row>
    <row r="15" spans="1:6" x14ac:dyDescent="0.25">
      <c r="A15" s="14"/>
      <c r="B15" s="52" t="str">
        <f>IF('[1]Oct 15'!$M$57="","",'[1]Oct 15'!$N$57)</f>
        <v/>
      </c>
      <c r="C15" s="50" t="str">
        <f>IF('[1]Oct 15'!$M$58="","",'[1]Oct 15'!$N$58)</f>
        <v/>
      </c>
      <c r="D15" s="50" t="str">
        <f>IF(AND(B15="",C15=""),"",IF(C15="",'[1]Oct 15'!$L$57,IF(B15="",'[1]Oct 15'!$L$58,IF('[1]Oct 15'!$L$57&lt;&gt;'[1]Oct 15'!$L$58,'[1]Oct 15'!$L$57&amp;" / "&amp;'[1]Oct 15'!$L$58,'[1]Oct 15'!$L$57))))</f>
        <v/>
      </c>
      <c r="E15" s="50"/>
      <c r="F15" s="51"/>
    </row>
    <row r="16" spans="1:6" ht="15.75" thickBot="1" x14ac:dyDescent="0.3">
      <c r="A16" s="14"/>
      <c r="B16" s="52" t="str">
        <f>IF('[1]Oct 15'!$P$57&lt;&gt;"","",'[1]Oct 15'!$Q$57)</f>
        <v/>
      </c>
      <c r="C16" s="50" t="str">
        <f>IF('[1]Oct 15'!$P$58&lt;&gt;"","",'[1]Oct 15'!$Q$58)</f>
        <v/>
      </c>
      <c r="D16" s="50" t="str">
        <f>IF(AND(B16="",C16=""),"",IF(C16="",'[1]Oct 15'!$O$57,IF(B16="",'[1]Oct 15'!$O$58,IF('[1]Oct 15'!$O$57&lt;&gt;'[1]Oct 15'!$O$58,'[1]Oct 15'!$O$57&amp;" / "&amp;'[1]Oct 15'!$O$58,'[1]Oct 15'!$O$57))))</f>
        <v/>
      </c>
      <c r="E16" s="53"/>
      <c r="F16" s="54"/>
    </row>
    <row r="17" spans="1:6" x14ac:dyDescent="0.25">
      <c r="A17" s="78" t="s">
        <v>10</v>
      </c>
      <c r="B17" s="55">
        <f>IF('[1]IADE Oct 15'!$C$57="","",'[1]IADE Oct 15'!$C$57)</f>
        <v>0</v>
      </c>
      <c r="C17" s="56">
        <f>IF('[1]IADE Oct 15'!$C$58="","",'[1]IADE Oct 15'!$C$58)</f>
        <v>0</v>
      </c>
      <c r="D17" s="57"/>
      <c r="E17" s="58"/>
      <c r="F17" s="59"/>
    </row>
    <row r="18" spans="1:6" x14ac:dyDescent="0.25">
      <c r="A18" s="78"/>
      <c r="B18" s="55">
        <f>IF('[1]IADE Oct 15'!$D$57="","",'[1]IADE Oct 15'!$D$57)</f>
        <v>0</v>
      </c>
      <c r="C18" s="56">
        <f>IF('[1]IADE Oct 15'!$D$58="","",'[1]IADE Oct 15'!$D$58)</f>
        <v>0</v>
      </c>
      <c r="D18" s="60"/>
      <c r="E18" s="61"/>
      <c r="F18" s="62"/>
    </row>
    <row r="19" spans="1:6" x14ac:dyDescent="0.25">
      <c r="A19" s="78"/>
      <c r="B19" s="55">
        <f>IF('[1]IADE Oct 15'!$E$57="","",'[1]IADE Oct 15'!$E$57)</f>
        <v>0</v>
      </c>
      <c r="C19" s="56">
        <f>IF('[1]IADE Oct 15'!$E$58="","",'[1]IADE Oct 15'!$E$58)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15'!$J$57="","",'[1]IADE Oct 15'!$J$57)</f>
        <v>0</v>
      </c>
      <c r="C20" s="64">
        <f>IF('[1]IADE Oct 15'!$J$58="","",'[1]IADE Oct 15'!$J$58)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Mardi </v>
      </c>
      <c r="D2" s="80">
        <f>Modèle!$I$27</f>
        <v>42304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15'!$D$55="MAROUANI","Hubert Marouani",IF('[1]Oct 15'!$D$55="HALIMI","Patrick Halimi",IF('[1]Oct 15'!$D$55="LEPRIYA","Rémi Lepriya",IF('[1]Oct 15'!$D$55="SERENI","Marie-Jo Séréni",IF('[1]Oct 15'!$D$55="SULTAN","Alain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15'!$E$55="CCB","CCB ( "&amp;'[1]Oct 15'!$AC$55&amp;" )",'[1]Oct 15'!$E$55)</f>
        <v/>
      </c>
      <c r="C9" s="45" t="str">
        <f>IF('[1]Oct 15'!$E$56="CCB","CCB ( "&amp;'[1]Oct 15'!$AC$56&amp;" )",'[1]Oct 15'!$E$56)</f>
        <v/>
      </c>
      <c r="D9" s="46" t="str">
        <f>IF('[1]Oct 15'!$K$55="HM",'[1]Oct 15'!$J$55,IF('[1]Oct 15'!$K$56="HM",'[1]Oct 15'!$J$56,IF('[1]Oct 15'!$N$55="HM",'[1]Oct 15'!$M$55,IF('[1]Oct 15'!$N$56="HM",'[1]Oct 15'!$M$56,IF('[1]Oct 15'!$Q$55="HM",'[1]Oct 15'!$P$55,IF('[1]Oct 15'!$Q$56="HM",'[1]Oct 15'!$P$56,""))))))</f>
        <v/>
      </c>
      <c r="E9" s="46"/>
      <c r="F9" s="47"/>
    </row>
    <row r="10" spans="1:6" x14ac:dyDescent="0.25">
      <c r="A10" s="37" t="s">
        <v>7</v>
      </c>
      <c r="B10" s="48" t="str">
        <f>IF('[1]Oct 15'!$F$55="CCB","CCB ( "&amp;'[1]Oct 15'!$AC$55&amp;" )",'[1]Oct 15'!$F$55)</f>
        <v/>
      </c>
      <c r="C10" s="49" t="str">
        <f>IF('[1]Oct 15'!$F$56="CCB","CCB ( "&amp;'[1]Oct 15'!$AC$56&amp;" )",'[1]Oct 15'!$F$56)</f>
        <v/>
      </c>
      <c r="D10" s="50" t="str">
        <f>IF('[1]Oct 15'!$K$55="PH",'[1]Oct 15'!$J$55,IF('[1]Oct 15'!$K$56="PH",'[1]Oct 15'!$J$56,IF('[1]Oct 15'!$N$55="PH",'[1]Oct 15'!$M$55,IF('[1]Oct 15'!$N$56="PH",'[1]Oct 15'!$M$56,IF('[1]Oct 15'!$Q$55="PH",'[1]Oct 15'!$P$55,IF('[1]Oct 15'!$Q$56="PH",'[1]Oct 15'!$P$56,""))))))</f>
        <v/>
      </c>
      <c r="E10" s="50"/>
      <c r="F10" s="51"/>
    </row>
    <row r="11" spans="1:6" x14ac:dyDescent="0.25">
      <c r="A11" s="37" t="s">
        <v>8</v>
      </c>
      <c r="B11" s="48" t="str">
        <f>IF('[1]Oct 15'!$G$55="CCB","CCB ( "&amp;'[1]Oct 15'!$AC$55&amp;" )",'[1]Oct 15'!$G$55)</f>
        <v/>
      </c>
      <c r="C11" s="49" t="str">
        <f>IF('[1]Oct 15'!$G$56="CCB","CCB ( "&amp;'[1]Oct 15'!$AC$56&amp;" )",'[1]Oct 15'!$G$56)</f>
        <v/>
      </c>
      <c r="D11" s="50" t="str">
        <f>IF('[1]Oct 15'!$K$55="RL",'[1]Oct 15'!$J$55,IF('[1]Oct 15'!$K$56="RL",'[1]Oct 15'!$J$56,IF('[1]Oct 15'!$N$55="RL",'[1]Oct 15'!$M$55,IF('[1]Oct 15'!$N$56="RL",'[1]Oct 15'!$M$56,IF('[1]Oct 15'!$Q$55="RL",'[1]Oct 15'!$P$55,IF('[1]Oct 15'!$Q$56="RL",'[1]Oct 15'!$P$56,""))))))</f>
        <v/>
      </c>
      <c r="E11" s="50"/>
      <c r="F11" s="51"/>
    </row>
    <row r="12" spans="1:6" x14ac:dyDescent="0.25">
      <c r="A12" s="37" t="s">
        <v>14</v>
      </c>
      <c r="B12" s="48" t="str">
        <f>IF('[1]Oct 15'!$H$55="CCB","CCB ( "&amp;'[1]Oct 15'!$AC$55&amp;" )",'[1]Oct 15'!$H$55)</f>
        <v/>
      </c>
      <c r="C12" s="49" t="str">
        <f>IF('[1]Oct 15'!$H$56="CCB","CCB ( "&amp;'[1]Oct 15'!$AC$56&amp;" )",'[1]Oct 15'!$H$56)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15'!$I$55="CCB","CCB ( "&amp;'[1]Oct 15'!$AC$55&amp;" )",'[1]Oct 15'!$I$55)</f>
        <v/>
      </c>
      <c r="C13" s="49" t="str">
        <f>IF('[1]Oct 15'!$I$56="CCB","CCB ( "&amp;'[1]Oct 15'!$AC$56&amp;" )",'[1]Oct 15'!$I$56)</f>
        <v/>
      </c>
      <c r="D13" s="50" t="str">
        <f>IF('[1]Oct 15'!$K$55="MJS",'[1]Oct 15'!$J$55,IF('[1]Oct 15'!$K$56="MJS",'[1]Oct 15'!$J$56,IF('[1]Oct 15'!$N$55="MJS",'[1]Oct 15'!$M$55,IF('[1]Oct 15'!$N$56="MJS",'[1]Oct 15'!$M$56,IF('[1]Oct 15'!$Q$55="MJS",'[1]Oct 15'!$P$55,IF('[1]Oct 15'!$Q$56="MJS",'[1]Oct 15'!$P$56,""))))))</f>
        <v/>
      </c>
      <c r="E13" s="50"/>
      <c r="F13" s="51"/>
    </row>
    <row r="14" spans="1:6" x14ac:dyDescent="0.25">
      <c r="A14" s="37" t="s">
        <v>9</v>
      </c>
      <c r="B14" s="48" t="str">
        <f>IF('[1]Oct 15'!$J$55="CCB","CCB ( "&amp;'[1]Oct 15'!$AC$55&amp;" )",'[1]Oct 15'!$J$55)</f>
        <v/>
      </c>
      <c r="C14" s="49" t="str">
        <f>IF('[1]Oct 15'!$J$56="CCB","CCB ( "&amp;'[1]Oct 15'!$AC$56&amp;" )",'[1]Oct 15'!$J$56)</f>
        <v/>
      </c>
      <c r="D14" s="50" t="str">
        <f>IF('[1]Oct 15'!$K$55="AS",'[1]Oct 15'!$J$55,IF('[1]Oct 15'!$K$56="AS",'[1]Oct 15'!$J$56,IF('[1]Oct 15'!$N$55="AS",'[1]Oct 15'!$M$55,IF('[1]Oct 15'!$N$56="AS",'[1]Oct 15'!$M$56,IF('[1]Oct 15'!$Q$55="AS",'[1]Oct 15'!$P$55,IF('[1]Oct 15'!$Q$56="AS",'[1]Oct 15'!$P$56,""))))))</f>
        <v/>
      </c>
      <c r="E14" s="50"/>
      <c r="F14" s="51"/>
    </row>
    <row r="15" spans="1:6" x14ac:dyDescent="0.25">
      <c r="A15" s="14"/>
      <c r="B15" s="52" t="str">
        <f>IF('[1]Oct 15'!$M$55="","",'[1]Oct 15'!$N$55)</f>
        <v/>
      </c>
      <c r="C15" s="50" t="str">
        <f>IF('[1]Oct 15'!$M$56="","",'[1]Oct 15'!$N$56)</f>
        <v/>
      </c>
      <c r="D15" s="50" t="str">
        <f>IF(AND(B15="",C15=""),"",IF(C15="",'[1]Oct 15'!$L$55,IF(B15="",'[1]Oct 15'!$L$56,IF('[1]Oct 15'!$L$55&lt;&gt;'[1]Oct 15'!$L$56,'[1]Oct 15'!$L$55&amp;" / "&amp;'[1]Oct 15'!$L$56,'[1]Oct 15'!$L$55))))</f>
        <v/>
      </c>
      <c r="E15" s="50"/>
      <c r="F15" s="51"/>
    </row>
    <row r="16" spans="1:6" ht="15.75" thickBot="1" x14ac:dyDescent="0.3">
      <c r="A16" s="14"/>
      <c r="B16" s="52" t="str">
        <f>IF('[1]Oct 15'!$P$55&lt;&gt;"","",'[1]Oct 15'!$Q$55)</f>
        <v/>
      </c>
      <c r="C16" s="50" t="str">
        <f>IF('[1]Oct 15'!$P$56&lt;&gt;"","",'[1]Oct 15'!$Q$56)</f>
        <v/>
      </c>
      <c r="D16" s="50" t="str">
        <f>IF(AND(B16="",C16=""),"",IF(C16="",'[1]Oct 15'!$O$55,IF(B16="",'[1]Oct 15'!$O$56,IF('[1]Oct 15'!$O$55&lt;&gt;'[1]Oct 15'!$O$56,'[1]Oct 15'!$O$55&amp;" / "&amp;'[1]Oct 15'!$O$56,'[1]Oct 15'!$O$55))))</f>
        <v/>
      </c>
      <c r="E16" s="53"/>
      <c r="F16" s="54"/>
    </row>
    <row r="17" spans="1:6" x14ac:dyDescent="0.25">
      <c r="A17" s="78" t="s">
        <v>10</v>
      </c>
      <c r="B17" s="55">
        <f>IF('[1]IADE Oct 15'!$C$55="","",'[1]IADE Oct 15'!$C$55)</f>
        <v>0</v>
      </c>
      <c r="C17" s="56">
        <f>IF('[1]IADE Oct 15'!$C$56="","",'[1]IADE Oct 15'!$C$56)</f>
        <v>0</v>
      </c>
      <c r="D17" s="57"/>
      <c r="E17" s="58"/>
      <c r="F17" s="59"/>
    </row>
    <row r="18" spans="1:6" x14ac:dyDescent="0.25">
      <c r="A18" s="78"/>
      <c r="B18" s="55">
        <f>IF('[1]IADE Oct 15'!$D$55="","",'[1]IADE Oct 15'!$D$55)</f>
        <v>0</v>
      </c>
      <c r="C18" s="56">
        <f>IF('[1]IADE Oct 15'!$D$56="","",'[1]IADE Oct 15'!$D$56)</f>
        <v>0</v>
      </c>
      <c r="D18" s="60"/>
      <c r="E18" s="61"/>
      <c r="F18" s="62"/>
    </row>
    <row r="19" spans="1:6" x14ac:dyDescent="0.25">
      <c r="A19" s="78"/>
      <c r="B19" s="55">
        <f>IF('[1]IADE Oct 15'!$E$55="","",'[1]IADE Oct 15'!$E$55)</f>
        <v>0</v>
      </c>
      <c r="C19" s="56">
        <f>IF('[1]IADE Oct 15'!$E$56="","",'[1]IADE Oct 15'!$E$56)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15'!$J$55="","",'[1]IADE Oct 15'!$J$55)</f>
        <v>0</v>
      </c>
      <c r="C20" s="64">
        <f>IF('[1]IADE Oct 15'!$J$56="","",'[1]IADE Oct 15'!$J$56)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68" t="s">
        <v>0</v>
      </c>
      <c r="B1" s="68"/>
      <c r="C1" s="68"/>
      <c r="D1" s="68"/>
      <c r="E1" s="68"/>
      <c r="F1" s="69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Lundi </v>
      </c>
      <c r="D2" s="80">
        <f>Modèle!$I$26</f>
        <v>42303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15'!$D$53="MAROUANI","Hubert Marouani",IF('[1]Oct 15'!$D$53="HALIMI","Patrick Halimi",IF('[1]Oct 15'!$D$53="LEPRIYA","Rémi Lepriya",IF('[1]Oct 15'!$D$53="SERENI","Marie-Jo Séréni",IF('[1]Oct 15'!$D$53="SULTAN","Alain Sultan","")))))</f>
        <v/>
      </c>
      <c r="D6" s="5"/>
      <c r="E6" s="2"/>
    </row>
    <row r="7" spans="1:6" ht="24.75" customHeight="1" thickBot="1" x14ac:dyDescent="0.3">
      <c r="A7" s="68"/>
      <c r="B7" s="68"/>
      <c r="C7" s="68"/>
      <c r="D7" s="68"/>
      <c r="E7" s="68"/>
      <c r="F7" s="69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15'!$E$53="CCB","CCB ( "&amp;'[1]Oct 15'!$AC$53&amp;" )",'[1]Oct 15'!$E$53)</f>
        <v/>
      </c>
      <c r="C9" s="45" t="str">
        <f>IF('[1]Oct 15'!$E$54="CCB","CCB ( "&amp;'[1]Oct 15'!$AC$54&amp;" )",'[1]Oct 15'!$E$54)</f>
        <v/>
      </c>
      <c r="D9" s="46" t="str">
        <f>IF('[1]Oct 15'!$K$53="HM",'[1]Oct 15'!$J$53,IF('[1]Oct 15'!$K$54="HM",'[1]Oct 15'!$J$54,IF('[1]Oct 15'!$N$53="HM",'[1]Oct 15'!$M$53,IF('[1]Oct 15'!$N$54="HM",'[1]Oct 15'!$M$54,IF('[1]Oct 15'!$Q$53="HM",'[1]Oct 15'!$P$53,IF('[1]Oct 15'!$Q$54="HM",'[1]Oct 15'!$P$54,""))))))</f>
        <v/>
      </c>
      <c r="E9" s="46"/>
      <c r="F9" s="47"/>
    </row>
    <row r="10" spans="1:6" x14ac:dyDescent="0.25">
      <c r="A10" s="37" t="s">
        <v>7</v>
      </c>
      <c r="B10" s="48" t="str">
        <f>IF('[1]Oct 15'!$F$53="CCB","CCB ( "&amp;'[1]Oct 15'!$AC$53&amp;" )",'[1]Oct 15'!$F$53)</f>
        <v/>
      </c>
      <c r="C10" s="49" t="str">
        <f>IF('[1]Oct 15'!$F$54="CCB","CCB ( "&amp;'[1]Oct 15'!$AC$54&amp;" )",'[1]Oct 15'!$F$54)</f>
        <v/>
      </c>
      <c r="D10" s="50" t="str">
        <f>IF('[1]Oct 15'!$K$53="PH",'[1]Oct 15'!$J$53,IF('[1]Oct 15'!$K$54="PH",'[1]Oct 15'!$J$54,IF('[1]Oct 15'!$N$53="PH",'[1]Oct 15'!$M$53,IF('[1]Oct 15'!$N$54="PH",'[1]Oct 15'!$M$54,IF('[1]Oct 15'!$Q$53="PH",'[1]Oct 15'!$P$53,IF('[1]Oct 15'!$Q$54="PH",'[1]Oct 15'!$P$54,""))))))</f>
        <v/>
      </c>
      <c r="E10" s="50"/>
      <c r="F10" s="51"/>
    </row>
    <row r="11" spans="1:6" x14ac:dyDescent="0.25">
      <c r="A11" s="37" t="s">
        <v>8</v>
      </c>
      <c r="B11" s="48" t="str">
        <f>IF('[1]Oct 15'!$G$53="CCB","CCB ( "&amp;'[1]Oct 15'!$AC$53&amp;" )",'[1]Oct 15'!$G$53)</f>
        <v/>
      </c>
      <c r="C11" s="49" t="str">
        <f>IF('[1]Oct 15'!$G$54="CCB","CCB ( "&amp;'[1]Oct 15'!$AC$54&amp;" )",'[1]Oct 15'!$G$54)</f>
        <v/>
      </c>
      <c r="D11" s="50" t="str">
        <f>IF('[1]Oct 15'!$K$53="RL",'[1]Oct 15'!$J$53,IF('[1]Oct 15'!$K$54="RL",'[1]Oct 15'!$J$54,IF('[1]Oct 15'!$N$53="RL",'[1]Oct 15'!$M$53,IF('[1]Oct 15'!$N$54="RL",'[1]Oct 15'!$M$54,IF('[1]Oct 15'!$Q$53="RL",'[1]Oct 15'!$P$53,IF('[1]Oct 15'!$Q$54="RL",'[1]Oct 15'!$P$54,""))))))</f>
        <v/>
      </c>
      <c r="E11" s="50"/>
      <c r="F11" s="51"/>
    </row>
    <row r="12" spans="1:6" x14ac:dyDescent="0.25">
      <c r="A12" s="37" t="s">
        <v>14</v>
      </c>
      <c r="B12" s="48" t="str">
        <f>IF('[1]Oct 15'!$H$53="CCB","CCB ( "&amp;'[1]Oct 15'!$AC$53&amp;" )",'[1]Oct 15'!$H$53)</f>
        <v/>
      </c>
      <c r="C12" s="49" t="str">
        <f>IF('[1]Oct 15'!$H$54="CCB","CCB ( "&amp;'[1]Oct 15'!$AC$54&amp;" )",'[1]Oct 15'!$H$54)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15'!$I$53="CCB","CCB ( "&amp;'[1]Oct 15'!$AC$53&amp;" )",'[1]Oct 15'!$I$53)</f>
        <v/>
      </c>
      <c r="C13" s="49" t="str">
        <f>IF('[1]Oct 15'!$I$54="CCB","CCB ( "&amp;'[1]Oct 15'!$AC$54&amp;" )",'[1]Oct 15'!$I$54)</f>
        <v/>
      </c>
      <c r="D13" s="50" t="str">
        <f>IF('[1]Oct 15'!$K$53="MJS",'[1]Oct 15'!$J$53,IF('[1]Oct 15'!$K$54="MJS",'[1]Oct 15'!$J$54,IF('[1]Oct 15'!$N$53="MJS",'[1]Oct 15'!$M$53,IF('[1]Oct 15'!$N$54="MJS",'[1]Oct 15'!$M$54,IF('[1]Oct 15'!$Q$53="MJS",'[1]Oct 15'!$P$53,IF('[1]Oct 15'!$Q$54="MJS",'[1]Oct 15'!$P$54,""))))))</f>
        <v/>
      </c>
      <c r="E13" s="50"/>
      <c r="F13" s="51"/>
    </row>
    <row r="14" spans="1:6" x14ac:dyDescent="0.25">
      <c r="A14" s="37" t="s">
        <v>9</v>
      </c>
      <c r="B14" s="48" t="str">
        <f>IF('[1]Oct 15'!$J$53="CCB","CCB ( "&amp;'[1]Oct 15'!$AC$53&amp;" )",'[1]Oct 15'!$J$53)</f>
        <v/>
      </c>
      <c r="C14" s="49" t="str">
        <f>IF('[1]Oct 15'!$J$54="CCB","CCB ( "&amp;'[1]Oct 15'!$AC$54&amp;" )",'[1]Oct 15'!$J$54)</f>
        <v/>
      </c>
      <c r="D14" s="50" t="str">
        <f>IF('[1]Oct 15'!$K$53="AS",'[1]Oct 15'!$J$53,IF('[1]Oct 15'!$K$54="AS",'[1]Oct 15'!$J$54,IF('[1]Oct 15'!$N$53="AS",'[1]Oct 15'!$M$53,IF('[1]Oct 15'!$N$54="AS",'[1]Oct 15'!$M$54,IF('[1]Oct 15'!$Q$53="AS",'[1]Oct 15'!$P$53,IF('[1]Oct 15'!$Q$54="AS",'[1]Oct 15'!$P$54,""))))))</f>
        <v/>
      </c>
      <c r="E14" s="50"/>
      <c r="F14" s="51"/>
    </row>
    <row r="15" spans="1:6" x14ac:dyDescent="0.25">
      <c r="A15" s="14"/>
      <c r="B15" s="52" t="str">
        <f>IF('[1]Oct 15'!$M$53="","",'[1]Oct 15'!$N$53)</f>
        <v/>
      </c>
      <c r="C15" s="50" t="str">
        <f>IF('[1]Oct 15'!$M$54="","",'[1]Oct 15'!$N$54)</f>
        <v/>
      </c>
      <c r="D15" s="50" t="str">
        <f>IF(AND(B15="",C15=""),"",IF(C15="",'[1]Oct 15'!$L$53,IF(B15="",'[1]Oct 15'!$L$54,IF('[1]Oct 15'!$L$53&lt;&gt;'[1]Oct 15'!$L$54,'[1]Oct 15'!$L$53&amp;" / "&amp;'[1]Oct 15'!$L$54,'[1]Oct 15'!$L$53))))</f>
        <v/>
      </c>
      <c r="E15" s="50"/>
      <c r="F15" s="51"/>
    </row>
    <row r="16" spans="1:6" ht="15.75" thickBot="1" x14ac:dyDescent="0.3">
      <c r="A16" s="14"/>
      <c r="B16" s="52" t="str">
        <f>IF('[1]Oct 15'!$P$53&lt;&gt;"","",'[1]Oct 15'!$Q$53)</f>
        <v/>
      </c>
      <c r="C16" s="50" t="str">
        <f>IF('[1]Oct 15'!$P$54&lt;&gt;"","",'[1]Oct 15'!$Q$54)</f>
        <v/>
      </c>
      <c r="D16" s="50" t="str">
        <f>IF(AND(B16="",C16=""),"",IF(C16="",'[1]Oct 15'!$O$53,IF(B16="",'[1]Oct 15'!$O$54,IF('[1]Oct 15'!$O$53&lt;&gt;'[1]Oct 15'!$O$54,'[1]Oct 15'!$O$53&amp;" / "&amp;'[1]Oct 15'!$O$54,'[1]Oct 15'!$O$53))))</f>
        <v/>
      </c>
      <c r="E16" s="53"/>
      <c r="F16" s="54"/>
    </row>
    <row r="17" spans="1:6" x14ac:dyDescent="0.25">
      <c r="A17" s="90" t="s">
        <v>10</v>
      </c>
      <c r="B17" s="55">
        <f>IF('[1]IADE Oct 15'!$C$53="","",'[1]IADE Oct 15'!$C$53)</f>
        <v>0</v>
      </c>
      <c r="C17" s="56">
        <f>IF('[1]IADE Oct 15'!$C$54="","",'[1]IADE Oct 15'!$C$54)</f>
        <v>0</v>
      </c>
      <c r="D17" s="57"/>
      <c r="E17" s="58"/>
      <c r="F17" s="59"/>
    </row>
    <row r="18" spans="1:6" x14ac:dyDescent="0.25">
      <c r="A18" s="91"/>
      <c r="B18" s="55">
        <f>IF('[1]IADE Oct 15'!$D$53="","",'[1]IADE Oct 15'!$D$53)</f>
        <v>0</v>
      </c>
      <c r="C18" s="56">
        <f>IF('[1]IADE Oct 15'!$D$54="","",'[1]IADE Oct 15'!$D$54)</f>
        <v>0</v>
      </c>
      <c r="D18" s="60"/>
      <c r="E18" s="61"/>
      <c r="F18" s="62"/>
    </row>
    <row r="19" spans="1:6" x14ac:dyDescent="0.25">
      <c r="A19" s="91"/>
      <c r="B19" s="55">
        <f>IF('[1]IADE Oct 15'!$E$53="","",'[1]IADE Oct 15'!$E$53)</f>
        <v>0</v>
      </c>
      <c r="C19" s="56">
        <f>IF('[1]IADE Oct 15'!$E$54="","",'[1]IADE Oct 15'!$E$54)</f>
        <v>0</v>
      </c>
      <c r="D19" s="60"/>
      <c r="E19" s="61"/>
      <c r="F19" s="62"/>
    </row>
    <row r="20" spans="1:6" ht="15.75" thickBot="1" x14ac:dyDescent="0.3">
      <c r="A20" s="92"/>
      <c r="B20" s="63">
        <f>IF('[1]IADE Oct 15'!$J$53="","",'[1]IADE Oct 15'!$J$53)</f>
        <v>0</v>
      </c>
      <c r="C20" s="64">
        <f>IF('[1]IADE Oct 15'!$J$54="","",'[1]IADE Oct 15'!$J$54)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Dimanche </v>
      </c>
      <c r="D2" s="80">
        <f>Modèle!$I$25</f>
        <v>42302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15'!$D$51="MAROUANI","Hubert Marouani",IF('[1]Oct 15'!$D$51="HALIMI","Patrick Halimi",IF('[1]Oct 15'!$D$51="LEPRIYA","Rémi Lepriya",IF('[1]Oct 15'!$D$51="SERENI","Marie-Jo Séréni",IF('[1]Oct 15'!$D$51="SULTAN","Alain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15'!$E$51="CCB","CCB ( "&amp;'[1]Oct 15'!$AC$51&amp;" )",'[1]Oct 15'!$E$51)</f>
        <v/>
      </c>
      <c r="C9" s="45" t="str">
        <f>IF('[1]Oct 15'!$E$52="CCB","CCB ( "&amp;'[1]Oct 15'!$AC$52&amp;" )",'[1]Oct 15'!$E$52)</f>
        <v/>
      </c>
      <c r="D9" s="46" t="str">
        <f>IF('[1]Oct 15'!$K$51="HM",'[1]Oct 15'!$J$51,IF('[1]Oct 15'!$K$52="HM",'[1]Oct 15'!$J$52,IF('[1]Oct 15'!$N$51="HM",'[1]Oct 15'!$M$51,IF('[1]Oct 15'!$N$52="HM",'[1]Oct 15'!$M$52,IF('[1]Oct 15'!$Q$51="HM",'[1]Oct 15'!$P$51,IF('[1]Oct 15'!$Q$52="HM",'[1]Oct 15'!$P$52,""))))))</f>
        <v/>
      </c>
      <c r="E9" s="46"/>
      <c r="F9" s="47"/>
    </row>
    <row r="10" spans="1:6" x14ac:dyDescent="0.25">
      <c r="A10" s="37" t="s">
        <v>7</v>
      </c>
      <c r="B10" s="48" t="str">
        <f>IF('[1]Oct 15'!$F$51="CCB","CCB ( "&amp;'[1]Oct 15'!$AC$51&amp;" )",'[1]Oct 15'!$F$51)</f>
        <v/>
      </c>
      <c r="C10" s="49" t="str">
        <f>IF('[1]Oct 15'!$F$52="CCB","CCB ( "&amp;'[1]Oct 15'!$AC$52&amp;" )",'[1]Oct 15'!$F$52)</f>
        <v/>
      </c>
      <c r="D10" s="50" t="str">
        <f>IF('[1]Oct 15'!$K$51="PH",'[1]Oct 15'!$J$51,IF('[1]Oct 15'!$K$52="PH",'[1]Oct 15'!$J$52,IF('[1]Oct 15'!$N$51="PH",'[1]Oct 15'!$M$51,IF('[1]Oct 15'!$N$52="PH",'[1]Oct 15'!$M$52,IF('[1]Oct 15'!$Q$51="PH",'[1]Oct 15'!$P$51,IF('[1]Oct 15'!$Q$52="PH",'[1]Oct 15'!$P$52,""))))))</f>
        <v/>
      </c>
      <c r="E10" s="50"/>
      <c r="F10" s="51"/>
    </row>
    <row r="11" spans="1:6" x14ac:dyDescent="0.25">
      <c r="A11" s="37" t="s">
        <v>8</v>
      </c>
      <c r="B11" s="48" t="str">
        <f>IF('[1]Oct 15'!$G$51="CCB","CCB ( "&amp;'[1]Oct 15'!$AC$51&amp;" )",'[1]Oct 15'!$G$51)</f>
        <v/>
      </c>
      <c r="C11" s="49" t="str">
        <f>IF('[1]Oct 15'!$G$52="CCB","CCB ( "&amp;'[1]Oct 15'!$AC$52&amp;" )",'[1]Oct 15'!$G$52)</f>
        <v/>
      </c>
      <c r="D11" s="50" t="str">
        <f>IF('[1]Oct 15'!$K$51="RL",'[1]Oct 15'!$J$51,IF('[1]Oct 15'!$K$52="RL",'[1]Oct 15'!$J$52,IF('[1]Oct 15'!$N$51="RL",'[1]Oct 15'!$M$51,IF('[1]Oct 15'!$N$52="RL",'[1]Oct 15'!$M$52,IF('[1]Oct 15'!$Q$51="RL",'[1]Oct 15'!$P$51,IF('[1]Oct 15'!$Q$52="RL",'[1]Oct 15'!$P$52,""))))))</f>
        <v/>
      </c>
      <c r="E11" s="50"/>
      <c r="F11" s="51"/>
    </row>
    <row r="12" spans="1:6" x14ac:dyDescent="0.25">
      <c r="A12" s="37" t="s">
        <v>14</v>
      </c>
      <c r="B12" s="48" t="str">
        <f>IF('[1]Oct 15'!$H$51="CCB","CCB ( "&amp;'[1]Oct 15'!$AC$51&amp;" )",'[1]Oct 15'!$H$51)</f>
        <v/>
      </c>
      <c r="C12" s="49" t="str">
        <f>IF('[1]Oct 15'!$H$52="CCB","CCB ( "&amp;'[1]Oct 15'!$AC$52&amp;" )",'[1]Oct 15'!$H$52)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15'!$I$51="CCB","CCB ( "&amp;'[1]Oct 15'!$AC$51&amp;" )",'[1]Oct 15'!$I$51)</f>
        <v/>
      </c>
      <c r="C13" s="49" t="str">
        <f>IF('[1]Oct 15'!$I$52="CCB","CCB ( "&amp;'[1]Oct 15'!$AC$52&amp;" )",'[1]Oct 15'!$I$52)</f>
        <v/>
      </c>
      <c r="D13" s="50" t="str">
        <f>IF('[1]Oct 15'!$K$51="MJS",'[1]Oct 15'!$J$51,IF('[1]Oct 15'!$K$52="MJS",'[1]Oct 15'!$J$52,IF('[1]Oct 15'!$N$51="MJS",'[1]Oct 15'!$M$51,IF('[1]Oct 15'!$N$52="MJS",'[1]Oct 15'!$M$52,IF('[1]Oct 15'!$Q$51="MJS",'[1]Oct 15'!$P$51,IF('[1]Oct 15'!$Q$52="MJS",'[1]Oct 15'!$P$52,""))))))</f>
        <v/>
      </c>
      <c r="E13" s="50"/>
      <c r="F13" s="51"/>
    </row>
    <row r="14" spans="1:6" x14ac:dyDescent="0.25">
      <c r="A14" s="37" t="s">
        <v>9</v>
      </c>
      <c r="B14" s="48" t="str">
        <f>IF('[1]Oct 15'!$J$51="CCB","CCB ( "&amp;'[1]Oct 15'!$AC$51&amp;" )",'[1]Oct 15'!$J$51)</f>
        <v/>
      </c>
      <c r="C14" s="49" t="str">
        <f>IF('[1]Oct 15'!$J$52="CCB","CCB ( "&amp;'[1]Oct 15'!$AC$52&amp;" )",'[1]Oct 15'!$J$52)</f>
        <v/>
      </c>
      <c r="D14" s="50" t="str">
        <f>IF('[1]Oct 15'!$K$51="AS",'[1]Oct 15'!$J$51,IF('[1]Oct 15'!$K$52="AS",'[1]Oct 15'!$J$52,IF('[1]Oct 15'!$N$51="AS",'[1]Oct 15'!$M$51,IF('[1]Oct 15'!$N$52="AS",'[1]Oct 15'!$M$52,IF('[1]Oct 15'!$Q$51="AS",'[1]Oct 15'!$P$51,IF('[1]Oct 15'!$Q$52="AS",'[1]Oct 15'!$P$52,""))))))</f>
        <v/>
      </c>
      <c r="E14" s="50"/>
      <c r="F14" s="51"/>
    </row>
    <row r="15" spans="1:6" x14ac:dyDescent="0.25">
      <c r="A15" s="14"/>
      <c r="B15" s="52" t="str">
        <f>IF('[1]Oct 15'!$M$51="","",'[1]Oct 15'!$N$51)</f>
        <v/>
      </c>
      <c r="C15" s="50" t="str">
        <f>IF('[1]Oct 15'!$M$52="","",'[1]Oct 15'!$N$52)</f>
        <v/>
      </c>
      <c r="D15" s="50" t="str">
        <f>IF(AND(B15="",C15=""),"",IF(C15="",'[1]Oct 15'!$L$51,IF(B15="",'[1]Oct 15'!$L$52,IF('[1]Oct 15'!$L$51&lt;&gt;'[1]Oct 15'!$L$52,'[1]Oct 15'!$L$51&amp;" / "&amp;'[1]Oct 15'!$L$52,'[1]Oct 15'!$L$51))))</f>
        <v/>
      </c>
      <c r="E15" s="50"/>
      <c r="F15" s="51"/>
    </row>
    <row r="16" spans="1:6" ht="15.75" thickBot="1" x14ac:dyDescent="0.3">
      <c r="A16" s="14"/>
      <c r="B16" s="52" t="str">
        <f>IF('[1]Oct 15'!$P$51&lt;&gt;"","",'[1]Oct 15'!$Q$51)</f>
        <v/>
      </c>
      <c r="C16" s="50" t="str">
        <f>IF('[1]Oct 15'!$P$52&lt;&gt;"","",'[1]Oct 15'!$Q$52)</f>
        <v/>
      </c>
      <c r="D16" s="50" t="str">
        <f>IF(AND(B16="",C16=""),"",IF(C16="",'[1]Oct 15'!$O$51,IF(B16="",'[1]Oct 15'!$O$52,IF('[1]Oct 15'!$O$51&lt;&gt;'[1]Oct 15'!$O$52,'[1]Oct 15'!$O$51&amp;" / "&amp;'[1]Oct 15'!$O$52,'[1]Oct 15'!$O$51))))</f>
        <v/>
      </c>
      <c r="E16" s="53"/>
      <c r="F16" s="54"/>
    </row>
    <row r="17" spans="1:6" x14ac:dyDescent="0.25">
      <c r="A17" s="78" t="s">
        <v>10</v>
      </c>
      <c r="B17" s="55">
        <f>IF('[1]IADE Oct 15'!$C$51="","",'[1]IADE Oct 15'!$C$51)</f>
        <v>0</v>
      </c>
      <c r="C17" s="56">
        <f>IF('[1]IADE Oct 15'!$C$52="","",'[1]IADE Oct 15'!$C$52)</f>
        <v>0</v>
      </c>
      <c r="D17" s="57"/>
      <c r="E17" s="58"/>
      <c r="F17" s="59"/>
    </row>
    <row r="18" spans="1:6" x14ac:dyDescent="0.25">
      <c r="A18" s="78"/>
      <c r="B18" s="55">
        <f>IF('[1]IADE Oct 15'!$D$51="","",'[1]IADE Oct 15'!$D$51)</f>
        <v>0</v>
      </c>
      <c r="C18" s="56">
        <f>IF('[1]IADE Oct 15'!$D$52="","",'[1]IADE Oct 15'!$D$52)</f>
        <v>0</v>
      </c>
      <c r="D18" s="60"/>
      <c r="E18" s="61"/>
      <c r="F18" s="62"/>
    </row>
    <row r="19" spans="1:6" x14ac:dyDescent="0.25">
      <c r="A19" s="78"/>
      <c r="B19" s="55">
        <f>IF('[1]IADE Oct 15'!$E$51="","",'[1]IADE Oct 15'!$E$51)</f>
        <v>0</v>
      </c>
      <c r="C19" s="56">
        <f>IF('[1]IADE Oct 15'!$E$52="","",'[1]IADE Oct 15'!$E$52)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15'!$J$51="","",'[1]IADE Oct 15'!$J$51)</f>
        <v>0</v>
      </c>
      <c r="C20" s="64">
        <f>IF('[1]IADE Oct 15'!$J$52="","",'[1]IADE Oct 15'!$J$52)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Samedi </v>
      </c>
      <c r="D2" s="80">
        <f>Modèle!$I$24</f>
        <v>42301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15'!$D$509="MAROUANI","Hubert Marouani",IF('[1]Oct 15'!$D$509="HALIMI","Patrick Halimi",IF('[1]Oct 15'!$D$509="LEPRIYA","Rémi Lepriya",IF('[1]Oct 15'!$D$509="SERENI","Marie-Jo Séréni",IF('[1]Oct 15'!$D$509="SULTAN","Alain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15'!$E$49="CCB","CCB ( "&amp;'[1]Oct 15'!$AC$49&amp;" )",'[1]Oct 15'!$E$49)</f>
        <v/>
      </c>
      <c r="C9" s="45" t="str">
        <f>IF('[1]Oct 15'!$E$50="CCB","CCB ( "&amp;'[1]Oct 15'!$AC$50&amp;" )",'[1]Oct 15'!$E$50)</f>
        <v/>
      </c>
      <c r="D9" s="46" t="str">
        <f>IF('[1]Oct 15'!$K$49="HM",'[1]Oct 15'!$J$49,IF('[1]Oct 15'!$K$50="HM",'[1]Oct 15'!$J$50,IF('[1]Oct 15'!$N$49="HM",'[1]Oct 15'!$M$49,IF('[1]Oct 15'!$N$50="HM",'[1]Oct 15'!$M$50,IF('[1]Oct 15'!$Q$49="HM",'[1]Oct 15'!$P$49,IF('[1]Oct 15'!$Q$50="HM",'[1]Oct 15'!$P$50,""))))))</f>
        <v/>
      </c>
      <c r="E9" s="46"/>
      <c r="F9" s="47"/>
    </row>
    <row r="10" spans="1:6" x14ac:dyDescent="0.25">
      <c r="A10" s="37" t="s">
        <v>7</v>
      </c>
      <c r="B10" s="48" t="str">
        <f>IF('[1]Oct 15'!$F$49="CCB","CCB ( "&amp;'[1]Oct 15'!$AC$49&amp;" )",'[1]Oct 15'!$F$49)</f>
        <v/>
      </c>
      <c r="C10" s="49" t="str">
        <f>IF('[1]Oct 15'!$F$50="CCB","CCB ( "&amp;'[1]Oct 15'!$AC$50&amp;" )",'[1]Oct 15'!$F$50)</f>
        <v/>
      </c>
      <c r="D10" s="50" t="str">
        <f>IF('[1]Oct 15'!$K$49="PH",'[1]Oct 15'!$J$49,IF('[1]Oct 15'!$K$50="PH",'[1]Oct 15'!$J$50,IF('[1]Oct 15'!$N$49="PH",'[1]Oct 15'!$M$49,IF('[1]Oct 15'!$N$50="PH",'[1]Oct 15'!$M$50,IF('[1]Oct 15'!$Q$49="PH",'[1]Oct 15'!$P$49,IF('[1]Oct 15'!$Q$50="PH",'[1]Oct 15'!$P$50,""))))))</f>
        <v/>
      </c>
      <c r="E10" s="50"/>
      <c r="F10" s="51"/>
    </row>
    <row r="11" spans="1:6" x14ac:dyDescent="0.25">
      <c r="A11" s="37" t="s">
        <v>8</v>
      </c>
      <c r="B11" s="48" t="str">
        <f>IF('[1]Oct 15'!$G$49="CCB","CCB ( "&amp;'[1]Oct 15'!$AC$49&amp;" )",'[1]Oct 15'!$G$49)</f>
        <v/>
      </c>
      <c r="C11" s="49" t="str">
        <f>IF('[1]Oct 15'!$G$50="CCB","CCB ( "&amp;'[1]Oct 15'!$AC$50&amp;" )",'[1]Oct 15'!$G$50)</f>
        <v/>
      </c>
      <c r="D11" s="50" t="str">
        <f>IF('[1]Oct 15'!$K$49="RL",'[1]Oct 15'!$J$49,IF('[1]Oct 15'!$K$50="RL",'[1]Oct 15'!$J$50,IF('[1]Oct 15'!$N$49="RL",'[1]Oct 15'!$M$49,IF('[1]Oct 15'!$N$50="RL",'[1]Oct 15'!$M$50,IF('[1]Oct 15'!$Q$49="RL",'[1]Oct 15'!$P$49,IF('[1]Oct 15'!$Q$50="RL",'[1]Oct 15'!$P$50,""))))))</f>
        <v/>
      </c>
      <c r="E11" s="50"/>
      <c r="F11" s="51"/>
    </row>
    <row r="12" spans="1:6" x14ac:dyDescent="0.25">
      <c r="A12" s="37" t="s">
        <v>14</v>
      </c>
      <c r="B12" s="48" t="str">
        <f>IF('[1]Oct 15'!$H$49="CCB","CCB ( "&amp;'[1]Oct 15'!$AC$49&amp;" )",'[1]Oct 15'!$H$49)</f>
        <v/>
      </c>
      <c r="C12" s="49" t="str">
        <f>IF('[1]Oct 15'!$H$50="CCB","CCB ( "&amp;'[1]Oct 15'!$AC$50&amp;" )",'[1]Oct 15'!$H$50)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15'!$I$49="CCB","CCB ( "&amp;'[1]Oct 15'!$AC$49&amp;" )",'[1]Oct 15'!$I$49)</f>
        <v/>
      </c>
      <c r="C13" s="49" t="str">
        <f>IF('[1]Oct 15'!$I$4="CCB","CCB ( "&amp;'[1]Oct 15'!$AC$4&amp;" )",'[1]Oct 15'!$I$4)</f>
        <v/>
      </c>
      <c r="D13" s="50" t="str">
        <f>IF('[1]Oct 15'!$K$49="MJS",'[1]Oct 15'!$J$49,IF('[1]Oct 15'!$K$50="MJS",'[1]Oct 15'!$J$50,IF('[1]Oct 15'!$N$49="MJS",'[1]Oct 15'!$M$49,IF('[1]Oct 15'!$N$50="MJS",'[1]Oct 15'!$M$50,IF('[1]Oct 15'!$Q$49="MJS",'[1]Oct 15'!$P$49,IF('[1]Oct 15'!$Q$50="MJS",'[1]Oct 15'!$P$50,""))))))</f>
        <v/>
      </c>
      <c r="E13" s="50"/>
      <c r="F13" s="51"/>
    </row>
    <row r="14" spans="1:6" x14ac:dyDescent="0.25">
      <c r="A14" s="37" t="s">
        <v>9</v>
      </c>
      <c r="B14" s="48" t="str">
        <f>IF('[1]Oct 15'!$J$49="CCB","CCB ( "&amp;'[1]Oct 15'!$AC$49&amp;" )",'[1]Oct 15'!$J$49)</f>
        <v/>
      </c>
      <c r="C14" s="49" t="str">
        <f>IF('[1]Oct 15'!$J$50="CCB","CCB ( "&amp;'[1]Oct 15'!$AC$50&amp;" )",'[1]Oct 15'!$J$50)</f>
        <v/>
      </c>
      <c r="D14" s="50" t="str">
        <f>IF('[1]Oct 15'!$K$49="AS",'[1]Oct 15'!$J$49,IF('[1]Oct 15'!$K$50="AS",'[1]Oct 15'!$J$50,IF('[1]Oct 15'!$N$49="AS",'[1]Oct 15'!$M$49,IF('[1]Oct 15'!$N$50="AS",'[1]Oct 15'!$M$50,IF('[1]Oct 15'!$Q$49="AS",'[1]Oct 15'!$P$49,IF('[1]Oct 15'!$Q$50="AS",'[1]Oct 15'!$P$50,""))))))</f>
        <v/>
      </c>
      <c r="E14" s="50"/>
      <c r="F14" s="51"/>
    </row>
    <row r="15" spans="1:6" x14ac:dyDescent="0.25">
      <c r="A15" s="14"/>
      <c r="B15" s="52" t="str">
        <f>IF('[1]Oct 15'!$M$49="","",'[1]Oct 15'!$N$49)</f>
        <v/>
      </c>
      <c r="C15" s="50" t="str">
        <f>IF('[1]Oct 15'!$M$50="","",'[1]Oct 15'!$N$50)</f>
        <v/>
      </c>
      <c r="D15" s="50" t="str">
        <f>IF(AND(B15="",C15=""),"",IF(C15="",'[1]Oct 15'!$L$49,IF(B15="",'[1]Oct 15'!$L$50,IF('[1]Oct 15'!$L$49&lt;&gt;'[1]Oct 15'!$L$50,'[1]Oct 15'!$L$49&amp;" / "&amp;'[1]Oct 15'!$L$50,'[1]Oct 15'!$L$49))))</f>
        <v/>
      </c>
      <c r="E15" s="50"/>
      <c r="F15" s="51"/>
    </row>
    <row r="16" spans="1:6" ht="15.75" thickBot="1" x14ac:dyDescent="0.3">
      <c r="A16" s="14"/>
      <c r="B16" s="52" t="str">
        <f>IF('[1]Oct 15'!$P$49&lt;&gt;"","",'[1]Oct 15'!$Q$49)</f>
        <v/>
      </c>
      <c r="C16" s="50" t="str">
        <f>IF('[1]Oct 15'!$P$50&lt;&gt;"","",'[1]Oct 15'!$Q$50)</f>
        <v/>
      </c>
      <c r="D16" s="50" t="str">
        <f>IF(AND(B16="",C16=""),"",IF(C16="",'[1]Oct 15'!$O$49,IF(B16="",'[1]Oct 15'!$O$50,IF('[1]Oct 15'!$O$49&lt;&gt;'[1]Oct 15'!$O$50,'[1]Oct 15'!$O$49&amp;" / "&amp;'[1]Oct 15'!$O$50,'[1]Oct 15'!$O$49))))</f>
        <v/>
      </c>
      <c r="E16" s="53"/>
      <c r="F16" s="54"/>
    </row>
    <row r="17" spans="1:6" x14ac:dyDescent="0.25">
      <c r="A17" s="78" t="s">
        <v>10</v>
      </c>
      <c r="B17" s="55">
        <f>IF('[1]IADE Oct 15'!$C$49="","",'[1]IADE Oct 15'!$C$49)</f>
        <v>0</v>
      </c>
      <c r="C17" s="56">
        <f>IF('[1]IADE Oct 15'!$C$50="","",'[1]IADE Oct 15'!$C$50)</f>
        <v>0</v>
      </c>
      <c r="D17" s="57"/>
      <c r="E17" s="58"/>
      <c r="F17" s="59"/>
    </row>
    <row r="18" spans="1:6" x14ac:dyDescent="0.25">
      <c r="A18" s="78"/>
      <c r="B18" s="55">
        <f>IF('[1]IADE Oct 15'!$D$49="","",'[1]IADE Oct 15'!$D$49)</f>
        <v>0</v>
      </c>
      <c r="C18" s="56">
        <f>IF('[1]IADE Oct 15'!$D$50="","",'[1]IADE Oct 15'!$D$50)</f>
        <v>0</v>
      </c>
      <c r="D18" s="60"/>
      <c r="E18" s="61"/>
      <c r="F18" s="62"/>
    </row>
    <row r="19" spans="1:6" x14ac:dyDescent="0.25">
      <c r="A19" s="78"/>
      <c r="B19" s="55">
        <f>IF('[1]IADE Oct 15'!$E$49="","",'[1]IADE Oct 15'!$E$49)</f>
        <v>0</v>
      </c>
      <c r="C19" s="56">
        <f>IF('[1]IADE Oct 15'!$E$50="","",'[1]IADE Oct 15'!$E$50)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15'!$J$49="","",'[1]IADE Oct 15'!$J$49)</f>
        <v>0</v>
      </c>
      <c r="C20" s="64">
        <f>IF('[1]IADE Oct 15'!$J$50="","",'[1]IADE Oct 15'!$J$50)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Vendredi </v>
      </c>
      <c r="D2" s="80">
        <f>Modèle!$I$23</f>
        <v>42300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15'!$D$487="MAROUANI","Hubert Marouani",IF('[1]Oct 15'!$D$487="HALIMI","Patrick Halimi",IF('[1]Oct 15'!$D$487="LEPRIYA","Rémi Lepriya",IF('[1]Oct 15'!$D$487="SERENI","Marie-Jo Séréni",IF('[1]Oct 15'!$D$487="SULTAN","Alain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15'!$E$47="CCB","CCB ( "&amp;'[1]Oct 15'!$AC$47&amp;" )",'[1]Oct 15'!$E$47)</f>
        <v/>
      </c>
      <c r="C9" s="45" t="str">
        <f>IF('[1]Oct 15'!$E$48="CCB","CCB ( "&amp;'[1]Oct 15'!$AC$48&amp;" )",'[1]Oct 15'!$E$48)</f>
        <v/>
      </c>
      <c r="D9" s="46" t="str">
        <f>IF('[1]Oct 15'!$K$47="HM",'[1]Oct 15'!$J$47,IF('[1]Oct 15'!$K$48="HM",'[1]Oct 15'!$J$48,IF('[1]Oct 15'!$N$47="HM",'[1]Oct 15'!$M$47,IF('[1]Oct 15'!$N$48="HM",'[1]Oct 15'!$M$48,IF('[1]Oct 15'!$Q$47="HM",'[1]Oct 15'!$P$47,IF('[1]Oct 15'!$Q$48="HM",'[1]Oct 15'!$P$48,""))))))</f>
        <v/>
      </c>
      <c r="E9" s="46"/>
      <c r="F9" s="47"/>
    </row>
    <row r="10" spans="1:6" x14ac:dyDescent="0.25">
      <c r="A10" s="37" t="s">
        <v>7</v>
      </c>
      <c r="B10" s="48" t="str">
        <f>IF('[1]Oct 15'!$F$47="CCB","CCB ( "&amp;'[1]Oct 15'!$AC$47&amp;" )",'[1]Oct 15'!$F$47)</f>
        <v/>
      </c>
      <c r="C10" s="49" t="str">
        <f>IF('[1]Oct 15'!$F$48="CCB","CCB ( "&amp;'[1]Oct 15'!$AC$48&amp;" )",'[1]Oct 15'!$F$48)</f>
        <v/>
      </c>
      <c r="D10" s="50" t="str">
        <f>IF('[1]Oct 15'!$K$47="PH",'[1]Oct 15'!$J$47,IF('[1]Oct 15'!$K$48="PH",'[1]Oct 15'!$J$48,IF('[1]Oct 15'!$N$47="PH",'[1]Oct 15'!$M$47,IF('[1]Oct 15'!$N$48="PH",'[1]Oct 15'!$M$48,IF('[1]Oct 15'!$Q$47="PH",'[1]Oct 15'!$P$47,IF('[1]Oct 15'!$Q$48="PH",'[1]Oct 15'!$P$48,""))))))</f>
        <v/>
      </c>
      <c r="E10" s="50"/>
      <c r="F10" s="51"/>
    </row>
    <row r="11" spans="1:6" x14ac:dyDescent="0.25">
      <c r="A11" s="37" t="s">
        <v>8</v>
      </c>
      <c r="B11" s="48" t="str">
        <f>IF('[1]Oct 15'!$G$47="CCB","CCB ( "&amp;'[1]Oct 15'!$AC$47&amp;" )",'[1]Oct 15'!$G$47)</f>
        <v/>
      </c>
      <c r="C11" s="49" t="str">
        <f>IF('[1]Oct 15'!$G$48="CCB","CCB ( "&amp;'[1]Oct 15'!$AC$48&amp;" )",'[1]Oct 15'!$G$48)</f>
        <v/>
      </c>
      <c r="D11" s="50" t="str">
        <f>IF('[1]Oct 15'!$K$47="RL",'[1]Oct 15'!$J$47,IF('[1]Oct 15'!$K$48="RL",'[1]Oct 15'!$J$48,IF('[1]Oct 15'!$N$47="RL",'[1]Oct 15'!$M$47,IF('[1]Oct 15'!$N$48="RL",'[1]Oct 15'!$M$48,IF('[1]Oct 15'!$Q$47="RL",'[1]Oct 15'!$P$47,IF('[1]Oct 15'!$Q$48="RL",'[1]Oct 15'!$P$48,""))))))</f>
        <v/>
      </c>
      <c r="E11" s="50"/>
      <c r="F11" s="51"/>
    </row>
    <row r="12" spans="1:6" x14ac:dyDescent="0.25">
      <c r="A12" s="37" t="s">
        <v>14</v>
      </c>
      <c r="B12" s="48" t="str">
        <f>IF('[1]Oct 15'!$H$47="CCB","CCB ( "&amp;'[1]Oct 15'!$AC$47&amp;" )",'[1]Oct 15'!$H$47)</f>
        <v/>
      </c>
      <c r="C12" s="49" t="str">
        <f>IF('[1]Oct 15'!$H$48="CCB","CCB ( "&amp;'[1]Oct 15'!$AC$48&amp;" )",'[1]Oct 15'!$H$48)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15'!$I$47="CCB","CCB ( "&amp;'[1]Oct 15'!$AC$47&amp;" )",'[1]Oct 15'!$I$47)</f>
        <v/>
      </c>
      <c r="C13" s="49" t="str">
        <f>IF('[1]Oct 15'!$I$48="CCB","CCB ( "&amp;'[1]Oct 15'!$AC$48&amp;" )",'[1]Oct 15'!$I$48)</f>
        <v/>
      </c>
      <c r="D13" s="50" t="str">
        <f>IF('[1]Oct 15'!$K$47="MJS",'[1]Oct 15'!$J$47,IF('[1]Oct 15'!$K$48="MJS",'[1]Oct 15'!$J$48,IF('[1]Oct 15'!$N$47="MJS",'[1]Oct 15'!$M$47,IF('[1]Oct 15'!$N$48="MJS",'[1]Oct 15'!$M$48,IF('[1]Oct 15'!$Q$47="MJS",'[1]Oct 15'!$P$47,IF('[1]Oct 15'!$Q$48="MJS",'[1]Oct 15'!$P$48,""))))))</f>
        <v/>
      </c>
      <c r="E13" s="50"/>
      <c r="F13" s="51"/>
    </row>
    <row r="14" spans="1:6" x14ac:dyDescent="0.25">
      <c r="A14" s="37" t="s">
        <v>9</v>
      </c>
      <c r="B14" s="48" t="str">
        <f>IF('[1]Oct 15'!$J$47="CCB","CCB ( "&amp;'[1]Oct 15'!$AC$47&amp;" )",'[1]Oct 15'!$J$47)</f>
        <v/>
      </c>
      <c r="C14" s="49" t="str">
        <f>IF('[1]Oct 15'!$J$48="CCB","CCB ( "&amp;'[1]Oct 15'!$AC$48&amp;" )",'[1]Oct 15'!$J$48)</f>
        <v/>
      </c>
      <c r="D14" s="50" t="str">
        <f>IF('[1]Oct 15'!$K$47="AS",'[1]Oct 15'!$J$47,IF('[1]Oct 15'!$K$48="AS",'[1]Oct 15'!$J$48,IF('[1]Oct 15'!$N$47="AS",'[1]Oct 15'!$M$47,IF('[1]Oct 15'!$N$48="AS",'[1]Oct 15'!$M$48,IF('[1]Oct 15'!$Q$47="AS",'[1]Oct 15'!$P$47,IF('[1]Oct 15'!$Q$48="AS",'[1]Oct 15'!$P$48,""))))))</f>
        <v/>
      </c>
      <c r="E14" s="50"/>
      <c r="F14" s="51"/>
    </row>
    <row r="15" spans="1:6" x14ac:dyDescent="0.25">
      <c r="A15" s="14"/>
      <c r="B15" s="52" t="str">
        <f>IF('[1]Oct 15'!$M$47="","",'[1]Oct 15'!$N$47)</f>
        <v/>
      </c>
      <c r="C15" s="50" t="str">
        <f>IF('[1]Oct 15'!$M$48="","",'[1]Oct 15'!$N$48)</f>
        <v/>
      </c>
      <c r="D15" s="50" t="str">
        <f>IF(AND(B15="",C15=""),"",IF(C15="",'[1]Oct 15'!$L$47,IF(B15="",'[1]Oct 15'!$L$48,IF('[1]Oct 15'!$L$47&lt;&gt;'[1]Oct 15'!$L$48,'[1]Oct 15'!$L$47&amp;" / "&amp;'[1]Oct 15'!$L$48,'[1]Oct 15'!$L$47))))</f>
        <v/>
      </c>
      <c r="E15" s="50"/>
      <c r="F15" s="51"/>
    </row>
    <row r="16" spans="1:6" ht="15.75" thickBot="1" x14ac:dyDescent="0.3">
      <c r="A16" s="14"/>
      <c r="B16" s="52" t="str">
        <f>IF('[1]Oct 15'!$P$47&lt;&gt;"","",'[1]Oct 15'!$Q$47)</f>
        <v/>
      </c>
      <c r="C16" s="50" t="str">
        <f>IF('[1]Oct 15'!$P$48="","",'[1]Oct 15'!$Q$48)</f>
        <v/>
      </c>
      <c r="D16" s="50" t="str">
        <f>IF(AND(B16="",C16=""),"",IF(C16="",'[1]Oct 15'!$O$47,IF(B16="",'[1]Oct 15'!$O$48,IF('[1]Oct 15'!$O$47&lt;&gt;'[1]Oct 15'!$O$48,'[1]Oct 15'!$O$47&amp;" / "&amp;'[1]Oct 15'!$O$48,'[1]Oct 15'!$O$47))))</f>
        <v/>
      </c>
      <c r="E16" s="53"/>
      <c r="F16" s="54"/>
    </row>
    <row r="17" spans="1:6" x14ac:dyDescent="0.25">
      <c r="A17" s="78" t="s">
        <v>10</v>
      </c>
      <c r="B17" s="55">
        <f>IF('[1]IADE Oct 15'!$C$47="","",'[1]IADE Oct 15'!$C$47)</f>
        <v>0</v>
      </c>
      <c r="C17" s="56" t="str">
        <f>IF('[1]IADE Oct 15'!$C$488="","",'[1]IADE Oct 15'!$C$488)</f>
        <v/>
      </c>
      <c r="D17" s="57"/>
      <c r="E17" s="58"/>
      <c r="F17" s="59"/>
    </row>
    <row r="18" spans="1:6" x14ac:dyDescent="0.25">
      <c r="A18" s="78"/>
      <c r="B18" s="55">
        <f>IF('[1]IADE Oct 15'!$D$47="","",'[1]IADE Oct 15'!$D$47)</f>
        <v>0</v>
      </c>
      <c r="C18" s="56" t="str">
        <f>IF('[1]IADE Oct 15'!$D$488="","",'[1]IADE Oct 15'!$D$488)</f>
        <v/>
      </c>
      <c r="D18" s="60"/>
      <c r="E18" s="61"/>
      <c r="F18" s="62"/>
    </row>
    <row r="19" spans="1:6" x14ac:dyDescent="0.25">
      <c r="A19" s="78"/>
      <c r="B19" s="55">
        <f>IF('[1]IADE Oct 15'!$E$47="","",'[1]IADE Oct 15'!$E$47)</f>
        <v>0</v>
      </c>
      <c r="C19" s="56" t="str">
        <f>IF('[1]IADE Oct 15'!$E$488="","",'[1]IADE Oct 15'!$E$488)</f>
        <v/>
      </c>
      <c r="D19" s="60"/>
      <c r="E19" s="61"/>
      <c r="F19" s="62"/>
    </row>
    <row r="20" spans="1:6" ht="15.75" thickBot="1" x14ac:dyDescent="0.3">
      <c r="A20" s="79"/>
      <c r="B20" s="63">
        <f>IF('[1]IADE Oct 15'!$J$47="","",'[1]IADE Oct 15'!$J$47)</f>
        <v>0</v>
      </c>
      <c r="C20" s="64">
        <f>IF('[1]IADE Oct 15'!$J$48="","",'[1]IADE Oct 15'!$J$48)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Jeudi </v>
      </c>
      <c r="D2" s="80">
        <f>Modèle!$I$22</f>
        <v>42299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15'!$D$465="MAROUANI","Hubert Marouani",IF('[1]Oct 15'!$D$465="HALIMI","Patrick Halimi",IF('[1]Oct 15'!$D$465="LEPRIYA","Rémi Lepriya",IF('[1]Oct 15'!$D$465="SERENI","Marie-Jo Séréni",IF('[1]Oct 15'!$D$465="SULTAN","Alain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15'!$E$45="CCB","CCB ( "&amp;'[1]Oct 15'!$AC$45&amp;" )",'[1]Oct 15'!$E$45)</f>
        <v/>
      </c>
      <c r="C9" s="45" t="str">
        <f>IF('[1]Oct 15'!$E$46="CCB","CCB ( "&amp;'[1]Oct 15'!$AC$46&amp;" )",'[1]Oct 15'!$E$46)</f>
        <v/>
      </c>
      <c r="D9" s="46" t="str">
        <f>IF('[1]Oct 15'!$K$45="HM",'[1]Oct 15'!$J$45,IF('[1]Oct 15'!$K$46="HM",'[1]Oct 15'!$J$46,IF('[1]Oct 15'!$N$45="HM",'[1]Oct 15'!$M$45,IF('[1]Oct 15'!$N$46="HM",'[1]Oct 15'!$M$46,IF('[1]Oct 15'!$Q$45="HM",'[1]Oct 15'!$P$45,IF('[1]Oct 15'!$Q$46="HM",'[1]Oct 15'!$P$46,""))))))</f>
        <v/>
      </c>
      <c r="E9" s="46"/>
      <c r="F9" s="47"/>
    </row>
    <row r="10" spans="1:6" x14ac:dyDescent="0.25">
      <c r="A10" s="37" t="s">
        <v>7</v>
      </c>
      <c r="B10" s="48" t="str">
        <f>IF('[1]Oct 15'!$F$45="CCB","CCB ( "&amp;'[1]Oct 15'!$AC$45&amp;" )",'[1]Oct 15'!$F$45)</f>
        <v/>
      </c>
      <c r="C10" s="49" t="str">
        <f>IF('[1]Oct 15'!$F$46="CCB","CCB ( "&amp;'[1]Oct 15'!$AC$46&amp;" )",'[1]Oct 15'!$F$46)</f>
        <v/>
      </c>
      <c r="D10" s="50" t="str">
        <f>IF('[1]Oct 15'!$K$45="PH",'[1]Oct 15'!$J$45,IF('[1]Oct 15'!$K$46="PH",'[1]Oct 15'!$J$46,IF('[1]Oct 15'!$N$45="PH",'[1]Oct 15'!$M$45,IF('[1]Oct 15'!$N$46="PH",'[1]Oct 15'!$M$46,IF('[1]Oct 15'!$Q$45="PH",'[1]Oct 15'!$P$45,IF('[1]Oct 15'!$Q$46="PH",'[1]Oct 15'!$P$46,""))))))</f>
        <v/>
      </c>
      <c r="E10" s="50"/>
      <c r="F10" s="51"/>
    </row>
    <row r="11" spans="1:6" x14ac:dyDescent="0.25">
      <c r="A11" s="37" t="s">
        <v>8</v>
      </c>
      <c r="B11" s="48" t="str">
        <f>IF('[1]Oct 15'!$G$45="CCB","CCB ( "&amp;'[1]Oct 15'!$AC$45&amp;" )",'[1]Oct 15'!$G$45)</f>
        <v/>
      </c>
      <c r="C11" s="49" t="str">
        <f>IF('[1]Oct 15'!$G$46="CCB","CCB ( "&amp;'[1]Oct 15'!$AC$46&amp;" )",'[1]Oct 15'!$G$46)</f>
        <v/>
      </c>
      <c r="D11" s="50" t="str">
        <f>IF('[1]Oct 15'!$K$45="RL",'[1]Oct 15'!$J$45,IF('[1]Oct 15'!$K$46="RL",'[1]Oct 15'!$J$46,IF('[1]Oct 15'!$N$45="RL",'[1]Oct 15'!$M$45,IF('[1]Oct 15'!$N$46="RL",'[1]Oct 15'!$M$46,IF('[1]Oct 15'!$Q$45="RL",'[1]Oct 15'!$P$45,IF('[1]Oct 15'!$Q$46="RL",'[1]Oct 15'!$P$46,""))))))</f>
        <v/>
      </c>
      <c r="E11" s="50"/>
      <c r="F11" s="51"/>
    </row>
    <row r="12" spans="1:6" x14ac:dyDescent="0.25">
      <c r="A12" s="37" t="s">
        <v>14</v>
      </c>
      <c r="B12" s="48" t="str">
        <f>IF('[1]Oct 15'!$H$45="CCB","CCB ( "&amp;'[1]Oct 15'!$AC$45&amp;" )",'[1]Oct 15'!$H$45)</f>
        <v/>
      </c>
      <c r="C12" s="49" t="str">
        <f>IF('[1]Oct 15'!$H$46="CCB","CCB ( "&amp;'[1]Oct 15'!$AC$46&amp;" )",'[1]Oct 15'!$H$46)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15'!$I$45="CCB","CCB ( "&amp;'[1]Oct 15'!$AC$45&amp;" )",'[1]Oct 15'!$I$45)</f>
        <v/>
      </c>
      <c r="C13" s="49" t="str">
        <f>IF('[1]Oct 15'!$I$46="CCB","CCB ( "&amp;'[1]Oct 15'!$AC$46&amp;" )",'[1]Oct 15'!$I$46)</f>
        <v/>
      </c>
      <c r="D13" s="50" t="str">
        <f>IF('[1]Oct 15'!$K$45="MJS",'[1]Oct 15'!$J$45,IF('[1]Oct 15'!$K$46="MJS",'[1]Oct 15'!$J$46,IF('[1]Oct 15'!$N$45="MJS",'[1]Oct 15'!$M$45,IF('[1]Oct 15'!$N$46="MJS",'[1]Oct 15'!$M$46,IF('[1]Oct 15'!$Q$45="MJS",'[1]Oct 15'!$P$45,IF('[1]Oct 15'!$Q$46="MJS",'[1]Oct 15'!$P$46,""))))))</f>
        <v/>
      </c>
      <c r="E13" s="50"/>
      <c r="F13" s="51"/>
    </row>
    <row r="14" spans="1:6" x14ac:dyDescent="0.25">
      <c r="A14" s="37" t="s">
        <v>9</v>
      </c>
      <c r="B14" s="48" t="str">
        <f>IF('[1]Oct 15'!$J$45="CCB","CCB ( "&amp;'[1]Oct 15'!$AC$45&amp;" )",'[1]Oct 15'!$J$45)</f>
        <v/>
      </c>
      <c r="C14" s="49" t="str">
        <f>IF('[1]Oct 15'!$J$46="CCB","CCB ( "&amp;'[1]Oct 15'!$AC$46&amp;" )",'[1]Oct 15'!$J$46)</f>
        <v/>
      </c>
      <c r="D14" s="50" t="str">
        <f>IF('[1]Oct 15'!$K$45="AS",'[1]Oct 15'!$J$45,IF('[1]Oct 15'!$K$46="AS",'[1]Oct 15'!$J$46,IF('[1]Oct 15'!$N$45="AS",'[1]Oct 15'!$M$45,IF('[1]Oct 15'!$N$46="AS",'[1]Oct 15'!$M$46,IF('[1]Oct 15'!$Q$45="AS",'[1]Oct 15'!$P$45,IF('[1]Oct 15'!$Q$46="AS",'[1]Oct 15'!$P$46,""))))))</f>
        <v/>
      </c>
      <c r="E14" s="50"/>
      <c r="F14" s="51"/>
    </row>
    <row r="15" spans="1:6" x14ac:dyDescent="0.25">
      <c r="A15" s="14"/>
      <c r="B15" s="52" t="str">
        <f>IF('[1]Oct 15'!$M$45="","",'[1]Oct 15'!$N$45)</f>
        <v/>
      </c>
      <c r="C15" s="50" t="str">
        <f>IF('[1]Oct 15'!$M$46="","",'[1]Oct 15'!$N$46)</f>
        <v/>
      </c>
      <c r="D15" s="50" t="str">
        <f>IF(AND(B15="",C15=""),"",IF(C15="",'[1]Oct 15'!$L$45,IF(B15="",'[1]Oct 15'!$L$46,IF('[1]Oct 15'!$L$45&lt;&gt;'[1]Oct 15'!$L$46,'[1]Oct 15'!$L$45&amp;" / "&amp;'[1]Oct 15'!$L$46,'[1]Oct 15'!$L$45))))</f>
        <v/>
      </c>
      <c r="E15" s="50"/>
      <c r="F15" s="51"/>
    </row>
    <row r="16" spans="1:6" ht="15.75" thickBot="1" x14ac:dyDescent="0.3">
      <c r="A16" s="14"/>
      <c r="B16" s="52" t="str">
        <f>IF('[1]Oct 15'!$P$45&lt;&gt;"","",'[1]Oct 15'!$Q$45)</f>
        <v/>
      </c>
      <c r="C16" s="50" t="str">
        <f>IF('[1]Oct 15'!$P$46&lt;&gt;"","",'[1]Oct 15'!$Q$46)</f>
        <v/>
      </c>
      <c r="D16" s="50" t="str">
        <f>IF(AND(B16="",C16=""),"",IF(C16="",'[1]Oct 15'!$O$45,IF(B16="",'[1]Oct 15'!$O$46,IF('[1]Oct 15'!$O$45&lt;&gt;'[1]Oct 15'!$O$46,'[1]Oct 15'!$O$45&amp;" / "&amp;'[1]Oct 15'!$O$46,'[1]Oct 15'!$O$45))))</f>
        <v/>
      </c>
      <c r="E16" s="53"/>
      <c r="F16" s="54"/>
    </row>
    <row r="17" spans="1:6" x14ac:dyDescent="0.25">
      <c r="A17" s="78" t="s">
        <v>10</v>
      </c>
      <c r="B17" s="55">
        <f>IF('[1]IADE Oct 15'!$C$45="","",'[1]IADE Oct 15'!$C$45)</f>
        <v>0</v>
      </c>
      <c r="C17" s="56" t="str">
        <f>IF('[1]IADE Oct 15'!$C$466="","",'[1]IADE Oct 15'!$C$466)</f>
        <v/>
      </c>
      <c r="D17" s="57"/>
      <c r="E17" s="58"/>
      <c r="F17" s="59"/>
    </row>
    <row r="18" spans="1:6" x14ac:dyDescent="0.25">
      <c r="A18" s="78"/>
      <c r="B18" s="55">
        <f>IF('[1]IADE Oct 15'!$D$45="","",'[1]IADE Oct 15'!$D$45)</f>
        <v>0</v>
      </c>
      <c r="C18" s="56" t="str">
        <f>IF('[1]IADE Oct 15'!$D$466="","",'[1]IADE Oct 15'!$D$466)</f>
        <v/>
      </c>
      <c r="D18" s="60"/>
      <c r="E18" s="61"/>
      <c r="F18" s="62"/>
    </row>
    <row r="19" spans="1:6" x14ac:dyDescent="0.25">
      <c r="A19" s="78"/>
      <c r="B19" s="55">
        <f>IF('[1]IADE Oct 15'!$E$45="","",'[1]IADE Oct 15'!$E$45)</f>
        <v>0</v>
      </c>
      <c r="C19" s="56" t="str">
        <f>IF('[1]IADE Oct 15'!$E$466="","",'[1]IADE Oct 15'!$E$466)</f>
        <v/>
      </c>
      <c r="D19" s="60"/>
      <c r="E19" s="61"/>
      <c r="F19" s="62"/>
    </row>
    <row r="20" spans="1:6" ht="15.75" thickBot="1" x14ac:dyDescent="0.3">
      <c r="A20" s="79"/>
      <c r="B20" s="63">
        <f>IF('[1]IADE Oct 15'!$J$45="","",'[1]IADE Oct 15'!$J$45)</f>
        <v>0</v>
      </c>
      <c r="C20" s="64">
        <f>IF('[1]IADE Oct 15'!$J$46="","",'[1]IADE Oct 15'!$J$46)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Mercredi </v>
      </c>
      <c r="D2" s="80">
        <f>Modèle!$I$21</f>
        <v>42298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15'!$D$443="MAROUANI","Hubert Marouani",IF('[1]Oct 15'!$D$443="HALIMI","Patrick Halimi",IF('[1]Oct 15'!$D$443="LEPRIYA","Rémi Lepriya",IF('[1]Oct 15'!$D$443="SERENI","Marie-Jo Séréni",IF('[1]Oct 15'!$D$443="SULTAN","Alain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15'!$E$43="CCB","CCB ( "&amp;'[1]Oct 15'!$AC$43&amp;" )",'[1]Oct 15'!$E$43)</f>
        <v/>
      </c>
      <c r="C9" s="45" t="str">
        <f>IF('[1]Oct 15'!$E$44="CCB","CCB ( "&amp;'[1]Oct 15'!$AC$44&amp;" )",'[1]Oct 15'!$E$44)</f>
        <v/>
      </c>
      <c r="D9" s="46" t="str">
        <f>IF('[1]Oct 15'!$K$43="HM",'[1]Oct 15'!$J$43,IF('[1]Oct 15'!$K$44="HM",'[1]Oct 15'!$J$44,IF('[1]Oct 15'!$N$43="HM",'[1]Oct 15'!$M$43,IF('[1]Oct 15'!$N$44="HM",'[1]Oct 15'!$M$44,IF('[1]Oct 15'!$Q$43="HM",'[1]Oct 15'!$P$43,IF('[1]Oct 15'!$Q$44="HM",'[1]Oct 15'!$P$44,""))))))</f>
        <v/>
      </c>
      <c r="E9" s="46"/>
      <c r="F9" s="47"/>
    </row>
    <row r="10" spans="1:6" x14ac:dyDescent="0.25">
      <c r="A10" s="37" t="s">
        <v>7</v>
      </c>
      <c r="B10" s="48" t="str">
        <f>IF('[1]Oct 15'!$F$43="CCB","CCB ( "&amp;'[1]Oct 15'!$AC$43&amp;" )",'[1]Oct 15'!$F$43)</f>
        <v/>
      </c>
      <c r="C10" s="49" t="str">
        <f>IF('[1]Oct 15'!$F$44="CCB","CCB ( "&amp;'[1]Oct 15'!$AC$44&amp;" )",'[1]Oct 15'!$F$44)</f>
        <v/>
      </c>
      <c r="D10" s="50" t="str">
        <f>IF('[1]Oct 15'!$K$43="PH",'[1]Oct 15'!$J$43,IF('[1]Oct 15'!$K$44="PH",'[1]Oct 15'!$J$44,IF('[1]Oct 15'!$N$43="PH",'[1]Oct 15'!$M$43,IF('[1]Oct 15'!$N$44="PH",'[1]Oct 15'!$M$44,IF('[1]Oct 15'!$Q$43="PH",'[1]Oct 15'!$P$43,IF('[1]Oct 15'!$Q$44="PH",'[1]Oct 15'!$P$44,""))))))</f>
        <v/>
      </c>
      <c r="E10" s="50"/>
      <c r="F10" s="51"/>
    </row>
    <row r="11" spans="1:6" x14ac:dyDescent="0.25">
      <c r="A11" s="37" t="s">
        <v>8</v>
      </c>
      <c r="B11" s="48" t="str">
        <f>IF('[1]Oct 15'!$G$43="CCB","CCB ( "&amp;'[1]Oct 15'!$AC$43&amp;" )",'[1]Oct 15'!$G$43)</f>
        <v/>
      </c>
      <c r="C11" s="49" t="str">
        <f>IF('[1]Oct 15'!$G$44="CCB","CCB ( "&amp;'[1]Oct 15'!$AC$44&amp;" )",'[1]Oct 15'!$G$44)</f>
        <v/>
      </c>
      <c r="D11" s="50" t="str">
        <f>IF('[1]Oct 15'!$K$43="RL",'[1]Oct 15'!$J$43,IF('[1]Oct 15'!$K$44="RL",'[1]Oct 15'!$J$44,IF('[1]Oct 15'!$N$43="RL",'[1]Oct 15'!$M$43,IF('[1]Oct 15'!$N$44="RL",'[1]Oct 15'!$M$44,IF('[1]Oct 15'!$Q$43="RL",'[1]Oct 15'!$P$43,IF('[1]Oct 15'!$Q$44="RL",'[1]Oct 15'!$P$44,""))))))</f>
        <v/>
      </c>
      <c r="E11" s="50"/>
      <c r="F11" s="51"/>
    </row>
    <row r="12" spans="1:6" x14ac:dyDescent="0.25">
      <c r="A12" s="37" t="s">
        <v>14</v>
      </c>
      <c r="B12" s="48" t="str">
        <f>IF('[1]Oct 15'!$H$43="CCB","CCB ( "&amp;'[1]Oct 15'!$AC$43&amp;" )",'[1]Oct 15'!$H$43)</f>
        <v/>
      </c>
      <c r="C12" s="49" t="str">
        <f>IF('[1]Oct 15'!$H$44="CCB","CCB ( "&amp;'[1]Oct 15'!$AC$44&amp;" )",'[1]Oct 15'!$H$44)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15'!$I$43="CCB","CCB ( "&amp;'[1]Oct 15'!$AC$43&amp;" )",'[1]Oct 15'!$I$43)</f>
        <v/>
      </c>
      <c r="C13" s="49" t="str">
        <f>IF('[1]Oct 15'!$I$44="CCB","CCB ( "&amp;'[1]Oct 15'!$AC$44&amp;" )",'[1]Oct 15'!$I$44)</f>
        <v/>
      </c>
      <c r="D13" s="50" t="str">
        <f>IF('[1]Oct 15'!$K$43="MJS",'[1]Oct 15'!$J$43,IF('[1]Oct 15'!$K$44="MJS",'[1]Oct 15'!$J$44,IF('[1]Oct 15'!$N$43="MJS",'[1]Oct 15'!$M$43,IF('[1]Oct 15'!$N$44="MJS",'[1]Oct 15'!$M$44,IF('[1]Oct 15'!$Q$43="MJS",'[1]Oct 15'!$P$43,IF('[1]Oct 15'!$Q$44="MJS",'[1]Oct 15'!$P$44,""))))))</f>
        <v/>
      </c>
      <c r="E13" s="50"/>
      <c r="F13" s="51"/>
    </row>
    <row r="14" spans="1:6" x14ac:dyDescent="0.25">
      <c r="A14" s="37" t="s">
        <v>9</v>
      </c>
      <c r="B14" s="48" t="str">
        <f>IF('[1]Oct 15'!$J$43="CCB","CCB ( "&amp;'[1]Oct 15'!$AC$43&amp;" )",'[1]Oct 15'!$J$43)</f>
        <v/>
      </c>
      <c r="C14" s="49" t="str">
        <f>IF('[1]Oct 15'!$J$44="CCB","CCB ( "&amp;'[1]Oct 15'!$AC$44&amp;" )",'[1]Oct 15'!$J$44)</f>
        <v/>
      </c>
      <c r="D14" s="50" t="str">
        <f>IF('[1]Oct 15'!$K$43="AS",'[1]Oct 15'!$J$43,IF('[1]Oct 15'!$K$44="AS",'[1]Oct 15'!$J$44,IF('[1]Oct 15'!$N$43="AS",'[1]Oct 15'!$M$43,IF('[1]Oct 15'!$N$44="AS",'[1]Oct 15'!$M$44,IF('[1]Oct 15'!$Q$43="AS",'[1]Oct 15'!$P$43,IF('[1]Oct 15'!$Q$44="AS",'[1]Oct 15'!$P$44,""))))))</f>
        <v/>
      </c>
      <c r="E14" s="50"/>
      <c r="F14" s="51"/>
    </row>
    <row r="15" spans="1:6" x14ac:dyDescent="0.25">
      <c r="A15" s="14"/>
      <c r="B15" s="52" t="str">
        <f>IF('[1]Oct 15'!$M$43="","",'[1]Oct 15'!$N$43)</f>
        <v/>
      </c>
      <c r="C15" s="50" t="str">
        <f>IF('[1]Oct 15'!$M$44="","",'[1]Oct 15'!$N$44)</f>
        <v/>
      </c>
      <c r="D15" s="50" t="str">
        <f>IF(AND(B15="",C15=""),"",IF(C15="",'[1]Oct 15'!$L$43,IF(B15="",'[1]Oct 15'!$L$44,IF('[1]Oct 15'!$L$43&lt;&gt;'[1]Oct 15'!$L$44,'[1]Oct 15'!$L$43&amp;" / "&amp;'[1]Oct 15'!$L$44,'[1]Oct 15'!$L$43))))</f>
        <v/>
      </c>
      <c r="E15" s="50"/>
      <c r="F15" s="51"/>
    </row>
    <row r="16" spans="1:6" ht="15.75" thickBot="1" x14ac:dyDescent="0.3">
      <c r="A16" s="14"/>
      <c r="B16" s="52" t="str">
        <f>IF('[1]Oct 15'!$P$43&lt;&gt;"","",'[1]Oct 15'!$Q$43)</f>
        <v/>
      </c>
      <c r="C16" s="50" t="str">
        <f>IF('[1]Oct 15'!$P$44&lt;&gt;"","",'[1]Oct 15'!$Q$44)</f>
        <v/>
      </c>
      <c r="D16" s="50" t="str">
        <f>IF(AND(B16="",C16=""),"",IF(C16="",'[1]Oct 15'!$O$43,IF(B16="",'[1]Oct 15'!$O$44,IF('[1]Oct 15'!$O$43&lt;&gt;'[1]Oct 15'!$O$44,'[1]Oct 15'!$O$43&amp;" / "&amp;'[1]Oct 15'!$O$44,'[1]Oct 15'!$O$43))))</f>
        <v/>
      </c>
      <c r="E16" s="53"/>
      <c r="F16" s="54"/>
    </row>
    <row r="17" spans="1:6" x14ac:dyDescent="0.25">
      <c r="A17" s="78" t="s">
        <v>10</v>
      </c>
      <c r="B17" s="55">
        <f>IF('[1]IADE Oct 15'!$C$43="","",'[1]IADE Oct 15'!$C$43)</f>
        <v>0</v>
      </c>
      <c r="C17" s="56" t="str">
        <f>IF('[1]IADE Oct 15'!$C$444="","",'[1]IADE Oct 15'!$C$444)</f>
        <v/>
      </c>
      <c r="D17" s="57"/>
      <c r="E17" s="58"/>
      <c r="F17" s="59"/>
    </row>
    <row r="18" spans="1:6" x14ac:dyDescent="0.25">
      <c r="A18" s="78"/>
      <c r="B18" s="55">
        <f>IF('[1]IADE Oct 15'!$D$43="","",'[1]IADE Oct 15'!$D$43)</f>
        <v>0</v>
      </c>
      <c r="C18" s="56" t="str">
        <f>IF('[1]IADE Oct 15'!$D$444="","",'[1]IADE Oct 15'!$D$444)</f>
        <v/>
      </c>
      <c r="D18" s="60"/>
      <c r="E18" s="61"/>
      <c r="F18" s="62"/>
    </row>
    <row r="19" spans="1:6" x14ac:dyDescent="0.25">
      <c r="A19" s="78"/>
      <c r="B19" s="55">
        <f>IF('[1]IADE Oct 15'!$E$43="","",'[1]IADE Oct 15'!$E$43)</f>
        <v>0</v>
      </c>
      <c r="C19" s="56" t="str">
        <f>IF('[1]IADE Oct 15'!$E$444="","",'[1]IADE Oct 15'!$E$444)</f>
        <v/>
      </c>
      <c r="D19" s="60"/>
      <c r="E19" s="61"/>
      <c r="F19" s="62"/>
    </row>
    <row r="20" spans="1:6" ht="15.75" thickBot="1" x14ac:dyDescent="0.3">
      <c r="A20" s="79"/>
      <c r="B20" s="63">
        <f>IF('[1]IADE Oct 15'!$J$43="","",'[1]IADE Oct 15'!$J$43)</f>
        <v>0</v>
      </c>
      <c r="C20" s="64">
        <f>IF('[1]IADE Oct 15'!$J$44="","",'[1]IADE Oct 15'!$J$44)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Mardi </v>
      </c>
      <c r="D2" s="80">
        <f>Modèle!$I$20</f>
        <v>42297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15'!$D$421="MAROUANI","Hubert Marouani",IF('[1]Oct 15'!$D$421="HALIMI","Patrick Halimi",IF('[1]Oct 15'!$D$421="LEPRIYA","Rémi Lepriya",IF('[1]Oct 15'!$D$421="SERENI","Marie-Jo Séréni",IF('[1]Oct 15'!$D$421="SULTAN","Alain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15'!$E$41="CCB","CCB ( "&amp;'[1]Oct 15'!$AC$41&amp;" )",'[1]Oct 15'!$E$41)</f>
        <v/>
      </c>
      <c r="C9" s="45" t="str">
        <f>IF('[1]Oct 15'!$E$42="CCB","CCB ( "&amp;'[1]Oct 15'!$AC$42&amp;" )",'[1]Oct 15'!$E$42)</f>
        <v/>
      </c>
      <c r="D9" s="46" t="str">
        <f>IF('[1]Oct 15'!$K$41="HM",'[1]Oct 15'!$J$41,IF('[1]Oct 15'!$K$42="HM",'[1]Oct 15'!$J$42,IF('[1]Oct 15'!$N$41="HM",'[1]Oct 15'!$M$41,IF('[1]Oct 15'!$N$42="HM",'[1]Oct 15'!$M$42,IF('[1]Oct 15'!$Q$41="HM",'[1]Oct 15'!$P$41,IF('[1]Oct 15'!$Q$42="HM",'[1]Oct 15'!$P$42,""))))))</f>
        <v/>
      </c>
      <c r="E9" s="46"/>
      <c r="F9" s="47"/>
    </row>
    <row r="10" spans="1:6" x14ac:dyDescent="0.25">
      <c r="A10" s="37" t="s">
        <v>7</v>
      </c>
      <c r="B10" s="48" t="str">
        <f>IF('[1]Oct 15'!$F$41="CCB","CCB ( "&amp;'[1]Oct 15'!$AC$41&amp;" )",'[1]Oct 15'!$F$41)</f>
        <v/>
      </c>
      <c r="C10" s="49" t="str">
        <f>IF('[1]Oct 15'!$F$42="CCB","CCB ( "&amp;'[1]Oct 15'!$AC$42&amp;" )",'[1]Oct 15'!$F$42)</f>
        <v/>
      </c>
      <c r="D10" s="50" t="str">
        <f>IF('[1]Oct 15'!$K$41="PH",'[1]Oct 15'!$J$41,IF('[1]Oct 15'!$K$42="PH",'[1]Oct 15'!$J$42,IF('[1]Oct 15'!$N$41="PH",'[1]Oct 15'!$M$41,IF('[1]Oct 15'!$N$42="PH",'[1]Oct 15'!$M$42,IF('[1]Oct 15'!$Q$41="PH",'[1]Oct 15'!$P$41,IF('[1]Oct 15'!$Q$42="PH",'[1]Oct 15'!$P$42,""))))))</f>
        <v/>
      </c>
      <c r="E10" s="50"/>
      <c r="F10" s="51"/>
    </row>
    <row r="11" spans="1:6" x14ac:dyDescent="0.25">
      <c r="A11" s="37" t="s">
        <v>8</v>
      </c>
      <c r="B11" s="48" t="str">
        <f>IF('[1]Oct 15'!$G$41="CCB","CCB ( "&amp;'[1]Oct 15'!$AC$41&amp;" )",'[1]Oct 15'!$G$41)</f>
        <v/>
      </c>
      <c r="C11" s="49" t="str">
        <f>IF('[1]Oct 15'!$G$42="CCB","CCB ( "&amp;'[1]Oct 15'!$AC$42&amp;" )",'[1]Oct 15'!$G$42)</f>
        <v/>
      </c>
      <c r="D11" s="50" t="str">
        <f>IF('[1]Oct 15'!$K$41="RL",'[1]Oct 15'!$J$41,IF('[1]Oct 15'!$K$42="RL",'[1]Oct 15'!$J$42,IF('[1]Oct 15'!$N$41="RL",'[1]Oct 15'!$M$41,IF('[1]Oct 15'!$N$42="RL",'[1]Oct 15'!$M$42,IF('[1]Oct 15'!$Q$41="RL",'[1]Oct 15'!$P$41,IF('[1]Oct 15'!$Q$42="RL",'[1]Oct 15'!$P$42,""))))))</f>
        <v/>
      </c>
      <c r="E11" s="50"/>
      <c r="F11" s="51"/>
    </row>
    <row r="12" spans="1:6" x14ac:dyDescent="0.25">
      <c r="A12" s="37" t="s">
        <v>14</v>
      </c>
      <c r="B12" s="48" t="str">
        <f>IF('[1]Oct 15'!$H$41="CCB","CCB ( "&amp;'[1]Oct 15'!$AC$41&amp;" )",'[1]Oct 15'!$H$41)</f>
        <v/>
      </c>
      <c r="C12" s="49" t="str">
        <f>IF('[1]Oct 15'!$H$42="CCB","CCB ( "&amp;'[1]Oct 15'!$AC$42&amp;" )",'[1]Oct 15'!$H$42)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15'!$I$41="CCB","CCB ( "&amp;'[1]Oct 15'!$AC$41&amp;" )",'[1]Oct 15'!$I$41)</f>
        <v/>
      </c>
      <c r="C13" s="49" t="str">
        <f>IF('[1]Oct 15'!$I$42="CCB","CCB ( "&amp;'[1]Oct 15'!$AC$42&amp;" )",'[1]Oct 15'!$I$42)</f>
        <v/>
      </c>
      <c r="D13" s="50" t="str">
        <f>IF('[1]Oct 15'!$K$41="MJS",'[1]Oct 15'!$J$41,IF('[1]Oct 15'!$K$42="MJS",'[1]Oct 15'!$J$42,IF('[1]Oct 15'!$N$41="MJS",'[1]Oct 15'!$M$41,IF('[1]Oct 15'!$N$42="MJS",'[1]Oct 15'!$M$42,IF('[1]Oct 15'!$Q$41="MJS",'[1]Oct 15'!$P$41,IF('[1]Oct 15'!$Q$42="MJS",'[1]Oct 15'!$P$42,""))))))</f>
        <v/>
      </c>
      <c r="E13" s="50"/>
      <c r="F13" s="51"/>
    </row>
    <row r="14" spans="1:6" x14ac:dyDescent="0.25">
      <c r="A14" s="37" t="s">
        <v>9</v>
      </c>
      <c r="B14" s="48" t="str">
        <f>IF('[1]Oct 15'!$J$41="CCB","CCB ( "&amp;'[1]Oct 15'!$AC$41&amp;" )",'[1]Oct 15'!$J$41)</f>
        <v/>
      </c>
      <c r="C14" s="49" t="str">
        <f>IF('[1]Oct 15'!$J$42="CCB","CCB ( "&amp;'[1]Oct 15'!$AC$42&amp;" )",'[1]Oct 15'!$J$42)</f>
        <v/>
      </c>
      <c r="D14" s="50" t="str">
        <f>IF('[1]Oct 15'!$K$41="AS",'[1]Oct 15'!$J$41,IF('[1]Oct 15'!$K$42="AS",'[1]Oct 15'!$J$42,IF('[1]Oct 15'!$N$41="AS",'[1]Oct 15'!$M$41,IF('[1]Oct 15'!$N$42="AS",'[1]Oct 15'!$M$42,IF('[1]Oct 15'!$Q$41="AS",'[1]Oct 15'!$P$41,IF('[1]Oct 15'!$Q$42="AS",'[1]Oct 15'!$P$42,""))))))</f>
        <v/>
      </c>
      <c r="E14" s="50"/>
      <c r="F14" s="51"/>
    </row>
    <row r="15" spans="1:6" x14ac:dyDescent="0.25">
      <c r="A15" s="14"/>
      <c r="B15" s="52" t="str">
        <f>IF('[1]Oct 15'!$M$41="","",'[1]Oct 15'!$N$41)</f>
        <v/>
      </c>
      <c r="C15" s="50" t="str">
        <f>IF('[1]Oct 15'!$M$42="","",'[1]Oct 15'!$N$42)</f>
        <v/>
      </c>
      <c r="D15" s="50" t="str">
        <f>IF(AND(B15="",C15=""),"",IF(C15="",'[1]Oct 15'!$L$41,IF(B15="",'[1]Oct 15'!$L$42,IF('[1]Oct 15'!$L$41&lt;&gt;'[1]Oct 15'!$L$42,'[1]Oct 15'!$L$41&amp;" / "&amp;'[1]Oct 15'!$L$42,'[1]Oct 15'!$L$41))))</f>
        <v/>
      </c>
      <c r="E15" s="50"/>
      <c r="F15" s="51"/>
    </row>
    <row r="16" spans="1:6" ht="15.75" thickBot="1" x14ac:dyDescent="0.3">
      <c r="A16" s="14"/>
      <c r="B16" s="52" t="str">
        <f>IF('[1]Oct 15'!$P$41&lt;&gt;"","",'[1]Oct 15'!$Q$41)</f>
        <v/>
      </c>
      <c r="C16" s="50" t="str">
        <f>IF('[1]Oct 15'!$P$42&lt;&gt;"","",'[1]Oct 15'!$Q$42)</f>
        <v/>
      </c>
      <c r="D16" s="50" t="str">
        <f>IF(AND(B16="",C16=""),"",IF(C16="",'[1]Oct 15'!$O$41,IF(B16="",'[1]Oct 15'!$O$42,IF('[1]Oct 15'!$O$41&lt;&gt;'[1]Oct 15'!$O$42,'[1]Oct 15'!$O$41&amp;" / "&amp;'[1]Oct 15'!$O$42,'[1]Oct 15'!$O$41))))</f>
        <v/>
      </c>
      <c r="E16" s="53"/>
      <c r="F16" s="54"/>
    </row>
    <row r="17" spans="1:6" x14ac:dyDescent="0.25">
      <c r="A17" s="78" t="s">
        <v>10</v>
      </c>
      <c r="B17" s="55">
        <f>IF('[1]IADE Oct 15'!$C$41="","",'[1]IADE Oct 15'!$C$41)</f>
        <v>0</v>
      </c>
      <c r="C17" s="56" t="str">
        <f>IF('[1]IADE Oct 15'!$C$422="","",'[1]IADE Oct 15'!$C$422)</f>
        <v/>
      </c>
      <c r="D17" s="57"/>
      <c r="E17" s="58"/>
      <c r="F17" s="59"/>
    </row>
    <row r="18" spans="1:6" x14ac:dyDescent="0.25">
      <c r="A18" s="78"/>
      <c r="B18" s="55">
        <f>IF('[1]IADE Oct 15'!$D$41="","",'[1]IADE Oct 15'!$D$41)</f>
        <v>0</v>
      </c>
      <c r="C18" s="56" t="str">
        <f>IF('[1]IADE Oct 15'!$D$422="","",'[1]IADE Oct 15'!$D$422)</f>
        <v/>
      </c>
      <c r="D18" s="60"/>
      <c r="E18" s="61"/>
      <c r="F18" s="62"/>
    </row>
    <row r="19" spans="1:6" x14ac:dyDescent="0.25">
      <c r="A19" s="78"/>
      <c r="B19" s="55">
        <f>IF('[1]IADE Oct 15'!$E$41="","",'[1]IADE Oct 15'!$E$41)</f>
        <v>0</v>
      </c>
      <c r="C19" s="56" t="str">
        <f>IF('[1]IADE Oct 15'!$E$422="","",'[1]IADE Oct 15'!$E$422)</f>
        <v/>
      </c>
      <c r="D19" s="60"/>
      <c r="E19" s="61"/>
      <c r="F19" s="62"/>
    </row>
    <row r="20" spans="1:6" ht="15.75" thickBot="1" x14ac:dyDescent="0.3">
      <c r="A20" s="79"/>
      <c r="B20" s="63">
        <f>IF('[1]IADE Oct 15'!$J$41="","",'[1]IADE Oct 15'!$J$41)</f>
        <v>0</v>
      </c>
      <c r="C20" s="64">
        <f>IF('[1]IADE Oct 15'!$J$42="","",'[1]IADE Oct 15'!$J$42)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68" t="s">
        <v>0</v>
      </c>
      <c r="B1" s="68"/>
      <c r="C1" s="68"/>
      <c r="D1" s="68"/>
      <c r="E1" s="68"/>
      <c r="F1" s="69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Lundi </v>
      </c>
      <c r="D2" s="80">
        <f>Modèle!$I$19</f>
        <v>42296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15'!$D$39="MAROUANI","Hubert Marouani",IF('[1]Oct 15'!$D$39="HALIMI","Patrick Halimi",IF('[1]Oct 15'!$D$39="LEPRIYA","Rémi Lepriya",IF('[1]Oct 15'!$D$39="SERENI","Marie-Jo Séréni",IF('[1]Oct 15'!$D$39="SULTAN","Alain Sultan","")))))</f>
        <v/>
      </c>
      <c r="D6" s="5"/>
      <c r="E6" s="2"/>
    </row>
    <row r="7" spans="1:6" ht="24.75" customHeight="1" thickBot="1" x14ac:dyDescent="0.3">
      <c r="A7" s="68"/>
      <c r="B7" s="68"/>
      <c r="C7" s="68"/>
      <c r="D7" s="68"/>
      <c r="E7" s="68"/>
      <c r="F7" s="69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15'!$E$39="CCB","CCB ( "&amp;'[1]Oct 15'!$AC$39&amp;" )",'[1]Oct 15'!$E$39)</f>
        <v/>
      </c>
      <c r="C9" s="45" t="str">
        <f>IF('[1]Oct 15'!$E$40="CCB","CCB ( "&amp;'[1]Oct 15'!$AC$40&amp;" )",'[1]Oct 15'!$E$40)</f>
        <v/>
      </c>
      <c r="D9" s="46" t="str">
        <f>IF('[1]Oct 15'!$K$39="HM",'[1]Oct 15'!$J$39,IF('[1]Oct 15'!$K$40="HM",'[1]Oct 15'!$J$40,IF('[1]Oct 15'!$N$39="HM",'[1]Oct 15'!$M$39,IF('[1]Oct 15'!$N$40="HM",'[1]Oct 15'!$M$40,IF('[1]Oct 15'!$Q$39="HM",'[1]Oct 15'!$P$39,IF('[1]Oct 15'!$Q$40="HM",'[1]Oct 15'!$P$40,""))))))</f>
        <v/>
      </c>
      <c r="E9" s="46"/>
      <c r="F9" s="47"/>
    </row>
    <row r="10" spans="1:6" x14ac:dyDescent="0.25">
      <c r="A10" s="37" t="s">
        <v>7</v>
      </c>
      <c r="B10" s="48" t="str">
        <f>IF('[1]Oct 15'!$F$39="CCB","CCB ( "&amp;'[1]Oct 15'!$AC$39&amp;" )",'[1]Oct 15'!$F$39)</f>
        <v/>
      </c>
      <c r="C10" s="49" t="str">
        <f>IF('[1]Oct 15'!$F$40="CCB","CCB ( "&amp;'[1]Oct 15'!$AC$40&amp;" )",'[1]Oct 15'!$F$40)</f>
        <v/>
      </c>
      <c r="D10" s="50" t="str">
        <f>IF('[1]Oct 15'!$K$39="PH",'[1]Oct 15'!$J$39,IF('[1]Oct 15'!$K$40="PH",'[1]Oct 15'!$J$40,IF('[1]Oct 15'!$N$39="PH",'[1]Oct 15'!$M$39,IF('[1]Oct 15'!$N$40="PH",'[1]Oct 15'!$M$40,IF('[1]Oct 15'!$Q$39="PH",'[1]Oct 15'!$P$39,IF('[1]Oct 15'!$Q$40="PH",'[1]Oct 15'!$P$40,""))))))</f>
        <v/>
      </c>
      <c r="E10" s="50"/>
      <c r="F10" s="51"/>
    </row>
    <row r="11" spans="1:6" x14ac:dyDescent="0.25">
      <c r="A11" s="37" t="s">
        <v>8</v>
      </c>
      <c r="B11" s="48" t="str">
        <f>IF('[1]Oct 15'!$G$39="CCB","CCB ( "&amp;'[1]Oct 15'!$AC$39&amp;" )",'[1]Oct 15'!$G$39)</f>
        <v/>
      </c>
      <c r="C11" s="49" t="str">
        <f>IF('[1]Oct 15'!$G$40="CCB","CCB ( "&amp;'[1]Oct 15'!$AC$40&amp;" )",'[1]Oct 15'!$G$40)</f>
        <v/>
      </c>
      <c r="D11" s="50" t="str">
        <f>IF('[1]Oct 15'!$K$39="RL",'[1]Oct 15'!$J$39,IF('[1]Oct 15'!$K$40="RL",'[1]Oct 15'!$J$40,IF('[1]Oct 15'!$N$39="RL",'[1]Oct 15'!$M$39,IF('[1]Oct 15'!$N$40="RL",'[1]Oct 15'!$M$40,IF('[1]Oct 15'!$Q$39="RL",'[1]Oct 15'!$P$39,IF('[1]Oct 15'!$Q$40="RL",'[1]Oct 15'!$P$40,""))))))</f>
        <v/>
      </c>
      <c r="E11" s="50"/>
      <c r="F11" s="51"/>
    </row>
    <row r="12" spans="1:6" x14ac:dyDescent="0.25">
      <c r="A12" s="37" t="s">
        <v>14</v>
      </c>
      <c r="B12" s="48" t="str">
        <f>IF('[1]Oct 15'!$H$39="CCB","CCB ( "&amp;'[1]Oct 15'!$AC$39&amp;" )",'[1]Oct 15'!$H$39)</f>
        <v/>
      </c>
      <c r="C12" s="49" t="str">
        <f>IF('[1]Oct 15'!$H$40="CCB","CCB ( "&amp;'[1]Oct 15'!$AC$40&amp;" )",'[1]Oct 15'!$H$40)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15'!$I$39="CCB","CCB ( "&amp;'[1]Oct 15'!$AC$39&amp;" )",'[1]Oct 15'!$I$39)</f>
        <v/>
      </c>
      <c r="C13" s="49" t="str">
        <f>IF('[1]Oct 15'!$I$40="CCB","CCB ( "&amp;'[1]Oct 15'!$AC$40&amp;" )",'[1]Oct 15'!$I$40)</f>
        <v/>
      </c>
      <c r="D13" s="50" t="str">
        <f>IF('[1]Oct 15'!$K$39="MJS",'[1]Oct 15'!$J$39,IF('[1]Oct 15'!$K$40="MJS",'[1]Oct 15'!$J$40,IF('[1]Oct 15'!$N$39="MJS",'[1]Oct 15'!$M$39,IF('[1]Oct 15'!$N$40="MJS",'[1]Oct 15'!$M$40,IF('[1]Oct 15'!$Q$39="MJS",'[1]Oct 15'!$P$39,IF('[1]Oct 15'!$Q$40="MJS",'[1]Oct 15'!$P$40,""))))))</f>
        <v/>
      </c>
      <c r="E13" s="50"/>
      <c r="F13" s="51"/>
    </row>
    <row r="14" spans="1:6" x14ac:dyDescent="0.25">
      <c r="A14" s="37" t="s">
        <v>9</v>
      </c>
      <c r="B14" s="48" t="str">
        <f>IF('[1]Oct 15'!$J$39="CCB","CCB ( "&amp;'[1]Oct 15'!$AC$39&amp;" )",'[1]Oct 15'!$J$39)</f>
        <v/>
      </c>
      <c r="C14" s="49" t="str">
        <f>IF('[1]Oct 15'!$J$40="CCB","CCB ( "&amp;'[1]Oct 15'!$AC$40&amp;" )",'[1]Oct 15'!$J$40)</f>
        <v/>
      </c>
      <c r="D14" s="50" t="str">
        <f>IF('[1]Oct 15'!$K$39="AS",'[1]Oct 15'!$J$39,IF('[1]Oct 15'!$K$40="AS",'[1]Oct 15'!$J$40,IF('[1]Oct 15'!$N$39="AS",'[1]Oct 15'!$M$39,IF('[1]Oct 15'!$N$40="AS",'[1]Oct 15'!$M$40,IF('[1]Oct 15'!$Q$39="AS",'[1]Oct 15'!$P$39,IF('[1]Oct 15'!$Q$40="AS",'[1]Oct 15'!$P$40,""))))))</f>
        <v/>
      </c>
      <c r="E14" s="50"/>
      <c r="F14" s="51"/>
    </row>
    <row r="15" spans="1:6" x14ac:dyDescent="0.25">
      <c r="A15" s="14"/>
      <c r="B15" s="52" t="str">
        <f>IF('[1]Oct 15'!$M$39="","",'[1]Oct 15'!$N$39)</f>
        <v/>
      </c>
      <c r="C15" s="50" t="str">
        <f>IF('[1]Oct 15'!$M$40="","",'[1]Oct 15'!$N$40)</f>
        <v/>
      </c>
      <c r="D15" s="50" t="str">
        <f>IF(AND(B15="",C15=""),"",IF(C15="",'[1]Oct 15'!$L$39,IF(B15="",'[1]Oct 15'!$L$40,IF('[1]Oct 15'!$L$39&lt;&gt;'[1]Oct 15'!$L$40,'[1]Oct 15'!$L$39&amp;" / "&amp;'[1]Oct 15'!$L$40,'[1]Oct 15'!$L$39))))</f>
        <v/>
      </c>
      <c r="E15" s="50"/>
      <c r="F15" s="51"/>
    </row>
    <row r="16" spans="1:6" ht="15.75" thickBot="1" x14ac:dyDescent="0.3">
      <c r="A16" s="14"/>
      <c r="B16" s="52" t="str">
        <f>IF('[1]Oct 15'!$P$39&lt;&gt;"","",'[1]Oct 15'!$Q$39)</f>
        <v/>
      </c>
      <c r="C16" s="50" t="str">
        <f>IF('[1]Oct 15'!$P$40&lt;&gt;"","",'[1]Oct 15'!$Q$40)</f>
        <v/>
      </c>
      <c r="D16" s="50" t="str">
        <f>IF(AND(B16="",C16=""),"",IF(C16="",'[1]Oct 15'!$O$39,IF(B16="",'[1]Oct 15'!$O$40,IF('[1]Oct 15'!$O$39&lt;&gt;'[1]Oct 15'!$O$40,'[1]Oct 15'!$O$39&amp;" / "&amp;'[1]Oct 15'!$O$40,'[1]Oct 15'!$O$39))))</f>
        <v/>
      </c>
      <c r="E16" s="53"/>
      <c r="F16" s="54"/>
    </row>
    <row r="17" spans="1:6" x14ac:dyDescent="0.25">
      <c r="A17" s="90" t="s">
        <v>10</v>
      </c>
      <c r="B17" s="55" t="str">
        <f>IF('[1]IADE Oct 15'!$C$399="","",'[1]IADE Oct 15'!$C$399)</f>
        <v/>
      </c>
      <c r="C17" s="56" t="str">
        <f>IF('[1]IADE Oct 15'!$C$400="","",'[1]IADE Oct 15'!$C$400)</f>
        <v/>
      </c>
      <c r="D17" s="57"/>
      <c r="E17" s="58"/>
      <c r="F17" s="59"/>
    </row>
    <row r="18" spans="1:6" x14ac:dyDescent="0.25">
      <c r="A18" s="91"/>
      <c r="B18" s="55" t="str">
        <f>IF('[1]IADE Oct 15'!$D$399="","",'[1]IADE Oct 15'!$D$399)</f>
        <v/>
      </c>
      <c r="C18" s="56" t="str">
        <f>IF('[1]IADE Oct 15'!$D$400="","",'[1]IADE Oct 15'!$D$400)</f>
        <v/>
      </c>
      <c r="D18" s="60"/>
      <c r="E18" s="61"/>
      <c r="F18" s="62"/>
    </row>
    <row r="19" spans="1:6" x14ac:dyDescent="0.25">
      <c r="A19" s="91"/>
      <c r="B19" s="55" t="str">
        <f>IF('[1]IADE Oct 15'!$E$399="","",'[1]IADE Oct 15'!$E$399)</f>
        <v/>
      </c>
      <c r="C19" s="56">
        <f>IF('[1]IADE Oct 15'!$E$40="","",'[1]IADE Oct 15'!$E$40)</f>
        <v>0</v>
      </c>
      <c r="D19" s="60"/>
      <c r="E19" s="61"/>
      <c r="F19" s="62"/>
    </row>
    <row r="20" spans="1:6" ht="15.75" thickBot="1" x14ac:dyDescent="0.3">
      <c r="A20" s="92"/>
      <c r="B20" s="63">
        <f>IF('[1]IADE Oct 15'!$J$39="","",'[1]IADE Oct 15'!$J$39)</f>
        <v>0</v>
      </c>
      <c r="C20" s="64">
        <f>IF('[1]IADE Oct 15'!$J$40="","",'[1]IADE Oct 15'!$J$40)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Dimanche </v>
      </c>
      <c r="D2" s="80">
        <f>Modèle!$I$18</f>
        <v>42295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15'!$D$37="MAROUANI","Hubert Marouani",IF('[1]Oct 15'!$D$37="HALIMI","Patrick Halimi",IF('[1]Oct 15'!$D$37="LEPRIYA","Rémi Lepriya",IF('[1]Oct 15'!$D$37="SERENI","Marie-Jo Séréni",IF('[1]Oct 15'!$D$37="SULTAN","Alain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15'!$E$37="CCB","CCB ( "&amp;'[1]Oct 15'!$AC$37&amp;" )",'[1]Oct 15'!$E$37)</f>
        <v/>
      </c>
      <c r="C9" s="45" t="str">
        <f>IF('[1]Oct 15'!$E$38="CCB","CCB ( "&amp;'[1]Oct 15'!$AC$38&amp;" )",'[1]Oct 15'!$E$38)</f>
        <v/>
      </c>
      <c r="D9" s="46" t="str">
        <f>IF('[1]Oct 15'!$K$37="HM",'[1]Oct 15'!$J$37,IF('[1]Oct 15'!$K$38="HM",'[1]Oct 15'!$J$38,IF('[1]Oct 15'!$N$37="HM",'[1]Oct 15'!$M$37,IF('[1]Oct 15'!$N$38="HM",'[1]Oct 15'!$M$38,IF('[1]Oct 15'!$Q$37="HM",'[1]Oct 15'!$P$37,IF('[1]Oct 15'!$Q$38="HM",'[1]Oct 15'!$P$38,""))))))</f>
        <v/>
      </c>
      <c r="E9" s="46"/>
      <c r="F9" s="47"/>
    </row>
    <row r="10" spans="1:6" x14ac:dyDescent="0.25">
      <c r="A10" s="37" t="s">
        <v>7</v>
      </c>
      <c r="B10" s="48" t="str">
        <f>IF('[1]Oct 15'!$F$37="CCB","CCB ( "&amp;'[1]Oct 15'!$AC$37&amp;" )",'[1]Oct 15'!$F$37)</f>
        <v/>
      </c>
      <c r="C10" s="49" t="str">
        <f>IF('[1]Oct 15'!$F$38="CCB","CCB ( "&amp;'[1]Oct 15'!$AC$38&amp;" )",'[1]Oct 15'!$F$38)</f>
        <v/>
      </c>
      <c r="D10" s="50" t="str">
        <f>IF('[1]Oct 15'!$K$37="PH",'[1]Oct 15'!$J$37,IF('[1]Oct 15'!$K$38="PH",'[1]Oct 15'!$J$38,IF('[1]Oct 15'!$N$37="PH",'[1]Oct 15'!$M$37,IF('[1]Oct 15'!$N$38="PH",'[1]Oct 15'!$M$38,IF('[1]Oct 15'!$Q$37="PH",'[1]Oct 15'!$P$37,IF('[1]Oct 15'!$Q$38="PH",'[1]Oct 15'!$P$38,""))))))</f>
        <v/>
      </c>
      <c r="E10" s="50"/>
      <c r="F10" s="51"/>
    </row>
    <row r="11" spans="1:6" x14ac:dyDescent="0.25">
      <c r="A11" s="37" t="s">
        <v>8</v>
      </c>
      <c r="B11" s="48" t="str">
        <f>IF('[1]Oct 15'!$G$37="CCB","CCB ( "&amp;'[1]Oct 15'!$AC$37&amp;" )",'[1]Oct 15'!$G$37)</f>
        <v/>
      </c>
      <c r="C11" s="49" t="str">
        <f>IF('[1]Oct 15'!$G$38="CCB","CCB ( "&amp;'[1]Oct 15'!$AC$38&amp;" )",'[1]Oct 15'!$G$38)</f>
        <v/>
      </c>
      <c r="D11" s="50" t="str">
        <f>IF('[1]Oct 15'!$K$37="RL",'[1]Oct 15'!$J$37,IF('[1]Oct 15'!$K$38="RL",'[1]Oct 15'!$J$38,IF('[1]Oct 15'!$N$37="RL",'[1]Oct 15'!$M$37,IF('[1]Oct 15'!$N$38="RL",'[1]Oct 15'!$M$38,IF('[1]Oct 15'!$Q$37="RL",'[1]Oct 15'!$P$37,IF('[1]Oct 15'!$Q$38="RL",'[1]Oct 15'!$P$38,""))))))</f>
        <v/>
      </c>
      <c r="E11" s="50"/>
      <c r="F11" s="51"/>
    </row>
    <row r="12" spans="1:6" x14ac:dyDescent="0.25">
      <c r="A12" s="37" t="s">
        <v>14</v>
      </c>
      <c r="B12" s="48" t="str">
        <f>IF('[1]Oct 15'!$H$37="CCB","CCB ( "&amp;'[1]Oct 15'!$AC$37&amp;" )",'[1]Oct 15'!$H$37)</f>
        <v/>
      </c>
      <c r="C12" s="49" t="str">
        <f>IF('[1]Oct 15'!$H$38="CCB","CCB ( "&amp;'[1]Oct 15'!$AC$38&amp;" )",'[1]Oct 15'!$H$38)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15'!$I$37="CCB","CCB ( "&amp;'[1]Oct 15'!$AC$37&amp;" )",'[1]Oct 15'!$I$37)</f>
        <v/>
      </c>
      <c r="C13" s="49" t="str">
        <f>IF('[1]Oct 15'!$I$38="CCB","CCB ( "&amp;'[1]Oct 15'!$AC$38&amp;" )",'[1]Oct 15'!$I$38)</f>
        <v/>
      </c>
      <c r="D13" s="50" t="str">
        <f>IF('[1]Oct 15'!$K$37="MJS",'[1]Oct 15'!$J$37,IF('[1]Oct 15'!$K$38="MJS",'[1]Oct 15'!$J$38,IF('[1]Oct 15'!$N$37="MJS",'[1]Oct 15'!$M$37,IF('[1]Oct 15'!$N$38="MJS",'[1]Oct 15'!$M$38,IF('[1]Oct 15'!$Q$37="MJS",'[1]Oct 15'!$P$37,IF('[1]Oct 15'!$Q$38="MJS",'[1]Oct 15'!$P$38,""))))))</f>
        <v/>
      </c>
      <c r="E13" s="50"/>
      <c r="F13" s="51"/>
    </row>
    <row r="14" spans="1:6" x14ac:dyDescent="0.25">
      <c r="A14" s="37" t="s">
        <v>9</v>
      </c>
      <c r="B14" s="48" t="str">
        <f>IF('[1]Oct 15'!$J$37="CCB","CCB ( "&amp;'[1]Oct 15'!$AC$37&amp;" )",'[1]Oct 15'!$J$37)</f>
        <v/>
      </c>
      <c r="C14" s="49" t="str">
        <f>IF('[1]Oct 15'!$J$38="CCB","CCB ( "&amp;'[1]Oct 15'!$AC$38&amp;" )",'[1]Oct 15'!$J$38)</f>
        <v/>
      </c>
      <c r="D14" s="50" t="str">
        <f>IF('[1]Oct 15'!$K$37="AS",'[1]Oct 15'!$J$37,IF('[1]Oct 15'!$K$38="AS",'[1]Oct 15'!$J$38,IF('[1]Oct 15'!$N$37="AS",'[1]Oct 15'!$M$37,IF('[1]Oct 15'!$N$38="AS",'[1]Oct 15'!$M$38,IF('[1]Oct 15'!$Q$37="AS",'[1]Oct 15'!$P$37,IF('[1]Oct 15'!$Q$38="AS",'[1]Oct 15'!$P$38,""))))))</f>
        <v/>
      </c>
      <c r="E14" s="50"/>
      <c r="F14" s="51"/>
    </row>
    <row r="15" spans="1:6" x14ac:dyDescent="0.25">
      <c r="A15" s="14"/>
      <c r="B15" s="52" t="str">
        <f>IF('[1]Oct 15'!$M$37="","",'[1]Oct 15'!$N$37)</f>
        <v/>
      </c>
      <c r="C15" s="50" t="str">
        <f>IF('[1]Oct 15'!$M$38="","",'[1]Oct 15'!$N$38)</f>
        <v/>
      </c>
      <c r="D15" s="50" t="str">
        <f>IF(AND(B15="",C15=""),"",IF(C15="",'[1]Oct 15'!$L$37,IF(B15="",'[1]Oct 15'!$L$38,IF('[1]Oct 15'!$L$37&lt;&gt;'[1]Oct 15'!$L$38,'[1]Oct 15'!$L$37&amp;" / "&amp;'[1]Oct 15'!$L$38,'[1]Oct 15'!$L$37))))</f>
        <v/>
      </c>
      <c r="E15" s="50"/>
      <c r="F15" s="51"/>
    </row>
    <row r="16" spans="1:6" ht="15.75" thickBot="1" x14ac:dyDescent="0.3">
      <c r="A16" s="14"/>
      <c r="B16" s="52" t="str">
        <f>IF('[1]Oct 15'!$P$37&lt;&gt;"","",'[1]Oct 15'!$Q$37)</f>
        <v/>
      </c>
      <c r="C16" s="50" t="str">
        <f>IF('[1]Oct 15'!$P$38="","",'[1]Oct 15'!$Q$38)</f>
        <v/>
      </c>
      <c r="D16" s="50" t="str">
        <f>IF(AND(B16="",C16=""),"",IF(C16="",'[1]Oct 15'!$O$37,IF(B16="",'[1]Oct 15'!$O$38,IF('[1]Oct 15'!$O$37&lt;&gt;'[1]Oct 15'!$O$38,'[1]Oct 15'!$O$37&amp;" / "&amp;'[1]Oct 15'!$O$38,'[1]Oct 15'!$O$37))))</f>
        <v/>
      </c>
      <c r="E16" s="53"/>
      <c r="F16" s="54"/>
    </row>
    <row r="17" spans="1:6" x14ac:dyDescent="0.25">
      <c r="A17" s="78" t="s">
        <v>10</v>
      </c>
      <c r="B17" s="55" t="str">
        <f>IF('[1]IADE Oct 15'!$C$377="","",'[1]IADE Oct 15'!$C$377)</f>
        <v/>
      </c>
      <c r="C17" s="56">
        <f>IF('[1]IADE Oct 15'!$C$38="","",'[1]IADE Oct 15'!$C$38)</f>
        <v>0</v>
      </c>
      <c r="D17" s="57"/>
      <c r="E17" s="58"/>
      <c r="F17" s="59"/>
    </row>
    <row r="18" spans="1:6" x14ac:dyDescent="0.25">
      <c r="A18" s="78"/>
      <c r="B18" s="55" t="str">
        <f>IF('[1]IADE Oct 15'!$D$377="","",'[1]IADE Oct 15'!$D$377)</f>
        <v/>
      </c>
      <c r="C18" s="56">
        <f>IF('[1]IADE Oct 15'!$D$38="","",'[1]IADE Oct 15'!$D$38)</f>
        <v>0</v>
      </c>
      <c r="D18" s="60"/>
      <c r="E18" s="61"/>
      <c r="F18" s="62"/>
    </row>
    <row r="19" spans="1:6" x14ac:dyDescent="0.25">
      <c r="A19" s="78"/>
      <c r="B19" s="55" t="str">
        <f>IF('[1]IADE Oct 15'!$E$377="","",'[1]IADE Oct 15'!$E$377)</f>
        <v/>
      </c>
      <c r="C19" s="56">
        <f>IF('[1]IADE Oct 15'!$E$38="","",'[1]IADE Oct 15'!$E$38)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15'!$J$37="","",'[1]IADE Oct 15'!$J$37)</f>
        <v>0</v>
      </c>
      <c r="C20" s="64">
        <f>IF('[1]IADE Oct 15'!$J$38="","",'[1]IADE Oct 15'!$J$38)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disablePrompts="1"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Samedi </v>
      </c>
      <c r="D2" s="80">
        <f>Modèle!$I$17</f>
        <v>42294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15'!$D$35="MAROUANI","Hubert Marouani",IF('[1]Oct 15'!$D$35="HALIMI","Patrick Halimi",IF('[1]Oct 15'!$D$35="LEPRIYA","Rémi Lepriya",IF('[1]Oct 15'!$D$35="SERENI","Marie-Jo Séréni",IF('[1]Oct 15'!$D$35="SULTAN","Alain Sultan","")))))</f>
        <v/>
      </c>
      <c r="D6" s="5"/>
      <c r="E6" s="2"/>
    </row>
    <row r="7" spans="1:6" ht="24.75" customHeight="1" thickBot="1" x14ac:dyDescent="0.3">
      <c r="A7" s="68"/>
      <c r="B7" s="68"/>
      <c r="C7" s="68"/>
      <c r="D7" s="68"/>
      <c r="E7" s="68"/>
      <c r="F7" s="69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15'!$E$35="CCB","CCB ( "&amp;'[1]Oct 15'!$AC$35&amp;" )",'[1]Oct 15'!$E$35)</f>
        <v/>
      </c>
      <c r="C9" s="45" t="str">
        <f>IF('[1]Oct 15'!$E$36="CCB","CCB ( "&amp;'[1]Oct 15'!$AC$36&amp;" )",'[1]Oct 15'!$E$36)</f>
        <v/>
      </c>
      <c r="D9" s="46" t="str">
        <f>IF('[1]Oct 15'!$K$35="HM",'[1]Oct 15'!$J$35,IF('[1]Oct 15'!$K$36="HM",'[1]Oct 15'!$J$36,IF('[1]Oct 15'!$N$35="HM",'[1]Oct 15'!$M$35,IF('[1]Oct 15'!$N$36="HM",'[1]Oct 15'!$M$36,IF('[1]Oct 15'!$Q$35="HM",'[1]Oct 15'!$P$35,IF('[1]Oct 15'!$Q$36="HM",'[1]Oct 15'!$P$36,""))))))</f>
        <v/>
      </c>
      <c r="E9" s="46"/>
      <c r="F9" s="47"/>
    </row>
    <row r="10" spans="1:6" x14ac:dyDescent="0.25">
      <c r="A10" s="37" t="s">
        <v>7</v>
      </c>
      <c r="B10" s="48" t="str">
        <f>IF('[1]Oct 15'!$F$35="CCB","CCB ( "&amp;'[1]Oct 15'!$AC$35&amp;" )",'[1]Oct 15'!$F$35)</f>
        <v/>
      </c>
      <c r="C10" s="49" t="str">
        <f>IF('[1]Oct 15'!$F$36="CCB","CCB ( "&amp;'[1]Oct 15'!$AC$36&amp;" )",'[1]Oct 15'!$F$36)</f>
        <v/>
      </c>
      <c r="D10" s="50" t="str">
        <f>IF('[1]Oct 15'!$K$35="PH",'[1]Oct 15'!$J$35,IF('[1]Oct 15'!$K$36="PH",'[1]Oct 15'!$J$36,IF('[1]Oct 15'!$N$35="PH",'[1]Oct 15'!$M$35,IF('[1]Oct 15'!$N$36="PH",'[1]Oct 15'!$M$36,IF('[1]Oct 15'!$Q$35="PH",'[1]Oct 15'!$P$35,IF('[1]Oct 15'!$Q$36="PH",'[1]Oct 15'!$P$36,""))))))</f>
        <v/>
      </c>
      <c r="E10" s="50"/>
      <c r="F10" s="51"/>
    </row>
    <row r="11" spans="1:6" x14ac:dyDescent="0.25">
      <c r="A11" s="37" t="s">
        <v>8</v>
      </c>
      <c r="B11" s="48" t="str">
        <f>IF('[1]Oct 15'!$G$35="CCB","CCB ( "&amp;'[1]Oct 15'!$AC$35&amp;" )",'[1]Oct 15'!$G$35)</f>
        <v/>
      </c>
      <c r="C11" s="49" t="str">
        <f>IF('[1]Oct 15'!$G$36="CCB","CCB ( "&amp;'[1]Oct 15'!$AC$36&amp;" )",'[1]Oct 15'!$G$36)</f>
        <v/>
      </c>
      <c r="D11" s="50" t="str">
        <f>IF('[1]Oct 15'!$K$35="RL",'[1]Oct 15'!$J$35,IF('[1]Oct 15'!$K$36="RL",'[1]Oct 15'!$J$36,IF('[1]Oct 15'!$N$35="RL",'[1]Oct 15'!$M$35,IF('[1]Oct 15'!$N$36="RL",'[1]Oct 15'!$M$36,IF('[1]Oct 15'!$Q$35="RL",'[1]Oct 15'!$P$35,IF('[1]Oct 15'!$Q$36="RL",'[1]Oct 15'!$P$36,""))))))</f>
        <v/>
      </c>
      <c r="E11" s="50"/>
      <c r="F11" s="51"/>
    </row>
    <row r="12" spans="1:6" x14ac:dyDescent="0.25">
      <c r="A12" s="37" t="s">
        <v>14</v>
      </c>
      <c r="B12" s="48" t="str">
        <f>IF('[1]Oct 15'!$H$35="CCB","CCB ( "&amp;'[1]Oct 15'!$AC$35&amp;" )",'[1]Oct 15'!$H$35)</f>
        <v/>
      </c>
      <c r="C12" s="49" t="str">
        <f>IF('[1]Oct 15'!$H$36="CCB","CCB ( "&amp;'[1]Oct 15'!$AC$36&amp;" )",'[1]Oct 15'!$H$36)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15'!$I$35="CCB","CCB ( "&amp;'[1]Oct 15'!$AC$35&amp;" )",'[1]Oct 15'!$I$35)</f>
        <v/>
      </c>
      <c r="C13" s="49" t="str">
        <f>IF('[1]Oct 15'!$I$36="CCB","CCB ( "&amp;'[1]Oct 15'!$AC$36&amp;" )",'[1]Oct 15'!$I$36)</f>
        <v/>
      </c>
      <c r="D13" s="50" t="str">
        <f>IF('[1]Oct 15'!$K$35="MJS",'[1]Oct 15'!$J$35,IF('[1]Oct 15'!$K$36="MJS",'[1]Oct 15'!$J$36,IF('[1]Oct 15'!$N$35="MJS",'[1]Oct 15'!$M$35,IF('[1]Oct 15'!$N$36="MJS",'[1]Oct 15'!$M$36,IF('[1]Oct 15'!$Q$35="MJS",'[1]Oct 15'!$P$35,IF('[1]Oct 15'!$Q$36="MJS",'[1]Oct 15'!$P$36,""))))))</f>
        <v/>
      </c>
      <c r="E13" s="50"/>
      <c r="F13" s="51"/>
    </row>
    <row r="14" spans="1:6" x14ac:dyDescent="0.25">
      <c r="A14" s="37" t="s">
        <v>9</v>
      </c>
      <c r="B14" s="48" t="str">
        <f>IF('[1]Oct 15'!$J$35="CCB","CCB ( "&amp;'[1]Oct 15'!$AC$35&amp;" )",'[1]Oct 15'!$J$35)</f>
        <v/>
      </c>
      <c r="C14" s="49" t="str">
        <f>IF('[1]Oct 15'!$J$36="CCB","CCB ( "&amp;'[1]Oct 15'!$AC$36&amp;" )",'[1]Oct 15'!$J$36)</f>
        <v/>
      </c>
      <c r="D14" s="50" t="str">
        <f>IF('[1]Oct 15'!$K$35="AS",'[1]Oct 15'!$J$35,IF('[1]Oct 15'!$K$36="AS",'[1]Oct 15'!$J$36,IF('[1]Oct 15'!$N$35="AS",'[1]Oct 15'!$M$35,IF('[1]Oct 15'!$N$36="AS",'[1]Oct 15'!$M$36,IF('[1]Oct 15'!$Q$35="AS",'[1]Oct 15'!$P$35,IF('[1]Oct 15'!$Q$36="AS",'[1]Oct 15'!$P$36,""))))))</f>
        <v/>
      </c>
      <c r="E14" s="50"/>
      <c r="F14" s="51"/>
    </row>
    <row r="15" spans="1:6" x14ac:dyDescent="0.25">
      <c r="A15" s="14"/>
      <c r="B15" s="52" t="str">
        <f>IF('[1]Oct 15'!$M$35="","",'[1]Oct 15'!$N$35)</f>
        <v/>
      </c>
      <c r="C15" s="50" t="str">
        <f>IF('[1]Oct 15'!$M$36="","",'[1]Oct 15'!$N$36)</f>
        <v/>
      </c>
      <c r="D15" s="50" t="str">
        <f>IF(AND(B15="",C15=""),"",IF(C15="",'[1]Oct 15'!$L$35,IF(B15="",'[1]Oct 15'!$L$36,IF('[1]Oct 15'!$L$35&lt;&gt;'[1]Oct 15'!$L$36,'[1]Oct 15'!$L$35&amp;" / "&amp;'[1]Oct 15'!$L$36,'[1]Oct 15'!$L$35))))</f>
        <v/>
      </c>
      <c r="E15" s="50"/>
      <c r="F15" s="51"/>
    </row>
    <row r="16" spans="1:6" ht="15.75" thickBot="1" x14ac:dyDescent="0.3">
      <c r="A16" s="14"/>
      <c r="B16" s="52" t="str">
        <f>IF('[1]Oct 15'!$P$35&lt;&gt;"","",'[1]Oct 15'!$Q$35)</f>
        <v/>
      </c>
      <c r="C16" s="50" t="str">
        <f>IF('[1]Oct 15'!$P$36&lt;&gt;"","",'[1]Oct 15'!$Q$36)</f>
        <v/>
      </c>
      <c r="D16" s="50" t="str">
        <f>IF(AND(B16="",C16=""),"",IF(C16="",'[1]Oct 15'!$O$35,IF(B16="",'[1]Oct 15'!$O$36,IF('[1]Oct 15'!$O$35&lt;&gt;'[1]Oct 15'!$O$36,'[1]Oct 15'!$O$35&amp;" / "&amp;'[1]Oct 15'!$O$36,'[1]Oct 15'!$O$35))))</f>
        <v/>
      </c>
      <c r="E16" s="53"/>
      <c r="F16" s="54"/>
    </row>
    <row r="17" spans="1:6" x14ac:dyDescent="0.25">
      <c r="A17" s="90" t="s">
        <v>10</v>
      </c>
      <c r="B17" s="55" t="str">
        <f>IF('[1]IADE Oct 15'!$C$355="","",'[1]IADE Oct 15'!$C$355)</f>
        <v/>
      </c>
      <c r="C17" s="56">
        <f>IF('[1]IADE Oct 15'!$C$36="","",'[1]IADE Oct 15'!$C$36)</f>
        <v>0</v>
      </c>
      <c r="D17" s="57"/>
      <c r="E17" s="58"/>
      <c r="F17" s="59"/>
    </row>
    <row r="18" spans="1:6" x14ac:dyDescent="0.25">
      <c r="A18" s="91"/>
      <c r="B18" s="55" t="str">
        <f>IF('[1]IADE Oct 15'!$D$355="","",'[1]IADE Oct 15'!$D$355)</f>
        <v/>
      </c>
      <c r="C18" s="56">
        <f>IF('[1]IADE Oct 15'!$D$36="","",'[1]IADE Oct 15'!$D$36)</f>
        <v>0</v>
      </c>
      <c r="D18" s="60"/>
      <c r="E18" s="61"/>
      <c r="F18" s="62"/>
    </row>
    <row r="19" spans="1:6" x14ac:dyDescent="0.25">
      <c r="A19" s="91"/>
      <c r="B19" s="55" t="str">
        <f>IF('[1]IADE Oct 15'!$E$355="","",'[1]IADE Oct 15'!$E$355)</f>
        <v/>
      </c>
      <c r="C19" s="56">
        <f>IF('[1]IADE Oct 15'!$E$36="","",'[1]IADE Oct 15'!$E$36)</f>
        <v>0</v>
      </c>
      <c r="D19" s="60"/>
      <c r="E19" s="61"/>
      <c r="F19" s="62"/>
    </row>
    <row r="20" spans="1:6" ht="15.75" thickBot="1" x14ac:dyDescent="0.3">
      <c r="A20" s="92"/>
      <c r="B20" s="63">
        <f>IF('[1]IADE Oct 15'!$J$35="","",'[1]IADE Oct 15'!$J$35)</f>
        <v>0</v>
      </c>
      <c r="C20" s="64">
        <f>IF('[1]IADE Oct 15'!$J$36="","",'[1]IADE Oct 15'!$J$36)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Vendredi </v>
      </c>
      <c r="D2" s="80">
        <f>Modèle!$I$16</f>
        <v>42293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15'!$D$33="MAROUANI","Hubert Marouani",IF('[1]Oct 15'!$D$33="HALIMI","Patrick Halimi",IF('[1]Oct 15'!$D$33="LEPRIYA","Rémi Lepriya",IF('[1]Oct 15'!$D$33="SERENI","Marie-Jo Séréni",IF('[1]Oct 15'!$D$33="SULTAN","Alain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15'!$E$33="CCB","CCB ( "&amp;'[1]Oct 15'!$AC$33&amp;" )",'[1]Oct 15'!$E$33)</f>
        <v/>
      </c>
      <c r="C9" s="45" t="str">
        <f>IF('[1]Oct 15'!$E$34="CCB","CCB ( "&amp;'[1]Oct 15'!$AC$34&amp;" )",'[1]Oct 15'!$E$34)</f>
        <v/>
      </c>
      <c r="D9" s="46" t="str">
        <f>IF('[1]Oct 15'!$K$33="HM",'[1]Oct 15'!$J$33,IF('[1]Oct 15'!$K$34="HM",'[1]Oct 15'!$J$34,IF('[1]Oct 15'!$N$33="HM",'[1]Oct 15'!$M$33,IF('[1]Oct 15'!$N$34="HM",'[1]Oct 15'!$M$34,IF('[1]Oct 15'!$Q$33="HM",'[1]Oct 15'!$P$33,IF('[1]Oct 15'!$Q$34="HM",'[1]Oct 15'!$P$34,""))))))</f>
        <v/>
      </c>
      <c r="E9" s="46"/>
      <c r="F9" s="47"/>
    </row>
    <row r="10" spans="1:6" x14ac:dyDescent="0.25">
      <c r="A10" s="37" t="s">
        <v>7</v>
      </c>
      <c r="B10" s="48" t="str">
        <f>IF('[1]Oct 15'!$F$33="CCB","CCB ( "&amp;'[1]Oct 15'!$AC$33&amp;" )",'[1]Oct 15'!$F$33)</f>
        <v/>
      </c>
      <c r="C10" s="49" t="str">
        <f>IF('[1]Oct 15'!$F$34="CCB","CCB ( "&amp;'[1]Oct 15'!$AC$34&amp;" )",'[1]Oct 15'!$F$34)</f>
        <v/>
      </c>
      <c r="D10" s="50" t="str">
        <f>IF('[1]Oct 15'!$K$33="PH",'[1]Oct 15'!$J$33,IF('[1]Oct 15'!$K$34="PH",'[1]Oct 15'!$J$34,IF('[1]Oct 15'!$N$33="PH",'[1]Oct 15'!$M$33,IF('[1]Oct 15'!$N$34="PH",'[1]Oct 15'!$M$34,IF('[1]Oct 15'!$Q$33="PH",'[1]Oct 15'!$P$33,IF('[1]Oct 15'!$Q$34="PH",'[1]Oct 15'!$P$34,""))))))</f>
        <v/>
      </c>
      <c r="E10" s="50"/>
      <c r="F10" s="51"/>
    </row>
    <row r="11" spans="1:6" x14ac:dyDescent="0.25">
      <c r="A11" s="37" t="s">
        <v>8</v>
      </c>
      <c r="B11" s="48" t="str">
        <f>IF('[1]Oct 15'!$G$33="CCB","CCB ( "&amp;'[1]Oct 15'!$AC$33&amp;" )",'[1]Oct 15'!$G$33)</f>
        <v/>
      </c>
      <c r="C11" s="49" t="str">
        <f>IF('[1]Oct 15'!$G$34="CCB","CCB ( "&amp;'[1]Oct 15'!$AC$34&amp;" )",'[1]Oct 15'!$G$34)</f>
        <v/>
      </c>
      <c r="D11" s="50" t="str">
        <f>IF('[1]Oct 15'!$K$33="RL",'[1]Oct 15'!$J$33,IF('[1]Oct 15'!$K$34="RL",'[1]Oct 15'!$J$34,IF('[1]Oct 15'!$N$33="RL",'[1]Oct 15'!$M$33,IF('[1]Oct 15'!$N$34="RL",'[1]Oct 15'!$M$34,IF('[1]Oct 15'!$Q$33="RL",'[1]Oct 15'!$P$33,IF('[1]Oct 15'!$Q$34="RL",'[1]Oct 15'!$P$34,""))))))</f>
        <v/>
      </c>
      <c r="E11" s="50"/>
      <c r="F11" s="51"/>
    </row>
    <row r="12" spans="1:6" x14ac:dyDescent="0.25">
      <c r="A12" s="37" t="s">
        <v>14</v>
      </c>
      <c r="B12" s="48" t="str">
        <f>IF('[1]Oct 15'!$H$33="CCB","CCB ( "&amp;'[1]Oct 15'!$AC$33&amp;" )",'[1]Oct 15'!$H$33)</f>
        <v/>
      </c>
      <c r="C12" s="49" t="str">
        <f>IF('[1]Oct 15'!$H$34="CCB","CCB ( "&amp;'[1]Oct 15'!$AC$34&amp;" )",'[1]Oct 15'!$H$34)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15'!$I$33="CCB","CCB ( "&amp;'[1]Oct 15'!$AC$33&amp;" )",'[1]Oct 15'!$I$33)</f>
        <v/>
      </c>
      <c r="C13" s="49" t="str">
        <f>IF('[1]Oct 15'!$I$34="CCB","CCB ( "&amp;'[1]Oct 15'!$AC$34&amp;" )",'[1]Oct 15'!$I$34)</f>
        <v/>
      </c>
      <c r="D13" s="50" t="str">
        <f>IF('[1]Oct 15'!$K$33="MJS",'[1]Oct 15'!$J$33,IF('[1]Oct 15'!$K$34="MJS",'[1]Oct 15'!$J$34,IF('[1]Oct 15'!$N$33="MJS",'[1]Oct 15'!$M$33,IF('[1]Oct 15'!$N$34="MJS",'[1]Oct 15'!$M$34,IF('[1]Oct 15'!$Q$33="MJS",'[1]Oct 15'!$P$33,IF('[1]Oct 15'!$Q$34="MJS",'[1]Oct 15'!$P$34,""))))))</f>
        <v/>
      </c>
      <c r="E13" s="50"/>
      <c r="F13" s="51"/>
    </row>
    <row r="14" spans="1:6" x14ac:dyDescent="0.25">
      <c r="A14" s="37" t="s">
        <v>9</v>
      </c>
      <c r="B14" s="48" t="str">
        <f>IF('[1]Oct 15'!$J$33="CCB","CCB ( "&amp;'[1]Oct 15'!$AC$33&amp;" )",'[1]Oct 15'!$J$33)</f>
        <v/>
      </c>
      <c r="C14" s="49" t="str">
        <f>IF('[1]Oct 15'!$J$34="CCB","CCB ( "&amp;'[1]Oct 15'!$AC$34&amp;" )",'[1]Oct 15'!$J$34)</f>
        <v/>
      </c>
      <c r="D14" s="50" t="str">
        <f>IF('[1]Oct 15'!$K$33="AS",'[1]Oct 15'!$J$33,IF('[1]Oct 15'!$K$34="AS",'[1]Oct 15'!$J$34,IF('[1]Oct 15'!$N$33="AS",'[1]Oct 15'!$M$33,IF('[1]Oct 15'!$N$34="AS",'[1]Oct 15'!$M$34,IF('[1]Oct 15'!$Q$33="AS",'[1]Oct 15'!$P$33,IF('[1]Oct 15'!$Q$34="AS",'[1]Oct 15'!$P$34,""))))))</f>
        <v/>
      </c>
      <c r="E14" s="50"/>
      <c r="F14" s="51"/>
    </row>
    <row r="15" spans="1:6" x14ac:dyDescent="0.25">
      <c r="A15" s="14"/>
      <c r="B15" s="52" t="str">
        <f>IF('[1]Oct 15'!$M$33="","",'[1]Oct 15'!$N$33)</f>
        <v/>
      </c>
      <c r="C15" s="50" t="str">
        <f>IF('[1]Oct 15'!$M$34="","",'[1]Oct 15'!$N$34)</f>
        <v/>
      </c>
      <c r="D15" s="50" t="str">
        <f>IF(AND(B15="",C15=""),"",IF(C15="",'[1]Oct 15'!$L$33,IF(B15="",'[1]Oct 15'!$L$34,IF('[1]Oct 15'!$L$33&lt;&gt;'[1]Oct 15'!$L$34,'[1]Oct 15'!$L$33&amp;" / "&amp;'[1]Oct 15'!$L$34,'[1]Oct 15'!$L$33))))</f>
        <v/>
      </c>
      <c r="E15" s="50"/>
      <c r="F15" s="51"/>
    </row>
    <row r="16" spans="1:6" ht="15.75" thickBot="1" x14ac:dyDescent="0.3">
      <c r="A16" s="14"/>
      <c r="B16" s="52" t="str">
        <f>IF('[1]Oct 15'!$P$33&lt;&gt;"","",'[1]Oct 15'!$Q$33)</f>
        <v/>
      </c>
      <c r="C16" s="50" t="str">
        <f>IF('[1]Oct 15'!$P$34="","",'[1]Oct 15'!$Q$34)</f>
        <v/>
      </c>
      <c r="D16" s="50" t="str">
        <f>IF(AND(B16="",C16=""),"",IF(C16="",'[1]Oct 15'!$O$33,IF(B16="",'[1]Oct 15'!$O$34,IF('[1]Oct 15'!$O$33&lt;&gt;'[1]Oct 15'!$O$34,'[1]Oct 15'!$O$33&amp;" / "&amp;'[1]Oct 15'!$O$34,'[1]Oct 15'!$O$33))))</f>
        <v/>
      </c>
      <c r="E16" s="53"/>
      <c r="F16" s="54"/>
    </row>
    <row r="17" spans="1:6" x14ac:dyDescent="0.25">
      <c r="A17" s="78" t="s">
        <v>10</v>
      </c>
      <c r="B17" s="55" t="str">
        <f>IF('[1]IADE Oct 15'!$C$333="","",'[1]IADE Oct 15'!$C$333)</f>
        <v/>
      </c>
      <c r="C17" s="56">
        <f>IF('[1]IADE Oct 15'!$C$34="","",'[1]IADE Oct 15'!$C$34)</f>
        <v>0</v>
      </c>
      <c r="D17" s="57"/>
      <c r="E17" s="58"/>
      <c r="F17" s="59"/>
    </row>
    <row r="18" spans="1:6" x14ac:dyDescent="0.25">
      <c r="A18" s="78"/>
      <c r="B18" s="55" t="str">
        <f>IF('[1]IADE Oct 15'!$D$333="","",'[1]IADE Oct 15'!$D$333)</f>
        <v/>
      </c>
      <c r="C18" s="56">
        <f>IF('[1]IADE Oct 15'!$D$34="","",'[1]IADE Oct 15'!$D$34)</f>
        <v>0</v>
      </c>
      <c r="D18" s="60"/>
      <c r="E18" s="61"/>
      <c r="F18" s="62"/>
    </row>
    <row r="19" spans="1:6" x14ac:dyDescent="0.25">
      <c r="A19" s="78"/>
      <c r="B19" s="55" t="str">
        <f>IF('[1]IADE Oct 15'!$E$333="","",'[1]IADE Oct 15'!$E$333)</f>
        <v/>
      </c>
      <c r="C19" s="56">
        <f>IF('[1]IADE Oct 15'!$E$34="","",'[1]IADE Oct 15'!$E$34)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15'!$J$33="","",'[1]IADE Oct 15'!$J$33)</f>
        <v>0</v>
      </c>
      <c r="C20" s="64">
        <f>IF('[1]IADE Oct 15'!$J$34="","",'[1]IADE Oct 15'!$J$34)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Jeudi </v>
      </c>
      <c r="D2" s="80">
        <f>Modèle!$I$15</f>
        <v>42292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15'!$D$31="MAROUANI","Hubert Marouani",IF('[1]Oct 15'!$D$31="HALIMI","Patrick Halimi",IF('[1]Oct 15'!$D$31="LEPRIYA","Rémi Lepriya",IF('[1]Oct 15'!$D$31="SERENI","Marie-Jo Séréni",IF('[1]Oct 15'!$D$31="SULTAN","Alain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15'!$E$31="CCB","CCB ( "&amp;'[1]Oct 15'!$AC$31&amp;" )",'[1]Oct 15'!$E$31)</f>
        <v/>
      </c>
      <c r="C9" s="45" t="str">
        <f>IF('[1]Oct 15'!$E$32="CCB","CCB ( "&amp;'[1]Oct 15'!$AC$32&amp;" )",'[1]Oct 15'!$E$32)</f>
        <v/>
      </c>
      <c r="D9" s="46" t="str">
        <f>IF('[1]Oct 15'!$K$31="HM",'[1]Oct 15'!$J$31,IF('[1]Oct 15'!$K$32="HM",'[1]Oct 15'!$J$32,IF('[1]Oct 15'!$N$31="HM",'[1]Oct 15'!$M$31,IF('[1]Oct 15'!$N$32="HM",'[1]Oct 15'!$M$32,IF('[1]Oct 15'!$Q$31="HM",'[1]Oct 15'!$P$31,IF('[1]Oct 15'!$Q$32="HM",'[1]Oct 15'!$P$32,""))))))</f>
        <v/>
      </c>
      <c r="E9" s="46"/>
      <c r="F9" s="47"/>
    </row>
    <row r="10" spans="1:6" x14ac:dyDescent="0.25">
      <c r="A10" s="37" t="s">
        <v>7</v>
      </c>
      <c r="B10" s="48" t="str">
        <f>IF('[1]Oct 15'!$F$31="CCB","CCB ( "&amp;'[1]Oct 15'!$AC$31&amp;" )",'[1]Oct 15'!$F$31)</f>
        <v/>
      </c>
      <c r="C10" s="49" t="str">
        <f>IF('[1]Oct 15'!$F$32="CCB","CCB ( "&amp;'[1]Oct 15'!$AC$32&amp;" )",'[1]Oct 15'!$F$32)</f>
        <v/>
      </c>
      <c r="D10" s="50" t="str">
        <f>IF('[1]Oct 15'!$K$31="PH",'[1]Oct 15'!$J$31,IF('[1]Oct 15'!$K$32="PH",'[1]Oct 15'!$J$32,IF('[1]Oct 15'!$N$31="PH",'[1]Oct 15'!$M$31,IF('[1]Oct 15'!$N$32="PH",'[1]Oct 15'!$M$32,IF('[1]Oct 15'!$Q$31="PH",'[1]Oct 15'!$P$31,IF('[1]Oct 15'!$Q$32="PH",'[1]Oct 15'!$P$32,""))))))</f>
        <v/>
      </c>
      <c r="E10" s="50"/>
      <c r="F10" s="51"/>
    </row>
    <row r="11" spans="1:6" x14ac:dyDescent="0.25">
      <c r="A11" s="37" t="s">
        <v>8</v>
      </c>
      <c r="B11" s="48" t="str">
        <f>IF('[1]Oct 15'!$G$31="CCB","CCB ( "&amp;'[1]Oct 15'!$AC$31&amp;" )",'[1]Oct 15'!$G$31)</f>
        <v/>
      </c>
      <c r="C11" s="49" t="str">
        <f>IF('[1]Oct 15'!$G$32="CCB","CCB ( "&amp;'[1]Oct 15'!$AC$32&amp;" )",'[1]Oct 15'!$G$32)</f>
        <v/>
      </c>
      <c r="D11" s="50" t="str">
        <f>IF('[1]Oct 15'!$K$31="RL",'[1]Oct 15'!$J$31,IF('[1]Oct 15'!$K$32="RL",'[1]Oct 15'!$J$32,IF('[1]Oct 15'!$N$31="RL",'[1]Oct 15'!$M$31,IF('[1]Oct 15'!$N$32="RL",'[1]Oct 15'!$M$32,IF('[1]Oct 15'!$Q$31="RL",'[1]Oct 15'!$P$31,IF('[1]Oct 15'!$Q$32="RL",'[1]Oct 15'!$P$32,""))))))</f>
        <v/>
      </c>
      <c r="E11" s="50"/>
      <c r="F11" s="51"/>
    </row>
    <row r="12" spans="1:6" x14ac:dyDescent="0.25">
      <c r="A12" s="37" t="s">
        <v>14</v>
      </c>
      <c r="B12" s="48" t="str">
        <f>IF('[1]Oct 15'!$H$31="CCB","CCB ( "&amp;'[1]Oct 15'!$AC$31&amp;" )",'[1]Oct 15'!$H$31)</f>
        <v/>
      </c>
      <c r="C12" s="49" t="str">
        <f>IF('[1]Oct 15'!$H$32="CCB","CCB ( "&amp;'[1]Oct 15'!$AC$32&amp;" )",'[1]Oct 15'!$H$32)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15'!$I$31="CCB","CCB ( "&amp;'[1]Oct 15'!$AC$31&amp;" )",'[1]Oct 15'!$I$31)</f>
        <v/>
      </c>
      <c r="C13" s="49" t="str">
        <f>IF('[1]Oct 15'!$I$32="CCB","CCB ( "&amp;'[1]Oct 15'!$AC$32&amp;" )",'[1]Oct 15'!$I$32)</f>
        <v/>
      </c>
      <c r="D13" s="50" t="str">
        <f>IF('[1]Oct 15'!$K$31="MJS",'[1]Oct 15'!$J$31,IF('[1]Oct 15'!$K$32="MJS",'[1]Oct 15'!$J$32,IF('[1]Oct 15'!$N$31="MJS",'[1]Oct 15'!$M$31,IF('[1]Oct 15'!$N$32="MJS",'[1]Oct 15'!$M$32,IF('[1]Oct 15'!$Q$31="MJS",'[1]Oct 15'!$P$31,IF('[1]Oct 15'!$Q$32="MJS",'[1]Oct 15'!$P$32,""))))))</f>
        <v/>
      </c>
      <c r="E13" s="50"/>
      <c r="F13" s="51"/>
    </row>
    <row r="14" spans="1:6" x14ac:dyDescent="0.25">
      <c r="A14" s="37" t="s">
        <v>9</v>
      </c>
      <c r="B14" s="48" t="str">
        <f>IF('[1]Oct 15'!$J$31="CCB","CCB ( "&amp;'[1]Oct 15'!$AC$31&amp;" )",'[1]Oct 15'!$J$31)</f>
        <v/>
      </c>
      <c r="C14" s="49" t="str">
        <f>IF('[1]Oct 15'!$J$32="CCB","CCB ( "&amp;'[1]Oct 15'!$AC$32&amp;" )",'[1]Oct 15'!$J$32)</f>
        <v/>
      </c>
      <c r="D14" s="50" t="str">
        <f>IF('[1]Oct 15'!$K$31="AS",'[1]Oct 15'!$J$31,IF('[1]Oct 15'!$K$32="AS",'[1]Oct 15'!$J$32,IF('[1]Oct 15'!$N$31="AS",'[1]Oct 15'!$M$31,IF('[1]Oct 15'!$N$32="AS",'[1]Oct 15'!$M$32,IF('[1]Oct 15'!$Q$31="AS",'[1]Oct 15'!$P$31,IF('[1]Oct 15'!$Q$32="AS",'[1]Oct 15'!$P$32,""))))))</f>
        <v/>
      </c>
      <c r="E14" s="50"/>
      <c r="F14" s="51"/>
    </row>
    <row r="15" spans="1:6" x14ac:dyDescent="0.25">
      <c r="A15" s="14"/>
      <c r="B15" s="52" t="str">
        <f>IF('[1]Oct 15'!$M$31="","",'[1]Oct 15'!$N$31)</f>
        <v/>
      </c>
      <c r="C15" s="50" t="str">
        <f>IF('[1]Oct 15'!$M$32="","",'[1]Oct 15'!$N$32)</f>
        <v/>
      </c>
      <c r="D15" s="50" t="str">
        <f>IF(AND(B15="",C15=""),"",IF(C15="",'[1]Oct 15'!$L$31,IF(B15="",'[1]Oct 15'!$L$32,IF('[1]Oct 15'!$L$31&lt;&gt;'[1]Oct 15'!$L$32,'[1]Oct 15'!$L$31&amp;" / "&amp;'[1]Oct 15'!$L$32,'[1]Oct 15'!$L$31))))</f>
        <v/>
      </c>
      <c r="E15" s="50"/>
      <c r="F15" s="51"/>
    </row>
    <row r="16" spans="1:6" ht="15.75" thickBot="1" x14ac:dyDescent="0.3">
      <c r="A16" s="14"/>
      <c r="B16" s="52" t="str">
        <f>IF('[1]Oct 15'!$P$31&lt;&gt;"","",'[1]Oct 15'!$Q$31)</f>
        <v/>
      </c>
      <c r="C16" s="50" t="str">
        <f>IF('[1]Oct 15'!$P$32&lt;&gt;"","",'[1]Oct 15'!$Q$32)</f>
        <v/>
      </c>
      <c r="D16" s="50" t="str">
        <f>IF(AND(B16="",C16=""),"",IF(C16="",'[1]Oct 15'!$O$31,IF(B16="",'[1]Oct 15'!$O$32,IF('[1]Oct 15'!$O$31&lt;&gt;'[1]Oct 15'!$O$32,'[1]Oct 15'!$O$31&amp;" / "&amp;'[1]Oct 15'!$O$32,'[1]Oct 15'!$O$31))))</f>
        <v/>
      </c>
      <c r="E16" s="53"/>
      <c r="F16" s="54"/>
    </row>
    <row r="17" spans="1:6" x14ac:dyDescent="0.25">
      <c r="A17" s="78" t="s">
        <v>10</v>
      </c>
      <c r="B17" s="55" t="str">
        <f>IF('[1]IADE Oct 15'!$C$311="","",'[1]IADE Oct 15'!$C$311)</f>
        <v/>
      </c>
      <c r="C17" s="56">
        <f>IF('[1]IADE Oct 15'!$C$32="","",'[1]IADE Oct 15'!$C$32)</f>
        <v>0</v>
      </c>
      <c r="D17" s="57"/>
      <c r="E17" s="58"/>
      <c r="F17" s="59"/>
    </row>
    <row r="18" spans="1:6" x14ac:dyDescent="0.25">
      <c r="A18" s="78"/>
      <c r="B18" s="55" t="str">
        <f>IF('[1]IADE Oct 15'!$D$311="","",'[1]IADE Oct 15'!$D$311)</f>
        <v/>
      </c>
      <c r="C18" s="56">
        <f>IF('[1]IADE Oct 15'!$D$32="","",'[1]IADE Oct 15'!$D$32)</f>
        <v>0</v>
      </c>
      <c r="D18" s="60"/>
      <c r="E18" s="61"/>
      <c r="F18" s="62"/>
    </row>
    <row r="19" spans="1:6" x14ac:dyDescent="0.25">
      <c r="A19" s="78"/>
      <c r="B19" s="55" t="str">
        <f>IF('[1]IADE Oct 15'!$E$311="","",'[1]IADE Oct 15'!$E$311)</f>
        <v/>
      </c>
      <c r="C19" s="56">
        <f>IF('[1]IADE Oct 15'!$E$32="","",'[1]IADE Oct 15'!$E$32)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15'!$J$31="","",'[1]IADE Oct 15'!$J$31)</f>
        <v>0</v>
      </c>
      <c r="C20" s="64">
        <f>IF('[1]IADE Oct 15'!$J$32="","",'[1]IADE Oct 15'!$J$32)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Mercredi </v>
      </c>
      <c r="D2" s="80">
        <f>Modèle!$I$14</f>
        <v>42291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15'!$D$29="MAROUANI","Hubert Marouani",IF('[1]Oct 15'!$D$29="HALIMI","Patrick Halimi",IF('[1]Oct 15'!$D$29="LEPRIYA","Rémi Lepriya",IF('[1]Oct 15'!$D$29="SERENI","Marie-Jo Séréni",IF('[1]Oct 15'!$D$29="SULTAN","Alain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15'!$E$29="CCB","CCB ( "&amp;'[1]Oct 15'!$AC$29&amp;" )",'[1]Oct 15'!$E$29)</f>
        <v/>
      </c>
      <c r="C9" s="45" t="str">
        <f>IF('[1]Oct 15'!$E$30="CCB","CCB ( "&amp;'[1]Oct 15'!$AC$30&amp;" )",'[1]Oct 15'!$E$30)</f>
        <v/>
      </c>
      <c r="D9" s="46" t="str">
        <f>IF('[1]Oct 15'!$K$29="HM",'[1]Oct 15'!$J$29,IF('[1]Oct 15'!$K$30="HM",'[1]Oct 15'!$J$30,IF('[1]Oct 15'!$N$29="HM",'[1]Oct 15'!$M$29,IF('[1]Oct 15'!$N$30="HM",'[1]Oct 15'!$M$30,IF('[1]Oct 15'!$Q$29="HM",'[1]Oct 15'!$P$29,IF('[1]Oct 15'!$Q$30="HM",'[1]Oct 15'!$P$30,""))))))</f>
        <v/>
      </c>
      <c r="E9" s="46"/>
      <c r="F9" s="47"/>
    </row>
    <row r="10" spans="1:6" x14ac:dyDescent="0.25">
      <c r="A10" s="37" t="s">
        <v>7</v>
      </c>
      <c r="B10" s="48" t="str">
        <f>IF('[1]Oct 15'!$F$29="CCB","CCB ( "&amp;'[1]Oct 15'!$AC$29&amp;" )",'[1]Oct 15'!$F$29)</f>
        <v/>
      </c>
      <c r="C10" s="49" t="str">
        <f>IF('[1]Oct 15'!$F$30="CCB","CCB ( "&amp;'[1]Oct 15'!$AC$30&amp;" )",'[1]Oct 15'!$F$30)</f>
        <v/>
      </c>
      <c r="D10" s="50" t="str">
        <f>IF('[1]Oct 15'!$K$29="PH",'[1]Oct 15'!$J$29,IF('[1]Oct 15'!$K$30="PH",'[1]Oct 15'!$J$30,IF('[1]Oct 15'!$N$29="PH",'[1]Oct 15'!$M$29,IF('[1]Oct 15'!$N$30="PH",'[1]Oct 15'!$M$30,IF('[1]Oct 15'!$Q$29="PH",'[1]Oct 15'!$P$29,IF('[1]Oct 15'!$Q$30="PH",'[1]Oct 15'!$P$30,""))))))</f>
        <v/>
      </c>
      <c r="E10" s="50"/>
      <c r="F10" s="51"/>
    </row>
    <row r="11" spans="1:6" x14ac:dyDescent="0.25">
      <c r="A11" s="37" t="s">
        <v>8</v>
      </c>
      <c r="B11" s="48" t="str">
        <f>IF('[1]Oct 15'!$G$29="CCB","CCB ( "&amp;'[1]Oct 15'!$AC$29&amp;" )",'[1]Oct 15'!$G$29)</f>
        <v/>
      </c>
      <c r="C11" s="49" t="str">
        <f>IF('[1]Oct 15'!$G$30="CCB","CCB ( "&amp;'[1]Oct 15'!$AC$30&amp;" )",'[1]Oct 15'!$G$30)</f>
        <v/>
      </c>
      <c r="D11" s="50" t="str">
        <f>IF('[1]Oct 15'!$K$29="RL",'[1]Oct 15'!$J$29,IF('[1]Oct 15'!$K$30="RL",'[1]Oct 15'!$J$30,IF('[1]Oct 15'!$N$29="RL",'[1]Oct 15'!$M$29,IF('[1]Oct 15'!$N$30="RL",'[1]Oct 15'!$M$30,IF('[1]Oct 15'!$Q$29="RL",'[1]Oct 15'!$P$29,IF('[1]Oct 15'!$Q$30="RL",'[1]Oct 15'!$P$30,""))))))</f>
        <v/>
      </c>
      <c r="E11" s="50"/>
      <c r="F11" s="51"/>
    </row>
    <row r="12" spans="1:6" x14ac:dyDescent="0.25">
      <c r="A12" s="37" t="s">
        <v>14</v>
      </c>
      <c r="B12" s="48" t="str">
        <f>IF('[1]Oct 15'!$H$29="CCB","CCB ( "&amp;'[1]Oct 15'!$AC$29&amp;" )",'[1]Oct 15'!$H$29)</f>
        <v/>
      </c>
      <c r="C12" s="49" t="str">
        <f>IF('[1]Oct 15'!$H$30="CCB","CCB ( "&amp;'[1]Oct 15'!$AC$30&amp;" )",'[1]Oct 15'!$H$30)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15'!$I$29="CCB","CCB ( "&amp;'[1]Oct 15'!$AC$29&amp;" )",'[1]Oct 15'!$I$29)</f>
        <v/>
      </c>
      <c r="C13" s="49" t="str">
        <f>IF('[1]Oct 15'!$I$30="CCB","CCB ( "&amp;'[1]Oct 15'!$AC$30&amp;" )",'[1]Oct 15'!$I$30)</f>
        <v/>
      </c>
      <c r="D13" s="50" t="str">
        <f>IF('[1]Oct 15'!$K$29="MJS",'[1]Oct 15'!$J$29,IF('[1]Oct 15'!$K$30="MJS",'[1]Oct 15'!$J$30,IF('[1]Oct 15'!$N$29="MJS",'[1]Oct 15'!$M$29,IF('[1]Oct 15'!$N$30="MJS",'[1]Oct 15'!$M$30,IF('[1]Oct 15'!$Q$29="MJS",'[1]Oct 15'!$P$29,IF('[1]Oct 15'!$Q$30="MJS",'[1]Oct 15'!$P$30,""))))))</f>
        <v/>
      </c>
      <c r="E13" s="50"/>
      <c r="F13" s="51"/>
    </row>
    <row r="14" spans="1:6" x14ac:dyDescent="0.25">
      <c r="A14" s="37" t="s">
        <v>9</v>
      </c>
      <c r="B14" s="48" t="str">
        <f>IF('[1]Oct 15'!$J$29="CCB","CCB ( "&amp;'[1]Oct 15'!$AC$29&amp;" )",'[1]Oct 15'!$J$29)</f>
        <v/>
      </c>
      <c r="C14" s="49" t="str">
        <f>IF('[1]Oct 15'!$J$30="CCB","CCB ( "&amp;'[1]Oct 15'!$AC$30&amp;" )",'[1]Oct 15'!$J$30)</f>
        <v/>
      </c>
      <c r="D14" s="50" t="str">
        <f>IF('[1]Oct 15'!$K$29="AS",'[1]Oct 15'!$J$29,IF('[1]Oct 15'!$K$30="AS",'[1]Oct 15'!$J$30,IF('[1]Oct 15'!$N$29="AS",'[1]Oct 15'!$M$29,IF('[1]Oct 15'!$N$30="AS",'[1]Oct 15'!$M$30,IF('[1]Oct 15'!$Q$29="AS",'[1]Oct 15'!$P$29,IF('[1]Oct 15'!$Q$30="AS",'[1]Oct 15'!$P$30,""))))))</f>
        <v/>
      </c>
      <c r="E14" s="50"/>
      <c r="F14" s="51"/>
    </row>
    <row r="15" spans="1:6" x14ac:dyDescent="0.25">
      <c r="A15" s="14"/>
      <c r="B15" s="52" t="str">
        <f>IF('[1]Oct 15'!$M$29="","",'[1]Oct 15'!$N$29)</f>
        <v/>
      </c>
      <c r="C15" s="50" t="str">
        <f>IF('[1]Oct 15'!$M$30="","",'[1]Oct 15'!$N$30)</f>
        <v/>
      </c>
      <c r="D15" s="50" t="str">
        <f>IF(AND(B15="",C15=""),"",IF(C15="",'[1]Oct 15'!$L$29,IF(B15="",'[1]Oct 15'!$L$30,IF('[1]Oct 15'!$L$29&lt;&gt;'[1]Oct 15'!$L$30,'[1]Oct 15'!$L$29&amp;" / "&amp;'[1]Oct 15'!$L$30,'[1]Oct 15'!$L$29))))</f>
        <v/>
      </c>
      <c r="E15" s="50"/>
      <c r="F15" s="51"/>
    </row>
    <row r="16" spans="1:6" ht="15.75" thickBot="1" x14ac:dyDescent="0.3">
      <c r="A16" s="14"/>
      <c r="B16" s="52" t="str">
        <f>IF('[1]Oct 15'!$P$29&lt;&gt;"","",'[1]Oct 15'!$Q$29)</f>
        <v/>
      </c>
      <c r="C16" s="50" t="str">
        <f>IF('[1]Oct 15'!$P$30="","",'[1]Oct 15'!$Q$30)</f>
        <v/>
      </c>
      <c r="D16" s="50" t="str">
        <f>IF(AND(B16="",C16=""),"",IF(C16="",'[1]Oct 15'!$O$29,IF(B16="",'[1]Oct 15'!$O$30,IF('[1]Oct 15'!$O$29&lt;&gt;'[1]Oct 15'!$O$30,'[1]Oct 15'!$O$29&amp;" / "&amp;'[1]Oct 15'!$O$30,'[1]Oct 15'!$O$29))))</f>
        <v/>
      </c>
      <c r="E16" s="53"/>
      <c r="F16" s="54"/>
    </row>
    <row r="17" spans="1:6" x14ac:dyDescent="0.25">
      <c r="A17" s="78" t="s">
        <v>10</v>
      </c>
      <c r="B17" s="55">
        <f>IF('[1]IADE Oct 15'!$C$29="","",'[1]IADE Oct 15'!$C$29)</f>
        <v>0</v>
      </c>
      <c r="C17" s="56">
        <f>IF('[1]IADE Oct 15'!$C$30="","",'[1]IADE Oct 15'!$C$30)</f>
        <v>0</v>
      </c>
      <c r="D17" s="57"/>
      <c r="E17" s="58"/>
      <c r="F17" s="59"/>
    </row>
    <row r="18" spans="1:6" x14ac:dyDescent="0.25">
      <c r="A18" s="78"/>
      <c r="B18" s="55">
        <f>IF('[1]IADE Oct 15'!$D$29="","",'[1]IADE Oct 15'!$D$29)</f>
        <v>0</v>
      </c>
      <c r="C18" s="56">
        <f>IF('[1]IADE Oct 15'!$D$30="","",'[1]IADE Oct 15'!$D$30)</f>
        <v>0</v>
      </c>
      <c r="D18" s="60"/>
      <c r="E18" s="61"/>
      <c r="F18" s="62"/>
    </row>
    <row r="19" spans="1:6" x14ac:dyDescent="0.25">
      <c r="A19" s="78"/>
      <c r="B19" s="55">
        <f>IF('[1]IADE Oct 15'!$E$29="","",'[1]IADE Oct 15'!$E$29)</f>
        <v>0</v>
      </c>
      <c r="C19" s="56">
        <f>IF('[1]IADE Oct 15'!$E$30="","",'[1]IADE Oct 15'!$E$30)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15'!$J$29="","",'[1]IADE Oct 15'!$J$29)</f>
        <v>0</v>
      </c>
      <c r="C20" s="64">
        <f>IF('[1]IADE Oct 15'!$J$30="","",'[1]IADE Oct 15'!$J$30)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Mardi </v>
      </c>
      <c r="D2" s="80">
        <f>Modèle!$I$13</f>
        <v>42290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15'!$D$27="MAROUANI","Hubert Marouani",IF('[1]Oct 15'!$D$27="HALIMI","Patrick Halimi",IF('[1]Oct 15'!$D$27="LEPRIYA","Rémi Lepriya",IF('[1]Oct 15'!$D$27="SERENI","Marie-Jo Séréni",IF('[1]Oct 15'!$D$27="SULTAN","Alain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15'!$E$27="CCB","CCB ( "&amp;'[1]Oct 15'!$AC$27&amp;" )",'[1]Oct 15'!$E$27)</f>
        <v/>
      </c>
      <c r="C9" s="45" t="str">
        <f>IF('[1]Oct 15'!$E$28="CCB","CCB ( "&amp;'[1]Oct 15'!$AC$28&amp;" )",'[1]Oct 15'!$E$28)</f>
        <v/>
      </c>
      <c r="D9" s="46" t="str">
        <f>IF('[1]Oct 15'!$K$27="HM",'[1]Oct 15'!$J$27,IF('[1]Oct 15'!$K$28="HM",'[1]Oct 15'!$J$28,IF('[1]Oct 15'!$N$27="HM",'[1]Oct 15'!$M$27,IF('[1]Oct 15'!$N$28="HM",'[1]Oct 15'!$M$28,IF('[1]Oct 15'!$Q$27="HM",'[1]Oct 15'!$P$27,IF('[1]Oct 15'!$Q$28="HM",'[1]Oct 15'!$P$28,""))))))</f>
        <v/>
      </c>
      <c r="E9" s="46"/>
      <c r="F9" s="47"/>
    </row>
    <row r="10" spans="1:6" x14ac:dyDescent="0.25">
      <c r="A10" s="37" t="s">
        <v>7</v>
      </c>
      <c r="B10" s="48" t="str">
        <f>IF('[1]Oct 15'!$F$27="CCB","CCB ( "&amp;'[1]Oct 15'!$AC$27&amp;" )",'[1]Oct 15'!$F$27)</f>
        <v/>
      </c>
      <c r="C10" s="49" t="str">
        <f>IF('[1]Oct 15'!$F$28="CCB","CCB ( "&amp;'[1]Oct 15'!$AC$28&amp;" )",'[1]Oct 15'!$F$28)</f>
        <v/>
      </c>
      <c r="D10" s="50" t="str">
        <f>IF('[1]Oct 15'!$K$27="PH",'[1]Oct 15'!$J$27,IF('[1]Oct 15'!$K$28="PH",'[1]Oct 15'!$J$28,IF('[1]Oct 15'!$N$27="PH",'[1]Oct 15'!$M$27,IF('[1]Oct 15'!$N$28="PH",'[1]Oct 15'!$M$28,IF('[1]Oct 15'!$Q$27="PH",'[1]Oct 15'!$P$27,IF('[1]Oct 15'!$Q$28="PH",'[1]Oct 15'!$P$28,""))))))</f>
        <v/>
      </c>
      <c r="E10" s="50"/>
      <c r="F10" s="51"/>
    </row>
    <row r="11" spans="1:6" x14ac:dyDescent="0.25">
      <c r="A11" s="37" t="s">
        <v>8</v>
      </c>
      <c r="B11" s="48" t="str">
        <f>IF('[1]Oct 15'!$G$27="CCB","CCB ( "&amp;'[1]Oct 15'!$AC$27&amp;" )",'[1]Oct 15'!$G$27)</f>
        <v/>
      </c>
      <c r="C11" s="49" t="str">
        <f>IF('[1]Oct 15'!$G$28="CCB","CCB ( "&amp;'[1]Oct 15'!$AC$28&amp;" )",'[1]Oct 15'!$G$28)</f>
        <v/>
      </c>
      <c r="D11" s="50" t="str">
        <f>IF('[1]Oct 15'!$K$27="RL",'[1]Oct 15'!$J$27,IF('[1]Oct 15'!$K$28="RL",'[1]Oct 15'!$J$28,IF('[1]Oct 15'!$N$27="RL",'[1]Oct 15'!$M$27,IF('[1]Oct 15'!$N$28="RL",'[1]Oct 15'!$M$28,IF('[1]Oct 15'!$Q$27="RL",'[1]Oct 15'!$P$27,IF('[1]Oct 15'!$Q$28="RL",'[1]Oct 15'!$P$28,""))))))</f>
        <v/>
      </c>
      <c r="E11" s="50"/>
      <c r="F11" s="51"/>
    </row>
    <row r="12" spans="1:6" x14ac:dyDescent="0.25">
      <c r="A12" s="37" t="s">
        <v>14</v>
      </c>
      <c r="B12" s="48" t="str">
        <f>IF('[1]Oct 15'!$H$27="CCB","CCB ( "&amp;'[1]Oct 15'!$AC$27&amp;" )",'[1]Oct 15'!$H$27)</f>
        <v/>
      </c>
      <c r="C12" s="49" t="str">
        <f>IF('[1]Oct 15'!$H$28="CCB","CCB ( "&amp;'[1]Oct 15'!$AC$28&amp;" )",'[1]Oct 15'!$H$28)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15'!$I$27="CCB","CCB ( "&amp;'[1]Oct 15'!$AC$27&amp;" )",'[1]Oct 15'!$I$27)</f>
        <v/>
      </c>
      <c r="C13" s="49" t="str">
        <f>IF('[1]Oct 15'!$I$28="CCB","CCB ( "&amp;'[1]Oct 15'!$AC$28&amp;" )",'[1]Oct 15'!$I$28)</f>
        <v/>
      </c>
      <c r="D13" s="50" t="str">
        <f>IF('[1]Oct 15'!$K$27="MJS",'[1]Oct 15'!$J$27,IF('[1]Oct 15'!$K$28="MJS",'[1]Oct 15'!$J$28,IF('[1]Oct 15'!$N$27="MJS",'[1]Oct 15'!$M$27,IF('[1]Oct 15'!$N$28="MJS",'[1]Oct 15'!$M$28,IF('[1]Oct 15'!$Q$27="MJS",'[1]Oct 15'!$P$27,IF('[1]Oct 15'!$Q$28="MJS",'[1]Oct 15'!$P$28,""))))))</f>
        <v/>
      </c>
      <c r="E13" s="50"/>
      <c r="F13" s="51"/>
    </row>
    <row r="14" spans="1:6" x14ac:dyDescent="0.25">
      <c r="A14" s="37" t="s">
        <v>9</v>
      </c>
      <c r="B14" s="48" t="str">
        <f>IF('[1]Oct 15'!$J$27="CCB","CCB ( "&amp;'[1]Oct 15'!$AC$27&amp;" )",'[1]Oct 15'!$J$27)</f>
        <v/>
      </c>
      <c r="C14" s="49" t="str">
        <f>IF('[1]Oct 15'!$J$28="CCB","CCB ( "&amp;'[1]Oct 15'!$AC$28&amp;" )",'[1]Oct 15'!$J$28)</f>
        <v/>
      </c>
      <c r="D14" s="50" t="str">
        <f>IF('[1]Oct 15'!$K$27="AS",'[1]Oct 15'!$J$27,IF('[1]Oct 15'!$K$28="AS",'[1]Oct 15'!$J$28,IF('[1]Oct 15'!$N$27="AS",'[1]Oct 15'!$M$27,IF('[1]Oct 15'!$N$28="AS",'[1]Oct 15'!$M$28,IF('[1]Oct 15'!$Q$27="AS",'[1]Oct 15'!$P$27,IF('[1]Oct 15'!$Q$28="AS",'[1]Oct 15'!$P$28,""))))))</f>
        <v/>
      </c>
      <c r="E14" s="50"/>
      <c r="F14" s="51"/>
    </row>
    <row r="15" spans="1:6" x14ac:dyDescent="0.25">
      <c r="A15" s="14"/>
      <c r="B15" s="52" t="str">
        <f>IF('[1]Oct 15'!$M$27="","",'[1]Oct 15'!$N$27)</f>
        <v/>
      </c>
      <c r="C15" s="50" t="str">
        <f>IF('[1]Oct 15'!$M$28="","",'[1]Oct 15'!$N$28)</f>
        <v/>
      </c>
      <c r="D15" s="50" t="str">
        <f>IF(AND(B15="",C15=""),"",IF(C15="",'[1]Oct 15'!$L$27,IF(B15="",'[1]Oct 15'!$L$28,IF('[1]Oct 15'!$L$27&lt;&gt;'[1]Oct 15'!$L$28,'[1]Oct 15'!$L$27&amp;" / "&amp;'[1]Oct 15'!$L$28,'[1]Oct 15'!$L$27))))</f>
        <v/>
      </c>
      <c r="E15" s="50"/>
      <c r="F15" s="51"/>
    </row>
    <row r="16" spans="1:6" ht="15.75" thickBot="1" x14ac:dyDescent="0.3">
      <c r="A16" s="14"/>
      <c r="B16" s="52" t="str">
        <f>IF('[1]Oct 15'!$P$27&lt;&gt;"","",'[1]Oct 15'!$Q$27)</f>
        <v/>
      </c>
      <c r="C16" s="50" t="str">
        <f>IF('[1]Oct 15'!$P$28&lt;&gt;"","",'[1]Oct 15'!$Q$28)</f>
        <v/>
      </c>
      <c r="D16" s="50" t="str">
        <f>IF(AND(B16="",C16=""),"",IF(C16="",'[1]Oct 15'!$O$27,IF(B16="",'[1]Oct 15'!$O$28,IF('[1]Oct 15'!$O$27&lt;&gt;'[1]Oct 15'!$O$28,'[1]Oct 15'!$O$27&amp;" / "&amp;'[1]Oct 15'!$O$28,'[1]Oct 15'!$O$27))))</f>
        <v/>
      </c>
      <c r="E16" s="53"/>
      <c r="F16" s="54"/>
    </row>
    <row r="17" spans="1:6" x14ac:dyDescent="0.25">
      <c r="A17" s="78" t="s">
        <v>10</v>
      </c>
      <c r="B17" s="55">
        <f>IF('[1]IADE Oct 15'!$C$27="","",'[1]IADE Oct 15'!$C$27)</f>
        <v>0</v>
      </c>
      <c r="C17" s="56">
        <f>IF('[1]IADE Oct 15'!$C$28="","",'[1]IADE Oct 15'!$C$28)</f>
        <v>0</v>
      </c>
      <c r="D17" s="57"/>
      <c r="E17" s="58"/>
      <c r="F17" s="59"/>
    </row>
    <row r="18" spans="1:6" x14ac:dyDescent="0.25">
      <c r="A18" s="78"/>
      <c r="B18" s="55">
        <f>IF('[1]IADE Oct 15'!$D$27="","",'[1]IADE Oct 15'!$D$27)</f>
        <v>0</v>
      </c>
      <c r="C18" s="56">
        <f>IF('[1]IADE Oct 15'!$D$28="","",'[1]IADE Oct 15'!$D$28)</f>
        <v>0</v>
      </c>
      <c r="D18" s="60"/>
      <c r="E18" s="61"/>
      <c r="F18" s="62"/>
    </row>
    <row r="19" spans="1:6" x14ac:dyDescent="0.25">
      <c r="A19" s="78"/>
      <c r="B19" s="55">
        <f>IF('[1]IADE Oct 15'!$E$27="","",'[1]IADE Oct 15'!$E$27)</f>
        <v>0</v>
      </c>
      <c r="C19" s="56">
        <f>IF('[1]IADE Oct 15'!$E$28="","",'[1]IADE Oct 15'!$E$28)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15'!$J$27="","",'[1]IADE Oct 15'!$J$27)</f>
        <v>0</v>
      </c>
      <c r="C20" s="64">
        <f>IF('[1]IADE Oct 15'!$J$28="","",'[1]IADE Oct 15'!$J$28)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Lundi </v>
      </c>
      <c r="D2" s="80">
        <f>Modèle!$I$12</f>
        <v>42289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15'!$D$25="MAROUANI","Hubert Marouani",IF('[1]Oct 15'!$D$25="HALIMI","Patrick Halimi",IF('[1]Oct 15'!$D$25="LEPRIYA","Rémi Lepriya",IF('[1]Oct 15'!$D$25="SERENI","Marie-Jo Séréni",IF('[1]Oct 15'!$D$25="SULTAN","Alain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15'!$E$25="CCB","CCB ( "&amp;'[1]Oct 15'!$AC$25&amp;" )",'[1]Oct 15'!$E$25)</f>
        <v/>
      </c>
      <c r="C9" s="45" t="str">
        <f>IF('[1]Oct 15'!$E$26="CCB","CCB ( "&amp;'[1]Oct 15'!$AC$26&amp;" )",'[1]Oct 15'!$E$26)</f>
        <v/>
      </c>
      <c r="D9" s="46" t="str">
        <f>IF('[1]Oct 15'!$K$25="HM",'[1]Oct 15'!$J$25,IF('[1]Oct 15'!$K$26="HM",'[1]Oct 15'!$J$26,IF('[1]Oct 15'!$N$25="HM",'[1]Oct 15'!$M$25,IF('[1]Oct 15'!$N$26="HM",'[1]Oct 15'!$M$26,IF('[1]Oct 15'!$Q$25="HM",'[1]Oct 15'!$P$25,IF('[1]Oct 15'!$Q$26="HM",'[1]Oct 15'!$P$26,""))))))</f>
        <v/>
      </c>
      <c r="E9" s="46"/>
      <c r="F9" s="47"/>
    </row>
    <row r="10" spans="1:6" x14ac:dyDescent="0.25">
      <c r="A10" s="37" t="s">
        <v>7</v>
      </c>
      <c r="B10" s="48" t="str">
        <f>IF('[1]Oct 15'!$F$25="CCB","CCB ( "&amp;'[1]Oct 15'!$AC$25&amp;" )",'[1]Oct 15'!$F$25)</f>
        <v/>
      </c>
      <c r="C10" s="49" t="str">
        <f>IF('[1]Oct 15'!$F$26="CCB","CCB ( "&amp;'[1]Oct 15'!$AC$26&amp;" )",'[1]Oct 15'!$F$26)</f>
        <v/>
      </c>
      <c r="D10" s="50" t="str">
        <f>IF('[1]Oct 15'!$K$25="PH",'[1]Oct 15'!$J$25,IF('[1]Oct 15'!$K$26="PH",'[1]Oct 15'!$J$26,IF('[1]Oct 15'!$N$25="PH",'[1]Oct 15'!$M$25,IF('[1]Oct 15'!$N$26="PH",'[1]Oct 15'!$M$26,IF('[1]Oct 15'!$Q$25="PH",'[1]Oct 15'!$P$25,IF('[1]Oct 15'!$Q$26="PH",'[1]Oct 15'!$P$26,""))))))</f>
        <v/>
      </c>
      <c r="E10" s="50"/>
      <c r="F10" s="51"/>
    </row>
    <row r="11" spans="1:6" x14ac:dyDescent="0.25">
      <c r="A11" s="37" t="s">
        <v>8</v>
      </c>
      <c r="B11" s="48" t="str">
        <f>IF('[1]Oct 15'!$G$25="CCB","CCB ( "&amp;'[1]Oct 15'!$AC$25&amp;" )",'[1]Oct 15'!$G$25)</f>
        <v/>
      </c>
      <c r="C11" s="49" t="str">
        <f>IF('[1]Oct 15'!$G$26="CCB","CCB ( "&amp;'[1]Oct 15'!$AC$26&amp;" )",'[1]Oct 15'!$G$26)</f>
        <v/>
      </c>
      <c r="D11" s="50" t="str">
        <f>IF('[1]Oct 15'!$K$25="RL",'[1]Oct 15'!$J$25,IF('[1]Oct 15'!$K$26="RL",'[1]Oct 15'!$J$26,IF('[1]Oct 15'!$N$25="RL",'[1]Oct 15'!$M$25,IF('[1]Oct 15'!$N$26="RL",'[1]Oct 15'!$M$26,IF('[1]Oct 15'!$Q$25="RL",'[1]Oct 15'!$P$25,IF('[1]Oct 15'!$Q$26="RL",'[1]Oct 15'!$P$26,""))))))</f>
        <v/>
      </c>
      <c r="E11" s="50"/>
      <c r="F11" s="51"/>
    </row>
    <row r="12" spans="1:6" x14ac:dyDescent="0.25">
      <c r="A12" s="37" t="s">
        <v>14</v>
      </c>
      <c r="B12" s="48" t="str">
        <f>IF('[1]Oct 15'!$H$25="CCB","CCB ( "&amp;'[1]Oct 15'!$AC$25&amp;" )",'[1]Oct 15'!$H$25)</f>
        <v/>
      </c>
      <c r="C12" s="49" t="str">
        <f>IF('[1]Oct 15'!$H$26="CCB","CCB ( "&amp;'[1]Oct 15'!$AC$26&amp;" )",'[1]Oct 15'!$H$26)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15'!$I$25="CCB","CCB ( "&amp;'[1]Oct 15'!$AC$25&amp;" )",'[1]Oct 15'!$I$25)</f>
        <v/>
      </c>
      <c r="C13" s="49" t="str">
        <f>IF('[1]Oct 15'!$I$26="CCB","CCB ( "&amp;'[1]Oct 15'!$AC$26&amp;" )",'[1]Oct 15'!$I$26)</f>
        <v/>
      </c>
      <c r="D13" s="50" t="str">
        <f>IF('[1]Oct 15'!$K$25="MJS",'[1]Oct 15'!$J$25,IF('[1]Oct 15'!$K$26="MJS",'[1]Oct 15'!$J$26,IF('[1]Oct 15'!$N$25="MJS",'[1]Oct 15'!$M$25,IF('[1]Oct 15'!$N$26="MJS",'[1]Oct 15'!$M$26,IF('[1]Oct 15'!$Q$25="MJS",'[1]Oct 15'!$P$25,IF('[1]Oct 15'!$Q$26="MJS",'[1]Oct 15'!$P$26,""))))))</f>
        <v/>
      </c>
      <c r="E13" s="50"/>
      <c r="F13" s="51"/>
    </row>
    <row r="14" spans="1:6" x14ac:dyDescent="0.25">
      <c r="A14" s="37" t="s">
        <v>9</v>
      </c>
      <c r="B14" s="48" t="str">
        <f>IF('[1]Oct 15'!$J$25="CCB","CCB ( "&amp;'[1]Oct 15'!$AC$25&amp;" )",'[1]Oct 15'!$J$25)</f>
        <v/>
      </c>
      <c r="C14" s="49" t="str">
        <f>IF('[1]Oct 15'!$J$26="CCB","CCB ( "&amp;'[1]Oct 15'!$AC$26&amp;" )",'[1]Oct 15'!$J$26)</f>
        <v/>
      </c>
      <c r="D14" s="50" t="str">
        <f>IF('[1]Oct 15'!$K$25="AS",'[1]Oct 15'!$J$25,IF('[1]Oct 15'!$K$26="AS",'[1]Oct 15'!$J$26,IF('[1]Oct 15'!$N$25="AS",'[1]Oct 15'!$M$25,IF('[1]Oct 15'!$N$26="AS",'[1]Oct 15'!$M$26,IF('[1]Oct 15'!$Q$25="AS",'[1]Oct 15'!$P$25,IF('[1]Oct 15'!$Q$26="AS",'[1]Oct 15'!$P$26,""))))))</f>
        <v/>
      </c>
      <c r="E14" s="50"/>
      <c r="F14" s="51"/>
    </row>
    <row r="15" spans="1:6" x14ac:dyDescent="0.25">
      <c r="A15" s="14"/>
      <c r="B15" s="52" t="str">
        <f>IF('[1]Oct 15'!$M$25="","",'[1]Oct 15'!$N$25)</f>
        <v/>
      </c>
      <c r="C15" s="50" t="str">
        <f>IF('[1]Oct 15'!$M$26="","",'[1]Oct 15'!$N$26)</f>
        <v/>
      </c>
      <c r="D15" s="50" t="str">
        <f>IF(AND(B15="",C15=""),"",IF(C15="",'[1]Oct 15'!$L$25,IF(B15="",'[1]Oct 15'!$L$26,IF('[1]Oct 15'!$L$25&lt;&gt;'[1]Oct 15'!$L$26,'[1]Oct 15'!$L$25&amp;" / "&amp;'[1]Oct 15'!$L$26,'[1]Oct 15'!$L$25))))</f>
        <v/>
      </c>
      <c r="E15" s="50"/>
      <c r="F15" s="51"/>
    </row>
    <row r="16" spans="1:6" ht="15.75" thickBot="1" x14ac:dyDescent="0.3">
      <c r="A16" s="14"/>
      <c r="B16" s="52" t="str">
        <f>IF('[1]Oct 15'!$P$25&lt;&gt;"","",'[1]Oct 15'!$Q$25)</f>
        <v/>
      </c>
      <c r="C16" s="50" t="str">
        <f>IF('[1]Oct 15'!$P$26="","",'[1]Oct 15'!$Q$26)</f>
        <v/>
      </c>
      <c r="D16" s="50" t="str">
        <f>IF(AND(B16="",C16=""),"",IF(C16="",'[1]Oct 15'!$O$25,IF(B16="",'[1]Oct 15'!$O$26,IF('[1]Oct 15'!$O$25&lt;&gt;'[1]Oct 15'!$O$26,'[1]Oct 15'!$O$25&amp;" / "&amp;'[1]Oct 15'!$O$26,'[1]Oct 15'!$O$25))))</f>
        <v/>
      </c>
      <c r="E16" s="53"/>
      <c r="F16" s="54"/>
    </row>
    <row r="17" spans="1:6" x14ac:dyDescent="0.25">
      <c r="A17" s="78" t="s">
        <v>10</v>
      </c>
      <c r="B17" s="55">
        <f>IF('[1]IADE Oct 15'!$C$25="","",'[1]IADE Oct 15'!$C$25)</f>
        <v>0</v>
      </c>
      <c r="C17" s="56">
        <f>IF('[1]IADE Oct 15'!$C$26="","",'[1]IADE Oct 15'!$C$26)</f>
        <v>0</v>
      </c>
      <c r="D17" s="57"/>
      <c r="E17" s="58"/>
      <c r="F17" s="59"/>
    </row>
    <row r="18" spans="1:6" x14ac:dyDescent="0.25">
      <c r="A18" s="78"/>
      <c r="B18" s="55">
        <f>IF('[1]IADE Oct 15'!$D$25="","",'[1]IADE Oct 15'!$D$25)</f>
        <v>0</v>
      </c>
      <c r="C18" s="56">
        <f>IF('[1]IADE Oct 15'!$D$26="","",'[1]IADE Oct 15'!$D$26)</f>
        <v>0</v>
      </c>
      <c r="D18" s="60"/>
      <c r="E18" s="61"/>
      <c r="F18" s="62"/>
    </row>
    <row r="19" spans="1:6" x14ac:dyDescent="0.25">
      <c r="A19" s="78"/>
      <c r="B19" s="55">
        <f>IF('[1]IADE Oct 15'!$E$25="","",'[1]IADE Oct 15'!$E$25)</f>
        <v>0</v>
      </c>
      <c r="C19" s="56">
        <f>IF('[1]IADE Oct 15'!$E$26="","",'[1]IADE Oct 15'!$E$26)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15'!$J$25="","",'[1]IADE Oct 15'!$J$25)</f>
        <v>0</v>
      </c>
      <c r="C20" s="64">
        <f>IF('[1]IADE Oct 15'!$J$26="","",'[1]IADE Oct 15'!$J$26)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Dimanche </v>
      </c>
      <c r="D2" s="80">
        <f>Modèle!$I$11</f>
        <v>42288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15'!$D$23="MAROUANI","Hubert Marouani",IF('[1]Oct 15'!$D$23="HALIMI","Patrick Halimi",IF('[1]Oct 15'!$D$23="LEPRIYA","Rémi Lepriya",IF('[1]Oct 15'!$D$23="SERENI","Marie-Jo Séréni",IF('[1]Oct 15'!$D$23="SULTAN","Alain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15'!$E$23="CCB","CCB ( "&amp;'[1]Oct 15'!$AC$23&amp;" )",'[1]Oct 15'!$E$23)</f>
        <v/>
      </c>
      <c r="C9" s="45" t="str">
        <f>IF('[1]Oct 15'!$E$24="CCB","CCB ( "&amp;'[1]Oct 15'!$AC$24&amp;" )",'[1]Oct 15'!$E$24)</f>
        <v/>
      </c>
      <c r="D9" s="46" t="str">
        <f>IF('[1]Oct 15'!$K$23="HM",'[1]Oct 15'!$J$23,IF('[1]Oct 15'!$K$24="HM",'[1]Oct 15'!$J$24,IF('[1]Oct 15'!$N$23="HM",'[1]Oct 15'!$M$23,IF('[1]Oct 15'!$N$24="HM",'[1]Oct 15'!$M$24,IF('[1]Oct 15'!$Q$23="HM",'[1]Oct 15'!$P$23,IF('[1]Oct 15'!$Q$24="HM",'[1]Oct 15'!$P$24,""))))))</f>
        <v/>
      </c>
      <c r="E9" s="46"/>
      <c r="F9" s="47"/>
    </row>
    <row r="10" spans="1:6" x14ac:dyDescent="0.25">
      <c r="A10" s="37" t="s">
        <v>7</v>
      </c>
      <c r="B10" s="48" t="str">
        <f>IF('[1]Oct 15'!$F$23="CCB","CCB ( "&amp;'[1]Oct 15'!$AC$23&amp;" )",'[1]Oct 15'!$F$23)</f>
        <v/>
      </c>
      <c r="C10" s="49" t="str">
        <f>IF('[1]Oct 15'!$F$24="CCB","CCB ( "&amp;'[1]Oct 15'!$AC$24&amp;" )",'[1]Oct 15'!$F$24)</f>
        <v/>
      </c>
      <c r="D10" s="50" t="str">
        <f>IF('[1]Oct 15'!$K$23="PH",'[1]Oct 15'!$J$23,IF('[1]Oct 15'!$K$24="PH",'[1]Oct 15'!$J$24,IF('[1]Oct 15'!$N$23="PH",'[1]Oct 15'!$M$23,IF('[1]Oct 15'!$N$24="PH",'[1]Oct 15'!$M$24,IF('[1]Oct 15'!$Q$23="PH",'[1]Oct 15'!$P$23,IF('[1]Oct 15'!$Q$24="PH",'[1]Oct 15'!$P$24,""))))))</f>
        <v/>
      </c>
      <c r="E10" s="50"/>
      <c r="F10" s="51"/>
    </row>
    <row r="11" spans="1:6" x14ac:dyDescent="0.25">
      <c r="A11" s="37" t="s">
        <v>8</v>
      </c>
      <c r="B11" s="48" t="str">
        <f>IF('[1]Oct 15'!$G$23="CCB","CCB ( "&amp;'[1]Oct 15'!$AC$23&amp;" )",'[1]Oct 15'!$G$23)</f>
        <v/>
      </c>
      <c r="C11" s="49" t="str">
        <f>IF('[1]Oct 15'!$G$24="CCB","CCB ( "&amp;'[1]Oct 15'!$AC$24&amp;" )",'[1]Oct 15'!$G$24)</f>
        <v/>
      </c>
      <c r="D11" s="50" t="str">
        <f>IF('[1]Oct 15'!$K$23="RL",'[1]Oct 15'!$J$23,IF('[1]Oct 15'!$K$24="RL",'[1]Oct 15'!$J$24,IF('[1]Oct 15'!$N$23="RL",'[1]Oct 15'!$M$23,IF('[1]Oct 15'!$N$24="RL",'[1]Oct 15'!$M$24,IF('[1]Oct 15'!$Q$23="RL",'[1]Oct 15'!$P$23,IF('[1]Oct 15'!$Q$24="RL",'[1]Oct 15'!$P$24,""))))))</f>
        <v/>
      </c>
      <c r="E11" s="50"/>
      <c r="F11" s="51"/>
    </row>
    <row r="12" spans="1:6" x14ac:dyDescent="0.25">
      <c r="A12" s="37" t="s">
        <v>14</v>
      </c>
      <c r="B12" s="48" t="str">
        <f>IF('[1]Oct 15'!$H$23="CCB","CCB ( "&amp;'[1]Oct 15'!$AC$23&amp;" )",'[1]Oct 15'!$H$23)</f>
        <v/>
      </c>
      <c r="C12" s="49" t="str">
        <f>IF('[1]Oct 15'!$H$24="CCB","CCB ( "&amp;'[1]Oct 15'!$AC$24&amp;" )",'[1]Oct 15'!$H$24)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15'!$I$23="CCB","CCB ( "&amp;'[1]Oct 15'!$AC$23&amp;" )",'[1]Oct 15'!$I$23)</f>
        <v/>
      </c>
      <c r="C13" s="49" t="str">
        <f>IF('[1]Oct 15'!$I$24="CCB","CCB ( "&amp;'[1]Oct 15'!$AC$24&amp;" )",'[1]Oct 15'!$I$24)</f>
        <v/>
      </c>
      <c r="D13" s="50" t="str">
        <f>IF('[1]Oct 15'!$K$23="MJS",'[1]Oct 15'!$J$23,IF('[1]Oct 15'!$K$24="MJS",'[1]Oct 15'!$J$24,IF('[1]Oct 15'!$N$23="MJS",'[1]Oct 15'!$M$23,IF('[1]Oct 15'!$N$24="MJS",'[1]Oct 15'!$M$24,IF('[1]Oct 15'!$Q$23="MJS",'[1]Oct 15'!$P$23,IF('[1]Oct 15'!$Q$24="MJS",'[1]Oct 15'!$P$24,""))))))</f>
        <v/>
      </c>
      <c r="E13" s="50"/>
      <c r="F13" s="51"/>
    </row>
    <row r="14" spans="1:6" x14ac:dyDescent="0.25">
      <c r="A14" s="37" t="s">
        <v>9</v>
      </c>
      <c r="B14" s="48" t="str">
        <f>IF('[1]Oct 15'!$J$23="CCB","CCB ( "&amp;'[1]Oct 15'!$AC$23&amp;" )",'[1]Oct 15'!$J$23)</f>
        <v/>
      </c>
      <c r="C14" s="49" t="str">
        <f>IF('[1]Oct 15'!$J$24="CCB","CCB ( "&amp;'[1]Oct 15'!$AC$24&amp;" )",'[1]Oct 15'!$J$24)</f>
        <v/>
      </c>
      <c r="D14" s="50" t="str">
        <f>IF('[1]Oct 15'!$K$23="AS",'[1]Oct 15'!$J$23,IF('[1]Oct 15'!$K$24="AS",'[1]Oct 15'!$J$24,IF('[1]Oct 15'!$N$23="AS",'[1]Oct 15'!$M$23,IF('[1]Oct 15'!$N$24="AS",'[1]Oct 15'!$M$24,IF('[1]Oct 15'!$Q$23="AS",'[1]Oct 15'!$P$23,IF('[1]Oct 15'!$Q$24="AS",'[1]Oct 15'!$P$24,""))))))</f>
        <v/>
      </c>
      <c r="E14" s="50"/>
      <c r="F14" s="51"/>
    </row>
    <row r="15" spans="1:6" x14ac:dyDescent="0.25">
      <c r="A15" s="14"/>
      <c r="B15" s="52" t="str">
        <f>IF('[1]Oct 15'!$M$23="","",'[1]Oct 15'!$N$23)</f>
        <v/>
      </c>
      <c r="C15" s="50" t="str">
        <f>IF('[1]Oct 15'!$M$24="","",'[1]Oct 15'!$N$24)</f>
        <v/>
      </c>
      <c r="D15" s="50" t="str">
        <f>IF(AND(B15="",C15=""),"",IF(C15="",'[1]Oct 15'!$L$23,IF(B15="",'[1]Oct 15'!$L$24,IF('[1]Oct 15'!$L$23&lt;&gt;'[1]Oct 15'!$L$24,'[1]Oct 15'!$L$23&amp;" / "&amp;'[1]Oct 15'!$L$24,'[1]Oct 15'!$L$23))))</f>
        <v/>
      </c>
      <c r="E15" s="50"/>
      <c r="F15" s="51"/>
    </row>
    <row r="16" spans="1:6" ht="15.75" thickBot="1" x14ac:dyDescent="0.3">
      <c r="A16" s="14"/>
      <c r="B16" s="52" t="str">
        <f>IF('[1]Oct 15'!$P$23&lt;&gt;"","",'[1]Oct 15'!$Q$23)</f>
        <v/>
      </c>
      <c r="C16" s="50" t="str">
        <f>IF('[1]Oct 15'!$P$24&lt;&gt;"","",'[1]Oct 15'!$Q$24)</f>
        <v/>
      </c>
      <c r="D16" s="50" t="str">
        <f>IF(AND(B16="",C16=""),"",IF(C16="",'[1]Oct 15'!$O$23,IF(B16="",'[1]Oct 15'!$O$24,IF('[1]Oct 15'!$O$23&lt;&gt;'[1]Oct 15'!$O$24,'[1]Oct 15'!$O$23&amp;" / "&amp;'[1]Oct 15'!$O$24,'[1]Oct 15'!$O$23))))</f>
        <v/>
      </c>
      <c r="E16" s="53"/>
      <c r="F16" s="54"/>
    </row>
    <row r="17" spans="1:6" x14ac:dyDescent="0.25">
      <c r="A17" s="78" t="s">
        <v>10</v>
      </c>
      <c r="B17" s="55">
        <f>IF('[1]IADE Oct 15'!$C$23="","",'[1]IADE Oct 15'!$C$23)</f>
        <v>0</v>
      </c>
      <c r="C17" s="56">
        <f>IF('[1]IADE Oct 15'!$C$24="","",'[1]IADE Oct 15'!$C$24)</f>
        <v>0</v>
      </c>
      <c r="D17" s="57"/>
      <c r="E17" s="58"/>
      <c r="F17" s="59"/>
    </row>
    <row r="18" spans="1:6" x14ac:dyDescent="0.25">
      <c r="A18" s="78"/>
      <c r="B18" s="55">
        <f>IF('[1]IADE Oct 15'!$D$23="","",'[1]IADE Oct 15'!$D$23)</f>
        <v>0</v>
      </c>
      <c r="C18" s="56">
        <f>IF('[1]IADE Oct 15'!$D$24="","",'[1]IADE Oct 15'!$D$24)</f>
        <v>0</v>
      </c>
      <c r="D18" s="60"/>
      <c r="E18" s="61"/>
      <c r="F18" s="62"/>
    </row>
    <row r="19" spans="1:6" x14ac:dyDescent="0.25">
      <c r="A19" s="78"/>
      <c r="B19" s="55">
        <f>IF('[1]IADE Oct 15'!$E$23="","",'[1]IADE Oct 15'!$E$23)</f>
        <v>0</v>
      </c>
      <c r="C19" s="56">
        <f>IF('[1]IADE Oct 15'!$E$24="","",'[1]IADE Oct 15'!$E$24)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15'!$J$23="","",'[1]IADE Oct 15'!$J$23)</f>
        <v>0</v>
      </c>
      <c r="C20" s="64">
        <f>IF('[1]IADE Oct 15'!$J$24="","",'[1]IADE Oct 15'!$J$24)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Samedi </v>
      </c>
      <c r="D2" s="80">
        <f>Modèle!$I$10</f>
        <v>42287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15'!$D$21="MAROUANI","Hubert Marouani",IF('[1]Oct 15'!$D$21="HALIMI","Patrick Halimi",IF('[1]Oct 15'!$D$21="LEPRIYA","Rémi Lepriya",IF('[1]Oct 15'!$D$21="SERENI","Marie-Jo Séréni",IF('[1]Oct 15'!$D$21="SULTAN","Alain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15'!$E$21="CCB","CCB ( "&amp;'[1]Oct 15'!$AC$21&amp;" )",'[1]Oct 15'!$E$21)</f>
        <v/>
      </c>
      <c r="C9" s="45" t="str">
        <f>IF('[1]Oct 15'!$E$22="CCB","CCB ( "&amp;'[1]Oct 15'!$AC$22&amp;" )",'[1]Oct 15'!$E$22)</f>
        <v/>
      </c>
      <c r="D9" s="46" t="str">
        <f>IF('[1]Oct 15'!$K$21="HM",'[1]Oct 15'!$J$21,IF('[1]Oct 15'!$K$22="HM",'[1]Oct 15'!$J$22,IF('[1]Oct 15'!$N$21="HM",'[1]Oct 15'!$M$21,IF('[1]Oct 15'!$N$22="HM",'[1]Oct 15'!$M$22,IF('[1]Oct 15'!$Q$21="HM",'[1]Oct 15'!$P$21,IF('[1]Oct 15'!$Q$22="HM",'[1]Oct 15'!$P$22,""))))))</f>
        <v/>
      </c>
      <c r="E9" s="46"/>
      <c r="F9" s="47"/>
    </row>
    <row r="10" spans="1:6" x14ac:dyDescent="0.25">
      <c r="A10" s="37" t="s">
        <v>7</v>
      </c>
      <c r="B10" s="48" t="str">
        <f>IF('[1]Oct 15'!$F$21="CCB","CCB ( "&amp;'[1]Oct 15'!$AC$21&amp;" )",'[1]Oct 15'!$F$21)</f>
        <v/>
      </c>
      <c r="C10" s="49" t="str">
        <f>IF('[1]Oct 15'!$F$22="CCB","CCB ( "&amp;'[1]Oct 15'!$AC$22&amp;" )",'[1]Oct 15'!$F$22)</f>
        <v/>
      </c>
      <c r="D10" s="50" t="str">
        <f>IF('[1]Oct 15'!$K$21="PH",'[1]Oct 15'!$J$21,IF('[1]Oct 15'!$K$22="PH",'[1]Oct 15'!$J$22,IF('[1]Oct 15'!$N$21="PH",'[1]Oct 15'!$M$21,IF('[1]Oct 15'!$N$22="PH",'[1]Oct 15'!$M$22,IF('[1]Oct 15'!$Q$21="PH",'[1]Oct 15'!$P$21,IF('[1]Oct 15'!$Q$22="PH",'[1]Oct 15'!$P$22,""))))))</f>
        <v/>
      </c>
      <c r="E10" s="50"/>
      <c r="F10" s="51"/>
    </row>
    <row r="11" spans="1:6" x14ac:dyDescent="0.25">
      <c r="A11" s="37" t="s">
        <v>8</v>
      </c>
      <c r="B11" s="48" t="str">
        <f>IF('[1]Oct 15'!$G$21="CCB","CCB ( "&amp;'[1]Oct 15'!$AC$21&amp;" )",'[1]Oct 15'!$G$21)</f>
        <v/>
      </c>
      <c r="C11" s="49" t="str">
        <f>IF('[1]Oct 15'!$G$22="CCB","CCB ( "&amp;'[1]Oct 15'!$AC$22&amp;" )",'[1]Oct 15'!$G$22)</f>
        <v/>
      </c>
      <c r="D11" s="50" t="str">
        <f>IF('[1]Oct 15'!$K$21="RL",'[1]Oct 15'!$J$21,IF('[1]Oct 15'!$K$22="RL",'[1]Oct 15'!$J$22,IF('[1]Oct 15'!$N$21="RL",'[1]Oct 15'!$M$21,IF('[1]Oct 15'!$N$22="RL",'[1]Oct 15'!$M$22,IF('[1]Oct 15'!$Q$21="RL",'[1]Oct 15'!$P$21,IF('[1]Oct 15'!$Q$22="RL",'[1]Oct 15'!$P$22,""))))))</f>
        <v/>
      </c>
      <c r="E11" s="50"/>
      <c r="F11" s="51"/>
    </row>
    <row r="12" spans="1:6" x14ac:dyDescent="0.25">
      <c r="A12" s="37" t="s">
        <v>14</v>
      </c>
      <c r="B12" s="48" t="str">
        <f>IF('[1]Oct 15'!$H$21="CCB","CCB ( "&amp;'[1]Oct 15'!$AC$21&amp;" )",'[1]Oct 15'!$H$21)</f>
        <v/>
      </c>
      <c r="C12" s="49" t="str">
        <f>IF('[1]Oct 15'!$H$22="CCB","CCB ( "&amp;'[1]Oct 15'!$AC$22&amp;" )",'[1]Oct 15'!$H$22)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15'!$I$21="CCB","CCB ( "&amp;'[1]Oct 15'!$AC$21&amp;" )",'[1]Oct 15'!$I$21)</f>
        <v/>
      </c>
      <c r="C13" s="49" t="str">
        <f>IF('[1]Oct 15'!$I$22="CCB","CCB ( "&amp;'[1]Oct 15'!$AC$22&amp;" )",'[1]Oct 15'!$I$22)</f>
        <v/>
      </c>
      <c r="D13" s="50" t="str">
        <f>IF('[1]Oct 15'!$K$21="MJS",'[1]Oct 15'!$J$21,IF('[1]Oct 15'!$K$22="MJS",'[1]Oct 15'!$J$22,IF('[1]Oct 15'!$N$21="MJS",'[1]Oct 15'!$M$21,IF('[1]Oct 15'!$N$22="MJS",'[1]Oct 15'!$M$22,IF('[1]Oct 15'!$Q$21="MJS",'[1]Oct 15'!$P$21,IF('[1]Oct 15'!$Q$22="MJS",'[1]Oct 15'!$P$22,""))))))</f>
        <v/>
      </c>
      <c r="E13" s="50"/>
      <c r="F13" s="51"/>
    </row>
    <row r="14" spans="1:6" x14ac:dyDescent="0.25">
      <c r="A14" s="37" t="s">
        <v>9</v>
      </c>
      <c r="B14" s="48" t="str">
        <f>IF('[1]Oct 15'!$J$21="CCB","CCB ( "&amp;'[1]Oct 15'!$AC$21&amp;" )",'[1]Oct 15'!$J$21)</f>
        <v/>
      </c>
      <c r="C14" s="49" t="str">
        <f>IF('[1]Oct 15'!$J$22="CCB","CCB ( "&amp;'[1]Oct 15'!$AC$22&amp;" )",'[1]Oct 15'!$J$22)</f>
        <v/>
      </c>
      <c r="D14" s="50" t="str">
        <f>IF('[1]Oct 15'!$K$21="AS",'[1]Oct 15'!$J$21,IF('[1]Oct 15'!$K$22="AS",'[1]Oct 15'!$J$22,IF('[1]Oct 15'!$N$21="AS",'[1]Oct 15'!$M$21,IF('[1]Oct 15'!$N$22="AS",'[1]Oct 15'!$M$22,IF('[1]Oct 15'!$Q$21="AS",'[1]Oct 15'!$P$21,IF('[1]Oct 15'!$Q$22="AS",'[1]Oct 15'!$P$22,""))))))</f>
        <v/>
      </c>
      <c r="E14" s="50"/>
      <c r="F14" s="51"/>
    </row>
    <row r="15" spans="1:6" x14ac:dyDescent="0.25">
      <c r="A15" s="14"/>
      <c r="B15" s="52" t="str">
        <f>IF('[1]Oct 15'!$M$21="","",'[1]Oct 15'!$N$21)</f>
        <v/>
      </c>
      <c r="C15" s="50" t="str">
        <f>IF('[1]Oct 15'!$M$22="","",'[1]Oct 15'!$N$22)</f>
        <v/>
      </c>
      <c r="D15" s="50" t="str">
        <f>IF(AND(B15="",C15=""),"",IF(C15="",'[1]Oct 15'!$L$21,IF(B15="",'[1]Oct 15'!$L$22,IF('[1]Oct 15'!$L$21&lt;&gt;'[1]Oct 15'!$L$22,'[1]Oct 15'!$L$21&amp;" / "&amp;'[1]Oct 15'!$L$22,'[1]Oct 15'!$L$21))))</f>
        <v/>
      </c>
      <c r="E15" s="50"/>
      <c r="F15" s="51"/>
    </row>
    <row r="16" spans="1:6" ht="15.75" thickBot="1" x14ac:dyDescent="0.3">
      <c r="A16" s="14"/>
      <c r="B16" s="52" t="str">
        <f>IF('[1]Oct 15'!$P$21&lt;&gt;"","",'[1]Oct 15'!$Q$21)</f>
        <v/>
      </c>
      <c r="C16" s="50" t="str">
        <f>IF('[1]Oct 15'!$P$22&lt;&gt;"","",'[1]Oct 15'!$Q$22)</f>
        <v/>
      </c>
      <c r="D16" s="50" t="str">
        <f>IF(AND(B16="",C16=""),"",IF(C16="",'[1]Oct 15'!$O$21,IF(B16="",'[1]Oct 15'!$O$22,IF('[1]Oct 15'!$O$21&lt;&gt;'[1]Oct 15'!$O$22,'[1]Oct 15'!$O$21&amp;" / "&amp;'[1]Oct 15'!$O$22,'[1]Oct 15'!$O$21))))</f>
        <v/>
      </c>
      <c r="E16" s="53"/>
      <c r="F16" s="54"/>
    </row>
    <row r="17" spans="1:6" x14ac:dyDescent="0.25">
      <c r="A17" s="78" t="s">
        <v>10</v>
      </c>
      <c r="B17" s="55">
        <f>IF('[1]IADE Oct 15'!$C$21="","",'[1]IADE Oct 15'!$C$21)</f>
        <v>0</v>
      </c>
      <c r="C17" s="56">
        <f>IF('[1]IADE Oct 15'!$C$22="","",'[1]IADE Oct 15'!$C$22)</f>
        <v>0</v>
      </c>
      <c r="D17" s="57"/>
      <c r="E17" s="58"/>
      <c r="F17" s="59"/>
    </row>
    <row r="18" spans="1:6" x14ac:dyDescent="0.25">
      <c r="A18" s="78"/>
      <c r="B18" s="55">
        <f>IF('[1]IADE Oct 15'!$D$21="","",'[1]IADE Oct 15'!$D$21)</f>
        <v>0</v>
      </c>
      <c r="C18" s="56">
        <f>IF('[1]IADE Oct 15'!$D$22="","",'[1]IADE Oct 15'!$D$22)</f>
        <v>0</v>
      </c>
      <c r="D18" s="60"/>
      <c r="E18" s="61"/>
      <c r="F18" s="62"/>
    </row>
    <row r="19" spans="1:6" x14ac:dyDescent="0.25">
      <c r="A19" s="78"/>
      <c r="B19" s="55">
        <f>IF('[1]IADE Oct 15'!$E$21="","",'[1]IADE Oct 15'!$E$21)</f>
        <v>0</v>
      </c>
      <c r="C19" s="56">
        <f>IF('[1]IADE Oct 15'!$E$22="","",'[1]IADE Oct 15'!$E$22)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15'!$J$21="","",'[1]IADE Oct 15'!$J$21)</f>
        <v>0</v>
      </c>
      <c r="C20" s="64">
        <f>IF('[1]IADE Oct 15'!$J$22="","",'[1]IADE Oct 15'!$J$22)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Vendredi </v>
      </c>
      <c r="D2" s="80">
        <f>Modèle!$I$9</f>
        <v>42286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15'!$D$19="MAROUANI","Hubert Marouani",IF('[1]Oct 15'!$D$19="HALIMI","Patrick Halimi",IF('[1]Oct 15'!$D$19="LEPRIYA","Rémi Lepriya",IF('[1]Oct 15'!$D$19="SERENI","Marie-Jo Séréni",IF('[1]Oct 15'!$D$19="SULTAN","Alain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15'!$E$19="CCB","CCB ( "&amp;'[1]Oct 15'!$AC$19&amp;" )",'[1]Oct 15'!$E$19)</f>
        <v/>
      </c>
      <c r="C9" s="45" t="str">
        <f>IF('[1]Oct 15'!$E$20="CCB","CCB ( "&amp;'[1]Oct 15'!$AC$20&amp;" )",'[1]Oct 15'!$E$20)</f>
        <v/>
      </c>
      <c r="D9" s="46" t="str">
        <f>IF('[1]Oct 15'!$K$19="HM",'[1]Oct 15'!$J$19,IF('[1]Oct 15'!$K$20="HM",'[1]Oct 15'!$J$20,IF('[1]Oct 15'!$N$19="HM",'[1]Oct 15'!$M$19,IF('[1]Oct 15'!$N$20="HM",'[1]Oct 15'!$M$20,IF('[1]Oct 15'!$Q$19="HM",'[1]Oct 15'!$P$19,IF('[1]Oct 15'!$Q$20="HM",'[1]Oct 15'!$P$20,""))))))</f>
        <v/>
      </c>
      <c r="E9" s="46"/>
      <c r="F9" s="47"/>
    </row>
    <row r="10" spans="1:6" x14ac:dyDescent="0.25">
      <c r="A10" s="37" t="s">
        <v>7</v>
      </c>
      <c r="B10" s="48" t="str">
        <f>IF('[1]Oct 15'!$F$19="CCB","CCB ( "&amp;'[1]Oct 15'!$AC$19&amp;" )",'[1]Oct 15'!$F$19)</f>
        <v/>
      </c>
      <c r="C10" s="49" t="str">
        <f>IF('[1]Oct 15'!$F$20="CCB","CCB ( "&amp;'[1]Oct 15'!$AC$20&amp;" )",'[1]Oct 15'!$F$20)</f>
        <v/>
      </c>
      <c r="D10" s="50" t="str">
        <f>IF('[1]Oct 15'!$K$19="PH",'[1]Oct 15'!$J$19,IF('[1]Oct 15'!$K$20="PH",'[1]Oct 15'!$J$20,IF('[1]Oct 15'!$N$19="PH",'[1]Oct 15'!$M$19,IF('[1]Oct 15'!$N$20="PH",'[1]Oct 15'!$M$20,IF('[1]Oct 15'!$Q$19="PH",'[1]Oct 15'!$P$19,IF('[1]Oct 15'!$Q$20="PH",'[1]Oct 15'!$P$20,""))))))</f>
        <v/>
      </c>
      <c r="E10" s="50"/>
      <c r="F10" s="51"/>
    </row>
    <row r="11" spans="1:6" x14ac:dyDescent="0.25">
      <c r="A11" s="37" t="s">
        <v>8</v>
      </c>
      <c r="B11" s="48" t="str">
        <f>IF('[1]Oct 15'!$G$19="CCB","CCB ( "&amp;'[1]Oct 15'!$AC$19&amp;" )",'[1]Oct 15'!$G$19)</f>
        <v/>
      </c>
      <c r="C11" s="49" t="str">
        <f>IF('[1]Oct 15'!$G$20="CCB","CCB ( "&amp;'[1]Oct 15'!$AC$20&amp;" )",'[1]Oct 15'!$G$20)</f>
        <v/>
      </c>
      <c r="D11" s="50" t="str">
        <f>IF('[1]Oct 15'!$K$19="RL",'[1]Oct 15'!$J$19,IF('[1]Oct 15'!$K$20="RL",'[1]Oct 15'!$J$20,IF('[1]Oct 15'!$N$19="RL",'[1]Oct 15'!$M$19,IF('[1]Oct 15'!$N$20="RL",'[1]Oct 15'!$M$20,IF('[1]Oct 15'!$Q$19="RL",'[1]Oct 15'!$P$19,IF('[1]Oct 15'!$Q$20="RL",'[1]Oct 15'!$P$20,""))))))</f>
        <v/>
      </c>
      <c r="E11" s="50"/>
      <c r="F11" s="51"/>
    </row>
    <row r="12" spans="1:6" x14ac:dyDescent="0.25">
      <c r="A12" s="37" t="s">
        <v>14</v>
      </c>
      <c r="B12" s="48" t="str">
        <f>IF('[1]Oct 15'!$H$19="CCB","CCB ( "&amp;'[1]Oct 15'!$AC$19&amp;" )",'[1]Oct 15'!$H$19)</f>
        <v/>
      </c>
      <c r="C12" s="49" t="str">
        <f>IF('[1]Oct 15'!$H$20="CCB","CCB ( "&amp;'[1]Oct 15'!$AC$20&amp;" )",'[1]Oct 15'!$H$20)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15'!$I$19="CCB","CCB ( "&amp;'[1]Oct 15'!$AC$19&amp;" )",'[1]Oct 15'!$I$19)</f>
        <v/>
      </c>
      <c r="C13" s="49" t="str">
        <f>IF('[1]Oct 15'!$I$20="CCB","CCB ( "&amp;'[1]Oct 15'!$AC$20&amp;" )",'[1]Oct 15'!$I$20)</f>
        <v/>
      </c>
      <c r="D13" s="50" t="str">
        <f>IF('[1]Oct 15'!$K$19="MJS",'[1]Oct 15'!$J$19,IF('[1]Oct 15'!$K$20="MJS",'[1]Oct 15'!$J$20,IF('[1]Oct 15'!$N$19="MJS",'[1]Oct 15'!$M$19,IF('[1]Oct 15'!$N$20="MJS",'[1]Oct 15'!$M$20,IF('[1]Oct 15'!$Q$19="MJS",'[1]Oct 15'!$P$19,IF('[1]Oct 15'!$Q$20="MJS",'[1]Oct 15'!$P$20,""))))))</f>
        <v/>
      </c>
      <c r="E13" s="50"/>
      <c r="F13" s="51"/>
    </row>
    <row r="14" spans="1:6" x14ac:dyDescent="0.25">
      <c r="A14" s="37" t="s">
        <v>9</v>
      </c>
      <c r="B14" s="48" t="str">
        <f>IF('[1]Oct 15'!$J$19="CCB","CCB ( "&amp;'[1]Oct 15'!$AC$19&amp;" )",'[1]Oct 15'!$J$19)</f>
        <v/>
      </c>
      <c r="C14" s="49" t="str">
        <f>IF('[1]Oct 15'!$J$20="CCB","CCB ( "&amp;'[1]Oct 15'!$AC$20&amp;" )",'[1]Oct 15'!$J$20)</f>
        <v/>
      </c>
      <c r="D14" s="50" t="str">
        <f>IF('[1]Oct 15'!$K$19="AS",'[1]Oct 15'!$J$19,IF('[1]Oct 15'!$K$20="AS",'[1]Oct 15'!$J$20,IF('[1]Oct 15'!$N$19="AS",'[1]Oct 15'!$M$19,IF('[1]Oct 15'!$N$20="AS",'[1]Oct 15'!$M$20,IF('[1]Oct 15'!$Q$19="AS",'[1]Oct 15'!$P$19,IF('[1]Oct 15'!$Q$20="AS",'[1]Oct 15'!$P$20,""))))))</f>
        <v/>
      </c>
      <c r="E14" s="50"/>
      <c r="F14" s="51"/>
    </row>
    <row r="15" spans="1:6" x14ac:dyDescent="0.25">
      <c r="A15" s="14"/>
      <c r="B15" s="52" t="str">
        <f>IF('[1]Oct 15'!$M$19="","",'[1]Oct 15'!$N$19)</f>
        <v/>
      </c>
      <c r="C15" s="50" t="str">
        <f>IF('[1]Oct 15'!$M$20="","",'[1]Oct 15'!$N$20)</f>
        <v/>
      </c>
      <c r="D15" s="50" t="str">
        <f>IF(AND(B15="",C15=""),"",IF(C15="",'[1]Oct 15'!$L$19,IF(B15="",'[1]Oct 15'!$L$20,IF('[1]Oct 15'!$L$19&lt;&gt;'[1]Oct 15'!$L$20,'[1]Oct 15'!$L$19&amp;" / "&amp;'[1]Oct 15'!$L$20,'[1]Oct 15'!$L$19))))</f>
        <v/>
      </c>
      <c r="E15" s="50"/>
      <c r="F15" s="51"/>
    </row>
    <row r="16" spans="1:6" ht="15.75" thickBot="1" x14ac:dyDescent="0.3">
      <c r="A16" s="14"/>
      <c r="B16" s="52" t="str">
        <f>IF('[1]Oct 15'!$P$19&lt;&gt;"","",'[1]Oct 15'!$Q$19)</f>
        <v/>
      </c>
      <c r="C16" s="50" t="str">
        <f>IF('[1]Oct 15'!$P$20&lt;&gt;"","",'[1]Oct 15'!$Q$20)</f>
        <v/>
      </c>
      <c r="D16" s="50" t="str">
        <f>IF(AND(B16="",C16=""),"",IF(C16="",'[1]Oct 15'!$O$19,IF(B16="",'[1]Oct 15'!$O$20,IF('[1]Oct 15'!$O$19&lt;&gt;'[1]Oct 15'!$O$20,'[1]Oct 15'!$O$19&amp;" / "&amp;'[1]Oct 15'!$O$20,'[1]Oct 15'!$O$19))))</f>
        <v/>
      </c>
      <c r="E16" s="53"/>
      <c r="F16" s="54"/>
    </row>
    <row r="17" spans="1:6" x14ac:dyDescent="0.25">
      <c r="A17" s="78" t="s">
        <v>10</v>
      </c>
      <c r="B17" s="55">
        <f>IF('[1]IADE Oct 15'!$C$19="","",'[1]IADE Oct 15'!$C$19)</f>
        <v>0</v>
      </c>
      <c r="C17" s="56">
        <f>IF('[1]IADE Oct 15'!$C$20="","",'[1]IADE Oct 15'!$C$20)</f>
        <v>0</v>
      </c>
      <c r="D17" s="57"/>
      <c r="E17" s="58"/>
      <c r="F17" s="59"/>
    </row>
    <row r="18" spans="1:6" x14ac:dyDescent="0.25">
      <c r="A18" s="78"/>
      <c r="B18" s="55">
        <f>IF('[1]IADE Oct 15'!$D$19="","",'[1]IADE Oct 15'!$D$19)</f>
        <v>0</v>
      </c>
      <c r="C18" s="56">
        <f>IF('[1]IADE Oct 15'!$D$20="","",'[1]IADE Oct 15'!$D$20)</f>
        <v>0</v>
      </c>
      <c r="D18" s="60"/>
      <c r="E18" s="61"/>
      <c r="F18" s="62"/>
    </row>
    <row r="19" spans="1:6" x14ac:dyDescent="0.25">
      <c r="A19" s="78"/>
      <c r="B19" s="55">
        <f>IF('[1]IADE Oct 15'!$E$19="","",'[1]IADE Oct 15'!$E$19)</f>
        <v>0</v>
      </c>
      <c r="C19" s="56">
        <f>IF('[1]IADE Oct 15'!$E$20="","",'[1]IADE Oct 15'!$E$20)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15'!$J$19="","",'[1]IADE Oct 15'!$J$19)</f>
        <v>0</v>
      </c>
      <c r="C20" s="64">
        <f>IF('[1]IADE Oct 15'!$J$20="","",'[1]IADE Oct 15'!$J$20)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28"/>
  <sheetViews>
    <sheetView showZeros="0" workbookViewId="0">
      <selection activeCell="D2" sqref="D2:E2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Jeudi </v>
      </c>
      <c r="D2" s="80">
        <f>Modèle!$I$8</f>
        <v>42285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15'!$D$17="MAROUANI","Hubert Marouani",IF('[1]Oct 15'!$D$17="HALIMI","Patrick Halimi",IF('[1]Oct 15'!$D$17="LEPRIYA","Rémi Lepriya",IF('[1]Oct 15'!$D$17="SERENI","Marie-Jo Séréni",IF('[1]Oct 15'!$D$17="SULTAN","Alain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15'!$E$17="CCB","CCB ( "&amp;'[1]Oct 15'!$AC$17&amp;" )",'[1]Oct 15'!$E$17)</f>
        <v>Prog mat. HM</v>
      </c>
      <c r="C9" s="45" t="str">
        <f>IF('[1]Oct 15'!$E$18="CCB","CCB ( "&amp;'[1]Oct 15'!$AC$18&amp;" )",'[1]Oct 15'!$E$18)</f>
        <v>Prog ap-mid. HM</v>
      </c>
      <c r="D9" s="46" t="str">
        <f>IF('[1]Oct 15'!$K$17="HM",'[1]Oct 15'!$J$17,IF('[1]Oct 15'!$K$18="HM",'[1]Oct 15'!$J$18,IF('[1]Oct 15'!$N$17="HM",'[1]Oct 15'!$M$17,IF('[1]Oct 15'!$N$18="HM",'[1]Oct 15'!$M$18,IF('[1]Oct 15'!$Q$17="HM",'[1]Oct 15'!$P$17,IF('[1]Oct 15'!$Q$18="HM",'[1]Oct 15'!$P$18,""))))))</f>
        <v/>
      </c>
      <c r="E9" s="46"/>
      <c r="F9" s="47"/>
    </row>
    <row r="10" spans="1:6" x14ac:dyDescent="0.25">
      <c r="A10" s="37" t="s">
        <v>7</v>
      </c>
      <c r="B10" s="48" t="str">
        <f>IF('[1]Oct 15'!$F$17="CCB","CCB ( "&amp;'[1]Oct 15'!$AC$17&amp;" )",'[1]Oct 15'!$F$17)</f>
        <v>Prog mat. PH</v>
      </c>
      <c r="C10" s="49" t="str">
        <f>IF('[1]Oct 15'!$F$18="CCB","CCB ( "&amp;'[1]Oct 15'!$AC$18&amp;" )",'[1]Oct 15'!$F$18)</f>
        <v>Prog ap-mid. PH</v>
      </c>
      <c r="D10" s="50" t="str">
        <f>IF('[1]Oct 15'!$K$17="PH",'[1]Oct 15'!$J$17,IF('[1]Oct 15'!$K$18="PH",'[1]Oct 15'!$J$18,IF('[1]Oct 15'!$N$17="PH",'[1]Oct 15'!$M$17,IF('[1]Oct 15'!$N$18="PH",'[1]Oct 15'!$M$18,IF('[1]Oct 15'!$Q$17="PH",'[1]Oct 15'!$P$17,IF('[1]Oct 15'!$Q$18="PH",'[1]Oct 15'!$P$18,""))))))</f>
        <v/>
      </c>
      <c r="E10" s="50"/>
      <c r="F10" s="51"/>
    </row>
    <row r="11" spans="1:6" x14ac:dyDescent="0.25">
      <c r="A11" s="37" t="s">
        <v>8</v>
      </c>
      <c r="B11" s="48" t="str">
        <f>IF('[1]Oct 15'!$G$17="CCB","CCB ( "&amp;'[1]Oct 15'!$AC$17&amp;" )",'[1]Oct 15'!$G$17)</f>
        <v>Prog mat. RL</v>
      </c>
      <c r="C11" s="49" t="str">
        <f>IF('[1]Oct 15'!$G$18="CCB","CCB ( "&amp;'[1]Oct 15'!$AC$18&amp;" )",'[1]Oct 15'!$G$18)</f>
        <v>Prog ap-mid. RL</v>
      </c>
      <c r="D11" s="50" t="str">
        <f>IF('[1]Oct 15'!$K$17="RL",'[1]Oct 15'!$J$17,IF('[1]Oct 15'!$K$18="RL",'[1]Oct 15'!$J$18,IF('[1]Oct 15'!$N$17="RL",'[1]Oct 15'!$M$17,IF('[1]Oct 15'!$N$18="RL",'[1]Oct 15'!$M$18,IF('[1]Oct 15'!$Q$17="RL",'[1]Oct 15'!$P$17,IF('[1]Oct 15'!$Q$18="RL",'[1]Oct 15'!$P$18,""))))))</f>
        <v/>
      </c>
      <c r="E11" s="50" t="s">
        <v>19</v>
      </c>
      <c r="F11" s="51"/>
    </row>
    <row r="12" spans="1:6" x14ac:dyDescent="0.25">
      <c r="A12" s="37" t="s">
        <v>14</v>
      </c>
      <c r="B12" s="48" t="str">
        <f>IF('[1]Oct 15'!$H$17="CCB","CCB ( "&amp;'[1]Oct 15'!$AC$17&amp;" )",'[1]Oct 15'!$H$17)</f>
        <v>Prog mat. RO</v>
      </c>
      <c r="C12" s="49" t="str">
        <f>IF('[1]Oct 15'!$H$18="CCB","CCB ( "&amp;'[1]Oct 15'!$AC$18&amp;" )",'[1]Oct 15'!$H$18)</f>
        <v>Prog ap-mid. RO</v>
      </c>
      <c r="D12" s="50"/>
      <c r="E12" s="50"/>
      <c r="F12" s="51" t="s">
        <v>20</v>
      </c>
    </row>
    <row r="13" spans="1:6" x14ac:dyDescent="0.25">
      <c r="A13" s="37" t="s">
        <v>15</v>
      </c>
      <c r="B13" s="48" t="str">
        <f>IF('[1]Oct 15'!$I$17="CCB","CCB ( "&amp;'[1]Oct 15'!$AC$17&amp;" )",'[1]Oct 15'!$I$17)</f>
        <v>Prog mat. TK</v>
      </c>
      <c r="C13" s="49" t="str">
        <f>IF('[1]Oct 15'!$I$18="CCB","CCB ( "&amp;'[1]Oct 15'!$AC$18&amp;" )",'[1]Oct 15'!$I$18)</f>
        <v>Prog ap-mid. TK</v>
      </c>
      <c r="D13" s="50" t="str">
        <f>IF('[1]Oct 15'!$K$17="MJS",'[1]Oct 15'!$J$17,IF('[1]Oct 15'!$K$18="MJS",'[1]Oct 15'!$J$18,IF('[1]Oct 15'!$N$17="MJS",'[1]Oct 15'!$M$17,IF('[1]Oct 15'!$N$18="MJS",'[1]Oct 15'!$M$18,IF('[1]Oct 15'!$Q$17="MJS",'[1]Oct 15'!$P$17,IF('[1]Oct 15'!$Q$18="MJS",'[1]Oct 15'!$P$18,""))))))</f>
        <v/>
      </c>
      <c r="E13" s="50"/>
      <c r="F13" s="51"/>
    </row>
    <row r="14" spans="1:6" x14ac:dyDescent="0.25">
      <c r="A14" s="37" t="s">
        <v>9</v>
      </c>
      <c r="B14" s="48" t="str">
        <f>IF('[1]Oct 15'!$J$17="CCB","CCB ( "&amp;'[1]Oct 15'!$AC$17&amp;" )",'[1]Oct 15'!$J$17)</f>
        <v>Prog mat. AS</v>
      </c>
      <c r="C14" s="49" t="str">
        <f>IF('[1]Oct 15'!$J$18="CCB","CCB ( "&amp;'[1]Oct 15'!$AC$18&amp;" )",'[1]Oct 15'!$J$18)</f>
        <v>Prog ap-mid. AS</v>
      </c>
      <c r="D14" s="50" t="str">
        <f>IF('[1]Oct 15'!$K$17="AS",'[1]Oct 15'!$J$17,IF('[1]Oct 15'!$K$18="AS",'[1]Oct 15'!$J$18,IF('[1]Oct 15'!$N$17="AS",'[1]Oct 15'!$M$17,IF('[1]Oct 15'!$N$18="AS",'[1]Oct 15'!$M$18,IF('[1]Oct 15'!$Q$17="AS",'[1]Oct 15'!$P$17,IF('[1]Oct 15'!$Q$18="AS",'[1]Oct 15'!$P$18,""))))))</f>
        <v/>
      </c>
      <c r="E14" s="50"/>
      <c r="F14" s="51"/>
    </row>
    <row r="15" spans="1:6" x14ac:dyDescent="0.25">
      <c r="A15" s="14"/>
      <c r="B15" s="52" t="str">
        <f>IF('[1]Oct 15'!$M$17="","",'[1]Oct 15'!$N$17)</f>
        <v>Prog mat. AS</v>
      </c>
      <c r="C15" s="50" t="str">
        <f>IF('[1]Oct 15'!$M$18="","",'[1]Oct 15'!$N$18)</f>
        <v>Prog ap-mid. RO</v>
      </c>
      <c r="D15" s="50" t="str">
        <f>IF(AND(B15="",C15=""),"",IF(C15="",'[1]Oct 15'!$L$17,IF(B15="",'[1]Oct 15'!$L$18,IF('[1]Oct 15'!$L$17&lt;&gt;'[1]Oct 15'!$L$18,'[1]Oct 15'!$L$17&amp;" / "&amp;'[1]Oct 15'!$L$18,'[1]Oct 15'!$L$17))))</f>
        <v>OUASTI</v>
      </c>
      <c r="E15" s="50"/>
      <c r="F15" s="51"/>
    </row>
    <row r="16" spans="1:6" ht="15.75" thickBot="1" x14ac:dyDescent="0.3">
      <c r="A16" s="14"/>
      <c r="B16" s="52" t="str">
        <f>IF('[1]Oct 15'!$P$17&lt;&gt;"","",'[1]Oct 15'!$Q$17)</f>
        <v>Prog mat. Vac 2</v>
      </c>
      <c r="C16" s="50" t="str">
        <f>IF('[1]Oct 15'!$P$18&lt;&gt;"","",'[1]Oct 15'!$Q$18)</f>
        <v>Prog ap-mid. Vac 2</v>
      </c>
      <c r="D16" s="50" t="str">
        <f>IF(AND(B16="",C16=""),"",IF(C16="",'[1]Oct 15'!$O$17,IF(B16="",'[1]Oct 15'!$O$18,IF('[1]Oct 15'!$O$17&lt;&gt;'[1]Oct 15'!$O$18,'[1]Oct 15'!$O$17&amp;" / "&amp;'[1]Oct 15'!$O$18,'[1]Oct 15'!$O$17))))</f>
        <v>SOUED / PIRIC</v>
      </c>
      <c r="E16" s="53"/>
      <c r="F16" s="54"/>
    </row>
    <row r="17" spans="1:6" x14ac:dyDescent="0.25">
      <c r="A17" s="78" t="s">
        <v>10</v>
      </c>
      <c r="B17" s="55" t="str">
        <f>IF('[1]IADE Oct 15'!$C$17="","",'[1]IADE Oct 15'!$C$17)</f>
        <v>Jérémy valencelle</v>
      </c>
      <c r="C17" s="56" t="str">
        <f>IF('[1]IADE Oct 15'!$C$18="","",'[1]IADE Oct 15'!$C$18)</f>
        <v>Lydie Bertrand</v>
      </c>
      <c r="D17" s="57"/>
      <c r="E17" s="58"/>
      <c r="F17" s="59"/>
    </row>
    <row r="18" spans="1:6" x14ac:dyDescent="0.25">
      <c r="A18" s="78"/>
      <c r="B18" s="55">
        <f>IF('[1]IADE Oct 15'!$D$17="","",'[1]IADE Oct 15'!$D$17)</f>
        <v>0</v>
      </c>
      <c r="C18" s="56">
        <f>IF('[1]IADE Oct 15'!$D$18="","",'[1]IADE Oct 15'!$D$18)</f>
        <v>0</v>
      </c>
      <c r="D18" s="60"/>
      <c r="E18" s="61"/>
      <c r="F18" s="62"/>
    </row>
    <row r="19" spans="1:6" x14ac:dyDescent="0.25">
      <c r="A19" s="78"/>
      <c r="B19" s="55">
        <f>IF('[1]IADE Oct 15'!$E$17="","",'[1]IADE Oct 15'!$E$17)</f>
        <v>0</v>
      </c>
      <c r="C19" s="56">
        <f>IF('[1]IADE Oct 15'!$E$18="","",'[1]IADE Oct 15'!$E$18)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15'!$J$17="","",'[1]IADE Oct 15'!$J$17)</f>
        <v>0</v>
      </c>
      <c r="C20" s="64">
        <f>IF('[1]IADE Oct 15'!$J$18="","",'[1]IADE Oct 15'!$J$18)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28"/>
  <sheetViews>
    <sheetView showZeros="0" zoomScale="85" zoomScaleNormal="85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Mercredi </v>
      </c>
      <c r="D2" s="80">
        <f>Modèle!$I$7</f>
        <v>42284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15'!$D$15="MAROUANI","Hubert Marouani",IF('[1]Oct 15'!$D$15="HALIMI","Patrick Halimi",IF('[1]Oct 15'!$D$15="LEPRIYA","Rémi Lepriya",IF('[1]Oct 15'!$D$15="SERENI","Marie-Jo Séréni",IF('[1]Oct 15'!$D$15="SULTAN","Alain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70" t="str">
        <f>IF('[1]Oct 15'!$E$15="CCB","CCB ( "&amp;'[1]Oct 15'!$AC$15&amp;" )",'[1]Oct 15'!$E$15)</f>
        <v/>
      </c>
      <c r="C9" s="71" t="str">
        <f>IF('[1]Oct 15'!$E$16="CCB","CCB ( "&amp;'[1]Oct 15'!$AC$16&amp;" )",'[1]Oct 15'!$E$16)</f>
        <v/>
      </c>
      <c r="D9" s="46" t="str">
        <f>IF('[1]Oct 15'!$K$15="HM",'[1]Oct 15'!$J$15,IF('[1]Oct 15'!$K$16="HM",'[1]Oct 15'!$J$16,IF('[1]Oct 15'!$N$15="HM",'[1]Oct 15'!$M$15,IF('[1]Oct 15'!$N$16="HM",'[1]Oct 15'!$M$16,IF('[1]Oct 15'!$Q$15="HM",'[1]Oct 15'!$P$15,IF('[1]Oct 15'!$Q$16="HM",'[1]Oct 15'!$P$16,""))))))</f>
        <v/>
      </c>
      <c r="E9" s="46"/>
      <c r="F9" s="47"/>
    </row>
    <row r="10" spans="1:6" x14ac:dyDescent="0.25">
      <c r="A10" s="37" t="s">
        <v>7</v>
      </c>
      <c r="B10" s="72" t="str">
        <f>IF('[1]Oct 15'!$F$15="CCB","CCB ( "&amp;'[1]Oct 15'!$AC$15&amp;" )",'[1]Oct 15'!$F$15)</f>
        <v/>
      </c>
      <c r="C10" s="73" t="str">
        <f>IF('[1]Oct 15'!$F$16="CCB","CCB ( "&amp;'[1]Oct 15'!$AC$16&amp;" )",'[1]Oct 15'!$F$16)</f>
        <v/>
      </c>
      <c r="D10" s="50" t="str">
        <f>IF('[1]Oct 15'!$K$15="PH",'[1]Oct 15'!$J$15,IF('[1]Oct 15'!$K$16="PH",'[1]Oct 15'!$J$16,IF('[1]Oct 15'!$N$15="PH",'[1]Oct 15'!$M$15,IF('[1]Oct 15'!$N$16="PH",'[1]Oct 15'!$M$16,IF('[1]Oct 15'!$Q$15="PH",'[1]Oct 15'!$P$15,IF('[1]Oct 15'!$Q$16="PH",'[1]Oct 15'!$P$16,""))))))</f>
        <v/>
      </c>
      <c r="E10" s="50"/>
      <c r="F10" s="51"/>
    </row>
    <row r="11" spans="1:6" x14ac:dyDescent="0.25">
      <c r="A11" s="37" t="s">
        <v>8</v>
      </c>
      <c r="B11" s="72" t="str">
        <f>IF('[1]Oct 15'!$G$15="CCB","CCB ( "&amp;'[1]Oct 15'!$AC$15&amp;" )",'[1]Oct 15'!$G$15)</f>
        <v/>
      </c>
      <c r="C11" s="73" t="str">
        <f>IF('[1]Oct 15'!$G$16="CCB","CCB ( "&amp;'[1]Oct 15'!$AC$16&amp;" )",'[1]Oct 15'!$G$16)</f>
        <v/>
      </c>
      <c r="D11" s="50" t="str">
        <f>IF('[1]Oct 15'!$K$15="RL",'[1]Oct 15'!$J$15,IF('[1]Oct 15'!$K$16="RL",'[1]Oct 15'!$J$16,IF('[1]Oct 15'!$N$15="RL",'[1]Oct 15'!$M$15,IF('[1]Oct 15'!$N$16="RL",'[1]Oct 15'!$M$16,IF('[1]Oct 15'!$Q$15="RL",'[1]Oct 15'!$P$15,IF('[1]Oct 15'!$Q$16="RL",'[1]Oct 15'!$P$16,""))))))</f>
        <v/>
      </c>
      <c r="E11" s="50"/>
      <c r="F11" s="51"/>
    </row>
    <row r="12" spans="1:6" x14ac:dyDescent="0.25">
      <c r="A12" s="37" t="s">
        <v>14</v>
      </c>
      <c r="B12" s="72" t="str">
        <f>IF('[1]Oct 15'!$H$15="CCB","CCB ( "&amp;'[1]Oct 15'!$AC$15&amp;" )",'[1]Oct 15'!$H$15)</f>
        <v/>
      </c>
      <c r="C12" s="73" t="str">
        <f>IF('[1]Oct 15'!$H$16="CCB","CCB ( "&amp;'[1]Oct 15'!$AC$16&amp;" )",'[1]Oct 15'!$H$16)</f>
        <v/>
      </c>
      <c r="D12" s="50"/>
      <c r="E12" s="50"/>
      <c r="F12" s="51"/>
    </row>
    <row r="13" spans="1:6" x14ac:dyDescent="0.25">
      <c r="A13" s="37" t="s">
        <v>15</v>
      </c>
      <c r="B13" s="72" t="str">
        <f>IF('[1]Oct 15'!$I$15="CCB","CCB ( "&amp;'[1]Oct 15'!$AC$15&amp;" )",'[1]Oct 15'!$I$15)</f>
        <v/>
      </c>
      <c r="C13" s="73" t="str">
        <f>IF('[1]Oct 15'!$I$16="CCB","CCB ( "&amp;'[1]Oct 15'!$AC$16&amp;" )",'[1]Oct 15'!$I$16)</f>
        <v/>
      </c>
      <c r="D13" s="50" t="str">
        <f>IF('[1]Oct 15'!$K$15="MJS",'[1]Oct 15'!$J$15,IF('[1]Oct 15'!$K$16="MJS",'[1]Oct 15'!$J$16,IF('[1]Oct 15'!$N$15="MJS",'[1]Oct 15'!$M$15,IF('[1]Oct 15'!$N$16="MJS",'[1]Oct 15'!$M$16,IF('[1]Oct 15'!$Q$15="MJS",'[1]Oct 15'!$P$15,IF('[1]Oct 15'!$Q$16="MJS",'[1]Oct 15'!$P$16,""))))))</f>
        <v/>
      </c>
      <c r="E13" s="50"/>
      <c r="F13" s="51"/>
    </row>
    <row r="14" spans="1:6" x14ac:dyDescent="0.25">
      <c r="A14" s="37" t="s">
        <v>9</v>
      </c>
      <c r="B14" s="72" t="str">
        <f>IF('[1]Oct 15'!$J$15="CCB","CCB ( "&amp;'[1]Oct 15'!$AC$15&amp;" )",'[1]Oct 15'!$J$15)</f>
        <v/>
      </c>
      <c r="C14" s="73" t="str">
        <f>IF('[1]Oct 15'!$J$16="CCB","CCB ( "&amp;'[1]Oct 15'!$AC$16&amp;" )",'[1]Oct 15'!$J$16)</f>
        <v/>
      </c>
      <c r="D14" s="50" t="str">
        <f>IF('[1]Oct 15'!$K$15="AS",'[1]Oct 15'!$J$15,IF('[1]Oct 15'!$K$16="AS",'[1]Oct 15'!$J$16,IF('[1]Oct 15'!$N$15="AS",'[1]Oct 15'!$M$15,IF('[1]Oct 15'!$N$16="AS",'[1]Oct 15'!$M$16,IF('[1]Oct 15'!$Q$15="AS",'[1]Oct 15'!$P$15,IF('[1]Oct 15'!$Q$16="AS",'[1]Oct 15'!$P$16,""))))))</f>
        <v/>
      </c>
      <c r="E14" s="50"/>
      <c r="F14" s="51"/>
    </row>
    <row r="15" spans="1:6" x14ac:dyDescent="0.25">
      <c r="A15" s="14"/>
      <c r="B15" s="74" t="str">
        <f>IF('[1]Oct 15'!$M$15="","",'[1]Oct 15'!$N$15)</f>
        <v/>
      </c>
      <c r="C15" s="75" t="str">
        <f>IF('[1]Oct 15'!$M$16="","",'[1]Oct 15'!$N$16)</f>
        <v/>
      </c>
      <c r="D15" s="50" t="str">
        <f>IF(AND(B15="",C15=""),"",IF(C15="",'[1]Oct 15'!$L$15,IF(B15="",'[1]Oct 15'!$L$16,IF('[1]Oct 15'!$L$15&lt;&gt;'[1]Oct 15'!$L$16,'[1]Oct 15'!$L$15&amp;" / "&amp;'[1]Oct 15'!$L$16,'[1]Oct 15'!$L$15))))</f>
        <v/>
      </c>
      <c r="E15" s="50"/>
      <c r="F15" s="51"/>
    </row>
    <row r="16" spans="1:6" ht="15.75" thickBot="1" x14ac:dyDescent="0.3">
      <c r="A16" s="14"/>
      <c r="B16" s="52" t="str">
        <f>IF('[1]Oct 15'!$P$15&lt;&gt;"","",'[1]Oct 15'!$Q$15)</f>
        <v/>
      </c>
      <c r="C16" s="50" t="str">
        <f>IF('[1]Oct 15'!$P$16&lt;&gt;"","",'[1]Oct 15'!$Q$16)</f>
        <v/>
      </c>
      <c r="D16" s="50" t="str">
        <f>IF(AND(B16="",C16=""),"",IF(C16="",'[1]Oct 15'!$O$15,IF(B16="",'[1]Oct 15'!$O$16,IF('[1]Oct 15'!$O$15&lt;&gt;'[1]Oct 15'!$O$16,'[1]Oct 15'!$O$15&amp;" / "&amp;'[1]Oct 15'!$O$16,'[1]Oct 15'!$O$15))))</f>
        <v/>
      </c>
      <c r="E16" s="53"/>
      <c r="F16" s="54"/>
    </row>
    <row r="17" spans="1:6" x14ac:dyDescent="0.25">
      <c r="A17" s="78" t="s">
        <v>10</v>
      </c>
      <c r="B17" s="55">
        <f>IF('[1]IADE Oct 15'!$C$15="","",'[1]IADE Oct 15'!$C$15)</f>
        <v>0</v>
      </c>
      <c r="C17" s="56">
        <f>IF('[1]IADE Oct 15'!$C$16="","",'[1]IADE Oct 15'!$C$16)</f>
        <v>0</v>
      </c>
      <c r="D17" s="57"/>
      <c r="E17" s="58"/>
      <c r="F17" s="59"/>
    </row>
    <row r="18" spans="1:6" x14ac:dyDescent="0.25">
      <c r="A18" s="78"/>
      <c r="B18" s="55">
        <f>IF('[1]IADE Oct 15'!$D$15="","",'[1]IADE Oct 15'!$D$15)</f>
        <v>0</v>
      </c>
      <c r="C18" s="56">
        <f>IF('[1]IADE Oct 15'!$D$16="","",'[1]IADE Oct 15'!$D$16)</f>
        <v>0</v>
      </c>
      <c r="D18" s="60"/>
      <c r="E18" s="61"/>
      <c r="F18" s="62"/>
    </row>
    <row r="19" spans="1:6" x14ac:dyDescent="0.25">
      <c r="A19" s="78"/>
      <c r="B19" s="55">
        <f>IF('[1]IADE Oct 15'!$E$15="","",'[1]IADE Oct 15'!$E$15)</f>
        <v>0</v>
      </c>
      <c r="C19" s="56">
        <f>IF('[1]IADE Oct 15'!$E$16="","",'[1]IADE Oct 15'!$E$16)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15'!$J$15="","",'[1]IADE Oct 15'!$J$15)</f>
        <v>0</v>
      </c>
      <c r="C20" s="64">
        <f>IF('[1]IADE Oct 15'!$J$16="","",'[1]IADE Oct 15'!$J$16)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Mardi </v>
      </c>
      <c r="D2" s="80">
        <f>Modèle!$I$6</f>
        <v>42283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15'!$D$13="MAROUANI","Hubert Marouani",IF('[1]Oct 15'!$D$13="HALIMI","Patrick Halimi",IF('[1]Oct 15'!$D$13="LEPRIYA","Rémi Lepriya",IF('[1]Oct 15'!$D$13="SERENI","Marie-Jo Séréni",IF('[1]Oct 15'!$D$13="SULTAN","Alain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15'!$E$13="CCB","CCB ( "&amp;'[1]Oct 15'!$AC$13&amp;" )",'[1]Oct 15'!$E$13)</f>
        <v/>
      </c>
      <c r="C9" s="45" t="str">
        <f>IF('[1]Oct 15'!$E$14="CCB","CCB ( "&amp;'[1]Oct 15'!$AC$14&amp;" )",'[1]Oct 15'!$E$14)</f>
        <v/>
      </c>
      <c r="D9" s="46" t="str">
        <f>IF('[1]Oct 15'!$K$13="HM",'[1]Oct 15'!$J$13,IF('[1]Oct 15'!$K$14="HM",'[1]Oct 15'!$J$14,IF('[1]Oct 15'!$N$13="HM",'[1]Oct 15'!$M$13,IF('[1]Oct 15'!$N$14="HM",'[1]Oct 15'!$M$14,IF('[1]Oct 15'!$Q$13="HM",'[1]Oct 15'!$P$13,IF('[1]Oct 15'!$Q$14="HM",'[1]Oct 15'!$P$14,""))))))</f>
        <v/>
      </c>
      <c r="E9" s="46"/>
      <c r="F9" s="47"/>
    </row>
    <row r="10" spans="1:6" x14ac:dyDescent="0.25">
      <c r="A10" s="37" t="s">
        <v>7</v>
      </c>
      <c r="B10" s="48" t="str">
        <f>IF('[1]Oct 15'!$F$13="CCB","CCB ( "&amp;'[1]Oct 15'!$AC$13&amp;" )",'[1]Oct 15'!$F$13)</f>
        <v/>
      </c>
      <c r="C10" s="49" t="str">
        <f>IF('[1]Oct 15'!$F$14="CCB","CCB ( "&amp;'[1]Oct 15'!$AC$14&amp;" )",'[1]Oct 15'!$F$14)</f>
        <v/>
      </c>
      <c r="D10" s="50" t="str">
        <f>IF('[1]Oct 15'!$K$13="PH",'[1]Oct 15'!$J$13,IF('[1]Oct 15'!$K$14="PH",'[1]Oct 15'!$J$14,IF('[1]Oct 15'!$N$13="PH",'[1]Oct 15'!$M$13,IF('[1]Oct 15'!$N$14="PH",'[1]Oct 15'!$M$14,IF('[1]Oct 15'!$Q$13="PH",'[1]Oct 15'!$P$13,IF('[1]Oct 15'!$Q$14="PH",'[1]Oct 15'!$P$14,""))))))</f>
        <v/>
      </c>
      <c r="E10" s="50"/>
      <c r="F10" s="51"/>
    </row>
    <row r="11" spans="1:6" x14ac:dyDescent="0.25">
      <c r="A11" s="37" t="s">
        <v>8</v>
      </c>
      <c r="B11" s="48" t="str">
        <f>IF('[1]Oct 15'!$G$13="CCB","CCB ( "&amp;'[1]Oct 15'!$AC$13&amp;" )",'[1]Oct 15'!$G$13)</f>
        <v/>
      </c>
      <c r="C11" s="49" t="str">
        <f>IF('[1]Oct 15'!$G$14="CCB","CCB ( "&amp;'[1]Oct 15'!$AC$14&amp;" )",'[1]Oct 15'!$G$14)</f>
        <v/>
      </c>
      <c r="D11" s="50" t="str">
        <f>IF('[1]Oct 15'!$K$13="RL",'[1]Oct 15'!$J$13,IF('[1]Oct 15'!$K$14="RL",'[1]Oct 15'!$J$14,IF('[1]Oct 15'!$N$13="RL",'[1]Oct 15'!$M$13,IF('[1]Oct 15'!$N$14="RL",'[1]Oct 15'!$M$14,IF('[1]Oct 15'!$Q$13="RL",'[1]Oct 15'!$P$13,IF('[1]Oct 15'!$Q$14="RL",'[1]Oct 15'!$P$14,""))))))</f>
        <v/>
      </c>
      <c r="E11" s="50"/>
      <c r="F11" s="51"/>
    </row>
    <row r="12" spans="1:6" x14ac:dyDescent="0.25">
      <c r="A12" s="37" t="s">
        <v>14</v>
      </c>
      <c r="B12" s="48" t="str">
        <f>IF('[1]Oct 15'!$H$13="CCB","CCB ( "&amp;'[1]Oct 15'!$AC$13&amp;" )",'[1]Oct 15'!$H$13)</f>
        <v/>
      </c>
      <c r="C12" s="49" t="str">
        <f>IF('[1]Oct 15'!$H$14="CCB","CCB ( "&amp;'[1]Oct 15'!$AC$14&amp;" )",'[1]Oct 15'!$H$14)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15'!$I$13="CCB","CCB ( "&amp;'[1]Oct 15'!$AC$13&amp;" )",'[1]Oct 15'!$I$13)</f>
        <v/>
      </c>
      <c r="C13" s="49" t="str">
        <f>IF('[1]Oct 15'!$I$14="CCB","CCB ( "&amp;'[1]Oct 15'!$AC$14&amp;" )",'[1]Oct 15'!$I$14)</f>
        <v/>
      </c>
      <c r="D13" s="50" t="str">
        <f>IF('[1]Oct 15'!$K$13="MJS",'[1]Oct 15'!$J$13,IF('[1]Oct 15'!$K$14="MJS",'[1]Oct 15'!$J$14,IF('[1]Oct 15'!$N$13="MJS",'[1]Oct 15'!$M$13,IF('[1]Oct 15'!$N$14="MJS",'[1]Oct 15'!$M$14,IF('[1]Oct 15'!$Q$13="MJS",'[1]Oct 15'!$P$13,IF('[1]Oct 15'!$Q$14="MJS",'[1]Oct 15'!$P$14,""))))))</f>
        <v/>
      </c>
      <c r="E13" s="50"/>
      <c r="F13" s="51"/>
    </row>
    <row r="14" spans="1:6" x14ac:dyDescent="0.25">
      <c r="A14" s="37" t="s">
        <v>9</v>
      </c>
      <c r="B14" s="48" t="str">
        <f>IF('[1]Oct 15'!$J$13="CCB","CCB ( "&amp;'[1]Oct 15'!$AC$13&amp;" )",'[1]Oct 15'!$J$13)</f>
        <v/>
      </c>
      <c r="C14" s="49" t="str">
        <f>IF('[1]Oct 15'!$J$14="CCB","CCB ( "&amp;'[1]Oct 15'!$AC$14&amp;" )",'[1]Oct 15'!$J$14)</f>
        <v/>
      </c>
      <c r="D14" s="50" t="str">
        <f>IF('[1]Oct 15'!$K$13="AS",'[1]Oct 15'!$J$13,IF('[1]Oct 15'!$K$14="AS",'[1]Oct 15'!$J$14,IF('[1]Oct 15'!$N$13="AS",'[1]Oct 15'!$M$13,IF('[1]Oct 15'!$N$14="AS",'[1]Oct 15'!$M$14,IF('[1]Oct 15'!$Q$13="AS",'[1]Oct 15'!$P$13,IF('[1]Oct 15'!$Q$14="AS",'[1]Oct 15'!$P$14,""))))))</f>
        <v/>
      </c>
      <c r="E14" s="50"/>
      <c r="F14" s="51"/>
    </row>
    <row r="15" spans="1:6" x14ac:dyDescent="0.25">
      <c r="A15" s="14"/>
      <c r="B15" s="52" t="str">
        <f>IF('[1]Oct 15'!$M$13="","",'[1]Oct 15'!$N$13)</f>
        <v/>
      </c>
      <c r="C15" s="50" t="str">
        <f>IF('[1]Oct 15'!$M$14="","",'[1]Oct 15'!$N$14)</f>
        <v/>
      </c>
      <c r="D15" s="50" t="str">
        <f>IF(AND(B15="",C15=""),"",IF(C15="",'[1]Oct 15'!$L$13,IF(B15="",'[1]Oct 15'!$L$14,IF('[1]Oct 15'!$L$13&lt;&gt;'[1]Oct 15'!$L$14,'[1]Oct 15'!$L$13&amp;" / "&amp;'[1]Oct 15'!$L$14,'[1]Oct 15'!$L$13))))</f>
        <v/>
      </c>
      <c r="E15" s="50"/>
      <c r="F15" s="51"/>
    </row>
    <row r="16" spans="1:6" ht="15.75" thickBot="1" x14ac:dyDescent="0.3">
      <c r="A16" s="14"/>
      <c r="B16" s="52" t="str">
        <f>IF('[1]Oct 15'!$P$13&lt;&gt;"","",'[1]Oct 15'!$Q$13)</f>
        <v/>
      </c>
      <c r="C16" s="50" t="str">
        <f>IF('[1]Oct 15'!$P$14&lt;&gt;"","",'[1]Oct 15'!$Q$14)</f>
        <v/>
      </c>
      <c r="D16" s="50" t="str">
        <f>IF(AND(B16="",C16=""),"",IF(C16="",'[1]Oct 15'!$O$13,IF(B16="",'[1]Oct 15'!$O$14,IF('[1]Oct 15'!$O$13&lt;&gt;'[1]Oct 15'!$O$14,'[1]Oct 15'!$O$13&amp;" / "&amp;'[1]Oct 15'!$O$14,'[1]Oct 15'!$O$13))))</f>
        <v/>
      </c>
      <c r="E16" s="53"/>
      <c r="F16" s="54"/>
    </row>
    <row r="17" spans="1:6" x14ac:dyDescent="0.25">
      <c r="A17" s="78" t="s">
        <v>10</v>
      </c>
      <c r="B17" s="55">
        <f>IF('[1]IADE Oct 15'!$C$13="","",'[1]IADE Oct 15'!$C$13)</f>
        <v>0</v>
      </c>
      <c r="C17" s="56">
        <f>IF('[1]IADE Oct 15'!$C$14="","",'[1]IADE Oct 15'!$C$14)</f>
        <v>0</v>
      </c>
      <c r="D17" s="57"/>
      <c r="E17" s="58"/>
      <c r="F17" s="59"/>
    </row>
    <row r="18" spans="1:6" x14ac:dyDescent="0.25">
      <c r="A18" s="78"/>
      <c r="B18" s="55">
        <f>IF('[1]IADE Oct 15'!$D$13="","",'[1]IADE Oct 15'!$D$13)</f>
        <v>0</v>
      </c>
      <c r="C18" s="56">
        <f>IF('[1]IADE Oct 15'!$D$14="","",'[1]IADE Oct 15'!$D$14)</f>
        <v>0</v>
      </c>
      <c r="D18" s="60"/>
      <c r="E18" s="61"/>
      <c r="F18" s="62"/>
    </row>
    <row r="19" spans="1:6" x14ac:dyDescent="0.25">
      <c r="A19" s="78"/>
      <c r="B19" s="55">
        <f>IF('[1]IADE Oct 15'!$E$13="","",'[1]IADE Oct 15'!$E$13)</f>
        <v>0</v>
      </c>
      <c r="C19" s="56">
        <f>IF('[1]IADE Oct 15'!$E$14="","",'[1]IADE Oct 15'!$E$14)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15'!$J$13="","",'[1]IADE Oct 15'!$J$13)</f>
        <v>0</v>
      </c>
      <c r="C20" s="64">
        <f>IF('[1]IADE Oct 15'!$J$14="","",'[1]IADE Oct 15'!$J$14)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28"/>
  <sheetViews>
    <sheetView showZeros="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Lundi </v>
      </c>
      <c r="D2" s="80">
        <f>Modèle!$I$5</f>
        <v>42282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15'!$D$11="MAROUANI","Hubert Marouani",IF('[1]Oct 15'!$D$11="HALIMI","Patrick Halimi",IF('[1]Oct 15'!$D$11="LEPRIYA","Rémi Lepriya",IF('[1]Oct 15'!$D$11="SERENI","Marie-Jo Séréni",IF('[1]Oct 15'!$D$11="SULTAN","Alain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15'!$E$11="CCB","CCB ( "&amp;'[1]Oct 15'!$AC$11&amp;" )",'[1]Oct 15'!$E$11)</f>
        <v/>
      </c>
      <c r="C9" s="45" t="str">
        <f>IF('[1]Oct 15'!$E$12="CCB","CCB ( "&amp;'[1]Oct 15'!$AC$12&amp;" )",'[1]Oct 15'!$E$12)</f>
        <v/>
      </c>
      <c r="D9" s="46" t="str">
        <f>IF('[1]Oct 15'!$K$11="HM",'[1]Oct 15'!$J$11,IF('[1]Oct 15'!$K$12="HM",'[1]Oct 15'!$J$12,IF('[1]Oct 15'!$N$11="HM",'[1]Oct 15'!$M$11,IF('[1]Oct 15'!$N$12="HM",'[1]Oct 15'!$M$12,IF('[1]Oct 15'!$Q$11="HM",'[1]Oct 15'!$P$11,IF('[1]Oct 15'!$Q$12="HM",'[1]Oct 15'!$P$12,""))))))</f>
        <v/>
      </c>
      <c r="E9" s="46"/>
      <c r="F9" s="47"/>
    </row>
    <row r="10" spans="1:6" x14ac:dyDescent="0.25">
      <c r="A10" s="37" t="s">
        <v>7</v>
      </c>
      <c r="B10" s="48" t="str">
        <f>IF('[1]Oct 15'!$F$11="CCB","CCB ( "&amp;'[1]Oct 15'!$AC$11&amp;" )",'[1]Oct 15'!$F$11)</f>
        <v/>
      </c>
      <c r="C10" s="49" t="str">
        <f>IF('[1]Oct 15'!$F$12="CCB","CCB ( "&amp;'[1]Oct 15'!$AC$12&amp;" )",'[1]Oct 15'!$F$12)</f>
        <v/>
      </c>
      <c r="D10" s="50" t="str">
        <f>IF('[1]Oct 15'!$K$11="PH",'[1]Oct 15'!$J$11,IF('[1]Oct 15'!$K$12="PH",'[1]Oct 15'!$J$12,IF('[1]Oct 15'!$N$11="PH",'[1]Oct 15'!$M$11,IF('[1]Oct 15'!$N$12="PH",'[1]Oct 15'!$M$12,IF('[1]Oct 15'!$Q$11="PH",'[1]Oct 15'!$P$11,IF('[1]Oct 15'!$Q$12="PH",'[1]Oct 15'!$P$12,""))))))</f>
        <v/>
      </c>
      <c r="E10" s="50"/>
      <c r="F10" s="51"/>
    </row>
    <row r="11" spans="1:6" x14ac:dyDescent="0.25">
      <c r="A11" s="37" t="s">
        <v>8</v>
      </c>
      <c r="B11" s="48" t="str">
        <f>IF('[1]Oct 15'!$G$11="CCB","CCB ( "&amp;'[1]Oct 15'!$AC$11&amp;" )",'[1]Oct 15'!$G$11)</f>
        <v/>
      </c>
      <c r="C11" s="49" t="str">
        <f>IF('[1]Oct 15'!$G$12="CCB","CCB ( "&amp;'[1]Oct 15'!$AC$12&amp;" )",'[1]Oct 15'!$G$12)</f>
        <v/>
      </c>
      <c r="D11" s="50" t="str">
        <f>IF('[1]Oct 15'!$K$11="RL",'[1]Oct 15'!$J$11,IF('[1]Oct 15'!$K$12="RL",'[1]Oct 15'!$J$12,IF('[1]Oct 15'!$N$11="RL",'[1]Oct 15'!$M$11,IF('[1]Oct 15'!$N$12="RL",'[1]Oct 15'!$M$12,IF('[1]Oct 15'!$Q$11="RL",'[1]Oct 15'!$P$11,IF('[1]Oct 15'!$Q$12="RL",'[1]Oct 15'!$P$12,""))))))</f>
        <v/>
      </c>
      <c r="E11" s="50" t="s">
        <v>17</v>
      </c>
      <c r="F11" s="51"/>
    </row>
    <row r="12" spans="1:6" x14ac:dyDescent="0.25">
      <c r="A12" s="37" t="s">
        <v>14</v>
      </c>
      <c r="B12" s="48" t="str">
        <f>IF('[1]Oct 15'!$H$11="CCB","CCB ( "&amp;'[1]Oct 15'!$AC$11&amp;" )",'[1]Oct 15'!$H$11)</f>
        <v/>
      </c>
      <c r="C12" s="49" t="str">
        <f>IF('[1]Oct 15'!$H$12="CCB","CCB ( "&amp;'[1]Oct 15'!$AC$12&amp;" )",'[1]Oct 15'!$H$12)</f>
        <v/>
      </c>
      <c r="D12" s="50"/>
      <c r="E12" s="50"/>
      <c r="F12" s="51" t="s">
        <v>18</v>
      </c>
    </row>
    <row r="13" spans="1:6" x14ac:dyDescent="0.25">
      <c r="A13" s="37" t="s">
        <v>15</v>
      </c>
      <c r="B13" s="48" t="str">
        <f>IF('[1]Oct 15'!$I$11="CCB","CCB ( "&amp;'[1]Oct 15'!$AC$11&amp;" )",'[1]Oct 15'!$I$11)</f>
        <v/>
      </c>
      <c r="C13" s="49" t="str">
        <f>IF('[1]Oct 15'!$I$12="CCB","CCB ( "&amp;'[1]Oct 15'!$AC$12&amp;" )",'[1]Oct 15'!$I$12)</f>
        <v/>
      </c>
      <c r="D13" s="50" t="str">
        <f>IF('[1]Oct 15'!$K$11="MJS",'[1]Oct 15'!$J$11,IF('[1]Oct 15'!$K$12="MJS",'[1]Oct 15'!$J$12,IF('[1]Oct 15'!$N$11="MJS",'[1]Oct 15'!$M$11,IF('[1]Oct 15'!$N$12="MJS",'[1]Oct 15'!$M$12,IF('[1]Oct 15'!$Q$11="MJS",'[1]Oct 15'!$P$11,IF('[1]Oct 15'!$Q$12="MJS",'[1]Oct 15'!$P$12,""))))))</f>
        <v/>
      </c>
      <c r="E13" s="50" t="s">
        <v>18</v>
      </c>
      <c r="F13" s="51"/>
    </row>
    <row r="14" spans="1:6" x14ac:dyDescent="0.25">
      <c r="A14" s="37" t="s">
        <v>9</v>
      </c>
      <c r="B14" s="48" t="str">
        <f>IF('[1]Oct 15'!$J$11="CCB","CCB ( "&amp;'[1]Oct 15'!$AC$11&amp;" )",'[1]Oct 15'!$J$11)</f>
        <v/>
      </c>
      <c r="C14" s="49" t="str">
        <f>IF('[1]Oct 15'!$J$12="CCB","CCB ( "&amp;'[1]Oct 15'!$AC$12&amp;" )",'[1]Oct 15'!$J$12)</f>
        <v/>
      </c>
      <c r="D14" s="50" t="str">
        <f>IF('[1]Oct 15'!$K$11="AS",'[1]Oct 15'!$J$11,IF('[1]Oct 15'!$K$12="AS",'[1]Oct 15'!$J$12,IF('[1]Oct 15'!$N$11="AS",'[1]Oct 15'!$M$11,IF('[1]Oct 15'!$N$12="AS",'[1]Oct 15'!$M$12,IF('[1]Oct 15'!$Q$11="AS",'[1]Oct 15'!$P$11,IF('[1]Oct 15'!$Q$12="AS",'[1]Oct 15'!$P$12,""))))))</f>
        <v/>
      </c>
      <c r="E14" s="50"/>
      <c r="F14" s="51"/>
    </row>
    <row r="15" spans="1:6" x14ac:dyDescent="0.25">
      <c r="A15" s="14"/>
      <c r="B15" s="52" t="str">
        <f>IF('[1]Oct 15'!$M$11="","",'[1]Oct 15'!$N$11)</f>
        <v/>
      </c>
      <c r="C15" s="50" t="str">
        <f>IF('[1]Oct 15'!$M$12="","",'[1]Oct 15'!$N$12)</f>
        <v/>
      </c>
      <c r="D15" s="50" t="str">
        <f>IF(AND(B15="",C15=""),"",IF(C15="",'[1]Oct 15'!$L$11,IF(B15="",'[1]Oct 15'!$L$12,IF('[1]Oct 15'!$L$11&lt;&gt;'[1]Oct 15'!$L$12,'[1]Oct 15'!$L$11&amp;" / "&amp;'[1]Oct 15'!$L$12,'[1]Oct 15'!$L$11))))</f>
        <v/>
      </c>
      <c r="E15" s="50"/>
      <c r="F15" s="51"/>
    </row>
    <row r="16" spans="1:6" ht="15.75" thickBot="1" x14ac:dyDescent="0.3">
      <c r="A16" s="14"/>
      <c r="B16" s="52" t="str">
        <f>IF('[1]Oct 15'!$P$11&lt;&gt;"","",'[1]Oct 15'!$Q$11)</f>
        <v/>
      </c>
      <c r="C16" s="50" t="str">
        <f>IF('[1]Oct 15'!$P$12&lt;&gt;"","",'[1]Oct 15'!$Q$12)</f>
        <v/>
      </c>
      <c r="D16" s="50" t="str">
        <f>IF(AND(B16="",C16=""),"",IF(C16="",'[1]Oct 15'!$O$11,IF(B16="",'[1]Oct 15'!$O$12,IF('[1]Oct 15'!$O$11&lt;&gt;'[1]Oct 15'!$O$12,'[1]Oct 15'!$O$11&amp;" / "&amp;'[1]Oct 15'!$O$12,'[1]Oct 15'!$O$11))))</f>
        <v/>
      </c>
      <c r="E16" s="53"/>
      <c r="F16" s="54"/>
    </row>
    <row r="17" spans="1:6" x14ac:dyDescent="0.25">
      <c r="A17" s="78" t="s">
        <v>10</v>
      </c>
      <c r="B17" s="55" t="str">
        <f>IF('[1]IADE Oct 15'!$C$11="","",'[1]IADE Oct 15'!$C$11)</f>
        <v>Delphine</v>
      </c>
      <c r="C17" s="56" t="str">
        <f>IF('[1]IADE Oct 15'!$C$12="","",'[1]IADE Oct 15'!$C$12)</f>
        <v>Delphine</v>
      </c>
      <c r="D17" s="57"/>
      <c r="E17" s="58"/>
      <c r="F17" s="59"/>
    </row>
    <row r="18" spans="1:6" x14ac:dyDescent="0.25">
      <c r="A18" s="78"/>
      <c r="B18" s="55" t="str">
        <f>IF('[1]IADE Oct 15'!$D$11="","",'[1]IADE Oct 15'!$D$11)</f>
        <v>Denis</v>
      </c>
      <c r="C18" s="56" t="str">
        <f>IF('[1]IADE Oct 15'!$D$12="","",'[1]IADE Oct 15'!$D$12)</f>
        <v>Denis</v>
      </c>
      <c r="D18" s="60"/>
      <c r="E18" s="61"/>
      <c r="F18" s="62"/>
    </row>
    <row r="19" spans="1:6" x14ac:dyDescent="0.25">
      <c r="A19" s="78"/>
      <c r="B19" s="55">
        <f>IF('[1]IADE Oct 15'!$E$11="","",'[1]IADE Oct 15'!$E$11)</f>
        <v>0</v>
      </c>
      <c r="C19" s="56">
        <f>IF('[1]IADE Oct 15'!$E$12="","",'[1]IADE Oct 15'!$E$12)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15'!$J$11="","",'[1]IADE Oct 15'!$J$11)</f>
        <v>0</v>
      </c>
      <c r="C20" s="64">
        <f>IF('[1]IADE Oct 15'!$J$12="","",'[1]IADE Oct 15'!$J$12)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Samedi </v>
      </c>
      <c r="D2" s="80">
        <f>Modèle!$I$10</f>
        <v>42287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15'!$D$9="MAROUANI","Hubert Marouani",IF('[1]Oct 15'!$D$9="HALIMI","Patrick Halimi",IF('[1]Oct 15'!$D$9="LEPRIYA","Rémi Lepriya",IF('[1]Oct 15'!$D$9="SERENI","Marie-Jo Séréni",IF('[1]Oct 15'!$D$9="SULTAN","Alain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15'!$E$9="CCB","CCB ( "&amp;'[1]Oct 15'!$AC$9&amp;" )",'[1]Oct 15'!$E$9)</f>
        <v/>
      </c>
      <c r="C9" s="45" t="str">
        <f>IF('[1]Oct 15'!$E$10="CCB","CCB ( "&amp;'[1]Oct 15'!$AC$10&amp;" )",'[1]Oct 15'!$E$10)</f>
        <v/>
      </c>
      <c r="D9" s="46" t="str">
        <f>IF('[1]Oct 15'!$K$9="HM",'[1]Oct 15'!$J$9,IF('[1]Oct 15'!$K$10="HM",'[1]Oct 15'!$J$10,IF('[1]Oct 15'!$N$9="HM",'[1]Oct 15'!$M$9,IF('[1]Oct 15'!$N$10="HM",'[1]Oct 15'!$M$10,IF('[1]Oct 15'!$Q$9="HM",'[1]Oct 15'!$P$9,IF('[1]Oct 15'!$Q$10="HM",'[1]Oct 15'!$P$10,""))))))</f>
        <v/>
      </c>
      <c r="E9" s="46"/>
      <c r="F9" s="47"/>
    </row>
    <row r="10" spans="1:6" x14ac:dyDescent="0.25">
      <c r="A10" s="37" t="s">
        <v>7</v>
      </c>
      <c r="B10" s="48" t="str">
        <f>IF('[1]Oct 15'!$F$9="CCB","CCB ( "&amp;'[1]Oct 15'!$AC$9&amp;" )",'[1]Oct 15'!$F$9)</f>
        <v/>
      </c>
      <c r="C10" s="49" t="str">
        <f>IF('[1]Oct 15'!$F$10="CCB","CCB ( "&amp;'[1]Oct 15'!$AC$10&amp;" )",'[1]Oct 15'!$F$10)</f>
        <v/>
      </c>
      <c r="D10" s="50" t="str">
        <f>IF('[1]Oct 15'!$K$9="PH",'[1]Oct 15'!$J$9,IF('[1]Oct 15'!$K$10="PH",'[1]Oct 15'!$J$10,IF('[1]Oct 15'!$N$9="PH",'[1]Oct 15'!$M$9,IF('[1]Oct 15'!$N$10="PH",'[1]Oct 15'!$M$10,IF('[1]Oct 15'!$Q$9="PH",'[1]Oct 15'!$P$9,IF('[1]Oct 15'!$Q$10="PH",'[1]Oct 15'!$P$10,""))))))</f>
        <v/>
      </c>
      <c r="E10" s="50"/>
      <c r="F10" s="51"/>
    </row>
    <row r="11" spans="1:6" x14ac:dyDescent="0.25">
      <c r="A11" s="37" t="s">
        <v>8</v>
      </c>
      <c r="B11" s="48" t="str">
        <f>IF('[1]Oct 15'!$G$9="CCB","CCB ( "&amp;'[1]Oct 15'!$AC$9&amp;" )",'[1]Oct 15'!$G$9)</f>
        <v/>
      </c>
      <c r="C11" s="49" t="str">
        <f>IF('[1]Oct 15'!$G$10="CCB","CCB ( "&amp;'[1]Oct 15'!$AC$10&amp;" )",'[1]Oct 15'!$G$10)</f>
        <v/>
      </c>
      <c r="D11" s="50" t="str">
        <f>IF('[1]Oct 15'!$K$9="RL",'[1]Oct 15'!$J$9,IF('[1]Oct 15'!$K$10="RL",'[1]Oct 15'!$J$10,IF('[1]Oct 15'!$N$9="RL",'[1]Oct 15'!$M$9,IF('[1]Oct 15'!$N$10="RL",'[1]Oct 15'!$M$10,IF('[1]Oct 15'!$Q$9="RL",'[1]Oct 15'!$P$9,IF('[1]Oct 15'!$Q$10="RL",'[1]Oct 15'!$P$10,""))))))</f>
        <v/>
      </c>
      <c r="E11" s="50"/>
      <c r="F11" s="51"/>
    </row>
    <row r="12" spans="1:6" x14ac:dyDescent="0.25">
      <c r="A12" s="37" t="s">
        <v>14</v>
      </c>
      <c r="B12" s="48" t="str">
        <f>IF('[1]Oct 15'!$H$9="CCB","CCB ( "&amp;'[1]Oct 15'!$AC$9&amp;" )",'[1]Oct 15'!$H$9)</f>
        <v/>
      </c>
      <c r="C12" s="49" t="str">
        <f>IF('[1]Oct 15'!$H$10="CCB","CCB ( "&amp;'[1]Oct 15'!$AC$10&amp;" )",'[1]Oct 15'!$H$10)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15'!$I$9="CCB","CCB ( "&amp;'[1]Oct 15'!$AC$9&amp;" )",'[1]Oct 15'!$I$9)</f>
        <v/>
      </c>
      <c r="C13" s="49" t="str">
        <f>IF('[1]Oct 15'!$I$10="CCB","CCB ( "&amp;'[1]Oct 15'!$AC$10&amp;" )",'[1]Oct 15'!$I$10)</f>
        <v/>
      </c>
      <c r="D13" s="50" t="str">
        <f>IF('[1]Oct 15'!$K$9="MJS",'[1]Oct 15'!$J$9,IF('[1]Oct 15'!$K$10="MJS",'[1]Oct 15'!$J$10,IF('[1]Oct 15'!$N$9="MJS",'[1]Oct 15'!$M$9,IF('[1]Oct 15'!$N$10="MJS",'[1]Oct 15'!$M$10,IF('[1]Oct 15'!$Q$9="MJS",'[1]Oct 15'!$P$9,IF('[1]Oct 15'!$Q$10="MJS",'[1]Oct 15'!$P$10,""))))))</f>
        <v/>
      </c>
      <c r="E13" s="50"/>
      <c r="F13" s="51"/>
    </row>
    <row r="14" spans="1:6" x14ac:dyDescent="0.25">
      <c r="A14" s="37" t="s">
        <v>9</v>
      </c>
      <c r="B14" s="48" t="str">
        <f>IF('[1]Oct 15'!$J$9="CCB","CCB ( "&amp;'[1]Oct 15'!$AC$9&amp;" )",'[1]Oct 15'!$J$9)</f>
        <v/>
      </c>
      <c r="C14" s="49" t="str">
        <f>IF('[1]Oct 15'!$J$10="CCB","CCB ( "&amp;'[1]Oct 15'!$AC$10&amp;" )",'[1]Oct 15'!$J$10)</f>
        <v/>
      </c>
      <c r="D14" s="50" t="str">
        <f>IF('[1]Oct 15'!$K$9="AS",'[1]Oct 15'!$J$9,IF('[1]Oct 15'!$K$10="AS",'[1]Oct 15'!$J$10,IF('[1]Oct 15'!$N$9="AS",'[1]Oct 15'!$M$9,IF('[1]Oct 15'!$N$10="AS",'[1]Oct 15'!$M$10,IF('[1]Oct 15'!$Q$9="AS",'[1]Oct 15'!$P$9,IF('[1]Oct 15'!$Q$10="AS",'[1]Oct 15'!$P$10,""))))))</f>
        <v/>
      </c>
      <c r="E14" s="50"/>
      <c r="F14" s="51"/>
    </row>
    <row r="15" spans="1:6" x14ac:dyDescent="0.25">
      <c r="A15" s="14"/>
      <c r="B15" s="52" t="str">
        <f>IF('[1]Oct 15'!$M$9="","",'[1]Oct 15'!$N$9)</f>
        <v/>
      </c>
      <c r="C15" s="50" t="str">
        <f>IF('[1]Oct 15'!$M$10="","",'[1]Oct 15'!$N$10)</f>
        <v/>
      </c>
      <c r="D15" s="50" t="str">
        <f>IF(AND(B15="",C15=""),"",IF(C15="",'[1]Oct 15'!$L$9,IF(B15="",'[1]Oct 15'!$L$10,IF('[1]Oct 15'!$L$9&lt;&gt;'[1]Oct 15'!$L$10,'[1]Oct 15'!$L$9&amp;" / "&amp;'[1]Oct 15'!$L$10,'[1]Oct 15'!$L$9))))</f>
        <v/>
      </c>
      <c r="E15" s="50"/>
      <c r="F15" s="51"/>
    </row>
    <row r="16" spans="1:6" ht="15.75" thickBot="1" x14ac:dyDescent="0.3">
      <c r="A16" s="14"/>
      <c r="B16" s="52" t="str">
        <f>IF('[1]Oct 15'!$P$9&lt;&gt;"","",'[1]Oct 15'!$Q$9)</f>
        <v/>
      </c>
      <c r="C16" s="50" t="str">
        <f>IF('[1]Oct 15'!$P$10&lt;&gt;"","",'[1]Oct 15'!$Q$10)</f>
        <v/>
      </c>
      <c r="D16" s="50" t="str">
        <f>IF(AND(B16="",C16=""),"",IF(C16="",'[1]Oct 15'!$O$9,IF(B16="",'[1]Oct 15'!$O$10,IF('[1]Oct 15'!$O$9&lt;&gt;'[1]Oct 15'!$O$10,'[1]Oct 15'!$O$9&amp;" / "&amp;'[1]Oct 15'!$O$10,'[1]Oct 15'!$O$9))))</f>
        <v/>
      </c>
      <c r="E16" s="53"/>
      <c r="F16" s="54"/>
    </row>
    <row r="17" spans="1:6" x14ac:dyDescent="0.25">
      <c r="A17" s="78" t="s">
        <v>10</v>
      </c>
      <c r="B17" s="55">
        <f>IF('[1]IADE Oct 15'!$C$9="","",'[1]IADE Oct 15'!$C$9)</f>
        <v>0</v>
      </c>
      <c r="C17" s="56">
        <f>IF('[1]IADE Oct 15'!$C$10="","",'[1]IADE Oct 15'!$C$10)</f>
        <v>0</v>
      </c>
      <c r="D17" s="57"/>
      <c r="E17" s="58"/>
      <c r="F17" s="59"/>
    </row>
    <row r="18" spans="1:6" x14ac:dyDescent="0.25">
      <c r="A18" s="78"/>
      <c r="B18" s="55">
        <f>IF('[1]IADE Oct 15'!$D$9="","",'[1]IADE Oct 15'!$D$9)</f>
        <v>0</v>
      </c>
      <c r="C18" s="56">
        <f>IF('[1]IADE Oct 15'!$D$10="","",'[1]IADE Oct 15'!$D$10)</f>
        <v>0</v>
      </c>
      <c r="D18" s="60"/>
      <c r="E18" s="61"/>
      <c r="F18" s="62"/>
    </row>
    <row r="19" spans="1:6" x14ac:dyDescent="0.25">
      <c r="A19" s="78"/>
      <c r="B19" s="55">
        <f>IF('[1]IADE Oct 15'!$E$9="","",'[1]IADE Oct 15'!$E$9)</f>
        <v>0</v>
      </c>
      <c r="C19" s="56">
        <f>IF('[1]IADE Oct 15'!$E$10="","",'[1]IADE Oct 15'!$E$10)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15'!$J$9="","",'[1]IADE Oct 15'!$J$9)</f>
        <v>0</v>
      </c>
      <c r="C20" s="64">
        <f>IF('[1]IADE Oct 15'!$J$10="","",'[1]IADE Oct 15'!$J$10)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28"/>
  <sheetViews>
    <sheetView showZeros="0" topLeftCell="A2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Mercredi </v>
      </c>
      <c r="D2" s="80">
        <f>Modèle!$I$7</f>
        <v>42284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15'!$D$7="MAROUANI","Hubert Marouani",IF('[1]Oct 15'!$D$7="HALIMI","Patrick Halimi",IF('[1]Oct 15'!$D$7="LEPRIYA","Rémi Lepriya",IF('[1]Oct 15'!$D$7="SERENI","Marie-Jo Séréni",IF('[1]Oct 15'!$D$7="SULTAN","Alain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15'!$E$7="CCB","CCB ( "&amp;'[1]Oct 15'!$AC$7&amp;" )",'[1]Oct 15'!$E$7)</f>
        <v/>
      </c>
      <c r="C9" s="45" t="str">
        <f>IF('[1]Oct 15'!$E$8="CCB","CCB ( "&amp;'[1]Oct 15'!$AC$8&amp;" )",'[1]Oct 15'!$E$8)</f>
        <v/>
      </c>
      <c r="D9" s="46" t="str">
        <f>IF('[1]Oct 15'!$K$7="HM",'[1]Oct 15'!$J$7,IF('[1]Oct 15'!$K$8="HM",'[1]Oct 15'!$J$8,IF('[1]Oct 15'!$N$7="HM",'[1]Oct 15'!$M$7,IF('[1]Oct 15'!$N$8="HM",'[1]Oct 15'!$M$8,IF('[1]Oct 15'!$Q$7="HM",'[1]Oct 15'!$P$7,IF('[1]Oct 15'!$Q$8="HM",'[1]Oct 15'!$P$8,""))))))</f>
        <v/>
      </c>
      <c r="E9" s="46"/>
      <c r="F9" s="47"/>
    </row>
    <row r="10" spans="1:6" x14ac:dyDescent="0.25">
      <c r="A10" s="37" t="s">
        <v>7</v>
      </c>
      <c r="B10" s="48" t="str">
        <f>IF('[1]Oct 15'!$F$7="CCB","CCB ( "&amp;'[1]Oct 15'!$AC$7&amp;" )",'[1]Oct 15'!$F$7)</f>
        <v/>
      </c>
      <c r="C10" s="49" t="str">
        <f>IF('[1]Oct 15'!$F$8="CCB","CCB ( "&amp;'[1]Oct 15'!$AC$8&amp;" )",'[1]Oct 15'!$F$8)</f>
        <v/>
      </c>
      <c r="D10" s="50" t="str">
        <f>IF('[1]Oct 15'!$K$7="PH",'[1]Oct 15'!$J$7,IF('[1]Oct 15'!$K$8="PH",'[1]Oct 15'!$J$8,IF('[1]Oct 15'!$N$7="PH",'[1]Oct 15'!$M$7,IF('[1]Oct 15'!$N$8="PH",'[1]Oct 15'!$M$8,IF('[1]Oct 15'!$Q$7="PH",'[1]Oct 15'!$P$7,IF('[1]Oct 15'!$Q$8="PH",'[1]Oct 15'!$P$8,""))))))</f>
        <v/>
      </c>
      <c r="E10" s="50"/>
      <c r="F10" s="51"/>
    </row>
    <row r="11" spans="1:6" x14ac:dyDescent="0.25">
      <c r="A11" s="37" t="s">
        <v>8</v>
      </c>
      <c r="B11" s="48" t="str">
        <f>IF('[1]Oct 15'!$G$7="CCB","CCB ( "&amp;'[1]Oct 15'!$AC$7&amp;" )",'[1]Oct 15'!$G$7)</f>
        <v/>
      </c>
      <c r="C11" s="49" t="str">
        <f>IF('[1]Oct 15'!$G$8="CCB","CCB ( "&amp;'[1]Oct 15'!$AC$8&amp;" )",'[1]Oct 15'!$G$8)</f>
        <v/>
      </c>
      <c r="D11" s="50" t="str">
        <f>IF('[1]Oct 15'!$K$7="RL",'[1]Oct 15'!$J$7,IF('[1]Oct 15'!$K$8="RL",'[1]Oct 15'!$J$8,IF('[1]Oct 15'!$N$7="RL",'[1]Oct 15'!$M$7,IF('[1]Oct 15'!$N$8="RL",'[1]Oct 15'!$M$8,IF('[1]Oct 15'!$Q$7="RL",'[1]Oct 15'!$P$7,IF('[1]Oct 15'!$Q$8="RL",'[1]Oct 15'!$P$8,""))))))</f>
        <v/>
      </c>
      <c r="E11" s="50"/>
      <c r="F11" s="51"/>
    </row>
    <row r="12" spans="1:6" x14ac:dyDescent="0.25">
      <c r="A12" s="37" t="s">
        <v>14</v>
      </c>
      <c r="B12" s="48" t="str">
        <f>IF('[1]Oct 15'!$H$7="CCB","CCB ( "&amp;'[1]Oct 15'!$AC$7&amp;" )",'[1]Oct 15'!$H$7)</f>
        <v/>
      </c>
      <c r="C12" s="49" t="str">
        <f>IF('[1]Oct 15'!$H$8="CCB","CCB ( "&amp;'[1]Oct 15'!$AC$8&amp;" )",'[1]Oct 15'!$H$8)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15'!$I$7="CCB","CCB ( "&amp;'[1]Oct 15'!$AC$7&amp;" )",'[1]Oct 15'!$I$7)</f>
        <v/>
      </c>
      <c r="C13" s="49" t="str">
        <f>IF('[1]Oct 15'!$I$8="CCB","CCB ( "&amp;'[1]Oct 15'!$AC$8&amp;" )",'[1]Oct 15'!$I$8)</f>
        <v/>
      </c>
      <c r="D13" s="50" t="str">
        <f>IF('[1]Oct 15'!$K$7="MJS",'[1]Oct 15'!$J$7,IF('[1]Oct 15'!$K$8="MJS",'[1]Oct 15'!$J$8,IF('[1]Oct 15'!$N$7="MJS",'[1]Oct 15'!$M$7,IF('[1]Oct 15'!$N$8="MJS",'[1]Oct 15'!$M$8,IF('[1]Oct 15'!$Q$7="MJS",'[1]Oct 15'!$P$7,IF('[1]Oct 15'!$Q$8="MJS",'[1]Oct 15'!$P$8,""))))))</f>
        <v/>
      </c>
      <c r="E13" s="50"/>
      <c r="F13" s="51"/>
    </row>
    <row r="14" spans="1:6" x14ac:dyDescent="0.25">
      <c r="A14" s="37" t="s">
        <v>9</v>
      </c>
      <c r="B14" s="48" t="str">
        <f>IF('[1]Oct 15'!$J$7="CCB","CCB ( "&amp;'[1]Oct 15'!$AC$7&amp;" )",'[1]Oct 15'!$J$7)</f>
        <v/>
      </c>
      <c r="C14" s="49" t="str">
        <f>IF('[1]Oct 15'!$J$8="CCB","CCB ( "&amp;'[1]Oct 15'!$AC$8&amp;" )",'[1]Oct 15'!$J$8)</f>
        <v/>
      </c>
      <c r="D14" s="50" t="str">
        <f>IF('[1]Oct 15'!$K$7="AS",'[1]Oct 15'!$J$7,IF('[1]Oct 15'!$K$8="AS",'[1]Oct 15'!$J$8,IF('[1]Oct 15'!$N$7="AS",'[1]Oct 15'!$M$7,IF('[1]Oct 15'!$N$8="AS",'[1]Oct 15'!$M$8,IF('[1]Oct 15'!$Q$7="AS",'[1]Oct 15'!$P$7,IF('[1]Oct 15'!$Q$8="AS",'[1]Oct 15'!$P$8,""))))))</f>
        <v/>
      </c>
      <c r="E14" s="50"/>
      <c r="F14" s="51"/>
    </row>
    <row r="15" spans="1:6" x14ac:dyDescent="0.25">
      <c r="A15" s="14"/>
      <c r="B15" s="52" t="str">
        <f>IF('[1]Oct 15'!$M$7="","",'[1]Oct 15'!$N$7)</f>
        <v/>
      </c>
      <c r="C15" s="50" t="str">
        <f>IF('[1]Oct 15'!$M$8="","",'[1]Oct 15'!$N$8)</f>
        <v/>
      </c>
      <c r="D15" s="50" t="str">
        <f>IF(AND(B15="",C15=""),"",IF(C15="",'[1]Oct 15'!$L$7,IF(B15="",'[1]Oct 15'!$L$8,IF('[1]Oct 15'!$L$7&lt;&gt;'[1]Oct 15'!$L$8,'[1]Oct 15'!$L$7&amp;" / "&amp;'[1]Oct 15'!$L$8,'[1]Oct 15'!$L$7))))</f>
        <v/>
      </c>
      <c r="E15" s="50"/>
      <c r="F15" s="51"/>
    </row>
    <row r="16" spans="1:6" ht="15.75" thickBot="1" x14ac:dyDescent="0.3">
      <c r="A16" s="14"/>
      <c r="B16" s="52" t="str">
        <f>IF('[1]Oct 15'!$P$7&lt;&gt;"","",'[1]Oct 15'!$Q$7)</f>
        <v/>
      </c>
      <c r="C16" s="50" t="str">
        <f>IF('[1]Oct 15'!$P$8&lt;&gt;"","",'[1]Oct 15'!$Q$8)</f>
        <v/>
      </c>
      <c r="D16" s="50" t="str">
        <f>IF(AND(B16="",C16=""),"",IF(C16="",'[1]Oct 15'!$O$7,IF(B16="",'[1]Oct 15'!$O$8,IF('[1]Oct 15'!$O$7&lt;&gt;'[1]Oct 15'!$O$8,'[1]Oct 15'!$O$7&amp;" / "&amp;'[1]Oct 15'!$O$8,'[1]Oct 15'!$O$7))))</f>
        <v/>
      </c>
      <c r="E16" s="53"/>
      <c r="F16" s="54"/>
    </row>
    <row r="17" spans="1:6" x14ac:dyDescent="0.25">
      <c r="A17" s="78" t="s">
        <v>10</v>
      </c>
      <c r="B17" s="55">
        <f>IF('[1]IADE Oct 15'!$C$7="","",'[1]IADE Oct 15'!$C$7)</f>
        <v>0</v>
      </c>
      <c r="C17" s="56">
        <f>IF('[1]IADE Oct 15'!$C$8="","",'[1]IADE Oct 15'!$C$8)</f>
        <v>0</v>
      </c>
      <c r="D17" s="57"/>
      <c r="E17" s="58"/>
      <c r="F17" s="59"/>
    </row>
    <row r="18" spans="1:6" x14ac:dyDescent="0.25">
      <c r="A18" s="78"/>
      <c r="B18" s="55">
        <f>IF('[1]IADE Oct 15'!$D$7="","",'[1]IADE Oct 15'!$D$7)</f>
        <v>0</v>
      </c>
      <c r="C18" s="56">
        <f>IF('[1]IADE Oct 15'!$D$8="","",'[1]IADE Oct 15'!$D$8)</f>
        <v>0</v>
      </c>
      <c r="D18" s="60"/>
      <c r="E18" s="61"/>
      <c r="F18" s="62"/>
    </row>
    <row r="19" spans="1:6" x14ac:dyDescent="0.25">
      <c r="A19" s="78"/>
      <c r="B19" s="55">
        <f>IF('[1]IADE Oct 15'!$E$7="","",'[1]IADE Oct 15'!$E$7)</f>
        <v>0</v>
      </c>
      <c r="C19" s="56">
        <f>IF('[1]IADE Oct 15'!$E$8="","",'[1]IADE Oct 15'!$E$8)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15'!$J$7="","",'[1]IADE Oct 15'!$J$7)</f>
        <v>0</v>
      </c>
      <c r="C20" s="64">
        <f>IF('[1]IADE Oct 15'!$J$8="","",'[1]IADE Oct 15'!$J$8)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F28"/>
  <sheetViews>
    <sheetView showZeros="0" topLeftCell="A2" zoomScale="70" zoomScaleNormal="70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</cols>
  <sheetData>
    <row r="1" spans="1:6" ht="22.5" customHeight="1" x14ac:dyDescent="0.25">
      <c r="A1" s="19" t="s">
        <v>0</v>
      </c>
      <c r="B1" s="19"/>
      <c r="C1" s="19"/>
      <c r="D1" s="19"/>
      <c r="E1" s="19"/>
      <c r="F1" s="20"/>
    </row>
    <row r="2" spans="1:6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Vendredi </v>
      </c>
      <c r="D2" s="80">
        <f>Modèle!$I$2</f>
        <v>42279</v>
      </c>
      <c r="E2" s="80"/>
    </row>
    <row r="3" spans="1:6" x14ac:dyDescent="0.25">
      <c r="A3" s="2"/>
      <c r="B3" s="2"/>
      <c r="C3" s="2"/>
      <c r="D3" s="2"/>
      <c r="E3" s="2"/>
    </row>
    <row r="4" spans="1:6" ht="15.75" x14ac:dyDescent="0.25">
      <c r="A4" s="76" t="s">
        <v>1</v>
      </c>
      <c r="B4" s="76"/>
      <c r="C4" s="65"/>
      <c r="D4" s="3"/>
      <c r="E4" s="2"/>
    </row>
    <row r="5" spans="1:6" ht="15.75" x14ac:dyDescent="0.25">
      <c r="A5" s="4"/>
      <c r="B5" s="23"/>
      <c r="C5" s="22"/>
      <c r="D5" s="3"/>
      <c r="E5" s="2"/>
    </row>
    <row r="6" spans="1:6" ht="15.75" x14ac:dyDescent="0.25">
      <c r="A6" s="77" t="s">
        <v>2</v>
      </c>
      <c r="B6" s="77"/>
      <c r="C6" s="42" t="str">
        <f>IF('[1]Oct 15'!$D$5="MAROUANI","Hubert Marouani",IF('[1]Oct 15'!$D$5="HALIMI","Patrick Halimi",IF('[1]Oct 15'!$D$5="LEPRIYA","Rémi Lepriya",IF('[1]Oct 15'!$D$5="SERENI","Marie-Jo Séréni",IF('[1]Oct 15'!$D$5="SULTAN","Alain Sultan","")))))</f>
        <v/>
      </c>
      <c r="D6" s="5"/>
      <c r="E6" s="2"/>
    </row>
    <row r="7" spans="1:6" ht="24.75" customHeight="1" thickBot="1" x14ac:dyDescent="0.3">
      <c r="A7" s="19"/>
      <c r="B7" s="19"/>
      <c r="C7" s="19"/>
      <c r="D7" s="19"/>
      <c r="E7" s="19"/>
      <c r="F7" s="20"/>
    </row>
    <row r="8" spans="1:6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6" x14ac:dyDescent="0.25">
      <c r="A9" s="36" t="s">
        <v>6</v>
      </c>
      <c r="B9" s="44" t="str">
        <f>IF('[1]Oct 15'!$E$5="CCB","CCB ( "&amp;'[1]Oct 15'!$AC$5&amp;" )",'[1]Oct 15'!$E$5)</f>
        <v/>
      </c>
      <c r="C9" s="45" t="str">
        <f>IF('[1]Oct 15'!$E$6="CCB","CCB ( "&amp;'[1]Oct 15'!$AC$6&amp;" )",'[1]Oct 15'!$E$6)</f>
        <v/>
      </c>
      <c r="D9" s="46" t="str">
        <f>IF('[1]Oct 15'!$K$5="HM",'[1]Oct 15'!$J$5,IF('[1]Oct 15'!$K$6="HM",'[1]Oct 15'!$J$6,IF('[1]Oct 15'!$N$5="HM",'[1]Oct 15'!$M$5,IF('[1]Oct 15'!$N$6="HM",'[1]Oct 15'!$M$6,IF('[1]Oct 15'!$Q$5="HM",'[1]Oct 15'!$P$5,IF('[1]Oct 15'!$Q$6="HM",'[1]Oct 15'!$P$6,""))))))</f>
        <v/>
      </c>
      <c r="E9" s="46"/>
      <c r="F9" s="47"/>
    </row>
    <row r="10" spans="1:6" x14ac:dyDescent="0.25">
      <c r="A10" s="37" t="s">
        <v>7</v>
      </c>
      <c r="B10" s="48" t="str">
        <f>IF('[1]Oct 15'!$F$5="CCB","CCB ( "&amp;'[1]Oct 15'!$AC$5&amp;" )",'[1]Oct 15'!$F$5)</f>
        <v/>
      </c>
      <c r="C10" s="49" t="str">
        <f>IF('[1]Oct 15'!$F$6="CCB","CCB ( "&amp;'[1]Oct 15'!$AC$6&amp;" )",'[1]Oct 15'!$F$6)</f>
        <v/>
      </c>
      <c r="D10" s="50" t="str">
        <f>IF('[1]Oct 15'!$K$5="PH",'[1]Oct 15'!$J$5,IF('[1]Oct 15'!$K$6="PH",'[1]Oct 15'!$J$6,IF('[1]Oct 15'!$N$5="PH",'[1]Oct 15'!$M$5,IF('[1]Oct 15'!$N$6="PH",'[1]Oct 15'!$M$6,IF('[1]Oct 15'!$Q$5="PH",'[1]Oct 15'!$P$5,IF('[1]Oct 15'!$Q$6="PH",'[1]Oct 15'!$P$6,""))))))</f>
        <v/>
      </c>
      <c r="E10" s="50"/>
      <c r="F10" s="51"/>
    </row>
    <row r="11" spans="1:6" x14ac:dyDescent="0.25">
      <c r="A11" s="37" t="s">
        <v>8</v>
      </c>
      <c r="B11" s="48" t="str">
        <f>IF('[1]Oct 15'!$G$5="CCB","CCB ( "&amp;'[1]Oct 15'!$AC$5&amp;" )",'[1]Oct 15'!$G$5)</f>
        <v/>
      </c>
      <c r="C11" s="49" t="str">
        <f>IF('[1]Oct 15'!$G$6="CCB","CCB ( "&amp;'[1]Oct 15'!$AC$6&amp;" )",'[1]Oct 15'!$G$6)</f>
        <v/>
      </c>
      <c r="D11" s="50" t="str">
        <f>IF('[1]Oct 15'!$K$5="RL",'[1]Oct 15'!$J$5,IF('[1]Oct 15'!$K$6="RL",'[1]Oct 15'!$J$6,IF('[1]Oct 15'!$N$5="RL",'[1]Oct 15'!$M$5,IF('[1]Oct 15'!$N$6="RL",'[1]Oct 15'!$M$6,IF('[1]Oct 15'!$Q$5="RL",'[1]Oct 15'!$P$5,IF('[1]Oct 15'!$Q$6="RL",'[1]Oct 15'!$P$6,""))))))</f>
        <v/>
      </c>
      <c r="E11" s="50"/>
      <c r="F11" s="51"/>
    </row>
    <row r="12" spans="1:6" x14ac:dyDescent="0.25">
      <c r="A12" s="37" t="s">
        <v>14</v>
      </c>
      <c r="B12" s="48" t="str">
        <f>IF('[1]Oct 15'!$H$5="CCB","CCB ( "&amp;'[1]Oct 15'!$AC$5&amp;" )",'[1]Oct 15'!$H$5)</f>
        <v/>
      </c>
      <c r="C12" s="49" t="str">
        <f>IF('[1]Oct 15'!$H$6="CCB","CCB ( "&amp;'[1]Oct 15'!$AC$6&amp;" )",'[1]Oct 15'!$H$6)</f>
        <v/>
      </c>
      <c r="D12" s="50"/>
      <c r="E12" s="50"/>
      <c r="F12" s="51"/>
    </row>
    <row r="13" spans="1:6" x14ac:dyDescent="0.25">
      <c r="A13" s="37" t="s">
        <v>15</v>
      </c>
      <c r="B13" s="48" t="str">
        <f>IF('[1]Oct 15'!$I$5="CCB","CCB ( "&amp;'[1]Oct 15'!$AC$5&amp;" )",'[1]Oct 15'!$I$5)</f>
        <v/>
      </c>
      <c r="C13" s="49" t="str">
        <f>IF('[1]Oct 15'!$I$6="CCB","CCB ( "&amp;'[1]Oct 15'!$AC$6&amp;" )",'[1]Oct 15'!$I$6)</f>
        <v/>
      </c>
      <c r="D13" s="50" t="str">
        <f>IF('[1]Oct 15'!$K$5="MJS",'[1]Oct 15'!$J$5,IF('[1]Oct 15'!$K$6="MJS",'[1]Oct 15'!$J$6,IF('[1]Oct 15'!$N$5="MJS",'[1]Oct 15'!$M$5,IF('[1]Oct 15'!$N$6="MJS",'[1]Oct 15'!$M$6,IF('[1]Oct 15'!$Q$5="MJS",'[1]Oct 15'!$P$5,IF('[1]Oct 15'!$Q$6="MJS",'[1]Oct 15'!$P$6,""))))))</f>
        <v/>
      </c>
      <c r="E13" s="50"/>
      <c r="F13" s="51"/>
    </row>
    <row r="14" spans="1:6" x14ac:dyDescent="0.25">
      <c r="A14" s="37" t="s">
        <v>9</v>
      </c>
      <c r="B14" s="48" t="str">
        <f>IF('[1]Oct 15'!$J$5="CCB","CCB ( "&amp;'[1]Oct 15'!$AC$5&amp;" )",'[1]Oct 15'!$J$5)</f>
        <v/>
      </c>
      <c r="C14" s="49" t="str">
        <f>IF('[1]Oct 15'!$J$6="CCB","CCB ( "&amp;'[1]Oct 15'!$AC$6&amp;" )",'[1]Oct 15'!$J$6)</f>
        <v/>
      </c>
      <c r="D14" s="50" t="str">
        <f>IF('[1]Oct 15'!$K$5="AS",'[1]Oct 15'!$J$5,IF('[1]Oct 15'!$K$6="AS",'[1]Oct 15'!$J$6,IF('[1]Oct 15'!$N$5="AS",'[1]Oct 15'!$M$5,IF('[1]Oct 15'!$N$6="AS",'[1]Oct 15'!$M$6,IF('[1]Oct 15'!$Q$5="AS",'[1]Oct 15'!$P$5,IF('[1]Oct 15'!$Q$6="AS",'[1]Oct 15'!$P$6,""))))))</f>
        <v/>
      </c>
      <c r="E14" s="50"/>
      <c r="F14" s="51"/>
    </row>
    <row r="15" spans="1:6" x14ac:dyDescent="0.25">
      <c r="A15" s="14"/>
      <c r="B15" s="52" t="str">
        <f>IF('[1]Oct 15'!$M$5="","",'[1]Oct 15'!$N$5)</f>
        <v/>
      </c>
      <c r="C15" s="50" t="str">
        <f>IF('[1]Oct 15'!$M$6="","",'[1]Oct 15'!$N$6)</f>
        <v/>
      </c>
      <c r="D15" s="50" t="str">
        <f>IF(AND(B15="",C15=""),"",IF(C15="",'[1]Oct 15'!$L$5,IF(B15="",'[1]Oct 15'!$L$6,IF('[1]Oct 15'!$L$5&lt;&gt;'[1]Oct 15'!$L$6,'[1]Oct 15'!$L$5&amp;" / "&amp;'[1]Oct 15'!$L$6,'[1]Oct 15'!$L$5))))</f>
        <v/>
      </c>
      <c r="E15" s="50"/>
      <c r="F15" s="51"/>
    </row>
    <row r="16" spans="1:6" ht="15.75" thickBot="1" x14ac:dyDescent="0.3">
      <c r="A16" s="14"/>
      <c r="B16" s="52" t="str">
        <f>IF('[1]Oct 15'!$P$5&lt;&gt;"","",'[1]Oct 15'!$Q$5)</f>
        <v/>
      </c>
      <c r="C16" s="50" t="str">
        <f>IF('[1]Oct 15'!$P$6&lt;&gt;"","",'[1]Oct 15'!$Q$6)</f>
        <v/>
      </c>
      <c r="D16" s="50" t="str">
        <f>IF(AND(B16="",C16=""),"",IF(C16="",'[1]Oct 15'!$O$5,IF(B16="",'[1]Oct 15'!$O$6,IF('[1]Oct 15'!$O$5&lt;&gt;'[1]Oct 15'!$O$6,'[1]Oct 15'!$O$5&amp;" / "&amp;'[1]Oct 15'!$O$6,'[1]Oct 15'!$O$5))))</f>
        <v/>
      </c>
      <c r="E16" s="53"/>
      <c r="F16" s="54"/>
    </row>
    <row r="17" spans="1:6" x14ac:dyDescent="0.25">
      <c r="A17" s="78" t="s">
        <v>10</v>
      </c>
      <c r="B17" s="55">
        <f>IF('[1]IADE Oct 15'!$C$5="","",'[1]IADE Oct 15'!$C$5)</f>
        <v>0</v>
      </c>
      <c r="C17" s="56">
        <f>IF('[1]IADE Oct 15'!$C$6="","",'[1]IADE Oct 15'!$C$6)</f>
        <v>0</v>
      </c>
      <c r="D17" s="57"/>
      <c r="E17" s="58"/>
      <c r="F17" s="59"/>
    </row>
    <row r="18" spans="1:6" x14ac:dyDescent="0.25">
      <c r="A18" s="78"/>
      <c r="B18" s="55">
        <f>IF('[1]IADE Oct 15'!$D$5="","",'[1]IADE Oct 15'!$D$5)</f>
        <v>0</v>
      </c>
      <c r="C18" s="56">
        <f>IF('[1]IADE Oct 15'!$D$6="","",'[1]IADE Oct 15'!$D$6)</f>
        <v>0</v>
      </c>
      <c r="D18" s="60"/>
      <c r="E18" s="61"/>
      <c r="F18" s="62"/>
    </row>
    <row r="19" spans="1:6" x14ac:dyDescent="0.25">
      <c r="A19" s="78"/>
      <c r="B19" s="55">
        <f>IF('[1]IADE Oct 15'!$E$5="","",'[1]IADE Oct 15'!$E$5)</f>
        <v>0</v>
      </c>
      <c r="C19" s="56">
        <f>IF('[1]IADE Oct 15'!$E$6="","",'[1]IADE Oct 15'!$E$6)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15'!$J$5="","",'[1]IADE Oct 15'!$J$5)</f>
        <v>0</v>
      </c>
      <c r="C20" s="64">
        <f>IF('[1]IADE Oct 15'!$J$6="","",'[1]IADE Oct 15'!$J$6)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F9:F16">
      <formula1>$C$17:$C$20</formula1>
    </dataValidation>
    <dataValidation type="list" errorStyle="information" allowBlank="1" showInputMessage="1" sqref="E9:E16">
      <formula1>$B$17:$B$20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H28"/>
  <sheetViews>
    <sheetView showZeros="0" tabSelected="1" zoomScale="70" zoomScaleNormal="70" workbookViewId="0"/>
  </sheetViews>
  <sheetFormatPr baseColWidth="10" defaultRowHeight="15" x14ac:dyDescent="0.25"/>
  <cols>
    <col min="1" max="1" width="18.7109375" customWidth="1"/>
    <col min="2" max="2" width="30.140625" bestFit="1" customWidth="1"/>
    <col min="3" max="3" width="29.28515625" bestFit="1" customWidth="1"/>
    <col min="4" max="4" width="19.5703125" customWidth="1"/>
    <col min="5" max="5" width="18.7109375" customWidth="1"/>
    <col min="6" max="6" width="20.28515625" bestFit="1" customWidth="1"/>
    <col min="8" max="9" width="35.28515625" bestFit="1" customWidth="1"/>
  </cols>
  <sheetData>
    <row r="1" spans="1:8" ht="22.5" customHeight="1" x14ac:dyDescent="0.25">
      <c r="A1" s="19" t="s">
        <v>0</v>
      </c>
      <c r="B1" s="19"/>
      <c r="C1" s="19"/>
      <c r="D1" s="19"/>
      <c r="E1" s="19"/>
      <c r="F1" s="20"/>
    </row>
    <row r="2" spans="1:8" ht="17.25" x14ac:dyDescent="0.25">
      <c r="A2" s="66"/>
      <c r="B2" s="6"/>
      <c r="C2" s="21" t="str">
        <f>IF(D2="","",IF(D2=0,"",CHOOSE(WEEKDAY(D2,2),"Lundi ","Mardi ","Mercredi ","Jeudi ","Vendredi ","Samedi ","Dimanche ")))</f>
        <v xml:space="preserve">Jeudi </v>
      </c>
      <c r="D2" s="80">
        <f>Modèle!$I$1</f>
        <v>42278</v>
      </c>
      <c r="E2" s="80"/>
    </row>
    <row r="3" spans="1:8" x14ac:dyDescent="0.25">
      <c r="A3" s="2"/>
      <c r="B3" s="2"/>
      <c r="C3" s="2"/>
      <c r="D3" s="2"/>
      <c r="E3" s="2"/>
    </row>
    <row r="4" spans="1:8" ht="15.75" x14ac:dyDescent="0.25">
      <c r="A4" s="76" t="s">
        <v>1</v>
      </c>
      <c r="B4" s="76"/>
      <c r="C4" s="65"/>
      <c r="D4" s="3"/>
      <c r="E4" s="2"/>
    </row>
    <row r="5" spans="1:8" ht="15.75" x14ac:dyDescent="0.25">
      <c r="A5" s="4"/>
      <c r="B5" s="23"/>
      <c r="C5" s="22"/>
      <c r="D5" s="3"/>
      <c r="E5" s="2"/>
    </row>
    <row r="6" spans="1:8" ht="15.75" x14ac:dyDescent="0.25">
      <c r="A6" s="77" t="s">
        <v>2</v>
      </c>
      <c r="B6" s="77"/>
      <c r="C6" s="42" t="str">
        <f>IF('[1]Oct 15'!$D$3="MAROUANI","Hubert Marouani",IF('[1]Oct 15'!$D$3="HALIMI","Patrick Halimi",IF('[1]Oct 15'!$D$3="LEPRIYA","Rémi Lepriya",IF('[1]Oct 15'!$D$3="SERENI","Marie-Jo Séréni",IF('[1]Oct 15'!$D$3="SULTAN","Alain Sultan","")))))</f>
        <v/>
      </c>
      <c r="D6" s="5"/>
      <c r="E6" s="2"/>
    </row>
    <row r="7" spans="1:8" ht="24.75" customHeight="1" thickBot="1" x14ac:dyDescent="0.3">
      <c r="A7" s="19"/>
      <c r="B7" s="19"/>
      <c r="C7" s="19"/>
      <c r="D7" s="19"/>
      <c r="E7" s="19"/>
      <c r="F7" s="20"/>
    </row>
    <row r="8" spans="1:8" ht="15.75" thickBot="1" x14ac:dyDescent="0.3">
      <c r="A8" s="15"/>
      <c r="B8" s="32" t="s">
        <v>3</v>
      </c>
      <c r="C8" s="33" t="s">
        <v>4</v>
      </c>
      <c r="D8" s="33" t="s">
        <v>5</v>
      </c>
      <c r="E8" s="30" t="s">
        <v>11</v>
      </c>
      <c r="F8" s="31" t="s">
        <v>12</v>
      </c>
    </row>
    <row r="9" spans="1:8" x14ac:dyDescent="0.25">
      <c r="A9" s="36" t="s">
        <v>6</v>
      </c>
      <c r="B9" s="44" t="str">
        <f>IF('[1]Oct 15'!$E$3="CCB","CCB ( "&amp;'[1]Oct 15'!$AC$3&amp;" )",'[1]Oct 15'!$E$3)</f>
        <v/>
      </c>
      <c r="C9" s="45" t="str">
        <f>IF('[1]Oct 15'!$E$4="CCB","CCB ( "&amp;'[1]Oct 15'!$AC$4&amp;" )",'[1]Oct 15'!$E$4)</f>
        <v/>
      </c>
      <c r="D9" s="46" t="str">
        <f>IF('[1]Oct 15'!$K$3="HM",'[1]Oct 15'!$J$3,IF('[1]Oct 15'!$K$4="HM",'[1]Oct 15'!$J$4,IF('[1]Oct 15'!$N$3="HM",'[1]Oct 15'!$M$3,IF('[1]Oct 15'!$N$4="HM",'[1]Oct 15'!$M$4,IF('[1]Oct 15'!$Q$3="HM",'[1]Oct 15'!$P$3,IF('[1]Oct 15'!$Q$4="HM",'[1]Oct 15'!$P$4,""))))))</f>
        <v/>
      </c>
      <c r="E9" s="46"/>
      <c r="F9" s="47"/>
    </row>
    <row r="10" spans="1:8" x14ac:dyDescent="0.25">
      <c r="A10" s="37" t="s">
        <v>7</v>
      </c>
      <c r="B10" s="48" t="str">
        <f>IF('[1]Oct 15'!$F$3="CCB","CCB ( "&amp;'[1]Oct 15'!$AC$3&amp;" )",'[1]Oct 15'!$F$3)</f>
        <v/>
      </c>
      <c r="C10" s="49" t="str">
        <f>IF('[1]Oct 15'!$F$4="CCB","CCB ( "&amp;'[1]Oct 15'!$AC$4&amp;" )",'[1]Oct 15'!$F$4)</f>
        <v/>
      </c>
      <c r="D10" s="50" t="str">
        <f>IF('[1]Oct 15'!$K$3="PH",'[1]Oct 15'!$J$3,IF('[1]Oct 15'!$K$4="PH",'[1]Oct 15'!$J$4,IF('[1]Oct 15'!$N$3="PH",'[1]Oct 15'!$M$3,IF('[1]Oct 15'!$N$4="PH",'[1]Oct 15'!$M$4,IF('[1]Oct 15'!$Q$3="PH",'[1]Oct 15'!$P$3,IF('[1]Oct 15'!$Q$4="PH",'[1]Oct 15'!$P$4,""))))))</f>
        <v/>
      </c>
      <c r="E10" s="50"/>
      <c r="F10" s="51"/>
      <c r="H10" s="67"/>
    </row>
    <row r="11" spans="1:8" x14ac:dyDescent="0.25">
      <c r="A11" s="37" t="s">
        <v>8</v>
      </c>
      <c r="B11" s="48" t="str">
        <f>IF('[1]Oct 15'!$G$3="CCB","CCB ( "&amp;'[1]Oct 15'!$AC$3&amp;" )",'[1]Oct 15'!$G$3)</f>
        <v/>
      </c>
      <c r="C11" s="49" t="str">
        <f>IF('[1]Oct 15'!$G$4="CCB","CCB ( "&amp;'[1]Oct 15'!$AC$4&amp;" )",'[1]Oct 15'!$G$4)</f>
        <v/>
      </c>
      <c r="D11" s="50" t="str">
        <f>IF('[1]Oct 15'!$K$3="RL",'[1]Oct 15'!$J$3,IF('[1]Oct 15'!$K$4="RL",'[1]Oct 15'!$J$4,IF('[1]Oct 15'!$N$3="RL",'[1]Oct 15'!$M$3,IF('[1]Oct 15'!$N$4="RL",'[1]Oct 15'!$M$4,IF('[1]Oct 15'!$Q$3="RL",'[1]Oct 15'!$P$3,IF('[1]Oct 15'!$Q$4="RL",'[1]Oct 15'!$P$4,""))))))</f>
        <v/>
      </c>
      <c r="E11" s="50"/>
      <c r="F11" s="51"/>
    </row>
    <row r="12" spans="1:8" x14ac:dyDescent="0.25">
      <c r="A12" s="37" t="s">
        <v>14</v>
      </c>
      <c r="B12" s="48" t="str">
        <f>IF('[1]Oct 15'!$H$3="CCB","CCB ( "&amp;'[1]Oct 15'!$AC$3&amp;" )",'[1]Oct 15'!$H$3)</f>
        <v/>
      </c>
      <c r="C12" s="49" t="str">
        <f>IF('[1]Oct 15'!$H$4="CCB","CCB ( "&amp;'[1]Oct 15'!$AC$4&amp;" )",'[1]Oct 15'!$H$4)</f>
        <v/>
      </c>
      <c r="D12" s="50"/>
      <c r="E12" s="50"/>
      <c r="F12" s="51"/>
    </row>
    <row r="13" spans="1:8" x14ac:dyDescent="0.25">
      <c r="A13" s="37" t="s">
        <v>15</v>
      </c>
      <c r="B13" s="48" t="str">
        <f>IF('[1]Oct 15'!$I$3="CCB","CCB ( "&amp;'[1]Oct 15'!$AC$3&amp;" )",'[1]Oct 15'!$I$3)</f>
        <v/>
      </c>
      <c r="C13" s="49" t="str">
        <f>IF('[1]Oct 15'!$I$4="CCB","CCB ( "&amp;'[1]Oct 15'!$AC$4&amp;" )",'[1]Oct 15'!$I$4)</f>
        <v/>
      </c>
      <c r="D13" s="50" t="str">
        <f>IF('[1]Oct 15'!$K$3="MJS",'[1]Oct 15'!$J$3,IF('[1]Oct 15'!$K$4="MJS",'[1]Oct 15'!$J$4,IF('[1]Oct 15'!$N$3="MJS",'[1]Oct 15'!$M$3,IF('[1]Oct 15'!$N$4="MJS",'[1]Oct 15'!$M$4,IF('[1]Oct 15'!$Q$3="MJS",'[1]Oct 15'!$P$3,IF('[1]Oct 15'!$Q$4="MJS",'[1]Oct 15'!$P$4,""))))))</f>
        <v/>
      </c>
      <c r="E13" s="50"/>
      <c r="F13" s="51"/>
    </row>
    <row r="14" spans="1:8" x14ac:dyDescent="0.25">
      <c r="A14" s="37" t="s">
        <v>9</v>
      </c>
      <c r="B14" s="48" t="str">
        <f>IF('[1]Oct 15'!$J$3="CCB","CCB ( "&amp;'[1]Oct 15'!$AC$3&amp;" )",'[1]Oct 15'!$J$3)</f>
        <v/>
      </c>
      <c r="C14" s="49" t="str">
        <f>IF('[1]Oct 15'!$J$4="CCB","CCB ( "&amp;'[1]Oct 15'!$AC$4&amp;" )",'[1]Oct 15'!$J$4)</f>
        <v/>
      </c>
      <c r="D14" s="50" t="str">
        <f>IF('[1]Oct 15'!$K$3="AS",'[1]Oct 15'!$J$3,IF('[1]Oct 15'!$K$4="AS",'[1]Oct 15'!$J$4,IF('[1]Oct 15'!$N$3="AS",'[1]Oct 15'!$M$3,IF('[1]Oct 15'!$N$4="AS",'[1]Oct 15'!$M$4,IF('[1]Oct 15'!$Q$3="AS",'[1]Oct 15'!$P$3,IF('[1]Oct 15'!$Q$4="AS",'[1]Oct 15'!$P$4,""))))))</f>
        <v/>
      </c>
      <c r="E14" s="50"/>
      <c r="F14" s="51"/>
    </row>
    <row r="15" spans="1:8" x14ac:dyDescent="0.25">
      <c r="A15" s="14"/>
      <c r="B15" s="52" t="str">
        <f>IF('[1]Oct 15'!$M$3="","",'[1]Oct 15'!$N$3)</f>
        <v/>
      </c>
      <c r="C15" s="50" t="str">
        <f>IF('[1]Oct 15'!$M$4="","",'[1]Oct 15'!$N$4)</f>
        <v/>
      </c>
      <c r="D15" s="50" t="str">
        <f>IF(AND(B15="",C15=""),"",IF(C15="",'[1]Oct 15'!$L$3,IF(B15="",'[1]Oct 15'!$L$4,IF('[1]Oct 15'!$L$3&lt;&gt;'[1]Oct 15'!$L$4,'[1]Oct 15'!$L$3&amp;" / "&amp;'[1]Oct 15'!$L$4,'[1]Oct 15'!$L$3))))</f>
        <v/>
      </c>
      <c r="E15" s="50"/>
      <c r="F15" s="51"/>
    </row>
    <row r="16" spans="1:8" ht="15.75" thickBot="1" x14ac:dyDescent="0.3">
      <c r="A16" s="14"/>
      <c r="B16" s="52" t="str">
        <f>IF('[1]Oct 15'!$P$3&lt;&gt;"","",'[1]Oct 15'!$Q$3)</f>
        <v/>
      </c>
      <c r="C16" s="50" t="str">
        <f>IF('[1]Oct 15'!$P$4&lt;&gt;"","",'[1]Oct 15'!$Q$4)</f>
        <v/>
      </c>
      <c r="D16" s="50" t="str">
        <f>IF(AND(B16="",C16=""),"",IF(C16="",'[1]Oct 15'!$O$3,IF(B16="",'[1]Oct 15'!$O$4,IF('[1]Oct 15'!$O$3&lt;&gt;'[1]Oct 15'!$O$4,'[1]Oct 15'!$O$3&amp;" / "&amp;'[1]Oct 15'!$O$4,'[1]Oct 15'!$O$3))))</f>
        <v/>
      </c>
      <c r="E16" s="53"/>
      <c r="F16" s="54"/>
    </row>
    <row r="17" spans="1:6" x14ac:dyDescent="0.25">
      <c r="A17" s="78" t="s">
        <v>10</v>
      </c>
      <c r="B17" s="55">
        <f>IF('[1]IADE Oct 15'!$C$3="","",'[1]IADE Oct 15'!$C$3)</f>
        <v>0</v>
      </c>
      <c r="C17" s="56">
        <f>IF('[1]IADE Oct 15'!$C$4="","",'[1]IADE Oct 15'!$C$4)</f>
        <v>0</v>
      </c>
      <c r="D17" s="57"/>
      <c r="E17" s="58"/>
      <c r="F17" s="59"/>
    </row>
    <row r="18" spans="1:6" x14ac:dyDescent="0.25">
      <c r="A18" s="78"/>
      <c r="B18" s="55">
        <f>IF('[1]IADE Oct 15'!$D$3="","",'[1]IADE Oct 15'!$D$3)</f>
        <v>0</v>
      </c>
      <c r="C18" s="56">
        <f>IF('[1]IADE Oct 15'!$D$4="","",'[1]IADE Oct 15'!$D$4)</f>
        <v>0</v>
      </c>
      <c r="D18" s="60"/>
      <c r="E18" s="61"/>
      <c r="F18" s="62"/>
    </row>
    <row r="19" spans="1:6" x14ac:dyDescent="0.25">
      <c r="A19" s="78"/>
      <c r="B19" s="55">
        <f>IF('[1]IADE Oct 15'!$E$3="","",'[1]IADE Oct 15'!$E$3)</f>
        <v>0</v>
      </c>
      <c r="C19" s="56">
        <f>IF('[1]IADE Oct 15'!$E$4="","",'[1]IADE Oct 15'!$E$4)</f>
        <v>0</v>
      </c>
      <c r="D19" s="60"/>
      <c r="E19" s="61"/>
      <c r="F19" s="62"/>
    </row>
    <row r="20" spans="1:6" ht="15.75" thickBot="1" x14ac:dyDescent="0.3">
      <c r="A20" s="79"/>
      <c r="B20" s="63">
        <f>IF('[1]IADE Oct 15'!$J$3="","",'[1]IADE Oct 15'!$J$3)</f>
        <v>0</v>
      </c>
      <c r="C20" s="64">
        <f>IF('[1]IADE Oct 15'!$J$4="","",'[1]IADE Oct 15'!$J$4)</f>
        <v>0</v>
      </c>
      <c r="D20" s="60"/>
      <c r="E20" s="61"/>
      <c r="F20" s="62"/>
    </row>
    <row r="22" spans="1:6" ht="15.75" thickBot="1" x14ac:dyDescent="0.3"/>
    <row r="23" spans="1:6" x14ac:dyDescent="0.25">
      <c r="B23" s="81" t="s">
        <v>13</v>
      </c>
      <c r="C23" s="82"/>
      <c r="D23" s="82"/>
      <c r="E23" s="83"/>
      <c r="F23" s="28"/>
    </row>
    <row r="24" spans="1:6" x14ac:dyDescent="0.25">
      <c r="A24" s="28"/>
      <c r="B24" s="84"/>
      <c r="C24" s="85"/>
      <c r="D24" s="85"/>
      <c r="E24" s="86"/>
      <c r="F24" s="28"/>
    </row>
    <row r="25" spans="1:6" x14ac:dyDescent="0.25">
      <c r="A25" s="28"/>
      <c r="B25" s="84"/>
      <c r="C25" s="85"/>
      <c r="D25" s="85"/>
      <c r="E25" s="86"/>
      <c r="F25" s="28"/>
    </row>
    <row r="26" spans="1:6" ht="15.75" thickBot="1" x14ac:dyDescent="0.3">
      <c r="A26" s="28"/>
      <c r="B26" s="87"/>
      <c r="C26" s="88"/>
      <c r="D26" s="88"/>
      <c r="E26" s="89"/>
      <c r="F26" s="28"/>
    </row>
    <row r="28" spans="1:6" x14ac:dyDescent="0.25">
      <c r="B28" s="43" t="s">
        <v>16</v>
      </c>
    </row>
  </sheetData>
  <mergeCells count="5">
    <mergeCell ref="A4:B4"/>
    <mergeCell ref="A6:B6"/>
    <mergeCell ref="A17:A20"/>
    <mergeCell ref="D2:E2"/>
    <mergeCell ref="B23:E26"/>
  </mergeCells>
  <dataValidations count="3">
    <dataValidation type="list" allowBlank="1" showInputMessage="1" showErrorMessage="1" sqref="C4">
      <formula1>$A$9:$A$14</formula1>
    </dataValidation>
    <dataValidation type="list" errorStyle="information" allowBlank="1" showInputMessage="1" sqref="E9:E16">
      <formula1>$B$17:$B$20</formula1>
    </dataValidation>
    <dataValidation type="list" errorStyle="information" allowBlank="1" showInputMessage="1" sqref="F9:F16">
      <formula1>$C$17:$C$20</formula1>
    </dataValidation>
  </dataValidations>
  <hyperlinks>
    <hyperlink ref="B28" r:id="rId1" location="'Oct 15'!A30"/>
  </hyperlinks>
  <pageMargins left="0.7" right="0.7" top="0.75" bottom="0.75" header="0.3" footer="0.3"/>
  <pageSetup paperSize="9" orientation="landscape" horizontalDpi="4294967293" verticalDpi="0"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I31"/>
  <sheetViews>
    <sheetView topLeftCell="A13" workbookViewId="0">
      <selection activeCell="H27" sqref="H27"/>
    </sheetView>
  </sheetViews>
  <sheetFormatPr baseColWidth="10" defaultRowHeight="15" x14ac:dyDescent="0.25"/>
  <cols>
    <col min="1" max="1" width="18.7109375" customWidth="1"/>
    <col min="2" max="2" width="22.140625" customWidth="1"/>
    <col min="3" max="3" width="21.28515625" customWidth="1"/>
    <col min="4" max="4" width="18" customWidth="1"/>
    <col min="5" max="5" width="22.140625" customWidth="1"/>
    <col min="6" max="6" width="20.5703125" customWidth="1"/>
  </cols>
  <sheetData>
    <row r="1" spans="1:9" ht="22.5" customHeight="1" x14ac:dyDescent="0.25">
      <c r="A1" s="19" t="s">
        <v>0</v>
      </c>
      <c r="B1" s="19"/>
      <c r="C1" s="19"/>
      <c r="D1" s="19"/>
      <c r="E1" s="19"/>
      <c r="F1" s="20"/>
      <c r="I1" s="26">
        <v>42278</v>
      </c>
    </row>
    <row r="2" spans="1:9" ht="17.25" x14ac:dyDescent="0.25">
      <c r="A2" s="1"/>
      <c r="B2" s="6"/>
      <c r="C2" s="21" t="str">
        <f>IF(D2="","",CHOOSE(WEEKDAY(D2,2),"Lundi ","Mardi ","Mercredi ","Jeudi ","Vendredi ","Samedi ","Dimanche "))</f>
        <v/>
      </c>
      <c r="D2" s="80"/>
      <c r="E2" s="80"/>
      <c r="I2" s="26">
        <f>IF(I1="","",IF(MONTH(I1)=MONTH(I1+1),I1+1,""))</f>
        <v>42279</v>
      </c>
    </row>
    <row r="3" spans="1:9" x14ac:dyDescent="0.25">
      <c r="A3" s="2"/>
      <c r="B3" s="2"/>
      <c r="C3" s="2"/>
      <c r="D3" s="2"/>
      <c r="E3" s="2"/>
      <c r="I3" s="26">
        <f t="shared" ref="I3:I31" si="0">IF(I2="","",IF(MONTH(I2)=MONTH(I2+1),I2+1,""))</f>
        <v>42280</v>
      </c>
    </row>
    <row r="4" spans="1:9" ht="15.75" x14ac:dyDescent="0.25">
      <c r="A4" s="76" t="s">
        <v>1</v>
      </c>
      <c r="B4" s="76"/>
      <c r="C4" s="24"/>
      <c r="D4" s="3"/>
      <c r="E4" s="2"/>
      <c r="I4" s="26">
        <f t="shared" si="0"/>
        <v>42281</v>
      </c>
    </row>
    <row r="5" spans="1:9" ht="15.75" x14ac:dyDescent="0.25">
      <c r="A5" s="4"/>
      <c r="B5" s="23"/>
      <c r="C5" s="22"/>
      <c r="D5" s="3"/>
      <c r="E5" s="2"/>
      <c r="I5" s="26">
        <f t="shared" si="0"/>
        <v>42282</v>
      </c>
    </row>
    <row r="6" spans="1:9" ht="15.75" x14ac:dyDescent="0.25">
      <c r="A6" s="77" t="s">
        <v>2</v>
      </c>
      <c r="B6" s="77"/>
      <c r="C6" s="25"/>
      <c r="D6" s="5"/>
      <c r="E6" s="2"/>
      <c r="I6" s="26">
        <f t="shared" si="0"/>
        <v>42283</v>
      </c>
    </row>
    <row r="7" spans="1:9" ht="24.75" customHeight="1" thickBot="1" x14ac:dyDescent="0.3">
      <c r="A7" s="19"/>
      <c r="B7" s="19"/>
      <c r="C7" s="19"/>
      <c r="D7" s="19"/>
      <c r="E7" s="19"/>
      <c r="F7" s="20"/>
      <c r="I7" s="26">
        <f t="shared" si="0"/>
        <v>42284</v>
      </c>
    </row>
    <row r="8" spans="1:9" ht="15.75" thickBot="1" x14ac:dyDescent="0.3">
      <c r="A8" s="15"/>
      <c r="B8" s="29" t="s">
        <v>3</v>
      </c>
      <c r="C8" s="30" t="s">
        <v>4</v>
      </c>
      <c r="D8" s="30" t="s">
        <v>5</v>
      </c>
      <c r="E8" s="30" t="s">
        <v>11</v>
      </c>
      <c r="F8" s="31" t="s">
        <v>12</v>
      </c>
      <c r="I8" s="26">
        <f t="shared" si="0"/>
        <v>42285</v>
      </c>
    </row>
    <row r="9" spans="1:9" x14ac:dyDescent="0.25">
      <c r="A9" s="34" t="s">
        <v>6</v>
      </c>
      <c r="B9" s="12"/>
      <c r="C9" s="13"/>
      <c r="D9" s="13"/>
      <c r="E9" s="13"/>
      <c r="F9" s="38"/>
      <c r="I9" s="26">
        <f t="shared" si="0"/>
        <v>42286</v>
      </c>
    </row>
    <row r="10" spans="1:9" x14ac:dyDescent="0.25">
      <c r="A10" s="35" t="s">
        <v>7</v>
      </c>
      <c r="B10" s="7"/>
      <c r="C10" s="9"/>
      <c r="D10" s="9"/>
      <c r="E10" s="9"/>
      <c r="F10" s="39"/>
      <c r="I10" s="26">
        <f t="shared" si="0"/>
        <v>42287</v>
      </c>
    </row>
    <row r="11" spans="1:9" x14ac:dyDescent="0.25">
      <c r="A11" s="35" t="s">
        <v>8</v>
      </c>
      <c r="B11" s="7"/>
      <c r="C11" s="9"/>
      <c r="D11" s="9"/>
      <c r="E11" s="9"/>
      <c r="F11" s="39"/>
      <c r="I11" s="26">
        <f t="shared" si="0"/>
        <v>42288</v>
      </c>
    </row>
    <row r="12" spans="1:9" x14ac:dyDescent="0.25">
      <c r="A12" s="35" t="s">
        <v>14</v>
      </c>
      <c r="B12" s="7"/>
      <c r="C12" s="9"/>
      <c r="D12" s="9"/>
      <c r="E12" s="9"/>
      <c r="F12" s="39"/>
      <c r="I12" s="26">
        <f t="shared" si="0"/>
        <v>42289</v>
      </c>
    </row>
    <row r="13" spans="1:9" x14ac:dyDescent="0.25">
      <c r="A13" s="35" t="s">
        <v>15</v>
      </c>
      <c r="B13" s="7"/>
      <c r="C13" s="9"/>
      <c r="D13" s="9"/>
      <c r="E13" s="9"/>
      <c r="F13" s="39"/>
      <c r="I13" s="26">
        <f t="shared" si="0"/>
        <v>42290</v>
      </c>
    </row>
    <row r="14" spans="1:9" x14ac:dyDescent="0.25">
      <c r="A14" s="35" t="s">
        <v>9</v>
      </c>
      <c r="B14" s="7"/>
      <c r="C14" s="9"/>
      <c r="D14" s="9"/>
      <c r="E14" s="9"/>
      <c r="F14" s="39"/>
      <c r="I14" s="26">
        <f t="shared" si="0"/>
        <v>42291</v>
      </c>
    </row>
    <row r="15" spans="1:9" x14ac:dyDescent="0.25">
      <c r="A15" s="8"/>
      <c r="B15" s="7"/>
      <c r="C15" s="9"/>
      <c r="D15" s="9"/>
      <c r="E15" s="9"/>
      <c r="F15" s="39"/>
      <c r="I15" s="26">
        <f t="shared" si="0"/>
        <v>42292</v>
      </c>
    </row>
    <row r="16" spans="1:9" x14ac:dyDescent="0.25">
      <c r="A16" s="8"/>
      <c r="B16" s="7"/>
      <c r="C16" s="9"/>
      <c r="D16" s="9"/>
      <c r="E16" s="9"/>
      <c r="F16" s="39"/>
      <c r="I16" s="26">
        <f t="shared" si="0"/>
        <v>42293</v>
      </c>
    </row>
    <row r="17" spans="1:9" ht="15.75" thickBot="1" x14ac:dyDescent="0.3">
      <c r="A17" s="8"/>
      <c r="B17" s="7"/>
      <c r="C17" s="9"/>
      <c r="D17" s="9"/>
      <c r="E17" s="40"/>
      <c r="F17" s="41"/>
      <c r="I17" s="26">
        <f t="shared" si="0"/>
        <v>42294</v>
      </c>
    </row>
    <row r="18" spans="1:9" x14ac:dyDescent="0.25">
      <c r="A18" s="78" t="s">
        <v>10</v>
      </c>
      <c r="B18" s="7"/>
      <c r="C18" s="9"/>
      <c r="D18" s="16"/>
      <c r="E18" s="18"/>
      <c r="F18" s="27"/>
      <c r="I18" s="26">
        <f t="shared" si="0"/>
        <v>42295</v>
      </c>
    </row>
    <row r="19" spans="1:9" x14ac:dyDescent="0.25">
      <c r="A19" s="78"/>
      <c r="B19" s="7"/>
      <c r="C19" s="9"/>
      <c r="D19" s="17"/>
      <c r="E19" s="15"/>
      <c r="I19" s="26">
        <f t="shared" si="0"/>
        <v>42296</v>
      </c>
    </row>
    <row r="20" spans="1:9" x14ac:dyDescent="0.25">
      <c r="A20" s="78"/>
      <c r="B20" s="7"/>
      <c r="C20" s="9"/>
      <c r="D20" s="17"/>
      <c r="E20" s="15"/>
      <c r="I20" s="26">
        <f t="shared" si="0"/>
        <v>42297</v>
      </c>
    </row>
    <row r="21" spans="1:9" ht="15.75" thickBot="1" x14ac:dyDescent="0.3">
      <c r="A21" s="79"/>
      <c r="B21" s="10"/>
      <c r="C21" s="11"/>
      <c r="D21" s="17"/>
      <c r="E21" s="15"/>
      <c r="I21" s="26">
        <f t="shared" si="0"/>
        <v>42298</v>
      </c>
    </row>
    <row r="22" spans="1:9" x14ac:dyDescent="0.25">
      <c r="I22" s="26">
        <f t="shared" si="0"/>
        <v>42299</v>
      </c>
    </row>
    <row r="23" spans="1:9" ht="15.75" thickBot="1" x14ac:dyDescent="0.3">
      <c r="I23" s="26">
        <f t="shared" si="0"/>
        <v>42300</v>
      </c>
    </row>
    <row r="24" spans="1:9" x14ac:dyDescent="0.25">
      <c r="B24" s="93" t="s">
        <v>13</v>
      </c>
      <c r="C24" s="94"/>
      <c r="D24" s="94"/>
      <c r="E24" s="95"/>
      <c r="F24" s="28"/>
      <c r="I24" s="26">
        <f t="shared" si="0"/>
        <v>42301</v>
      </c>
    </row>
    <row r="25" spans="1:9" x14ac:dyDescent="0.25">
      <c r="A25" s="28"/>
      <c r="B25" s="96"/>
      <c r="C25" s="97"/>
      <c r="D25" s="97"/>
      <c r="E25" s="98"/>
      <c r="F25" s="28"/>
      <c r="I25" s="26">
        <f t="shared" si="0"/>
        <v>42302</v>
      </c>
    </row>
    <row r="26" spans="1:9" x14ac:dyDescent="0.25">
      <c r="A26" s="28"/>
      <c r="B26" s="96"/>
      <c r="C26" s="97"/>
      <c r="D26" s="97"/>
      <c r="E26" s="98"/>
      <c r="F26" s="28"/>
      <c r="I26" s="26">
        <f t="shared" si="0"/>
        <v>42303</v>
      </c>
    </row>
    <row r="27" spans="1:9" ht="15.75" thickBot="1" x14ac:dyDescent="0.3">
      <c r="A27" s="28"/>
      <c r="B27" s="99"/>
      <c r="C27" s="100"/>
      <c r="D27" s="100"/>
      <c r="E27" s="101"/>
      <c r="F27" s="28"/>
      <c r="I27" s="26">
        <f t="shared" si="0"/>
        <v>42304</v>
      </c>
    </row>
    <row r="28" spans="1:9" x14ac:dyDescent="0.25">
      <c r="I28" s="26">
        <f t="shared" si="0"/>
        <v>42305</v>
      </c>
    </row>
    <row r="29" spans="1:9" x14ac:dyDescent="0.25">
      <c r="I29" s="26">
        <f t="shared" si="0"/>
        <v>42306</v>
      </c>
    </row>
    <row r="30" spans="1:9" x14ac:dyDescent="0.25">
      <c r="I30" s="26">
        <f t="shared" si="0"/>
        <v>42307</v>
      </c>
    </row>
    <row r="31" spans="1:9" x14ac:dyDescent="0.25">
      <c r="I31" s="26">
        <f t="shared" si="0"/>
        <v>42308</v>
      </c>
    </row>
  </sheetData>
  <mergeCells count="5">
    <mergeCell ref="B24:E27"/>
    <mergeCell ref="A4:B4"/>
    <mergeCell ref="A6:B6"/>
    <mergeCell ref="A18:A21"/>
    <mergeCell ref="D2:E2"/>
  </mergeCells>
  <dataValidations count="2">
    <dataValidation type="list" allowBlank="1" showInputMessage="1" showErrorMessage="1" sqref="E9:E17">
      <formula1>$B$18:$B$21</formula1>
    </dataValidation>
    <dataValidation type="list" allowBlank="1" showInputMessage="1" showErrorMessage="1" sqref="F9:F17">
      <formula1>$C$18:$C$21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3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32</vt:i4>
      </vt:variant>
    </vt:vector>
  </HeadingPairs>
  <TitlesOfParts>
    <vt:vector size="64" baseType="lpstr">
      <vt:lpstr>31</vt:lpstr>
      <vt:lpstr>30</vt:lpstr>
      <vt:lpstr>29</vt:lpstr>
      <vt:lpstr>28</vt:lpstr>
      <vt:lpstr>27</vt:lpstr>
      <vt:lpstr>26</vt:lpstr>
      <vt:lpstr>25</vt:lpstr>
      <vt:lpstr>24</vt:lpstr>
      <vt:lpstr>23</vt:lpstr>
      <vt:lpstr>22</vt:lpstr>
      <vt:lpstr>21</vt:lpstr>
      <vt:lpstr>20</vt:lpstr>
      <vt:lpstr>19</vt:lpstr>
      <vt:lpstr>18</vt:lpstr>
      <vt:lpstr>17</vt:lpstr>
      <vt:lpstr>16</vt:lpstr>
      <vt:lpstr>15</vt:lpstr>
      <vt:lpstr>14</vt:lpstr>
      <vt:lpstr>13</vt:lpstr>
      <vt:lpstr>12</vt:lpstr>
      <vt:lpstr>11</vt:lpstr>
      <vt:lpstr>10</vt:lpstr>
      <vt:lpstr>9</vt:lpstr>
      <vt:lpstr>8</vt:lpstr>
      <vt:lpstr>7</vt:lpstr>
      <vt:lpstr>6</vt:lpstr>
      <vt:lpstr>5</vt:lpstr>
      <vt:lpstr>4</vt:lpstr>
      <vt:lpstr>3</vt:lpstr>
      <vt:lpstr>2</vt:lpstr>
      <vt:lpstr>1</vt:lpstr>
      <vt:lpstr>Modèle</vt:lpstr>
      <vt:lpstr>dates_du_mois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'3'!Zone_d_impression</vt:lpstr>
      <vt:lpstr>'30'!Zone_d_impression</vt:lpstr>
      <vt:lpstr>'31'!Zone_d_impression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2015-09-14T21:27:20Z</dcterms:modified>
</cp:coreProperties>
</file>