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-15" yWindow="45" windowWidth="10245" windowHeight="8310" activeTab="1"/>
  </bookViews>
  <sheets>
    <sheet name="Tool" sheetId="1" r:id="rId1"/>
    <sheet name="List" sheetId="2" r:id="rId2"/>
  </sheets>
  <definedNames>
    <definedName name="_xlnm._FilterDatabase" localSheetId="1" hidden="1">List!$A$1:$D$36</definedName>
    <definedName name="Designation">List!$B$2:$B$36</definedName>
    <definedName name="Itemnumber">List!$C$2:$C$36</definedName>
    <definedName name="photo1">Tool!$F$6</definedName>
    <definedName name="Product">List!$A$2:$A$36</definedName>
  </definedNames>
  <calcPr calcId="14562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C7" i="1" l="1"/>
  <c r="C8" i="1"/>
  <c r="C9" i="1"/>
  <c r="C10" i="1"/>
  <c r="C11" i="1"/>
  <c r="C12" i="1"/>
  <c r="C13" i="1"/>
  <c r="C14" i="1"/>
  <c r="C15" i="1"/>
  <c r="E7" i="1"/>
  <c r="E8" i="1"/>
  <c r="E9" i="1"/>
  <c r="E10" i="1"/>
  <c r="E11" i="1"/>
  <c r="E12" i="1"/>
  <c r="E13" i="1"/>
  <c r="E14" i="1"/>
  <c r="E15" i="1"/>
  <c r="E6" i="1"/>
  <c r="C6" i="1"/>
  <c r="H5" i="1" l="1"/>
</calcChain>
</file>

<file path=xl/sharedStrings.xml><?xml version="1.0" encoding="utf-8"?>
<sst xmlns="http://schemas.openxmlformats.org/spreadsheetml/2006/main" count="87" uniqueCount="84">
  <si>
    <t>valeurs à remplir par l'utilisateur</t>
  </si>
  <si>
    <t>Liste de pièces de connexion Hilti</t>
  </si>
  <si>
    <t>Designation</t>
  </si>
  <si>
    <t>Code article</t>
  </si>
  <si>
    <t>Quantité</t>
  </si>
  <si>
    <t>1_ sélectionner la pièce de connexion utilisée au travers du menu déroulant (colonne B)</t>
  </si>
  <si>
    <t>2_ continuer la liste des pièces utilisées de la même façon</t>
  </si>
  <si>
    <t>3_ renseigner (colonne D) le quantitatif pour cheque pièce</t>
  </si>
  <si>
    <t>4_ récupérer le quantitatif global de push buttons MQN nécessaire pour la liste de pièces</t>
  </si>
  <si>
    <t>5_ pour remettre la liste de pièces à zero, utiliser le bouton "Réinitialiser les compteurs"</t>
  </si>
  <si>
    <t>Product</t>
  </si>
  <si>
    <t>Item number</t>
  </si>
  <si>
    <t>3D system Basic unit</t>
  </si>
  <si>
    <t>MQ3D-B-F</t>
  </si>
  <si>
    <t>3D system 45° angle</t>
  </si>
  <si>
    <t>MQ3D-W-45-F</t>
  </si>
  <si>
    <t>3D system 90° angle</t>
  </si>
  <si>
    <t>MQ3D-W-90-F</t>
  </si>
  <si>
    <t>Clamps MQ52-72, MQ124</t>
  </si>
  <si>
    <t>MQB-124-F</t>
  </si>
  <si>
    <t>Clamps MQ21</t>
  </si>
  <si>
    <t>MQB-21-F</t>
  </si>
  <si>
    <t>Clamps MQ31</t>
  </si>
  <si>
    <t>MQB-31-F</t>
  </si>
  <si>
    <t>Clamps MQ41, MQ21D</t>
  </si>
  <si>
    <t>MQB-41-F</t>
  </si>
  <si>
    <t>Clamps MQ41D</t>
  </si>
  <si>
    <t>MQB-82-F</t>
  </si>
  <si>
    <t>Angle brace, short</t>
  </si>
  <si>
    <t>MQK-SK-F</t>
  </si>
  <si>
    <t>Angle brace, long</t>
  </si>
  <si>
    <t>MQK-SL-F</t>
  </si>
  <si>
    <t>Base material connector 
MQ21 to MQ41</t>
  </si>
  <si>
    <t>MQP-1/1-F</t>
  </si>
  <si>
    <t>MQP-1/3-F</t>
  </si>
  <si>
    <t>Channel base MQ52-72 to MQ124</t>
  </si>
  <si>
    <t>MQP-124-F</t>
  </si>
  <si>
    <t>MQP-2/3-F</t>
  </si>
  <si>
    <t>Channel base MQ21 to MQ72</t>
  </si>
  <si>
    <t>MQP-21-72-F</t>
  </si>
  <si>
    <t>Base material connector 45°</t>
  </si>
  <si>
    <t>MQP-45-F</t>
  </si>
  <si>
    <t>Channel base MQ41D</t>
  </si>
  <si>
    <t>MQP-82-F</t>
  </si>
  <si>
    <t>Pivot base</t>
  </si>
  <si>
    <t>MQP-G-F</t>
  </si>
  <si>
    <t>Channel connector, 12 holes</t>
  </si>
  <si>
    <t>MQV-12-F</t>
  </si>
  <si>
    <t>Base material connector 
MQ41,MQ21D</t>
  </si>
  <si>
    <t>MQV-2/2D-14-F</t>
  </si>
  <si>
    <t>Connector, triple, three dimensional</t>
  </si>
  <si>
    <t>MQV-3/3D-F</t>
  </si>
  <si>
    <t>Connector, quadruple, three dimensional</t>
  </si>
  <si>
    <t>MQV-4/3D-F</t>
  </si>
  <si>
    <t>Channel connector, 4 holes, flat</t>
  </si>
  <si>
    <t>MQV-P4-F</t>
  </si>
  <si>
    <t>Channel connector, 4 holes, flat T</t>
  </si>
  <si>
    <t>MQV-T-F</t>
  </si>
  <si>
    <t>Connector, double, two dimensional</t>
  </si>
  <si>
    <t>MQW-2/2D-F</t>
  </si>
  <si>
    <t>Angle, 2 holes, 90°</t>
  </si>
  <si>
    <t>MQW-2-F</t>
  </si>
  <si>
    <t>Angle, 3 holes, 135°</t>
  </si>
  <si>
    <t>MQW-3/135-F</t>
  </si>
  <si>
    <t>Connector, triple, two dimensional</t>
  </si>
  <si>
    <t>MQW-3/2D-F</t>
  </si>
  <si>
    <t>Angle, 3 holes, 45°</t>
  </si>
  <si>
    <t>MQW-3/45-F</t>
  </si>
  <si>
    <t>Angle, 3 holes, 90°</t>
  </si>
  <si>
    <t>MQW-3-F</t>
  </si>
  <si>
    <t>Angle, 4 holes, 90°</t>
  </si>
  <si>
    <t>MQW-4-F</t>
  </si>
  <si>
    <t>Angle, 8 holes, 45°</t>
  </si>
  <si>
    <t>MQW-8/45-F</t>
  </si>
  <si>
    <t>Angle, 8 holes, 90°</t>
  </si>
  <si>
    <t>MQW-8/90-F</t>
  </si>
  <si>
    <t>Angle bracket, one brace</t>
  </si>
  <si>
    <t>MQW-S/1-F</t>
  </si>
  <si>
    <t>Angle bracket, two braces</t>
  </si>
  <si>
    <t>MQW-S/2-F</t>
  </si>
  <si>
    <t>Nbr of push 
button needed MQN-HDG+ (387 779)</t>
  </si>
  <si>
    <t>Nbr de push button 
MQN nécessaires</t>
  </si>
  <si>
    <t>Quantitatif total de Push Buttons MQN-HDG+</t>
  </si>
  <si>
    <t>Visuel: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</si>
</sst>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49" fontId="2" fillId="0" borderId="0" xfId="0" applyNumberFormat="1" applyFont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/>
    <xf numFmtId="0" fontId="2" fillId="3" borderId="0" xfId="0" applyFont="1" applyFill="1"/>
    <xf numFmtId="0" fontId="1" fillId="3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49" fontId="2" fillId="3" borderId="1" xfId="0" applyNumberFormat="1" applyFont="1" applyFill="1" applyBorder="1"/>
    <xf numFmtId="49" fontId="2" fillId="0" borderId="1" xfId="0" applyNumberFormat="1" applyFont="1" applyBorder="1"/>
    <xf numFmtId="3" fontId="2" fillId="3" borderId="1" xfId="0" applyNumberFormat="1" applyFont="1" applyFill="1" applyBorder="1"/>
    <xf numFmtId="1" fontId="2" fillId="0" borderId="1" xfId="0" applyNumberFormat="1" applyFont="1" applyBorder="1" applyAlignment="1">
      <alignment horizontal="center"/>
    </xf>
    <xf numFmtId="49" fontId="2" fillId="3" borderId="1" xfId="0" applyNumberFormat="1" applyFont="1" applyFill="1" applyBorder="1" applyAlignment="1">
      <alignment wrapText="1"/>
    </xf>
    <xf numFmtId="0" fontId="3" fillId="0" borderId="0" xfId="0" applyFont="1"/>
    <xf numFmtId="0" fontId="0" fillId="0" borderId="0" xfId="0" applyBorder="1"/>
    <xf numFmtId="0" fontId="0" fillId="2" borderId="2" xfId="0" applyFill="1" applyBorder="1"/>
    <xf numFmtId="0" fontId="0" fillId="2" borderId="1" xfId="0" applyFill="1" applyBorder="1" applyProtection="1">
      <protection locked="0"/>
    </xf>
    <xf numFmtId="0" fontId="4" fillId="0" borderId="1" xfId="0" applyFont="1" applyBorder="1"/>
    <xf numFmtId="0" fontId="4" fillId="0" borderId="1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g"/><Relationship Id="rId2" Type="http://schemas.openxmlformats.org/officeDocument/2006/relationships/image" Target="../media/image4.jpg"/><Relationship Id="rId1" Type="http://schemas.openxmlformats.org/officeDocument/2006/relationships/image" Target="../media/image3.jpg"/><Relationship Id="rId5" Type="http://schemas.openxmlformats.org/officeDocument/2006/relationships/image" Target="../media/image7.jpg"/><Relationship Id="rId4" Type="http://schemas.openxmlformats.org/officeDocument/2006/relationships/image" Target="../media/image6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9</xdr:row>
      <xdr:rowOff>9525</xdr:rowOff>
    </xdr:from>
    <xdr:to>
      <xdr:col>8</xdr:col>
      <xdr:colOff>0</xdr:colOff>
      <xdr:row>11</xdr:row>
      <xdr:rowOff>9525</xdr:rowOff>
    </xdr:to>
    <xdr:sp macro="[0]!raz" textlink="">
      <xdr:nvSpPr>
        <xdr:cNvPr id="2" name="Rectangle 1"/>
        <xdr:cNvSpPr/>
      </xdr:nvSpPr>
      <xdr:spPr>
        <a:xfrm>
          <a:off x="5324475" y="1914525"/>
          <a:ext cx="2743200" cy="3810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Remise</a:t>
          </a:r>
          <a:r>
            <a:rPr lang="fr-FR" sz="1100" baseline="0">
              <a:solidFill>
                <a:sysClr val="windowText" lastClr="000000"/>
              </a:solidFill>
            </a:rPr>
            <a:t> à zero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0</xdr:rowOff>
        </xdr:from>
        <xdr:to>
          <xdr:col>7</xdr:col>
          <xdr:colOff>0</xdr:colOff>
          <xdr:row>6</xdr:row>
          <xdr:rowOff>0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photo1" spid="_x0000_s2064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4705350" y="1143000"/>
              <a:ext cx="609600" cy="19050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176893</xdr:colOff>
      <xdr:row>1</xdr:row>
      <xdr:rowOff>54429</xdr:rowOff>
    </xdr:from>
    <xdr:to>
      <xdr:col>4</xdr:col>
      <xdr:colOff>1306286</xdr:colOff>
      <xdr:row>1</xdr:row>
      <xdr:rowOff>1837038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4679" y="625929"/>
          <a:ext cx="1129393" cy="1782609"/>
        </a:xfrm>
        <a:prstGeom prst="rect">
          <a:avLst/>
        </a:prstGeom>
      </xdr:spPr>
    </xdr:pic>
    <xdr:clientData/>
  </xdr:twoCellAnchor>
  <xdr:twoCellAnchor editAs="oneCell">
    <xdr:from>
      <xdr:col>4</xdr:col>
      <xdr:colOff>389174</xdr:colOff>
      <xdr:row>2</xdr:row>
      <xdr:rowOff>0</xdr:rowOff>
    </xdr:from>
    <xdr:to>
      <xdr:col>4</xdr:col>
      <xdr:colOff>1986643</xdr:colOff>
      <xdr:row>2</xdr:row>
      <xdr:rowOff>1714500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76960" y="2667000"/>
          <a:ext cx="1597469" cy="1714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1394501</xdr:colOff>
      <xdr:row>3</xdr:row>
      <xdr:rowOff>1782536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87786" y="4381500"/>
          <a:ext cx="1394501" cy="1782536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1854686</xdr:colOff>
      <xdr:row>4</xdr:row>
      <xdr:rowOff>1823357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87786" y="6286500"/>
          <a:ext cx="1854686" cy="1823357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2329542</xdr:colOff>
      <xdr:row>5</xdr:row>
      <xdr:rowOff>1455964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87786" y="8191500"/>
          <a:ext cx="2329542" cy="14559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H42"/>
  <sheetViews>
    <sheetView workbookViewId="0">
      <selection activeCell="H19" sqref="H19"/>
    </sheetView>
  </sheetViews>
  <sheetFormatPr baseColWidth="10" defaultColWidth="9.140625" defaultRowHeight="15" x14ac:dyDescent="0.25"/>
  <cols>
    <col min="2" max="2" width="13.5703125" customWidth="1"/>
    <col min="3" max="3" width="11.5703125" bestFit="1" customWidth="1"/>
    <col min="4" max="4" width="8.85546875" bestFit="1" customWidth="1"/>
    <col min="5" max="5" width="18.28515625" bestFit="1" customWidth="1"/>
    <col min="8" max="8" width="41.28515625" bestFit="1" customWidth="1"/>
  </cols>
  <sheetData>
    <row r="2" spans="1:8" x14ac:dyDescent="0.25">
      <c r="A2" s="17"/>
      <c r="B2" s="21" t="s">
        <v>0</v>
      </c>
      <c r="C2" s="21"/>
      <c r="D2" s="22"/>
    </row>
    <row r="4" spans="1:8" x14ac:dyDescent="0.25">
      <c r="A4" t="s">
        <v>1</v>
      </c>
      <c r="H4" s="19" t="s">
        <v>82</v>
      </c>
    </row>
    <row r="5" spans="1:8" ht="30" x14ac:dyDescent="0.25">
      <c r="B5" s="3" t="s">
        <v>2</v>
      </c>
      <c r="C5" s="3" t="s">
        <v>3</v>
      </c>
      <c r="D5" s="3" t="s">
        <v>4</v>
      </c>
      <c r="E5" s="4" t="s">
        <v>81</v>
      </c>
      <c r="G5" t="s">
        <v>83</v>
      </c>
      <c r="H5" s="20">
        <f>SUM(E6:E15)</f>
        <v>0</v>
      </c>
    </row>
    <row r="6" spans="1:8" x14ac:dyDescent="0.25">
      <c r="A6" s="3">
        <v>1</v>
      </c>
      <c r="B6" s="18"/>
      <c r="C6" s="3" t="str">
        <f>IF(ISERROR(VLOOKUP($B6,List!$B$2:$C$36,2))," ",VLOOKUP($B6,List!$B$2:$C$36,2))</f>
        <v xml:space="preserve"> </v>
      </c>
      <c r="D6" s="5"/>
      <c r="E6" s="3" t="str">
        <f>IF(ISERROR(VLOOKUP(B6,List!$B$2:$D$36,3))," ",$D6*VLOOKUP(B6,List!$B$2:$D$36,3))</f>
        <v xml:space="preserve"> </v>
      </c>
      <c r="F6" s="15" t="e">
        <f ca="1">OFFSET(List!$E$2,MATCH(Tool!B6,Designation,0)-1,0)</f>
        <v>#N/A</v>
      </c>
    </row>
    <row r="7" spans="1:8" x14ac:dyDescent="0.25">
      <c r="A7" s="3">
        <v>2</v>
      </c>
      <c r="B7" s="18"/>
      <c r="C7" s="3" t="str">
        <f>IF(ISERROR(VLOOKUP($B7,List!$B$2:$C$36,2))," ",VLOOKUP($B7,List!$B$2:$C$36,2))</f>
        <v xml:space="preserve"> </v>
      </c>
      <c r="D7" s="5"/>
      <c r="E7" s="3" t="str">
        <f>IF(ISERROR(VLOOKUP(B7,List!$B$2:$D$36,3))," ",$D7*VLOOKUP(B7,List!$B$2:$D$36,3))</f>
        <v xml:space="preserve"> </v>
      </c>
      <c r="F7" s="15" t="e">
        <f ca="1">OFFSET(List!$E$2,MATCH(Tool!B7,Designation,0)-1,0)</f>
        <v>#N/A</v>
      </c>
    </row>
    <row r="8" spans="1:8" x14ac:dyDescent="0.25">
      <c r="A8" s="3">
        <v>3</v>
      </c>
      <c r="B8" s="18"/>
      <c r="C8" s="3" t="str">
        <f>IF(ISERROR(VLOOKUP($B8,List!$B$2:$C$36,2))," ",VLOOKUP($B8,List!$B$2:$C$36,2))</f>
        <v xml:space="preserve"> </v>
      </c>
      <c r="D8" s="5"/>
      <c r="E8" s="3" t="str">
        <f>IF(ISERROR(VLOOKUP(B8,List!$B$2:$D$36,3))," ",$D8*VLOOKUP(B8,List!$B$2:$D$36,3))</f>
        <v xml:space="preserve"> </v>
      </c>
      <c r="F8" s="15" t="e">
        <f ca="1">OFFSET(List!$E$2,MATCH(Tool!B8,Designation,0)-1,0)</f>
        <v>#N/A</v>
      </c>
    </row>
    <row r="9" spans="1:8" x14ac:dyDescent="0.25">
      <c r="A9" s="3">
        <v>4</v>
      </c>
      <c r="B9" s="18"/>
      <c r="C9" s="3" t="str">
        <f>IF(ISERROR(VLOOKUP($B9,List!$B$2:$C$36,2))," ",VLOOKUP($B9,List!$B$2:$C$36,2))</f>
        <v xml:space="preserve"> </v>
      </c>
      <c r="D9" s="5"/>
      <c r="E9" s="3" t="str">
        <f>IF(ISERROR(VLOOKUP(B9,List!$B$2:$D$36,3))," ",$D9*VLOOKUP(B9,List!$B$2:$D$36,3))</f>
        <v xml:space="preserve"> </v>
      </c>
      <c r="F9" s="15" t="e">
        <f ca="1">OFFSET(List!$E$2,MATCH(Tool!B9,Designation,0)-1,0)</f>
        <v>#N/A</v>
      </c>
    </row>
    <row r="10" spans="1:8" x14ac:dyDescent="0.25">
      <c r="A10" s="3">
        <v>5</v>
      </c>
      <c r="B10" s="18"/>
      <c r="C10" s="3" t="str">
        <f>IF(ISERROR(VLOOKUP($B10,List!$B$2:$C$36,2))," ",VLOOKUP($B10,List!$B$2:$C$36,2))</f>
        <v xml:space="preserve"> </v>
      </c>
      <c r="D10" s="5"/>
      <c r="E10" s="3" t="str">
        <f>IF(ISERROR(VLOOKUP(B10,List!$B$2:$D$36,3))," ",$D10*VLOOKUP(B10,List!$B$2:$D$36,3))</f>
        <v xml:space="preserve"> </v>
      </c>
      <c r="F10" s="15" t="e">
        <f ca="1">OFFSET(List!$E$2,MATCH(Tool!B10,Designation,0)-1,0)</f>
        <v>#N/A</v>
      </c>
    </row>
    <row r="11" spans="1:8" x14ac:dyDescent="0.25">
      <c r="A11" s="3">
        <v>6</v>
      </c>
      <c r="B11" s="18"/>
      <c r="C11" s="3" t="str">
        <f>IF(ISERROR(VLOOKUP($B11,List!$B$2:$C$36,2))," ",VLOOKUP($B11,List!$B$2:$C$36,2))</f>
        <v xml:space="preserve"> </v>
      </c>
      <c r="D11" s="5"/>
      <c r="E11" s="3" t="str">
        <f>IF(ISERROR(VLOOKUP(B11,List!$B$2:$D$36,3))," ",$D11*VLOOKUP(B11,List!$B$2:$D$36,3))</f>
        <v xml:space="preserve"> </v>
      </c>
      <c r="F11" s="15" t="e">
        <f ca="1">OFFSET(List!$E$2,MATCH(Tool!B11,Designation,0)-1,0)</f>
        <v>#N/A</v>
      </c>
    </row>
    <row r="12" spans="1:8" x14ac:dyDescent="0.25">
      <c r="A12" s="3">
        <v>7</v>
      </c>
      <c r="B12" s="18"/>
      <c r="C12" s="3" t="str">
        <f>IF(ISERROR(VLOOKUP($B12,List!$B$2:$C$36,2))," ",VLOOKUP($B12,List!$B$2:$C$36,2))</f>
        <v xml:space="preserve"> </v>
      </c>
      <c r="D12" s="5"/>
      <c r="E12" s="3" t="str">
        <f>IF(ISERROR(VLOOKUP(B12,List!$B$2:$D$36,3))," ",$D12*VLOOKUP(B12,List!$B$2:$D$36,3))</f>
        <v xml:space="preserve"> </v>
      </c>
      <c r="F12" s="15" t="e">
        <f ca="1">OFFSET(List!$E$2,MATCH(Tool!B12,Designation,0)-1,0)</f>
        <v>#N/A</v>
      </c>
    </row>
    <row r="13" spans="1:8" x14ac:dyDescent="0.25">
      <c r="A13" s="3">
        <v>8</v>
      </c>
      <c r="B13" s="18"/>
      <c r="C13" s="3" t="str">
        <f>IF(ISERROR(VLOOKUP($B13,List!$B$2:$C$36,2))," ",VLOOKUP($B13,List!$B$2:$C$36,2))</f>
        <v xml:space="preserve"> </v>
      </c>
      <c r="D13" s="5"/>
      <c r="E13" s="3" t="str">
        <f>IF(ISERROR(VLOOKUP(B13,List!$B$2:$D$36,3))," ",$D13*VLOOKUP(B13,List!$B$2:$D$36,3))</f>
        <v xml:space="preserve"> </v>
      </c>
      <c r="F13" s="15" t="e">
        <f ca="1">OFFSET(List!$E$2,MATCH(Tool!B13,Designation,0)-1,0)</f>
        <v>#N/A</v>
      </c>
    </row>
    <row r="14" spans="1:8" x14ac:dyDescent="0.25">
      <c r="A14" s="3">
        <v>9</v>
      </c>
      <c r="B14" s="18"/>
      <c r="C14" s="3" t="str">
        <f>IF(ISERROR(VLOOKUP($B14,List!$B$2:$C$36,2))," ",VLOOKUP($B14,List!$B$2:$C$36,2))</f>
        <v xml:space="preserve"> </v>
      </c>
      <c r="D14" s="5"/>
      <c r="E14" s="3" t="str">
        <f>IF(ISERROR(VLOOKUP(B14,List!$B$2:$D$36,3))," ",$D14*VLOOKUP(B14,List!$B$2:$D$36,3))</f>
        <v xml:space="preserve"> </v>
      </c>
      <c r="F14" s="15" t="e">
        <f ca="1">OFFSET(List!$E$2,MATCH(Tool!B14,Designation,0)-1,0)</f>
        <v>#N/A</v>
      </c>
    </row>
    <row r="15" spans="1:8" x14ac:dyDescent="0.25">
      <c r="A15" s="3">
        <v>10</v>
      </c>
      <c r="B15" s="18"/>
      <c r="C15" s="3" t="str">
        <f>IF(ISERROR(VLOOKUP($B15,List!$B$2:$C$36,2))," ",VLOOKUP($B15,List!$B$2:$C$36,2))</f>
        <v xml:space="preserve"> </v>
      </c>
      <c r="D15" s="5"/>
      <c r="E15" s="3" t="str">
        <f>IF(ISERROR(VLOOKUP(B15,List!$B$2:$D$36,3))," ",$D15*VLOOKUP(B15,List!$B$2:$D$36,3))</f>
        <v xml:space="preserve"> </v>
      </c>
      <c r="F15" s="15" t="e">
        <f ca="1">OFFSET(List!$E$2,MATCH(Tool!B15,Designation,0)-1,0)</f>
        <v>#N/A</v>
      </c>
    </row>
    <row r="16" spans="1:8" x14ac:dyDescent="0.25">
      <c r="B16" s="2"/>
    </row>
    <row r="17" spans="1:7" x14ac:dyDescent="0.25">
      <c r="B17" s="2"/>
    </row>
    <row r="18" spans="1:7" x14ac:dyDescent="0.25">
      <c r="A18" s="29" t="s">
        <v>5</v>
      </c>
      <c r="B18" s="30"/>
      <c r="C18" s="30"/>
      <c r="D18" s="30"/>
      <c r="E18" s="30"/>
      <c r="F18" s="30"/>
      <c r="G18" s="31"/>
    </row>
    <row r="19" spans="1:7" x14ac:dyDescent="0.25">
      <c r="A19" s="26" t="s">
        <v>6</v>
      </c>
      <c r="B19" s="27"/>
      <c r="C19" s="27"/>
      <c r="D19" s="27"/>
      <c r="E19" s="27"/>
      <c r="F19" s="27"/>
      <c r="G19" s="28"/>
    </row>
    <row r="20" spans="1:7" x14ac:dyDescent="0.25">
      <c r="A20" s="26" t="s">
        <v>7</v>
      </c>
      <c r="B20" s="27"/>
      <c r="C20" s="27"/>
      <c r="D20" s="27"/>
      <c r="E20" s="27"/>
      <c r="F20" s="27"/>
      <c r="G20" s="28"/>
    </row>
    <row r="21" spans="1:7" x14ac:dyDescent="0.25">
      <c r="A21" s="26" t="s">
        <v>8</v>
      </c>
      <c r="B21" s="27"/>
      <c r="C21" s="27"/>
      <c r="D21" s="27"/>
      <c r="E21" s="27"/>
      <c r="F21" s="27"/>
      <c r="G21" s="28"/>
    </row>
    <row r="22" spans="1:7" x14ac:dyDescent="0.25">
      <c r="A22" s="23" t="s">
        <v>9</v>
      </c>
      <c r="B22" s="24"/>
      <c r="C22" s="24"/>
      <c r="D22" s="24"/>
      <c r="E22" s="24"/>
      <c r="F22" s="24"/>
      <c r="G22" s="25"/>
    </row>
    <row r="23" spans="1:7" x14ac:dyDescent="0.25">
      <c r="B23" s="2"/>
    </row>
    <row r="24" spans="1:7" x14ac:dyDescent="0.25">
      <c r="B24" s="2"/>
    </row>
    <row r="25" spans="1:7" x14ac:dyDescent="0.25">
      <c r="B25" s="2"/>
    </row>
    <row r="26" spans="1:7" x14ac:dyDescent="0.25">
      <c r="B26" s="2"/>
    </row>
    <row r="27" spans="1:7" x14ac:dyDescent="0.25">
      <c r="B27" s="2"/>
    </row>
    <row r="28" spans="1:7" x14ac:dyDescent="0.25">
      <c r="B28" s="2"/>
    </row>
    <row r="29" spans="1:7" x14ac:dyDescent="0.25">
      <c r="B29" s="2"/>
    </row>
    <row r="30" spans="1:7" x14ac:dyDescent="0.25">
      <c r="B30" s="2"/>
    </row>
    <row r="31" spans="1:7" x14ac:dyDescent="0.25">
      <c r="B31" s="2"/>
    </row>
    <row r="32" spans="1:7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16"/>
    </row>
    <row r="42" spans="2:2" x14ac:dyDescent="0.25">
      <c r="B42" s="16"/>
    </row>
  </sheetData>
  <mergeCells count="6">
    <mergeCell ref="B2:D2"/>
    <mergeCell ref="A22:G22"/>
    <mergeCell ref="A21:G21"/>
    <mergeCell ref="A20:G20"/>
    <mergeCell ref="A19:G19"/>
    <mergeCell ref="A18:G18"/>
  </mergeCells>
  <dataValidations disablePrompts="1" count="1">
    <dataValidation type="list" allowBlank="1" showInputMessage="1" showErrorMessage="1" sqref="B6:B15">
      <formula1>Designation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6"/>
  <sheetViews>
    <sheetView tabSelected="1" zoomScale="70" zoomScaleNormal="70" workbookViewId="0">
      <selection activeCell="I2" sqref="I2"/>
    </sheetView>
  </sheetViews>
  <sheetFormatPr baseColWidth="10" defaultColWidth="9.140625" defaultRowHeight="15" x14ac:dyDescent="0.25"/>
  <cols>
    <col min="1" max="1" width="38.28515625" style="6" bestFit="1" customWidth="1"/>
    <col min="2" max="2" width="14.7109375" style="1" bestFit="1" customWidth="1"/>
    <col min="3" max="3" width="12.5703125" style="6" bestFit="1" customWidth="1"/>
    <col min="4" max="4" width="19.5703125" style="1" customWidth="1"/>
    <col min="5" max="5" width="40.7109375" style="6" customWidth="1"/>
  </cols>
  <sheetData>
    <row r="1" spans="1:4" ht="45" x14ac:dyDescent="0.25">
      <c r="A1" s="7" t="s">
        <v>10</v>
      </c>
      <c r="B1" s="8" t="s">
        <v>2</v>
      </c>
      <c r="C1" s="7" t="s">
        <v>11</v>
      </c>
      <c r="D1" s="9" t="s">
        <v>80</v>
      </c>
    </row>
    <row r="2" spans="1:4" ht="150" customHeight="1" x14ac:dyDescent="0.25">
      <c r="A2" s="10" t="s">
        <v>12</v>
      </c>
      <c r="B2" s="11" t="s">
        <v>13</v>
      </c>
      <c r="C2" s="12">
        <v>304209</v>
      </c>
      <c r="D2" s="13">
        <v>1</v>
      </c>
    </row>
    <row r="3" spans="1:4" ht="150" customHeight="1" x14ac:dyDescent="0.25">
      <c r="A3" s="10" t="s">
        <v>14</v>
      </c>
      <c r="B3" s="11" t="s">
        <v>15</v>
      </c>
      <c r="C3" s="12">
        <v>304211</v>
      </c>
      <c r="D3" s="13">
        <v>1</v>
      </c>
    </row>
    <row r="4" spans="1:4" ht="150" customHeight="1" x14ac:dyDescent="0.25">
      <c r="A4" s="10" t="s">
        <v>16</v>
      </c>
      <c r="B4" s="11" t="s">
        <v>17</v>
      </c>
      <c r="C4" s="12">
        <v>304210</v>
      </c>
      <c r="D4" s="13">
        <v>1</v>
      </c>
    </row>
    <row r="5" spans="1:4" ht="150" customHeight="1" x14ac:dyDescent="0.25">
      <c r="A5" s="10" t="s">
        <v>18</v>
      </c>
      <c r="B5" s="11" t="s">
        <v>19</v>
      </c>
      <c r="C5" s="12">
        <v>304187</v>
      </c>
      <c r="D5" s="13">
        <v>3</v>
      </c>
    </row>
    <row r="6" spans="1:4" ht="150" customHeight="1" x14ac:dyDescent="0.25">
      <c r="A6" s="10" t="s">
        <v>20</v>
      </c>
      <c r="B6" s="11" t="s">
        <v>21</v>
      </c>
      <c r="C6" s="12">
        <v>304182</v>
      </c>
      <c r="D6" s="13">
        <v>3</v>
      </c>
    </row>
    <row r="7" spans="1:4" ht="150" customHeight="1" x14ac:dyDescent="0.25">
      <c r="A7" s="10" t="s">
        <v>22</v>
      </c>
      <c r="B7" s="11" t="s">
        <v>23</v>
      </c>
      <c r="C7" s="12">
        <v>284531</v>
      </c>
      <c r="D7" s="13">
        <v>3</v>
      </c>
    </row>
    <row r="8" spans="1:4" ht="150" customHeight="1" x14ac:dyDescent="0.25">
      <c r="A8" s="10" t="s">
        <v>24</v>
      </c>
      <c r="B8" s="11" t="s">
        <v>25</v>
      </c>
      <c r="C8" s="12">
        <v>304183</v>
      </c>
      <c r="D8" s="13">
        <v>3</v>
      </c>
    </row>
    <row r="9" spans="1:4" ht="150" customHeight="1" x14ac:dyDescent="0.25">
      <c r="A9" s="10" t="s">
        <v>26</v>
      </c>
      <c r="B9" s="11" t="s">
        <v>27</v>
      </c>
      <c r="C9" s="12">
        <v>304186</v>
      </c>
      <c r="D9" s="13">
        <v>3</v>
      </c>
    </row>
    <row r="10" spans="1:4" ht="150" customHeight="1" x14ac:dyDescent="0.25">
      <c r="A10" s="10" t="s">
        <v>28</v>
      </c>
      <c r="B10" s="11" t="s">
        <v>29</v>
      </c>
      <c r="C10" s="12">
        <v>304129</v>
      </c>
      <c r="D10" s="13">
        <v>1</v>
      </c>
    </row>
    <row r="11" spans="1:4" ht="150" customHeight="1" x14ac:dyDescent="0.25">
      <c r="A11" s="10" t="s">
        <v>30</v>
      </c>
      <c r="B11" s="11" t="s">
        <v>31</v>
      </c>
      <c r="C11" s="12">
        <v>304128</v>
      </c>
      <c r="D11" s="13">
        <v>1</v>
      </c>
    </row>
    <row r="12" spans="1:4" ht="150" customHeight="1" x14ac:dyDescent="0.25">
      <c r="A12" s="14" t="s">
        <v>32</v>
      </c>
      <c r="B12" s="11" t="s">
        <v>33</v>
      </c>
      <c r="C12" s="12">
        <v>304161</v>
      </c>
      <c r="D12" s="13">
        <v>1</v>
      </c>
    </row>
    <row r="13" spans="1:4" ht="150" customHeight="1" x14ac:dyDescent="0.25">
      <c r="A13" s="14" t="s">
        <v>32</v>
      </c>
      <c r="B13" s="11" t="s">
        <v>34</v>
      </c>
      <c r="C13" s="12">
        <v>304162</v>
      </c>
      <c r="D13" s="13">
        <v>1</v>
      </c>
    </row>
    <row r="14" spans="1:4" ht="150" customHeight="1" x14ac:dyDescent="0.25">
      <c r="A14" s="10" t="s">
        <v>35</v>
      </c>
      <c r="B14" s="11" t="s">
        <v>36</v>
      </c>
      <c r="C14" s="12">
        <v>304167</v>
      </c>
      <c r="D14" s="13">
        <v>4</v>
      </c>
    </row>
    <row r="15" spans="1:4" ht="150" customHeight="1" x14ac:dyDescent="0.25">
      <c r="A15" s="14" t="s">
        <v>32</v>
      </c>
      <c r="B15" s="11" t="s">
        <v>37</v>
      </c>
      <c r="C15" s="12">
        <v>304163</v>
      </c>
      <c r="D15" s="13">
        <v>1</v>
      </c>
    </row>
    <row r="16" spans="1:4" ht="150" customHeight="1" x14ac:dyDescent="0.25">
      <c r="A16" s="10" t="s">
        <v>38</v>
      </c>
      <c r="B16" s="11" t="s">
        <v>39</v>
      </c>
      <c r="C16" s="12">
        <v>304165</v>
      </c>
      <c r="D16" s="13">
        <v>2</v>
      </c>
    </row>
    <row r="17" spans="1:4" ht="150" customHeight="1" x14ac:dyDescent="0.25">
      <c r="A17" s="10" t="s">
        <v>40</v>
      </c>
      <c r="B17" s="11" t="s">
        <v>41</v>
      </c>
      <c r="C17" s="12">
        <v>304164</v>
      </c>
      <c r="D17" s="13">
        <v>2</v>
      </c>
    </row>
    <row r="18" spans="1:4" ht="150" customHeight="1" x14ac:dyDescent="0.25">
      <c r="A18" s="10" t="s">
        <v>42</v>
      </c>
      <c r="B18" s="11" t="s">
        <v>43</v>
      </c>
      <c r="C18" s="12">
        <v>304166</v>
      </c>
      <c r="D18" s="13">
        <v>4</v>
      </c>
    </row>
    <row r="19" spans="1:4" ht="150" customHeight="1" x14ac:dyDescent="0.25">
      <c r="A19" s="10" t="s">
        <v>44</v>
      </c>
      <c r="B19" s="11" t="s">
        <v>45</v>
      </c>
      <c r="C19" s="12">
        <v>304168</v>
      </c>
      <c r="D19" s="13">
        <v>2</v>
      </c>
    </row>
    <row r="20" spans="1:4" ht="150" customHeight="1" x14ac:dyDescent="0.25">
      <c r="A20" s="10" t="s">
        <v>46</v>
      </c>
      <c r="B20" s="11" t="s">
        <v>47</v>
      </c>
      <c r="C20" s="12">
        <v>304155</v>
      </c>
      <c r="D20" s="13">
        <v>4</v>
      </c>
    </row>
    <row r="21" spans="1:4" ht="150" customHeight="1" x14ac:dyDescent="0.25">
      <c r="A21" s="14" t="s">
        <v>48</v>
      </c>
      <c r="B21" s="11" t="s">
        <v>49</v>
      </c>
      <c r="C21" s="12">
        <v>304151</v>
      </c>
      <c r="D21" s="13">
        <v>2</v>
      </c>
    </row>
    <row r="22" spans="1:4" ht="150" customHeight="1" x14ac:dyDescent="0.25">
      <c r="A22" s="10" t="s">
        <v>50</v>
      </c>
      <c r="B22" s="11" t="s">
        <v>51</v>
      </c>
      <c r="C22" s="12">
        <v>304153</v>
      </c>
      <c r="D22" s="13">
        <v>4</v>
      </c>
    </row>
    <row r="23" spans="1:4" ht="150" customHeight="1" x14ac:dyDescent="0.25">
      <c r="A23" s="10" t="s">
        <v>52</v>
      </c>
      <c r="B23" s="11" t="s">
        <v>53</v>
      </c>
      <c r="C23" s="12">
        <v>304154</v>
      </c>
      <c r="D23" s="13">
        <v>5</v>
      </c>
    </row>
    <row r="24" spans="1:4" ht="150" customHeight="1" x14ac:dyDescent="0.25">
      <c r="A24" s="10" t="s">
        <v>54</v>
      </c>
      <c r="B24" s="11" t="s">
        <v>55</v>
      </c>
      <c r="C24" s="12">
        <v>304156</v>
      </c>
      <c r="D24" s="13">
        <v>4</v>
      </c>
    </row>
    <row r="25" spans="1:4" ht="150" customHeight="1" x14ac:dyDescent="0.25">
      <c r="A25" s="10" t="s">
        <v>56</v>
      </c>
      <c r="B25" s="11" t="s">
        <v>57</v>
      </c>
      <c r="C25" s="12">
        <v>304157</v>
      </c>
      <c r="D25" s="13">
        <v>4</v>
      </c>
    </row>
    <row r="26" spans="1:4" ht="150" customHeight="1" x14ac:dyDescent="0.25">
      <c r="A26" s="10" t="s">
        <v>58</v>
      </c>
      <c r="B26" s="11" t="s">
        <v>59</v>
      </c>
      <c r="C26" s="12">
        <v>304150</v>
      </c>
      <c r="D26" s="13">
        <v>4</v>
      </c>
    </row>
    <row r="27" spans="1:4" ht="150" customHeight="1" x14ac:dyDescent="0.25">
      <c r="A27" s="10" t="s">
        <v>60</v>
      </c>
      <c r="B27" s="11" t="s">
        <v>61</v>
      </c>
      <c r="C27" s="12">
        <v>304171</v>
      </c>
      <c r="D27" s="13">
        <v>2</v>
      </c>
    </row>
    <row r="28" spans="1:4" ht="150" customHeight="1" x14ac:dyDescent="0.25">
      <c r="A28" s="10" t="s">
        <v>62</v>
      </c>
      <c r="B28" s="11" t="s">
        <v>63</v>
      </c>
      <c r="C28" s="12">
        <v>304179</v>
      </c>
      <c r="D28" s="13">
        <v>2</v>
      </c>
    </row>
    <row r="29" spans="1:4" ht="150" customHeight="1" x14ac:dyDescent="0.25">
      <c r="A29" s="10" t="s">
        <v>64</v>
      </c>
      <c r="B29" s="11" t="s">
        <v>65</v>
      </c>
      <c r="C29" s="12">
        <v>304152</v>
      </c>
      <c r="D29" s="13">
        <v>4</v>
      </c>
    </row>
    <row r="30" spans="1:4" ht="150" customHeight="1" x14ac:dyDescent="0.25">
      <c r="A30" s="10" t="s">
        <v>66</v>
      </c>
      <c r="B30" s="11" t="s">
        <v>67</v>
      </c>
      <c r="C30" s="12">
        <v>304173</v>
      </c>
      <c r="D30" s="13">
        <v>3</v>
      </c>
    </row>
    <row r="31" spans="1:4" ht="150" customHeight="1" x14ac:dyDescent="0.25">
      <c r="A31" s="10" t="s">
        <v>68</v>
      </c>
      <c r="B31" s="11" t="s">
        <v>69</v>
      </c>
      <c r="C31" s="12">
        <v>304172</v>
      </c>
      <c r="D31" s="13">
        <v>3</v>
      </c>
    </row>
    <row r="32" spans="1:4" ht="150" customHeight="1" x14ac:dyDescent="0.25">
      <c r="A32" s="10" t="s">
        <v>70</v>
      </c>
      <c r="B32" s="11" t="s">
        <v>71</v>
      </c>
      <c r="C32" s="12">
        <v>304174</v>
      </c>
      <c r="D32" s="13">
        <v>2</v>
      </c>
    </row>
    <row r="33" spans="1:4" ht="150" customHeight="1" x14ac:dyDescent="0.25">
      <c r="A33" s="10" t="s">
        <v>72</v>
      </c>
      <c r="B33" s="11" t="s">
        <v>73</v>
      </c>
      <c r="C33" s="12">
        <v>304176</v>
      </c>
      <c r="D33" s="13">
        <v>4</v>
      </c>
    </row>
    <row r="34" spans="1:4" ht="150" customHeight="1" x14ac:dyDescent="0.25">
      <c r="A34" s="10" t="s">
        <v>74</v>
      </c>
      <c r="B34" s="11" t="s">
        <v>75</v>
      </c>
      <c r="C34" s="12">
        <v>304175</v>
      </c>
      <c r="D34" s="13">
        <v>4</v>
      </c>
    </row>
    <row r="35" spans="1:4" ht="150" customHeight="1" x14ac:dyDescent="0.25">
      <c r="A35" s="10" t="s">
        <v>76</v>
      </c>
      <c r="B35" s="11" t="s">
        <v>77</v>
      </c>
      <c r="C35" s="12">
        <v>304180</v>
      </c>
      <c r="D35" s="13">
        <v>4</v>
      </c>
    </row>
    <row r="36" spans="1:4" ht="150" customHeight="1" x14ac:dyDescent="0.25">
      <c r="A36" s="10" t="s">
        <v>78</v>
      </c>
      <c r="B36" s="11" t="s">
        <v>79</v>
      </c>
      <c r="C36" s="12">
        <v>304181</v>
      </c>
      <c r="D36" s="13">
        <v>4</v>
      </c>
    </row>
  </sheetData>
  <autoFilter ref="A1:D36"/>
  <sortState ref="A2:D36">
    <sortCondition ref="B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Tool</vt:lpstr>
      <vt:lpstr>List</vt:lpstr>
      <vt:lpstr>Designation</vt:lpstr>
      <vt:lpstr>Itemnumber</vt:lpstr>
      <vt:lpstr>photo1</vt:lpstr>
      <vt:lpstr>Product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2014-03-03T17:19:38Z</dcterms:modified>
</cp:coreProperties>
</file>