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0115" windowHeight="7680" activeTab="2"/>
  </bookViews>
  <sheets>
    <sheet name="Liste des joueurs" sheetId="5" r:id="rId1"/>
    <sheet name="Sommaire" sheetId="3" r:id="rId2"/>
    <sheet name="11mai" sheetId="4" r:id="rId3"/>
  </sheets>
  <definedNames>
    <definedName name="_xlnm._FilterDatabase" localSheetId="2" hidden="1">'11mai'!$A$5:$G$101</definedName>
  </definedNames>
  <calcPr calcId="145621"/>
</workbook>
</file>

<file path=xl/calcChain.xml><?xml version="1.0" encoding="utf-8"?>
<calcChain xmlns="http://schemas.openxmlformats.org/spreadsheetml/2006/main">
  <c r="H7" i="4" l="1"/>
  <c r="Q30" i="4"/>
  <c r="AA30" i="4"/>
  <c r="AA31" i="4" s="1"/>
  <c r="H31" i="4"/>
  <c r="I31" i="4"/>
  <c r="J31" i="4"/>
  <c r="K31" i="4"/>
  <c r="L31" i="4"/>
  <c r="M31" i="4"/>
  <c r="N31" i="4"/>
  <c r="O31" i="4"/>
  <c r="P31" i="4"/>
  <c r="R31" i="4"/>
  <c r="S31" i="4"/>
  <c r="T31" i="4"/>
  <c r="U31" i="4"/>
  <c r="V31" i="4"/>
  <c r="W31" i="4"/>
  <c r="X31" i="4"/>
  <c r="Y31" i="4"/>
  <c r="Z31" i="4"/>
  <c r="Q33" i="4"/>
  <c r="AA33" i="4"/>
  <c r="AA34" i="4" s="1"/>
  <c r="H34" i="4"/>
  <c r="I34" i="4"/>
  <c r="J34" i="4"/>
  <c r="K34" i="4"/>
  <c r="L34" i="4"/>
  <c r="M34" i="4"/>
  <c r="N34" i="4"/>
  <c r="O34" i="4"/>
  <c r="P34" i="4"/>
  <c r="R34" i="4"/>
  <c r="S34" i="4"/>
  <c r="T34" i="4"/>
  <c r="U34" i="4"/>
  <c r="V34" i="4"/>
  <c r="W34" i="4"/>
  <c r="X34" i="4"/>
  <c r="Y34" i="4"/>
  <c r="Z34" i="4"/>
  <c r="Q36" i="4"/>
  <c r="AA36" i="4"/>
  <c r="AA37" i="4" s="1"/>
  <c r="H37" i="4"/>
  <c r="I37" i="4"/>
  <c r="J37" i="4"/>
  <c r="K37" i="4"/>
  <c r="L37" i="4"/>
  <c r="M37" i="4"/>
  <c r="N37" i="4"/>
  <c r="O37" i="4"/>
  <c r="P37" i="4"/>
  <c r="R37" i="4"/>
  <c r="S37" i="4"/>
  <c r="T37" i="4"/>
  <c r="U37" i="4"/>
  <c r="V37" i="4"/>
  <c r="W37" i="4"/>
  <c r="X37" i="4"/>
  <c r="Y37" i="4"/>
  <c r="Z37" i="4"/>
  <c r="Q39" i="4"/>
  <c r="AA39" i="4"/>
  <c r="AA40" i="4" s="1"/>
  <c r="H40" i="4"/>
  <c r="I40" i="4"/>
  <c r="J40" i="4"/>
  <c r="K40" i="4"/>
  <c r="L40" i="4"/>
  <c r="M40" i="4"/>
  <c r="N40" i="4"/>
  <c r="O40" i="4"/>
  <c r="P40" i="4"/>
  <c r="R40" i="4"/>
  <c r="S40" i="4"/>
  <c r="T40" i="4"/>
  <c r="U40" i="4"/>
  <c r="V40" i="4"/>
  <c r="W40" i="4"/>
  <c r="X40" i="4"/>
  <c r="Y40" i="4"/>
  <c r="Z40" i="4"/>
  <c r="Q42" i="4"/>
  <c r="AA42" i="4"/>
  <c r="AA43" i="4" s="1"/>
  <c r="H43" i="4"/>
  <c r="I43" i="4"/>
  <c r="J43" i="4"/>
  <c r="K43" i="4"/>
  <c r="L43" i="4"/>
  <c r="M43" i="4"/>
  <c r="N43" i="4"/>
  <c r="O43" i="4"/>
  <c r="P43" i="4"/>
  <c r="R43" i="4"/>
  <c r="S43" i="4"/>
  <c r="T43" i="4"/>
  <c r="U43" i="4"/>
  <c r="V43" i="4"/>
  <c r="W43" i="4"/>
  <c r="X43" i="4"/>
  <c r="Y43" i="4"/>
  <c r="Z43" i="4"/>
  <c r="Q45" i="4"/>
  <c r="AA45" i="4"/>
  <c r="AA46" i="4" s="1"/>
  <c r="H46" i="4"/>
  <c r="I46" i="4"/>
  <c r="J46" i="4"/>
  <c r="K46" i="4"/>
  <c r="L46" i="4"/>
  <c r="M46" i="4"/>
  <c r="N46" i="4"/>
  <c r="O46" i="4"/>
  <c r="P46" i="4"/>
  <c r="R46" i="4"/>
  <c r="S46" i="4"/>
  <c r="T46" i="4"/>
  <c r="U46" i="4"/>
  <c r="V46" i="4"/>
  <c r="W46" i="4"/>
  <c r="X46" i="4"/>
  <c r="Y46" i="4"/>
  <c r="Z46" i="4"/>
  <c r="Q48" i="4"/>
  <c r="AA48" i="4"/>
  <c r="AA49" i="4" s="1"/>
  <c r="H49" i="4"/>
  <c r="I49" i="4"/>
  <c r="J49" i="4"/>
  <c r="K49" i="4"/>
  <c r="L49" i="4"/>
  <c r="M49" i="4"/>
  <c r="N49" i="4"/>
  <c r="O49" i="4"/>
  <c r="P49" i="4"/>
  <c r="R49" i="4"/>
  <c r="S49" i="4"/>
  <c r="T49" i="4"/>
  <c r="U49" i="4"/>
  <c r="V49" i="4"/>
  <c r="W49" i="4"/>
  <c r="X49" i="4"/>
  <c r="Y49" i="4"/>
  <c r="Z49" i="4"/>
  <c r="Q51" i="4"/>
  <c r="AA51" i="4"/>
  <c r="AA52" i="4" s="1"/>
  <c r="H52" i="4"/>
  <c r="I52" i="4"/>
  <c r="J52" i="4"/>
  <c r="K52" i="4"/>
  <c r="L52" i="4"/>
  <c r="M52" i="4"/>
  <c r="N52" i="4"/>
  <c r="O52" i="4"/>
  <c r="P52" i="4"/>
  <c r="R52" i="4"/>
  <c r="S52" i="4"/>
  <c r="T52" i="4"/>
  <c r="U52" i="4"/>
  <c r="V52" i="4"/>
  <c r="W52" i="4"/>
  <c r="X52" i="4"/>
  <c r="Y52" i="4"/>
  <c r="Z52" i="4"/>
  <c r="Q54" i="4"/>
  <c r="AA54" i="4"/>
  <c r="AA55" i="4" s="1"/>
  <c r="H55" i="4"/>
  <c r="I55" i="4"/>
  <c r="J55" i="4"/>
  <c r="K55" i="4"/>
  <c r="L55" i="4"/>
  <c r="M55" i="4"/>
  <c r="N55" i="4"/>
  <c r="O55" i="4"/>
  <c r="P55" i="4"/>
  <c r="R55" i="4"/>
  <c r="S55" i="4"/>
  <c r="T55" i="4"/>
  <c r="U55" i="4"/>
  <c r="V55" i="4"/>
  <c r="W55" i="4"/>
  <c r="X55" i="4"/>
  <c r="Y55" i="4"/>
  <c r="Z55" i="4"/>
  <c r="Q57" i="4"/>
  <c r="AA57" i="4"/>
  <c r="AA58" i="4" s="1"/>
  <c r="H58" i="4"/>
  <c r="I58" i="4"/>
  <c r="J58" i="4"/>
  <c r="K58" i="4"/>
  <c r="L58" i="4"/>
  <c r="M58" i="4"/>
  <c r="N58" i="4"/>
  <c r="O58" i="4"/>
  <c r="P58" i="4"/>
  <c r="R58" i="4"/>
  <c r="S58" i="4"/>
  <c r="T58" i="4"/>
  <c r="U58" i="4"/>
  <c r="V58" i="4"/>
  <c r="W58" i="4"/>
  <c r="X58" i="4"/>
  <c r="Y58" i="4"/>
  <c r="Z58" i="4"/>
  <c r="Q60" i="4"/>
  <c r="AA60" i="4"/>
  <c r="AA61" i="4" s="1"/>
  <c r="H61" i="4"/>
  <c r="I61" i="4"/>
  <c r="J61" i="4"/>
  <c r="K61" i="4"/>
  <c r="L61" i="4"/>
  <c r="M61" i="4"/>
  <c r="N61" i="4"/>
  <c r="O61" i="4"/>
  <c r="P61" i="4"/>
  <c r="R61" i="4"/>
  <c r="S61" i="4"/>
  <c r="T61" i="4"/>
  <c r="U61" i="4"/>
  <c r="V61" i="4"/>
  <c r="W61" i="4"/>
  <c r="X61" i="4"/>
  <c r="Y61" i="4"/>
  <c r="Z61" i="4"/>
  <c r="Q63" i="4"/>
  <c r="AA63" i="4"/>
  <c r="AA64" i="4" s="1"/>
  <c r="H64" i="4"/>
  <c r="I64" i="4"/>
  <c r="J64" i="4"/>
  <c r="K64" i="4"/>
  <c r="L64" i="4"/>
  <c r="M64" i="4"/>
  <c r="N64" i="4"/>
  <c r="O64" i="4"/>
  <c r="P64" i="4"/>
  <c r="R64" i="4"/>
  <c r="S64" i="4"/>
  <c r="T64" i="4"/>
  <c r="U64" i="4"/>
  <c r="V64" i="4"/>
  <c r="W64" i="4"/>
  <c r="X64" i="4"/>
  <c r="Y64" i="4"/>
  <c r="Z64" i="4"/>
  <c r="Q66" i="4"/>
  <c r="AA66" i="4"/>
  <c r="AA67" i="4" s="1"/>
  <c r="H67" i="4"/>
  <c r="I67" i="4"/>
  <c r="J67" i="4"/>
  <c r="K67" i="4"/>
  <c r="L67" i="4"/>
  <c r="M67" i="4"/>
  <c r="N67" i="4"/>
  <c r="O67" i="4"/>
  <c r="P67" i="4"/>
  <c r="R67" i="4"/>
  <c r="S67" i="4"/>
  <c r="T67" i="4"/>
  <c r="U67" i="4"/>
  <c r="V67" i="4"/>
  <c r="W67" i="4"/>
  <c r="X67" i="4"/>
  <c r="Y67" i="4"/>
  <c r="Z67" i="4"/>
  <c r="Q69" i="4"/>
  <c r="AA69" i="4"/>
  <c r="AA70" i="4" s="1"/>
  <c r="H70" i="4"/>
  <c r="I70" i="4"/>
  <c r="J70" i="4"/>
  <c r="K70" i="4"/>
  <c r="L70" i="4"/>
  <c r="M70" i="4"/>
  <c r="N70" i="4"/>
  <c r="O70" i="4"/>
  <c r="P70" i="4"/>
  <c r="R70" i="4"/>
  <c r="S70" i="4"/>
  <c r="T70" i="4"/>
  <c r="U70" i="4"/>
  <c r="V70" i="4"/>
  <c r="W70" i="4"/>
  <c r="X70" i="4"/>
  <c r="Y70" i="4"/>
  <c r="Z70" i="4"/>
  <c r="Q72" i="4"/>
  <c r="AA72" i="4"/>
  <c r="AA73" i="4" s="1"/>
  <c r="H73" i="4"/>
  <c r="I73" i="4"/>
  <c r="J73" i="4"/>
  <c r="K73" i="4"/>
  <c r="L73" i="4"/>
  <c r="M73" i="4"/>
  <c r="N73" i="4"/>
  <c r="O73" i="4"/>
  <c r="P73" i="4"/>
  <c r="R73" i="4"/>
  <c r="S73" i="4"/>
  <c r="T73" i="4"/>
  <c r="U73" i="4"/>
  <c r="V73" i="4"/>
  <c r="W73" i="4"/>
  <c r="X73" i="4"/>
  <c r="Y73" i="4"/>
  <c r="Z73" i="4"/>
  <c r="Q75" i="4"/>
  <c r="AA75" i="4"/>
  <c r="AA76" i="4" s="1"/>
  <c r="H76" i="4"/>
  <c r="I76" i="4"/>
  <c r="J76" i="4"/>
  <c r="K76" i="4"/>
  <c r="L76" i="4"/>
  <c r="M76" i="4"/>
  <c r="N76" i="4"/>
  <c r="O76" i="4"/>
  <c r="P76" i="4"/>
  <c r="R76" i="4"/>
  <c r="S76" i="4"/>
  <c r="T76" i="4"/>
  <c r="U76" i="4"/>
  <c r="V76" i="4"/>
  <c r="W76" i="4"/>
  <c r="X76" i="4"/>
  <c r="Y76" i="4"/>
  <c r="Z76" i="4"/>
  <c r="Q78" i="4"/>
  <c r="AA78" i="4"/>
  <c r="AA79" i="4" s="1"/>
  <c r="H79" i="4"/>
  <c r="I79" i="4"/>
  <c r="J79" i="4"/>
  <c r="K79" i="4"/>
  <c r="L79" i="4"/>
  <c r="M79" i="4"/>
  <c r="N79" i="4"/>
  <c r="O79" i="4"/>
  <c r="P79" i="4"/>
  <c r="R79" i="4"/>
  <c r="S79" i="4"/>
  <c r="T79" i="4"/>
  <c r="U79" i="4"/>
  <c r="V79" i="4"/>
  <c r="W79" i="4"/>
  <c r="X79" i="4"/>
  <c r="Y79" i="4"/>
  <c r="Z79" i="4"/>
  <c r="Q81" i="4"/>
  <c r="AA81" i="4"/>
  <c r="AA82" i="4" s="1"/>
  <c r="H82" i="4"/>
  <c r="I82" i="4"/>
  <c r="J82" i="4"/>
  <c r="K82" i="4"/>
  <c r="L82" i="4"/>
  <c r="M82" i="4"/>
  <c r="N82" i="4"/>
  <c r="O82" i="4"/>
  <c r="P82" i="4"/>
  <c r="R82" i="4"/>
  <c r="S82" i="4"/>
  <c r="T82" i="4"/>
  <c r="U82" i="4"/>
  <c r="V82" i="4"/>
  <c r="W82" i="4"/>
  <c r="X82" i="4"/>
  <c r="Y82" i="4"/>
  <c r="Z82" i="4"/>
  <c r="Q84" i="4"/>
  <c r="AA84" i="4"/>
  <c r="AA85" i="4" s="1"/>
  <c r="H85" i="4"/>
  <c r="I85" i="4"/>
  <c r="J85" i="4"/>
  <c r="K85" i="4"/>
  <c r="L85" i="4"/>
  <c r="M85" i="4"/>
  <c r="N85" i="4"/>
  <c r="O85" i="4"/>
  <c r="P85" i="4"/>
  <c r="R85" i="4"/>
  <c r="S85" i="4"/>
  <c r="T85" i="4"/>
  <c r="U85" i="4"/>
  <c r="V85" i="4"/>
  <c r="W85" i="4"/>
  <c r="X85" i="4"/>
  <c r="Y85" i="4"/>
  <c r="Z85" i="4"/>
  <c r="Q87" i="4"/>
  <c r="AA87" i="4"/>
  <c r="AA88" i="4" s="1"/>
  <c r="H88" i="4"/>
  <c r="I88" i="4"/>
  <c r="J88" i="4"/>
  <c r="K88" i="4"/>
  <c r="L88" i="4"/>
  <c r="M88" i="4"/>
  <c r="N88" i="4"/>
  <c r="O88" i="4"/>
  <c r="P88" i="4"/>
  <c r="R88" i="4"/>
  <c r="S88" i="4"/>
  <c r="T88" i="4"/>
  <c r="U88" i="4"/>
  <c r="V88" i="4"/>
  <c r="W88" i="4"/>
  <c r="X88" i="4"/>
  <c r="Y88" i="4"/>
  <c r="Z88" i="4"/>
  <c r="Q90" i="4"/>
  <c r="AA90" i="4"/>
  <c r="AA91" i="4" s="1"/>
  <c r="H91" i="4"/>
  <c r="I91" i="4"/>
  <c r="J91" i="4"/>
  <c r="K91" i="4"/>
  <c r="L91" i="4"/>
  <c r="M91" i="4"/>
  <c r="N91" i="4"/>
  <c r="O91" i="4"/>
  <c r="P91" i="4"/>
  <c r="R91" i="4"/>
  <c r="S91" i="4"/>
  <c r="T91" i="4"/>
  <c r="U91" i="4"/>
  <c r="V91" i="4"/>
  <c r="W91" i="4"/>
  <c r="X91" i="4"/>
  <c r="Y91" i="4"/>
  <c r="Z91" i="4"/>
  <c r="Q93" i="4"/>
  <c r="AA93" i="4"/>
  <c r="AA94" i="4" s="1"/>
  <c r="H94" i="4"/>
  <c r="I94" i="4"/>
  <c r="J94" i="4"/>
  <c r="K94" i="4"/>
  <c r="L94" i="4"/>
  <c r="M94" i="4"/>
  <c r="N94" i="4"/>
  <c r="O94" i="4"/>
  <c r="P94" i="4"/>
  <c r="R94" i="4"/>
  <c r="S94" i="4"/>
  <c r="T94" i="4"/>
  <c r="U94" i="4"/>
  <c r="V94" i="4"/>
  <c r="W94" i="4"/>
  <c r="X94" i="4"/>
  <c r="Y94" i="4"/>
  <c r="Z94" i="4"/>
  <c r="Q96" i="4"/>
  <c r="AA96" i="4"/>
  <c r="AA97" i="4" s="1"/>
  <c r="H97" i="4"/>
  <c r="I97" i="4"/>
  <c r="J97" i="4"/>
  <c r="K97" i="4"/>
  <c r="L97" i="4"/>
  <c r="M97" i="4"/>
  <c r="N97" i="4"/>
  <c r="O97" i="4"/>
  <c r="P97" i="4"/>
  <c r="R97" i="4"/>
  <c r="S97" i="4"/>
  <c r="T97" i="4"/>
  <c r="U97" i="4"/>
  <c r="V97" i="4"/>
  <c r="W97" i="4"/>
  <c r="X97" i="4"/>
  <c r="Y97" i="4"/>
  <c r="Z97" i="4"/>
  <c r="Q99" i="4"/>
  <c r="AA99" i="4"/>
  <c r="AA100" i="4" s="1"/>
  <c r="H100" i="4"/>
  <c r="I100" i="4"/>
  <c r="J100" i="4"/>
  <c r="K100" i="4"/>
  <c r="L100" i="4"/>
  <c r="M100" i="4"/>
  <c r="N100" i="4"/>
  <c r="O100" i="4"/>
  <c r="P100" i="4"/>
  <c r="R100" i="4"/>
  <c r="S100" i="4"/>
  <c r="T100" i="4"/>
  <c r="U100" i="4"/>
  <c r="V100" i="4"/>
  <c r="W100" i="4"/>
  <c r="X100" i="4"/>
  <c r="Y100" i="4"/>
  <c r="Z100" i="4"/>
  <c r="Z28" i="4"/>
  <c r="Y28" i="4"/>
  <c r="X28" i="4"/>
  <c r="W28" i="4"/>
  <c r="V28" i="4"/>
  <c r="U28" i="4"/>
  <c r="T28" i="4"/>
  <c r="S28" i="4"/>
  <c r="R28" i="4"/>
  <c r="P28" i="4"/>
  <c r="O28" i="4"/>
  <c r="N28" i="4"/>
  <c r="M28" i="4"/>
  <c r="L28" i="4"/>
  <c r="K28" i="4"/>
  <c r="J28" i="4"/>
  <c r="I28" i="4"/>
  <c r="H28" i="4"/>
  <c r="Z25" i="4"/>
  <c r="Y25" i="4"/>
  <c r="X25" i="4"/>
  <c r="W25" i="4"/>
  <c r="V25" i="4"/>
  <c r="U25" i="4"/>
  <c r="T25" i="4"/>
  <c r="S25" i="4"/>
  <c r="R25" i="4"/>
  <c r="P25" i="4"/>
  <c r="O25" i="4"/>
  <c r="N25" i="4"/>
  <c r="M25" i="4"/>
  <c r="L25" i="4"/>
  <c r="K25" i="4"/>
  <c r="J25" i="4"/>
  <c r="I25" i="4"/>
  <c r="H25" i="4"/>
  <c r="Z22" i="4"/>
  <c r="Y22" i="4"/>
  <c r="X22" i="4"/>
  <c r="W22" i="4"/>
  <c r="V22" i="4"/>
  <c r="U22" i="4"/>
  <c r="T22" i="4"/>
  <c r="S22" i="4"/>
  <c r="R22" i="4"/>
  <c r="P22" i="4"/>
  <c r="O22" i="4"/>
  <c r="N22" i="4"/>
  <c r="M22" i="4"/>
  <c r="L22" i="4"/>
  <c r="K22" i="4"/>
  <c r="J22" i="4"/>
  <c r="I22" i="4"/>
  <c r="H22" i="4"/>
  <c r="Z19" i="4"/>
  <c r="Y19" i="4"/>
  <c r="X19" i="4"/>
  <c r="W19" i="4"/>
  <c r="V19" i="4"/>
  <c r="U19" i="4"/>
  <c r="T19" i="4"/>
  <c r="S19" i="4"/>
  <c r="R19" i="4"/>
  <c r="P19" i="4"/>
  <c r="O19" i="4"/>
  <c r="N19" i="4"/>
  <c r="M19" i="4"/>
  <c r="L19" i="4"/>
  <c r="K19" i="4"/>
  <c r="J19" i="4"/>
  <c r="I19" i="4"/>
  <c r="H19" i="4"/>
  <c r="Z16" i="4"/>
  <c r="Y16" i="4"/>
  <c r="X16" i="4"/>
  <c r="W16" i="4"/>
  <c r="V16" i="4"/>
  <c r="U16" i="4"/>
  <c r="T16" i="4"/>
  <c r="S16" i="4"/>
  <c r="R16" i="4"/>
  <c r="P16" i="4"/>
  <c r="O16" i="4"/>
  <c r="N16" i="4"/>
  <c r="M16" i="4"/>
  <c r="L16" i="4"/>
  <c r="K16" i="4"/>
  <c r="J16" i="4"/>
  <c r="I16" i="4"/>
  <c r="H16" i="4"/>
  <c r="Z13" i="4"/>
  <c r="Y13" i="4"/>
  <c r="X13" i="4"/>
  <c r="W13" i="4"/>
  <c r="V13" i="4"/>
  <c r="U13" i="4"/>
  <c r="T13" i="4"/>
  <c r="S13" i="4"/>
  <c r="R13" i="4"/>
  <c r="P13" i="4"/>
  <c r="O13" i="4"/>
  <c r="N13" i="4"/>
  <c r="M13" i="4"/>
  <c r="L13" i="4"/>
  <c r="K13" i="4"/>
  <c r="J13" i="4"/>
  <c r="I13" i="4"/>
  <c r="H13" i="4"/>
  <c r="Z10" i="4"/>
  <c r="Y10" i="4"/>
  <c r="X10" i="4"/>
  <c r="W10" i="4"/>
  <c r="V10" i="4"/>
  <c r="U10" i="4"/>
  <c r="T10" i="4"/>
  <c r="S10" i="4"/>
  <c r="R10" i="4"/>
  <c r="P10" i="4"/>
  <c r="O10" i="4"/>
  <c r="N10" i="4"/>
  <c r="M10" i="4"/>
  <c r="L10" i="4"/>
  <c r="K10" i="4"/>
  <c r="J10" i="4"/>
  <c r="I10" i="4"/>
  <c r="H10" i="4"/>
  <c r="I7" i="4"/>
  <c r="J7" i="4"/>
  <c r="K7" i="4"/>
  <c r="L7" i="4"/>
  <c r="M7" i="4"/>
  <c r="N7" i="4"/>
  <c r="O7" i="4"/>
  <c r="P7" i="4"/>
  <c r="R7" i="4"/>
  <c r="S7" i="4"/>
  <c r="T7" i="4"/>
  <c r="U7" i="4"/>
  <c r="V7" i="4"/>
  <c r="W7" i="4"/>
  <c r="X7" i="4"/>
  <c r="Y7" i="4"/>
  <c r="Z7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" i="4"/>
  <c r="A9" i="4"/>
  <c r="A8" i="4"/>
  <c r="A7" i="4"/>
  <c r="A6" i="4"/>
  <c r="A5" i="4"/>
  <c r="Q9" i="4"/>
  <c r="Q10" i="4" s="1"/>
  <c r="AA9" i="4"/>
  <c r="AA10" i="4" s="1"/>
  <c r="Q12" i="4"/>
  <c r="Q13" i="4" s="1"/>
  <c r="AA12" i="4"/>
  <c r="AA13" i="4" s="1"/>
  <c r="Q15" i="4"/>
  <c r="Q16" i="4" s="1"/>
  <c r="AA15" i="4"/>
  <c r="AA16" i="4" s="1"/>
  <c r="Q18" i="4"/>
  <c r="AA18" i="4"/>
  <c r="Q21" i="4"/>
  <c r="Q22" i="4" s="1"/>
  <c r="AA21" i="4"/>
  <c r="AA22" i="4" s="1"/>
  <c r="Q24" i="4"/>
  <c r="Q25" i="4" s="1"/>
  <c r="AA24" i="4"/>
  <c r="AA25" i="4" s="1"/>
  <c r="Q27" i="4"/>
  <c r="Q28" i="4" s="1"/>
  <c r="AA27" i="4"/>
  <c r="AA28" i="4" s="1"/>
  <c r="B9" i="4"/>
  <c r="C9" i="4"/>
  <c r="B12" i="4"/>
  <c r="C12" i="4"/>
  <c r="B15" i="4"/>
  <c r="C15" i="4"/>
  <c r="B18" i="4"/>
  <c r="C18" i="4"/>
  <c r="B21" i="4"/>
  <c r="C21" i="4"/>
  <c r="B24" i="4"/>
  <c r="C24" i="4"/>
  <c r="B27" i="4"/>
  <c r="C27" i="4"/>
  <c r="B30" i="4"/>
  <c r="C30" i="4"/>
  <c r="B33" i="4"/>
  <c r="C33" i="4"/>
  <c r="B36" i="4"/>
  <c r="C36" i="4"/>
  <c r="B39" i="4"/>
  <c r="C39" i="4"/>
  <c r="B42" i="4"/>
  <c r="C42" i="4"/>
  <c r="B45" i="4"/>
  <c r="C45" i="4"/>
  <c r="B48" i="4"/>
  <c r="C48" i="4"/>
  <c r="B51" i="4"/>
  <c r="C51" i="4"/>
  <c r="B54" i="4"/>
  <c r="C54" i="4"/>
  <c r="B57" i="4"/>
  <c r="C57" i="4"/>
  <c r="B60" i="4"/>
  <c r="C60" i="4"/>
  <c r="B63" i="4"/>
  <c r="C63" i="4"/>
  <c r="B66" i="4"/>
  <c r="C66" i="4"/>
  <c r="B69" i="4"/>
  <c r="C69" i="4"/>
  <c r="B72" i="4"/>
  <c r="C72" i="4"/>
  <c r="B75" i="4"/>
  <c r="C75" i="4"/>
  <c r="B78" i="4"/>
  <c r="C78" i="4"/>
  <c r="B81" i="4"/>
  <c r="C81" i="4"/>
  <c r="B84" i="4"/>
  <c r="C84" i="4"/>
  <c r="B87" i="4"/>
  <c r="C87" i="4"/>
  <c r="B90" i="4"/>
  <c r="C90" i="4"/>
  <c r="B93" i="4"/>
  <c r="C93" i="4"/>
  <c r="B96" i="4"/>
  <c r="C96" i="4"/>
  <c r="B99" i="4"/>
  <c r="C99" i="4"/>
  <c r="B6" i="4"/>
  <c r="C6" i="4"/>
  <c r="AB39" i="4" l="1"/>
  <c r="AB40" i="4" s="1"/>
  <c r="AB57" i="4"/>
  <c r="AB58" i="4" s="1"/>
  <c r="AB54" i="4"/>
  <c r="AB55" i="4" s="1"/>
  <c r="AB30" i="4"/>
  <c r="AB31" i="4" s="1"/>
  <c r="AB33" i="4"/>
  <c r="AB34" i="4" s="1"/>
  <c r="AB87" i="4"/>
  <c r="AB88" i="4" s="1"/>
  <c r="AB81" i="4"/>
  <c r="AB82" i="4" s="1"/>
  <c r="AB60" i="4"/>
  <c r="AB61" i="4" s="1"/>
  <c r="AB63" i="4"/>
  <c r="AB64" i="4" s="1"/>
  <c r="AB36" i="4"/>
  <c r="AB37" i="4" s="1"/>
  <c r="AB78" i="4"/>
  <c r="AB79" i="4" s="1"/>
  <c r="AB51" i="4"/>
  <c r="AB52" i="4" s="1"/>
  <c r="AB84" i="4"/>
  <c r="AB85" i="4" s="1"/>
  <c r="AB66" i="4"/>
  <c r="AB67" i="4" s="1"/>
  <c r="AB69" i="4"/>
  <c r="AB70" i="4" s="1"/>
  <c r="AB45" i="4"/>
  <c r="AB46" i="4" s="1"/>
  <c r="AB42" i="4"/>
  <c r="AB43" i="4" s="1"/>
  <c r="AB75" i="4"/>
  <c r="AB76" i="4" s="1"/>
  <c r="AB72" i="4"/>
  <c r="AB73" i="4" s="1"/>
  <c r="AB48" i="4"/>
  <c r="AB49" i="4" s="1"/>
  <c r="AB99" i="4"/>
  <c r="AB96" i="4"/>
  <c r="AB93" i="4"/>
  <c r="AB94" i="4" s="1"/>
  <c r="AB90" i="4"/>
  <c r="AB91" i="4" s="1"/>
  <c r="Q100" i="4"/>
  <c r="Q97" i="4"/>
  <c r="Q94" i="4"/>
  <c r="Q91" i="4"/>
  <c r="Q88" i="4"/>
  <c r="Q85" i="4"/>
  <c r="Q82" i="4"/>
  <c r="Q79" i="4"/>
  <c r="Q76" i="4"/>
  <c r="Q73" i="4"/>
  <c r="Q70" i="4"/>
  <c r="Q67" i="4"/>
  <c r="Q64" i="4"/>
  <c r="Q61" i="4"/>
  <c r="Q58" i="4"/>
  <c r="Q55" i="4"/>
  <c r="Q52" i="4"/>
  <c r="Q49" i="4"/>
  <c r="Q46" i="4"/>
  <c r="Q43" i="4"/>
  <c r="Q40" i="4"/>
  <c r="Q37" i="4"/>
  <c r="Q34" i="4"/>
  <c r="Q31" i="4"/>
  <c r="AB18" i="4"/>
  <c r="AB21" i="4"/>
  <c r="AB22" i="4" s="1"/>
  <c r="AB9" i="4"/>
  <c r="AB10" i="4" s="1"/>
  <c r="AB24" i="4"/>
  <c r="AB25" i="4" s="1"/>
  <c r="AB12" i="4"/>
  <c r="AB13" i="4" s="1"/>
  <c r="AB27" i="4"/>
  <c r="AB28" i="4" s="1"/>
  <c r="AB15" i="4"/>
  <c r="AB16" i="4" s="1"/>
  <c r="C36" i="3"/>
  <c r="C12" i="3"/>
  <c r="B65" i="3"/>
  <c r="B61" i="3"/>
  <c r="B63" i="3"/>
  <c r="B41" i="3"/>
  <c r="B43" i="3"/>
  <c r="B45" i="3"/>
  <c r="B47" i="3"/>
  <c r="B49" i="3"/>
  <c r="B51" i="3"/>
  <c r="B53" i="3"/>
  <c r="B55" i="3"/>
  <c r="B57" i="3"/>
  <c r="B59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AB100" i="4" l="1"/>
  <c r="C65" i="3"/>
  <c r="AB97" i="4"/>
  <c r="C63" i="3"/>
  <c r="C5" i="3"/>
  <c r="C27" i="3"/>
  <c r="C59" i="3"/>
  <c r="C15" i="3"/>
  <c r="C35" i="3"/>
  <c r="C26" i="3"/>
  <c r="C60" i="3"/>
  <c r="C28" i="3"/>
  <c r="C51" i="3"/>
  <c r="C19" i="3"/>
  <c r="C20" i="3"/>
  <c r="C44" i="3"/>
  <c r="C52" i="3"/>
  <c r="C9" i="3"/>
  <c r="C43" i="3"/>
  <c r="C66" i="3"/>
  <c r="C58" i="3"/>
  <c r="C42" i="3"/>
  <c r="C34" i="3"/>
  <c r="C18" i="3"/>
  <c r="C10" i="3"/>
  <c r="C57" i="3"/>
  <c r="C49" i="3"/>
  <c r="C41" i="3"/>
  <c r="C33" i="3"/>
  <c r="C25" i="3"/>
  <c r="C17" i="3"/>
  <c r="C8" i="3"/>
  <c r="C64" i="3"/>
  <c r="C56" i="3"/>
  <c r="C48" i="3"/>
  <c r="C40" i="3"/>
  <c r="C32" i="3"/>
  <c r="C24" i="3"/>
  <c r="C16" i="3"/>
  <c r="C6" i="3"/>
  <c r="C50" i="3"/>
  <c r="C55" i="3"/>
  <c r="C47" i="3"/>
  <c r="C39" i="3"/>
  <c r="C31" i="3"/>
  <c r="C23" i="3"/>
  <c r="C62" i="3"/>
  <c r="C54" i="3"/>
  <c r="C46" i="3"/>
  <c r="C38" i="3"/>
  <c r="C30" i="3"/>
  <c r="C22" i="3"/>
  <c r="C14" i="3"/>
  <c r="C4" i="3"/>
  <c r="C61" i="3"/>
  <c r="C53" i="3"/>
  <c r="C45" i="3"/>
  <c r="C37" i="3"/>
  <c r="C29" i="3"/>
  <c r="C21" i="3"/>
  <c r="C1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3" i="3"/>
  <c r="X101" i="5"/>
  <c r="W101" i="5"/>
  <c r="V101" i="5"/>
  <c r="U101" i="5"/>
  <c r="T101" i="5"/>
  <c r="S101" i="5"/>
  <c r="Q101" i="5"/>
  <c r="P101" i="5"/>
  <c r="O101" i="5"/>
  <c r="N101" i="5"/>
  <c r="M101" i="5"/>
  <c r="L101" i="5"/>
  <c r="K101" i="5"/>
  <c r="J101" i="5"/>
  <c r="I101" i="5"/>
  <c r="H101" i="5"/>
  <c r="G101" i="5"/>
  <c r="F101" i="5"/>
  <c r="E101" i="5"/>
  <c r="C7" i="3" l="1"/>
  <c r="AA2" i="4"/>
  <c r="Q2" i="4"/>
  <c r="AA6" i="4"/>
  <c r="Q6" i="4"/>
  <c r="AA7" i="4" l="1"/>
  <c r="AA19" i="4"/>
  <c r="Q7" i="4"/>
  <c r="Q19" i="4"/>
  <c r="AB6" i="4"/>
  <c r="AB2" i="4"/>
  <c r="AB19" i="4" l="1"/>
  <c r="C11" i="3"/>
  <c r="C3" i="3"/>
  <c r="AB7" i="4"/>
</calcChain>
</file>

<file path=xl/sharedStrings.xml><?xml version="1.0" encoding="utf-8"?>
<sst xmlns="http://schemas.openxmlformats.org/spreadsheetml/2006/main" count="116" uniqueCount="69">
  <si>
    <t>Noms des joueurs</t>
  </si>
  <si>
    <t>Guillaume Poce</t>
  </si>
  <si>
    <t>Jean Rioux</t>
  </si>
  <si>
    <t>Tee</t>
  </si>
  <si>
    <t>Front</t>
  </si>
  <si>
    <t>Back</t>
  </si>
  <si>
    <t>Score</t>
  </si>
  <si>
    <t>Trou</t>
  </si>
  <si>
    <t>Normale</t>
  </si>
  <si>
    <t>hand</t>
  </si>
  <si>
    <t>blanc</t>
  </si>
  <si>
    <t>Rouge</t>
  </si>
  <si>
    <t>Gold</t>
  </si>
  <si>
    <t>Num</t>
  </si>
  <si>
    <t xml:space="preserve">Golf Myrtle Beach mai 2014 </t>
  </si>
  <si>
    <t>sam</t>
  </si>
  <si>
    <t>dim</t>
  </si>
  <si>
    <t>mer</t>
  </si>
  <si>
    <t xml:space="preserve">nom </t>
  </si>
  <si>
    <t>golf</t>
  </si>
  <si>
    <t>condo</t>
  </si>
  <si>
    <t>avion</t>
  </si>
  <si>
    <t>valise</t>
  </si>
  <si>
    <t xml:space="preserve">Danny Poce                          </t>
  </si>
  <si>
    <t>$640 us</t>
  </si>
  <si>
    <t>$717ca</t>
  </si>
  <si>
    <t>Ronny O'Meara</t>
  </si>
  <si>
    <t>$540 us</t>
  </si>
  <si>
    <t>$605ca</t>
  </si>
  <si>
    <t>?</t>
  </si>
  <si>
    <t>Denis Rousseau</t>
  </si>
  <si>
    <t>$420 us</t>
  </si>
  <si>
    <t>$471ca</t>
  </si>
  <si>
    <t>Réjean Maurice</t>
  </si>
  <si>
    <t>Marc-André Lauze</t>
  </si>
  <si>
    <t>Louise Lemaire</t>
  </si>
  <si>
    <t>Johanne Geoffroy</t>
  </si>
  <si>
    <t xml:space="preserve">Diane Croisetiere </t>
  </si>
  <si>
    <t>$480 us</t>
  </si>
  <si>
    <t>$538ca</t>
  </si>
  <si>
    <t>Francoise Dalpé</t>
  </si>
  <si>
    <t>$275 us</t>
  </si>
  <si>
    <t>$308ca</t>
  </si>
  <si>
    <t>Sylvie Gaudette</t>
  </si>
  <si>
    <t>Lynda Archambault</t>
  </si>
  <si>
    <t>Jean-Marc Cloutier</t>
  </si>
  <si>
    <t>Real Desjardins</t>
  </si>
  <si>
    <t>$285 us</t>
  </si>
  <si>
    <t>$320ca</t>
  </si>
  <si>
    <t>Stéphane Brun</t>
  </si>
  <si>
    <t>Serge Potvin</t>
  </si>
  <si>
    <t>Denis Girard</t>
  </si>
  <si>
    <t>Denise Desjardins</t>
  </si>
  <si>
    <t>Gilles Mathieu</t>
  </si>
  <si>
    <t>Colette</t>
  </si>
  <si>
    <t>Sylvie Chevalier</t>
  </si>
  <si>
    <t>Josée Robert</t>
  </si>
  <si>
    <t>Thierry Dissegna</t>
  </si>
  <si>
    <t>$440 us</t>
  </si>
  <si>
    <t>$493ca</t>
  </si>
  <si>
    <t>Sylvain Lapierrre</t>
  </si>
  <si>
    <t>Sébastien Coté</t>
  </si>
  <si>
    <t>Francois Bouchard Laval</t>
  </si>
  <si>
    <t>Francois Bouchard Saguenay</t>
  </si>
  <si>
    <t>amis Francois</t>
  </si>
  <si>
    <t>nombre de départs</t>
  </si>
  <si>
    <t>#</t>
  </si>
  <si>
    <t>date arrivé</t>
  </si>
  <si>
    <t>Vlad Caprioru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</si>
</sst>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$&quot;_);[Red]\(#,##0\ &quot;$&quot;\)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0" fontId="0" fillId="3" borderId="0" xfId="0" applyFill="1"/>
    <xf numFmtId="16" fontId="0" fillId="0" borderId="0" xfId="0" applyNumberFormat="1"/>
    <xf numFmtId="0" fontId="0" fillId="0" borderId="0" xfId="0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6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6" fontId="0" fillId="0" borderId="0" xfId="0" applyNumberFormat="1" applyAlignment="1">
      <alignment horizontal="center"/>
    </xf>
    <xf numFmtId="6" fontId="1" fillId="0" borderId="0" xfId="0" applyNumberFormat="1" applyFont="1" applyAlignment="1">
      <alignment horizontal="center" vertical="center"/>
    </xf>
    <xf numFmtId="6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quotePrefix="1"/>
    <xf numFmtId="0" fontId="2" fillId="0" borderId="0" xfId="0" applyFont="1" applyAlignment="1">
      <alignment horizontal="left"/>
    </xf>
    <xf numFmtId="0" fontId="2" fillId="2" borderId="0" xfId="0" applyFont="1" applyFill="1" applyAlignment="1"/>
    <xf numFmtId="0" fontId="0" fillId="0" borderId="0" xfId="0" applyFill="1"/>
    <xf numFmtId="0" fontId="6" fillId="3" borderId="0" xfId="0" applyFont="1" applyFill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6" fillId="3" borderId="0" xfId="0" applyFont="1" applyFill="1" applyAlignment="1"/>
    <xf numFmtId="0" fontId="6" fillId="3" borderId="0" xfId="0" applyFont="1" applyFill="1"/>
    <xf numFmtId="0" fontId="6" fillId="3" borderId="0" xfId="0" applyFont="1" applyFill="1" applyBorder="1"/>
    <xf numFmtId="0" fontId="7" fillId="7" borderId="0" xfId="0" applyFont="1" applyFill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3"/>
  <sheetViews>
    <sheetView topLeftCell="A35" workbookViewId="0">
      <selection activeCell="E44" sqref="E44"/>
    </sheetView>
  </sheetViews>
  <sheetFormatPr baseColWidth="10" defaultRowHeight="15" x14ac:dyDescent="0.25"/>
  <cols>
    <col min="1" max="1" width="3" bestFit="1" customWidth="1"/>
    <col min="2" max="2" width="26" customWidth="1"/>
    <col min="4" max="26" width="4.7109375" customWidth="1"/>
  </cols>
  <sheetData>
    <row r="1" spans="1:31" x14ac:dyDescent="0.25">
      <c r="F1" t="s">
        <v>14</v>
      </c>
    </row>
    <row r="2" spans="1:31" x14ac:dyDescent="0.25">
      <c r="D2" t="s">
        <v>15</v>
      </c>
      <c r="E2" t="s">
        <v>16</v>
      </c>
      <c r="H2" t="s">
        <v>17</v>
      </c>
      <c r="K2" t="s">
        <v>15</v>
      </c>
      <c r="L2" t="s">
        <v>16</v>
      </c>
      <c r="O2" t="s">
        <v>17</v>
      </c>
      <c r="R2" t="s">
        <v>15</v>
      </c>
      <c r="S2" t="s">
        <v>16</v>
      </c>
      <c r="V2" t="s">
        <v>17</v>
      </c>
      <c r="Y2" t="s">
        <v>15</v>
      </c>
      <c r="Z2" t="s">
        <v>16</v>
      </c>
    </row>
    <row r="3" spans="1:31" x14ac:dyDescent="0.25">
      <c r="A3" s="16" t="s">
        <v>66</v>
      </c>
      <c r="B3" s="7" t="s">
        <v>18</v>
      </c>
      <c r="C3" s="7" t="s">
        <v>67</v>
      </c>
      <c r="D3" s="7">
        <v>10</v>
      </c>
      <c r="E3" s="7">
        <v>11</v>
      </c>
      <c r="F3" s="7">
        <v>12</v>
      </c>
      <c r="G3" s="7">
        <v>13</v>
      </c>
      <c r="H3" s="7">
        <v>14</v>
      </c>
      <c r="I3" s="7">
        <v>15</v>
      </c>
      <c r="J3" s="7">
        <v>16</v>
      </c>
      <c r="K3" s="7">
        <v>17</v>
      </c>
      <c r="L3" s="7">
        <v>18</v>
      </c>
      <c r="M3" s="7">
        <v>19</v>
      </c>
      <c r="N3" s="7">
        <v>20</v>
      </c>
      <c r="O3" s="7">
        <v>21</v>
      </c>
      <c r="P3" s="7">
        <v>22</v>
      </c>
      <c r="Q3" s="7">
        <v>23</v>
      </c>
      <c r="R3" s="7">
        <v>24</v>
      </c>
      <c r="S3" s="7">
        <v>25</v>
      </c>
      <c r="T3" s="7">
        <v>26</v>
      </c>
      <c r="U3" s="7">
        <v>27</v>
      </c>
      <c r="V3" s="7">
        <v>28</v>
      </c>
      <c r="W3" s="7">
        <v>29</v>
      </c>
      <c r="X3" s="7">
        <v>30</v>
      </c>
      <c r="Y3" s="7">
        <v>31</v>
      </c>
      <c r="Z3" s="7">
        <v>1</v>
      </c>
      <c r="AA3" s="7" t="s">
        <v>19</v>
      </c>
      <c r="AB3" s="7" t="s">
        <v>20</v>
      </c>
      <c r="AD3" s="7" t="s">
        <v>21</v>
      </c>
      <c r="AE3" s="7" t="s">
        <v>22</v>
      </c>
    </row>
    <row r="5" spans="1:31" x14ac:dyDescent="0.25">
      <c r="A5">
        <v>1</v>
      </c>
      <c r="B5" t="s">
        <v>23</v>
      </c>
      <c r="C5" s="7">
        <v>10</v>
      </c>
      <c r="E5" s="7">
        <v>1</v>
      </c>
      <c r="F5" s="7">
        <v>1</v>
      </c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1</v>
      </c>
      <c r="O5" s="7">
        <v>1</v>
      </c>
      <c r="P5" s="7">
        <v>1</v>
      </c>
      <c r="Q5" s="7">
        <v>1</v>
      </c>
      <c r="R5" s="7"/>
      <c r="S5" s="7">
        <v>1</v>
      </c>
      <c r="T5" s="7">
        <v>1</v>
      </c>
      <c r="U5" s="7">
        <v>1</v>
      </c>
      <c r="V5" s="7">
        <v>1</v>
      </c>
      <c r="W5" s="7">
        <v>1</v>
      </c>
      <c r="X5" s="7">
        <v>1</v>
      </c>
      <c r="Y5" s="7"/>
    </row>
    <row r="6" spans="1:31" hidden="1" x14ac:dyDescent="0.25">
      <c r="C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31" hidden="1" x14ac:dyDescent="0.25">
      <c r="C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31" x14ac:dyDescent="0.25">
      <c r="A8">
        <v>2</v>
      </c>
      <c r="B8" t="s">
        <v>2</v>
      </c>
      <c r="C8" s="7">
        <v>10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7">
        <v>1</v>
      </c>
      <c r="R8" s="7"/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/>
      <c r="AA8" s="8"/>
      <c r="AB8" s="8" t="s">
        <v>24</v>
      </c>
      <c r="AC8" s="9" t="s">
        <v>25</v>
      </c>
    </row>
    <row r="9" spans="1:31" hidden="1" x14ac:dyDescent="0.25">
      <c r="C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AA9" s="8"/>
      <c r="AB9" s="8"/>
      <c r="AC9" s="9"/>
    </row>
    <row r="10" spans="1:31" hidden="1" x14ac:dyDescent="0.25">
      <c r="C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AA10" s="8"/>
      <c r="AB10" s="8"/>
      <c r="AC10" s="9"/>
    </row>
    <row r="11" spans="1:31" x14ac:dyDescent="0.25">
      <c r="A11">
        <v>3</v>
      </c>
      <c r="B11" s="10" t="s">
        <v>26</v>
      </c>
      <c r="C11" s="7">
        <v>10</v>
      </c>
      <c r="E11" s="7">
        <v>1</v>
      </c>
      <c r="F11" s="7">
        <v>1</v>
      </c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  <c r="P11" s="7">
        <v>1</v>
      </c>
      <c r="Q11" s="7">
        <v>1</v>
      </c>
      <c r="R11" s="7"/>
      <c r="S11" s="7">
        <v>1</v>
      </c>
      <c r="T11" s="7">
        <v>1</v>
      </c>
      <c r="U11" s="7">
        <v>1</v>
      </c>
      <c r="V11" s="7">
        <v>1</v>
      </c>
      <c r="W11" s="7">
        <v>1</v>
      </c>
      <c r="X11" s="7">
        <v>1</v>
      </c>
      <c r="Y11" s="7"/>
      <c r="AA11" s="8"/>
      <c r="AB11" s="8" t="s">
        <v>27</v>
      </c>
      <c r="AC11" s="9" t="s">
        <v>28</v>
      </c>
    </row>
    <row r="12" spans="1:31" hidden="1" x14ac:dyDescent="0.25">
      <c r="B12" s="10"/>
      <c r="C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AA12" s="8"/>
      <c r="AB12" s="8"/>
      <c r="AC12" s="9"/>
    </row>
    <row r="13" spans="1:31" hidden="1" x14ac:dyDescent="0.25">
      <c r="B13" s="10"/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AA13" s="8"/>
      <c r="AB13" s="8"/>
      <c r="AC13" s="9"/>
    </row>
    <row r="14" spans="1:31" x14ac:dyDescent="0.25">
      <c r="A14">
        <v>4</v>
      </c>
      <c r="B14" t="s">
        <v>1</v>
      </c>
      <c r="C14" s="7">
        <v>10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7">
        <v>1</v>
      </c>
      <c r="R14" s="7"/>
      <c r="S14" s="7">
        <v>1</v>
      </c>
      <c r="T14" s="7">
        <v>1</v>
      </c>
      <c r="U14" s="7">
        <v>1</v>
      </c>
      <c r="V14" s="7">
        <v>1</v>
      </c>
      <c r="W14" s="7">
        <v>1</v>
      </c>
      <c r="X14" s="7">
        <v>1</v>
      </c>
      <c r="Y14" s="7"/>
      <c r="AA14" s="11"/>
      <c r="AB14" s="8" t="s">
        <v>29</v>
      </c>
      <c r="AC14" s="9"/>
    </row>
    <row r="15" spans="1:31" hidden="1" x14ac:dyDescent="0.25">
      <c r="C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AA15" s="11"/>
      <c r="AB15" s="8"/>
      <c r="AC15" s="9"/>
    </row>
    <row r="16" spans="1:31" hidden="1" x14ac:dyDescent="0.25">
      <c r="C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AA16" s="11"/>
      <c r="AB16" s="8"/>
      <c r="AC16" s="9"/>
    </row>
    <row r="17" spans="1:29" x14ac:dyDescent="0.25">
      <c r="A17">
        <v>5</v>
      </c>
      <c r="B17" t="s">
        <v>30</v>
      </c>
      <c r="C17" s="7">
        <v>10</v>
      </c>
      <c r="E17" s="7">
        <v>1</v>
      </c>
      <c r="F17" s="7">
        <v>1</v>
      </c>
      <c r="G17" s="7">
        <v>1</v>
      </c>
      <c r="H17" s="7">
        <v>1</v>
      </c>
      <c r="I17" s="7">
        <v>1</v>
      </c>
      <c r="J17" s="7">
        <v>1</v>
      </c>
      <c r="K17" s="7">
        <v>1</v>
      </c>
      <c r="L17" s="7">
        <v>1</v>
      </c>
      <c r="M17" s="7">
        <v>1</v>
      </c>
      <c r="N17" s="7">
        <v>1</v>
      </c>
      <c r="O17" s="7">
        <v>1</v>
      </c>
      <c r="P17" s="7">
        <v>1</v>
      </c>
      <c r="Q17" s="7">
        <v>1</v>
      </c>
      <c r="R17" s="7"/>
      <c r="S17" s="7">
        <v>1</v>
      </c>
      <c r="T17" s="7">
        <v>1</v>
      </c>
      <c r="U17" s="7">
        <v>1</v>
      </c>
      <c r="V17" s="7">
        <v>1</v>
      </c>
      <c r="W17" s="7">
        <v>1</v>
      </c>
      <c r="X17" s="7">
        <v>1</v>
      </c>
      <c r="Y17" s="7"/>
      <c r="AA17" s="8"/>
      <c r="AB17" s="8" t="s">
        <v>31</v>
      </c>
      <c r="AC17" s="9" t="s">
        <v>32</v>
      </c>
    </row>
    <row r="18" spans="1:29" hidden="1" x14ac:dyDescent="0.25">
      <c r="C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AA18" s="8"/>
      <c r="AB18" s="8"/>
      <c r="AC18" s="9"/>
    </row>
    <row r="19" spans="1:29" hidden="1" x14ac:dyDescent="0.25">
      <c r="C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AA19" s="8"/>
      <c r="AB19" s="8"/>
      <c r="AC19" s="9"/>
    </row>
    <row r="20" spans="1:29" x14ac:dyDescent="0.25">
      <c r="A20">
        <v>6</v>
      </c>
      <c r="B20" t="s">
        <v>33</v>
      </c>
      <c r="C20" s="7">
        <v>10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1</v>
      </c>
      <c r="P20" s="7">
        <v>1</v>
      </c>
      <c r="Q20" s="7">
        <v>1</v>
      </c>
      <c r="R20" s="7"/>
      <c r="S20" s="7">
        <v>1</v>
      </c>
      <c r="T20" s="7">
        <v>1</v>
      </c>
      <c r="U20" s="7">
        <v>1</v>
      </c>
      <c r="V20" s="7">
        <v>1</v>
      </c>
      <c r="W20" s="7">
        <v>1</v>
      </c>
      <c r="X20" s="7">
        <v>1</v>
      </c>
      <c r="Y20" s="7"/>
      <c r="AA20" s="8"/>
      <c r="AB20" s="8" t="s">
        <v>31</v>
      </c>
      <c r="AC20" s="9" t="s">
        <v>32</v>
      </c>
    </row>
    <row r="21" spans="1:29" hidden="1" x14ac:dyDescent="0.25">
      <c r="C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AA21" s="8"/>
      <c r="AB21" s="8"/>
      <c r="AC21" s="9"/>
    </row>
    <row r="22" spans="1:29" hidden="1" x14ac:dyDescent="0.25">
      <c r="C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AA22" s="8"/>
      <c r="AB22" s="8"/>
      <c r="AC22" s="9"/>
    </row>
    <row r="23" spans="1:29" x14ac:dyDescent="0.25">
      <c r="A23">
        <v>7</v>
      </c>
      <c r="B23" s="10" t="s">
        <v>34</v>
      </c>
      <c r="C23" s="7">
        <v>10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  <c r="J23" s="7">
        <v>1</v>
      </c>
      <c r="K23" s="7">
        <v>1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AA23" s="8"/>
      <c r="AB23" s="8" t="s">
        <v>29</v>
      </c>
      <c r="AC23" s="9"/>
    </row>
    <row r="24" spans="1:29" hidden="1" x14ac:dyDescent="0.25">
      <c r="B24" s="10"/>
      <c r="C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AA24" s="8"/>
      <c r="AB24" s="8"/>
      <c r="AC24" s="9"/>
    </row>
    <row r="25" spans="1:29" hidden="1" x14ac:dyDescent="0.25">
      <c r="B25" s="10"/>
      <c r="C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AA25" s="8"/>
      <c r="AB25" s="8"/>
      <c r="AC25" s="9"/>
    </row>
    <row r="26" spans="1:29" x14ac:dyDescent="0.25">
      <c r="A26">
        <v>8</v>
      </c>
      <c r="B26" t="s">
        <v>35</v>
      </c>
      <c r="C26" s="7">
        <v>15</v>
      </c>
      <c r="J26" s="7">
        <v>1</v>
      </c>
      <c r="K26" s="7"/>
      <c r="L26" s="7">
        <v>1</v>
      </c>
      <c r="M26" s="7"/>
      <c r="N26" s="7">
        <v>1</v>
      </c>
      <c r="O26" s="7"/>
      <c r="P26" s="7">
        <v>1</v>
      </c>
      <c r="Q26" s="7"/>
      <c r="R26" s="7"/>
      <c r="S26" s="7">
        <v>1</v>
      </c>
      <c r="T26" s="7">
        <v>1</v>
      </c>
      <c r="U26" s="7">
        <v>1</v>
      </c>
      <c r="V26" s="7"/>
      <c r="W26" s="7">
        <v>1</v>
      </c>
      <c r="X26" s="7">
        <v>1</v>
      </c>
      <c r="AA26" s="8"/>
      <c r="AB26" s="7"/>
      <c r="AC26" s="9"/>
    </row>
    <row r="27" spans="1:29" hidden="1" x14ac:dyDescent="0.25">
      <c r="C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AA27" s="8"/>
      <c r="AB27" s="7"/>
      <c r="AC27" s="9"/>
    </row>
    <row r="28" spans="1:29" hidden="1" x14ac:dyDescent="0.25">
      <c r="C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AA28" s="8"/>
      <c r="AB28" s="7"/>
      <c r="AC28" s="9"/>
    </row>
    <row r="29" spans="1:29" x14ac:dyDescent="0.25">
      <c r="A29">
        <v>9</v>
      </c>
      <c r="B29" t="s">
        <v>36</v>
      </c>
      <c r="C29" s="7">
        <v>15</v>
      </c>
      <c r="J29" s="7">
        <v>1</v>
      </c>
      <c r="K29" s="7"/>
      <c r="L29" s="7">
        <v>1</v>
      </c>
      <c r="M29" s="7"/>
      <c r="N29" s="7">
        <v>1</v>
      </c>
      <c r="O29" s="7"/>
      <c r="P29" s="7">
        <v>1</v>
      </c>
      <c r="Q29" s="7"/>
      <c r="R29" s="7"/>
      <c r="S29" s="7">
        <v>1</v>
      </c>
      <c r="T29" s="7">
        <v>1</v>
      </c>
      <c r="U29" s="7">
        <v>1</v>
      </c>
      <c r="V29" s="7"/>
      <c r="W29" s="7">
        <v>1</v>
      </c>
      <c r="X29" s="7">
        <v>1</v>
      </c>
      <c r="AA29" s="8"/>
      <c r="AB29" s="8"/>
      <c r="AC29" s="9"/>
    </row>
    <row r="30" spans="1:29" hidden="1" x14ac:dyDescent="0.25">
      <c r="C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AA30" s="8"/>
      <c r="AB30" s="8"/>
      <c r="AC30" s="9"/>
    </row>
    <row r="31" spans="1:29" hidden="1" x14ac:dyDescent="0.25">
      <c r="C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AA31" s="8"/>
      <c r="AB31" s="8"/>
      <c r="AC31" s="9"/>
    </row>
    <row r="32" spans="1:29" x14ac:dyDescent="0.25">
      <c r="A32">
        <v>10</v>
      </c>
      <c r="B32" t="s">
        <v>37</v>
      </c>
      <c r="C32" s="7">
        <v>15</v>
      </c>
      <c r="J32" s="7"/>
      <c r="K32" s="7"/>
      <c r="L32" s="7">
        <v>1</v>
      </c>
      <c r="M32" s="7"/>
      <c r="N32" s="7">
        <v>1</v>
      </c>
      <c r="O32" s="7"/>
      <c r="P32" s="7">
        <v>1</v>
      </c>
      <c r="Q32" s="7"/>
      <c r="R32" s="7"/>
      <c r="S32" s="7">
        <v>1</v>
      </c>
      <c r="T32" s="7">
        <v>1</v>
      </c>
      <c r="U32" s="7">
        <v>1</v>
      </c>
      <c r="V32" s="7"/>
      <c r="W32" s="7">
        <v>1</v>
      </c>
      <c r="X32" s="7">
        <v>1</v>
      </c>
      <c r="AA32" s="8"/>
      <c r="AB32" s="8" t="s">
        <v>38</v>
      </c>
      <c r="AC32" s="9" t="s">
        <v>39</v>
      </c>
    </row>
    <row r="33" spans="1:33" hidden="1" x14ac:dyDescent="0.25">
      <c r="C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AA33" s="8"/>
      <c r="AB33" s="8"/>
      <c r="AC33" s="9"/>
    </row>
    <row r="34" spans="1:33" hidden="1" x14ac:dyDescent="0.25">
      <c r="C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AA34" s="8"/>
      <c r="AB34" s="8"/>
      <c r="AC34" s="9"/>
    </row>
    <row r="35" spans="1:33" x14ac:dyDescent="0.25">
      <c r="A35">
        <v>11</v>
      </c>
      <c r="B35" t="s">
        <v>40</v>
      </c>
      <c r="C35" s="7"/>
      <c r="J35" s="7">
        <v>1</v>
      </c>
      <c r="K35" s="7"/>
      <c r="L35" s="7">
        <v>1</v>
      </c>
      <c r="M35" s="7"/>
      <c r="N35" s="7">
        <v>1</v>
      </c>
      <c r="O35" s="7"/>
      <c r="P35" s="7">
        <v>1</v>
      </c>
      <c r="Q35" s="7"/>
      <c r="R35" s="7"/>
      <c r="S35" s="7">
        <v>1</v>
      </c>
      <c r="T35" s="7">
        <v>1</v>
      </c>
      <c r="U35" s="7">
        <v>1</v>
      </c>
      <c r="V35" s="7"/>
      <c r="W35" s="7">
        <v>1</v>
      </c>
      <c r="X35" s="7">
        <v>1</v>
      </c>
      <c r="AA35" s="8"/>
      <c r="AB35" s="8" t="s">
        <v>41</v>
      </c>
      <c r="AC35" s="9" t="s">
        <v>42</v>
      </c>
    </row>
    <row r="36" spans="1:33" hidden="1" x14ac:dyDescent="0.25">
      <c r="C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AA36" s="8"/>
      <c r="AB36" s="8"/>
      <c r="AC36" s="9"/>
    </row>
    <row r="37" spans="1:33" hidden="1" x14ac:dyDescent="0.25">
      <c r="C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AA37" s="8"/>
      <c r="AB37" s="8"/>
      <c r="AC37" s="9"/>
    </row>
    <row r="38" spans="1:33" x14ac:dyDescent="0.25">
      <c r="A38">
        <v>12</v>
      </c>
      <c r="B38" t="s">
        <v>43</v>
      </c>
      <c r="C38" s="7">
        <v>15</v>
      </c>
      <c r="J38" s="7">
        <v>1</v>
      </c>
      <c r="K38" s="7"/>
      <c r="L38" s="7">
        <v>1</v>
      </c>
      <c r="M38" s="7"/>
      <c r="N38" s="7">
        <v>1</v>
      </c>
      <c r="O38" s="7"/>
      <c r="P38" s="7">
        <v>1</v>
      </c>
      <c r="Q38" s="7"/>
      <c r="R38" s="7"/>
      <c r="S38" s="7">
        <v>1</v>
      </c>
      <c r="T38" s="7">
        <v>1</v>
      </c>
      <c r="U38" s="7">
        <v>1</v>
      </c>
      <c r="V38" s="7"/>
      <c r="W38" s="7">
        <v>1</v>
      </c>
      <c r="X38" s="7">
        <v>1</v>
      </c>
      <c r="AA38" s="8"/>
      <c r="AB38" s="8" t="s">
        <v>41</v>
      </c>
      <c r="AC38" s="9" t="s">
        <v>42</v>
      </c>
      <c r="AD38" s="8"/>
      <c r="AE38" s="8"/>
      <c r="AF38" s="8"/>
      <c r="AG38" s="12"/>
    </row>
    <row r="39" spans="1:33" hidden="1" x14ac:dyDescent="0.25">
      <c r="C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AA39" s="8"/>
      <c r="AB39" s="8"/>
      <c r="AC39" s="9"/>
      <c r="AD39" s="8"/>
      <c r="AE39" s="8"/>
      <c r="AF39" s="8"/>
      <c r="AG39" s="12"/>
    </row>
    <row r="40" spans="1:33" hidden="1" x14ac:dyDescent="0.25">
      <c r="C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AA40" s="8"/>
      <c r="AB40" s="8"/>
      <c r="AC40" s="9"/>
      <c r="AD40" s="8"/>
      <c r="AE40" s="8"/>
      <c r="AF40" s="8"/>
      <c r="AG40" s="12"/>
    </row>
    <row r="41" spans="1:33" x14ac:dyDescent="0.25">
      <c r="A41">
        <v>13</v>
      </c>
      <c r="B41" t="s">
        <v>44</v>
      </c>
      <c r="C41" s="7">
        <v>15</v>
      </c>
      <c r="J41" s="7">
        <v>1</v>
      </c>
      <c r="K41" s="7"/>
      <c r="L41" s="7">
        <v>1</v>
      </c>
      <c r="M41" s="7"/>
      <c r="N41" s="7">
        <v>1</v>
      </c>
      <c r="O41" s="7"/>
      <c r="P41" s="7">
        <v>1</v>
      </c>
      <c r="Q41" s="7"/>
      <c r="R41" s="7"/>
      <c r="S41" s="7">
        <v>1</v>
      </c>
      <c r="T41" s="7">
        <v>1</v>
      </c>
      <c r="U41" s="7">
        <v>1</v>
      </c>
      <c r="V41" s="7"/>
      <c r="W41" s="7">
        <v>1</v>
      </c>
      <c r="X41" s="7">
        <v>1</v>
      </c>
      <c r="AA41" s="8"/>
      <c r="AB41" s="8"/>
      <c r="AC41" s="9"/>
    </row>
    <row r="42" spans="1:33" hidden="1" x14ac:dyDescent="0.25">
      <c r="C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AA42" s="8"/>
      <c r="AB42" s="8"/>
      <c r="AC42" s="9"/>
    </row>
    <row r="43" spans="1:33" hidden="1" x14ac:dyDescent="0.25">
      <c r="C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AA43" s="8"/>
      <c r="AB43" s="8"/>
      <c r="AC43" s="9"/>
    </row>
    <row r="44" spans="1:33" x14ac:dyDescent="0.25">
      <c r="A44">
        <v>14</v>
      </c>
      <c r="B44" t="s">
        <v>45</v>
      </c>
      <c r="C44" s="7">
        <v>15</v>
      </c>
      <c r="J44" s="7">
        <v>1</v>
      </c>
      <c r="K44" s="7">
        <v>1</v>
      </c>
      <c r="L44" s="7">
        <v>1</v>
      </c>
      <c r="M44" s="7">
        <v>1</v>
      </c>
      <c r="N44" s="7">
        <v>1</v>
      </c>
      <c r="O44" s="7">
        <v>1</v>
      </c>
      <c r="P44" s="7">
        <v>1</v>
      </c>
      <c r="Q44" s="7">
        <v>1</v>
      </c>
      <c r="R44" s="7"/>
      <c r="S44" s="7">
        <v>1</v>
      </c>
      <c r="T44" s="7">
        <v>1</v>
      </c>
      <c r="U44" s="7">
        <v>1</v>
      </c>
      <c r="V44" s="7">
        <v>1</v>
      </c>
      <c r="W44" s="7">
        <v>1</v>
      </c>
      <c r="X44" s="7">
        <v>1</v>
      </c>
      <c r="Y44" s="7"/>
      <c r="AA44" s="8"/>
      <c r="AB44" s="8" t="s">
        <v>38</v>
      </c>
      <c r="AC44" s="9" t="s">
        <v>39</v>
      </c>
    </row>
    <row r="45" spans="1:33" hidden="1" x14ac:dyDescent="0.25">
      <c r="C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AA45" s="8"/>
      <c r="AB45" s="8"/>
      <c r="AC45" s="9"/>
    </row>
    <row r="46" spans="1:33" hidden="1" x14ac:dyDescent="0.25">
      <c r="C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AA46" s="8"/>
      <c r="AB46" s="8"/>
      <c r="AC46" s="9"/>
    </row>
    <row r="47" spans="1:33" x14ac:dyDescent="0.25">
      <c r="A47">
        <v>15</v>
      </c>
      <c r="B47" t="s">
        <v>46</v>
      </c>
      <c r="C47" s="7">
        <v>15</v>
      </c>
      <c r="J47" s="7">
        <v>1</v>
      </c>
      <c r="K47" s="7">
        <v>1</v>
      </c>
      <c r="L47" s="7">
        <v>1</v>
      </c>
      <c r="M47" s="7">
        <v>1</v>
      </c>
      <c r="N47" s="7">
        <v>1</v>
      </c>
      <c r="O47" s="7">
        <v>1</v>
      </c>
      <c r="P47" s="7">
        <v>1</v>
      </c>
      <c r="Q47" s="7">
        <v>1</v>
      </c>
      <c r="R47" s="7"/>
      <c r="S47" s="7">
        <v>1</v>
      </c>
      <c r="T47" s="7">
        <v>1</v>
      </c>
      <c r="U47" s="7">
        <v>1</v>
      </c>
      <c r="V47" s="7">
        <v>1</v>
      </c>
      <c r="W47" s="7">
        <v>1</v>
      </c>
      <c r="X47" s="7">
        <v>1</v>
      </c>
      <c r="Y47" s="7"/>
      <c r="AA47" s="8"/>
      <c r="AB47" s="8" t="s">
        <v>47</v>
      </c>
      <c r="AC47" s="9" t="s">
        <v>48</v>
      </c>
    </row>
    <row r="48" spans="1:33" hidden="1" x14ac:dyDescent="0.25">
      <c r="C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AA48" s="8"/>
      <c r="AB48" s="8"/>
      <c r="AC48" s="9"/>
    </row>
    <row r="49" spans="1:29" hidden="1" x14ac:dyDescent="0.25">
      <c r="C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AA49" s="8"/>
      <c r="AB49" s="8"/>
      <c r="AC49" s="9"/>
    </row>
    <row r="50" spans="1:29" x14ac:dyDescent="0.25">
      <c r="A50">
        <v>16</v>
      </c>
      <c r="B50" t="s">
        <v>49</v>
      </c>
      <c r="C50" s="7">
        <v>15</v>
      </c>
      <c r="J50" s="7">
        <v>1</v>
      </c>
      <c r="K50" s="7">
        <v>1</v>
      </c>
      <c r="L50" s="7">
        <v>1</v>
      </c>
      <c r="M50" s="7">
        <v>1</v>
      </c>
      <c r="N50" s="7">
        <v>1</v>
      </c>
      <c r="O50" s="7">
        <v>1</v>
      </c>
      <c r="P50" s="7">
        <v>1</v>
      </c>
      <c r="Q50" s="7">
        <v>1</v>
      </c>
      <c r="R50" s="7"/>
      <c r="S50" s="7">
        <v>1</v>
      </c>
      <c r="T50" s="7">
        <v>1</v>
      </c>
      <c r="U50" s="7">
        <v>1</v>
      </c>
      <c r="V50" s="7">
        <v>1</v>
      </c>
      <c r="W50" s="7">
        <v>1</v>
      </c>
      <c r="X50" s="7">
        <v>1</v>
      </c>
      <c r="Y50" s="7"/>
      <c r="AA50" s="7"/>
      <c r="AB50" s="8" t="s">
        <v>47</v>
      </c>
      <c r="AC50" s="9" t="s">
        <v>48</v>
      </c>
    </row>
    <row r="51" spans="1:29" hidden="1" x14ac:dyDescent="0.25">
      <c r="C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AA51" s="7"/>
      <c r="AB51" s="8"/>
      <c r="AC51" s="9"/>
    </row>
    <row r="52" spans="1:29" hidden="1" x14ac:dyDescent="0.25">
      <c r="C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AA52" s="7"/>
      <c r="AB52" s="8"/>
      <c r="AC52" s="9"/>
    </row>
    <row r="53" spans="1:29" x14ac:dyDescent="0.25">
      <c r="A53">
        <v>17</v>
      </c>
      <c r="B53" t="s">
        <v>50</v>
      </c>
      <c r="C53" s="7">
        <v>15</v>
      </c>
      <c r="J53" s="7">
        <v>1</v>
      </c>
      <c r="K53" s="7">
        <v>1</v>
      </c>
      <c r="L53" s="7">
        <v>1</v>
      </c>
      <c r="M53" s="7">
        <v>1</v>
      </c>
      <c r="N53" s="7">
        <v>1</v>
      </c>
      <c r="O53" s="7">
        <v>1</v>
      </c>
      <c r="P53" s="7">
        <v>1</v>
      </c>
      <c r="Q53" s="7">
        <v>1</v>
      </c>
      <c r="R53" s="7"/>
      <c r="S53" s="7">
        <v>1</v>
      </c>
      <c r="T53" s="7">
        <v>1</v>
      </c>
      <c r="U53" s="7">
        <v>1</v>
      </c>
      <c r="V53" s="7">
        <v>1</v>
      </c>
      <c r="W53" s="7">
        <v>1</v>
      </c>
      <c r="X53" s="7">
        <v>1</v>
      </c>
      <c r="AA53" s="8"/>
      <c r="AB53" s="8" t="s">
        <v>47</v>
      </c>
      <c r="AC53" s="9" t="s">
        <v>48</v>
      </c>
    </row>
    <row r="54" spans="1:29" hidden="1" x14ac:dyDescent="0.25">
      <c r="C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AA54" s="8"/>
      <c r="AB54" s="8"/>
      <c r="AC54" s="9"/>
    </row>
    <row r="55" spans="1:29" hidden="1" x14ac:dyDescent="0.25">
      <c r="C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AA55" s="8"/>
      <c r="AB55" s="8"/>
      <c r="AC55" s="9"/>
    </row>
    <row r="56" spans="1:29" x14ac:dyDescent="0.25">
      <c r="A56">
        <v>18</v>
      </c>
      <c r="B56" t="s">
        <v>51</v>
      </c>
      <c r="C56" s="7">
        <v>15</v>
      </c>
      <c r="J56" s="7">
        <v>1</v>
      </c>
      <c r="K56" s="7">
        <v>1</v>
      </c>
      <c r="L56" s="7">
        <v>1</v>
      </c>
      <c r="M56" s="7">
        <v>1</v>
      </c>
      <c r="N56" s="7">
        <v>1</v>
      </c>
      <c r="O56" s="7">
        <v>1</v>
      </c>
      <c r="P56" s="7">
        <v>1</v>
      </c>
      <c r="Q56" s="7">
        <v>1</v>
      </c>
      <c r="R56" s="7"/>
      <c r="S56" s="7">
        <v>1</v>
      </c>
      <c r="T56" s="7">
        <v>1</v>
      </c>
      <c r="U56" s="7">
        <v>1</v>
      </c>
      <c r="V56" s="7">
        <v>1</v>
      </c>
      <c r="W56" s="7">
        <v>1</v>
      </c>
      <c r="X56" s="7">
        <v>1</v>
      </c>
      <c r="Y56" s="7"/>
      <c r="AA56" s="8"/>
      <c r="AB56" s="8"/>
      <c r="AC56" s="9"/>
    </row>
    <row r="57" spans="1:29" hidden="1" x14ac:dyDescent="0.25">
      <c r="C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AA57" s="8"/>
      <c r="AB57" s="8"/>
      <c r="AC57" s="9"/>
    </row>
    <row r="58" spans="1:29" hidden="1" x14ac:dyDescent="0.25">
      <c r="C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AA58" s="8"/>
      <c r="AB58" s="8"/>
      <c r="AC58" s="9"/>
    </row>
    <row r="59" spans="1:29" x14ac:dyDescent="0.25">
      <c r="A59">
        <v>19</v>
      </c>
      <c r="B59" t="s">
        <v>52</v>
      </c>
      <c r="C59" s="7">
        <v>15</v>
      </c>
      <c r="J59" s="7">
        <v>1</v>
      </c>
      <c r="K59" s="7"/>
      <c r="L59" s="7">
        <v>1</v>
      </c>
      <c r="M59" s="7"/>
      <c r="N59" s="7">
        <v>1</v>
      </c>
      <c r="O59" s="7"/>
      <c r="P59" s="7">
        <v>1</v>
      </c>
      <c r="Q59" s="7"/>
      <c r="R59" s="7"/>
      <c r="S59" s="7">
        <v>1</v>
      </c>
      <c r="T59" s="7">
        <v>1</v>
      </c>
      <c r="U59" s="7">
        <v>1</v>
      </c>
      <c r="V59" s="7"/>
      <c r="W59" s="7">
        <v>1</v>
      </c>
      <c r="X59" s="7">
        <v>1</v>
      </c>
      <c r="Y59" s="7"/>
      <c r="AA59" s="8"/>
      <c r="AB59" s="8" t="s">
        <v>38</v>
      </c>
      <c r="AC59" s="9" t="s">
        <v>39</v>
      </c>
    </row>
    <row r="60" spans="1:29" hidden="1" x14ac:dyDescent="0.25">
      <c r="C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AA60" s="8"/>
      <c r="AB60" s="8"/>
      <c r="AC60" s="9"/>
    </row>
    <row r="61" spans="1:29" hidden="1" x14ac:dyDescent="0.25">
      <c r="C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AA61" s="8"/>
      <c r="AB61" s="8"/>
      <c r="AC61" s="9"/>
    </row>
    <row r="62" spans="1:29" x14ac:dyDescent="0.25">
      <c r="A62">
        <v>20</v>
      </c>
      <c r="B62" t="s">
        <v>53</v>
      </c>
      <c r="C62" s="7">
        <v>15</v>
      </c>
      <c r="J62" s="7">
        <v>1</v>
      </c>
      <c r="K62" s="7">
        <v>1</v>
      </c>
      <c r="L62" s="7">
        <v>1</v>
      </c>
      <c r="M62" s="7">
        <v>1</v>
      </c>
      <c r="N62" s="7">
        <v>1</v>
      </c>
      <c r="O62" s="7">
        <v>1</v>
      </c>
      <c r="P62" s="7">
        <v>1</v>
      </c>
      <c r="Q62" s="7">
        <v>1</v>
      </c>
      <c r="R62" s="7"/>
      <c r="S62" s="7">
        <v>1</v>
      </c>
      <c r="T62" s="7">
        <v>1</v>
      </c>
      <c r="U62" s="7">
        <v>1</v>
      </c>
      <c r="V62" s="7">
        <v>1</v>
      </c>
      <c r="W62" s="7">
        <v>1</v>
      </c>
      <c r="X62" s="7">
        <v>1</v>
      </c>
      <c r="Y62" s="7"/>
      <c r="AA62" s="8"/>
      <c r="AB62" s="8" t="s">
        <v>38</v>
      </c>
      <c r="AC62" s="9" t="s">
        <v>39</v>
      </c>
    </row>
    <row r="63" spans="1:29" hidden="1" x14ac:dyDescent="0.25">
      <c r="C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AA63" s="8"/>
      <c r="AB63" s="8"/>
      <c r="AC63" s="9"/>
    </row>
    <row r="64" spans="1:29" hidden="1" x14ac:dyDescent="0.25">
      <c r="C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AA64" s="8"/>
      <c r="AB64" s="8"/>
      <c r="AC64" s="9"/>
    </row>
    <row r="65" spans="1:29" x14ac:dyDescent="0.25">
      <c r="A65">
        <v>21</v>
      </c>
      <c r="B65" t="s">
        <v>54</v>
      </c>
      <c r="C65" s="7">
        <v>15</v>
      </c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AA65" s="8"/>
      <c r="AB65" s="8" t="s">
        <v>27</v>
      </c>
      <c r="AC65" s="9" t="s">
        <v>28</v>
      </c>
    </row>
    <row r="66" spans="1:29" hidden="1" x14ac:dyDescent="0.25">
      <c r="C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AA66" s="8"/>
      <c r="AB66" s="8"/>
      <c r="AC66" s="9"/>
    </row>
    <row r="67" spans="1:29" hidden="1" x14ac:dyDescent="0.25">
      <c r="C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AA67" s="8"/>
      <c r="AB67" s="8"/>
      <c r="AC67" s="9"/>
    </row>
    <row r="68" spans="1:29" x14ac:dyDescent="0.25">
      <c r="A68">
        <v>22</v>
      </c>
      <c r="B68" t="s">
        <v>55</v>
      </c>
      <c r="C68" s="7">
        <v>10</v>
      </c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AA68" s="8"/>
      <c r="AB68" s="8"/>
      <c r="AC68" s="12"/>
    </row>
    <row r="69" spans="1:29" hidden="1" x14ac:dyDescent="0.25">
      <c r="C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AA69" s="8"/>
      <c r="AB69" s="8"/>
      <c r="AC69" s="12"/>
    </row>
    <row r="70" spans="1:29" hidden="1" x14ac:dyDescent="0.25">
      <c r="C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AA70" s="8"/>
      <c r="AB70" s="8"/>
      <c r="AC70" s="12"/>
    </row>
    <row r="71" spans="1:29" x14ac:dyDescent="0.25">
      <c r="A71">
        <v>23</v>
      </c>
      <c r="B71" t="s">
        <v>68</v>
      </c>
      <c r="C71" s="7">
        <v>15</v>
      </c>
      <c r="J71" s="7">
        <v>1</v>
      </c>
      <c r="K71" s="7">
        <v>1</v>
      </c>
      <c r="L71" s="7">
        <v>1</v>
      </c>
      <c r="M71" s="7">
        <v>1</v>
      </c>
      <c r="N71" s="7">
        <v>1</v>
      </c>
      <c r="O71" s="7">
        <v>1</v>
      </c>
      <c r="P71" s="7">
        <v>1</v>
      </c>
      <c r="Q71" s="7">
        <v>1</v>
      </c>
      <c r="R71" s="7"/>
      <c r="S71" s="7"/>
      <c r="T71" s="7"/>
      <c r="U71" s="7"/>
      <c r="V71" s="7"/>
      <c r="W71" s="7"/>
      <c r="X71" s="7"/>
      <c r="Y71" s="7"/>
      <c r="AA71" s="8"/>
      <c r="AB71" s="8"/>
      <c r="AC71" s="12"/>
    </row>
    <row r="72" spans="1:29" hidden="1" x14ac:dyDescent="0.25">
      <c r="C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AA72" s="8"/>
      <c r="AB72" s="8"/>
      <c r="AC72" s="12"/>
    </row>
    <row r="73" spans="1:29" hidden="1" x14ac:dyDescent="0.25">
      <c r="C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AA73" s="8"/>
      <c r="AB73" s="8"/>
      <c r="AC73" s="12"/>
    </row>
    <row r="74" spans="1:29" x14ac:dyDescent="0.25">
      <c r="A74">
        <v>24</v>
      </c>
      <c r="B74" t="s">
        <v>56</v>
      </c>
      <c r="C74" s="7">
        <v>17</v>
      </c>
      <c r="J74" s="7">
        <v>1</v>
      </c>
      <c r="K74" s="7"/>
      <c r="L74" s="7">
        <v>1</v>
      </c>
      <c r="M74" s="7"/>
      <c r="N74" s="7">
        <v>1</v>
      </c>
      <c r="O74" s="7"/>
      <c r="P74" s="7">
        <v>1</v>
      </c>
      <c r="Q74" s="7"/>
      <c r="R74" s="7"/>
      <c r="S74" s="7">
        <v>1</v>
      </c>
      <c r="T74" s="7">
        <v>1</v>
      </c>
      <c r="U74" s="7">
        <v>1</v>
      </c>
      <c r="V74" s="7"/>
      <c r="W74" s="7">
        <v>1</v>
      </c>
      <c r="X74" s="7">
        <v>1</v>
      </c>
      <c r="Y74" s="7"/>
      <c r="AA74" s="8"/>
      <c r="AB74" s="8"/>
      <c r="AC74" s="12"/>
    </row>
    <row r="75" spans="1:29" hidden="1" x14ac:dyDescent="0.25">
      <c r="C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AA75" s="8"/>
      <c r="AB75" s="8"/>
      <c r="AC75" s="12"/>
    </row>
    <row r="76" spans="1:29" hidden="1" x14ac:dyDescent="0.25">
      <c r="C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AA76" s="8"/>
      <c r="AB76" s="8"/>
      <c r="AC76" s="12"/>
    </row>
    <row r="77" spans="1:29" x14ac:dyDescent="0.25">
      <c r="A77">
        <v>25</v>
      </c>
      <c r="B77" t="s">
        <v>57</v>
      </c>
      <c r="C77" s="7">
        <v>17</v>
      </c>
      <c r="J77" s="7">
        <v>1</v>
      </c>
      <c r="K77" s="7">
        <v>1</v>
      </c>
      <c r="L77" s="7">
        <v>1</v>
      </c>
      <c r="M77" s="7">
        <v>1</v>
      </c>
      <c r="N77" s="7">
        <v>1</v>
      </c>
      <c r="O77" s="7">
        <v>1</v>
      </c>
      <c r="P77" s="7">
        <v>1</v>
      </c>
      <c r="Q77" s="7">
        <v>1</v>
      </c>
      <c r="R77" s="7"/>
      <c r="S77" s="7">
        <v>1</v>
      </c>
      <c r="T77" s="7">
        <v>1</v>
      </c>
      <c r="U77" s="7">
        <v>1</v>
      </c>
      <c r="V77" s="7">
        <v>1</v>
      </c>
      <c r="W77" s="7">
        <v>1</v>
      </c>
      <c r="X77" s="7">
        <v>1</v>
      </c>
      <c r="Y77" s="7"/>
      <c r="AA77" s="8"/>
      <c r="AB77" s="8" t="s">
        <v>58</v>
      </c>
      <c r="AC77" s="9" t="s">
        <v>59</v>
      </c>
    </row>
    <row r="78" spans="1:29" hidden="1" x14ac:dyDescent="0.25">
      <c r="C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AA78" s="8"/>
      <c r="AB78" s="8"/>
      <c r="AC78" s="9"/>
    </row>
    <row r="79" spans="1:29" hidden="1" x14ac:dyDescent="0.25">
      <c r="C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AA79" s="8"/>
      <c r="AB79" s="8"/>
      <c r="AC79" s="9"/>
    </row>
    <row r="80" spans="1:29" x14ac:dyDescent="0.25">
      <c r="A80">
        <v>26</v>
      </c>
      <c r="B80" t="s">
        <v>60</v>
      </c>
      <c r="C80" s="7">
        <v>17</v>
      </c>
      <c r="J80" s="7">
        <v>1</v>
      </c>
      <c r="K80" s="7">
        <v>1</v>
      </c>
      <c r="L80" s="7">
        <v>1</v>
      </c>
      <c r="M80" s="7">
        <v>1</v>
      </c>
      <c r="N80" s="7">
        <v>1</v>
      </c>
      <c r="O80" s="7">
        <v>1</v>
      </c>
      <c r="P80" s="7">
        <v>1</v>
      </c>
      <c r="Q80" s="7">
        <v>1</v>
      </c>
      <c r="R80" s="7"/>
      <c r="S80" s="7">
        <v>1</v>
      </c>
      <c r="T80" s="7">
        <v>1</v>
      </c>
      <c r="U80" s="7">
        <v>1</v>
      </c>
      <c r="V80" s="7">
        <v>1</v>
      </c>
      <c r="W80" s="7">
        <v>1</v>
      </c>
      <c r="X80" s="7">
        <v>1</v>
      </c>
      <c r="AA80" s="8"/>
      <c r="AB80" s="8" t="s">
        <v>29</v>
      </c>
      <c r="AC80" s="12"/>
    </row>
    <row r="81" spans="1:30" hidden="1" x14ac:dyDescent="0.25">
      <c r="C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AA81" s="8"/>
      <c r="AB81" s="8"/>
      <c r="AC81" s="12"/>
    </row>
    <row r="82" spans="1:30" hidden="1" x14ac:dyDescent="0.25">
      <c r="C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AA82" s="8"/>
      <c r="AB82" s="8"/>
      <c r="AC82" s="12"/>
    </row>
    <row r="83" spans="1:30" x14ac:dyDescent="0.25">
      <c r="A83">
        <v>27</v>
      </c>
      <c r="B83" t="s">
        <v>61</v>
      </c>
      <c r="C83" s="7">
        <v>17</v>
      </c>
      <c r="J83" s="7">
        <v>1</v>
      </c>
      <c r="K83" s="7">
        <v>1</v>
      </c>
      <c r="L83" s="7">
        <v>1</v>
      </c>
      <c r="M83" s="7">
        <v>1</v>
      </c>
      <c r="N83" s="7">
        <v>1</v>
      </c>
      <c r="O83" s="7">
        <v>1</v>
      </c>
      <c r="P83" s="7">
        <v>1</v>
      </c>
      <c r="Q83" s="7">
        <v>1</v>
      </c>
      <c r="R83" s="7"/>
      <c r="S83" s="7">
        <v>1</v>
      </c>
      <c r="T83" s="7">
        <v>1</v>
      </c>
      <c r="U83" s="7">
        <v>1</v>
      </c>
      <c r="V83" s="7">
        <v>1</v>
      </c>
      <c r="W83" s="7">
        <v>1</v>
      </c>
      <c r="X83" s="7">
        <v>1</v>
      </c>
      <c r="Y83" s="7"/>
      <c r="AA83" s="8"/>
      <c r="AB83" s="8" t="s">
        <v>58</v>
      </c>
      <c r="AC83" s="9" t="s">
        <v>59</v>
      </c>
    </row>
    <row r="84" spans="1:30" hidden="1" x14ac:dyDescent="0.25">
      <c r="C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AA84" s="8"/>
      <c r="AB84" s="8"/>
      <c r="AC84" s="9"/>
    </row>
    <row r="85" spans="1:30" hidden="1" x14ac:dyDescent="0.25">
      <c r="C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AA85" s="8"/>
      <c r="AB85" s="8"/>
      <c r="AC85" s="9"/>
    </row>
    <row r="86" spans="1:30" x14ac:dyDescent="0.25">
      <c r="A86">
        <v>28</v>
      </c>
      <c r="B86" t="s">
        <v>62</v>
      </c>
      <c r="C86" s="7"/>
      <c r="J86" s="7">
        <v>1</v>
      </c>
      <c r="K86" s="7">
        <v>1</v>
      </c>
      <c r="L86" s="7">
        <v>1</v>
      </c>
      <c r="M86" s="7">
        <v>1</v>
      </c>
      <c r="N86" s="7">
        <v>1</v>
      </c>
      <c r="O86" s="7">
        <v>1</v>
      </c>
      <c r="P86" s="7">
        <v>1</v>
      </c>
      <c r="Q86" s="7">
        <v>1</v>
      </c>
      <c r="R86" s="7"/>
      <c r="S86" s="7">
        <v>1</v>
      </c>
      <c r="T86" s="7">
        <v>1</v>
      </c>
      <c r="U86" s="7">
        <v>1</v>
      </c>
      <c r="V86" s="7">
        <v>1</v>
      </c>
      <c r="W86" s="7">
        <v>1</v>
      </c>
      <c r="X86" s="7">
        <v>1</v>
      </c>
      <c r="Y86" s="7"/>
      <c r="AA86" s="8"/>
      <c r="AB86" s="8" t="s">
        <v>29</v>
      </c>
      <c r="AC86" s="9"/>
    </row>
    <row r="87" spans="1:30" hidden="1" x14ac:dyDescent="0.25">
      <c r="C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AA87" s="8"/>
      <c r="AB87" s="8"/>
      <c r="AC87" s="9"/>
    </row>
    <row r="88" spans="1:30" hidden="1" x14ac:dyDescent="0.25">
      <c r="C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AA88" s="8"/>
      <c r="AB88" s="8"/>
      <c r="AC88" s="9"/>
    </row>
    <row r="89" spans="1:30" x14ac:dyDescent="0.25">
      <c r="A89">
        <v>29</v>
      </c>
      <c r="B89" t="s">
        <v>63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  <c r="J89" s="7"/>
      <c r="K89" s="7">
        <v>1</v>
      </c>
      <c r="M89" s="7"/>
      <c r="N89" s="7"/>
      <c r="O89" s="7"/>
      <c r="P89" s="7"/>
      <c r="Q89" s="7"/>
      <c r="R89" s="7"/>
      <c r="T89" s="7"/>
      <c r="U89" s="7"/>
      <c r="V89" s="7"/>
      <c r="W89" s="7"/>
      <c r="X89" s="7"/>
      <c r="Y89" s="7"/>
      <c r="AA89" s="8"/>
      <c r="AB89" s="8"/>
      <c r="AC89" s="12"/>
    </row>
    <row r="90" spans="1:30" hidden="1" x14ac:dyDescent="0.25">
      <c r="E90" s="7"/>
      <c r="F90" s="7"/>
      <c r="G90" s="7"/>
      <c r="H90" s="7"/>
      <c r="I90" s="7"/>
      <c r="J90" s="7"/>
      <c r="K90" s="7"/>
      <c r="M90" s="7"/>
      <c r="N90" s="7"/>
      <c r="O90" s="7"/>
      <c r="P90" s="7"/>
      <c r="Q90" s="7"/>
      <c r="R90" s="7"/>
      <c r="T90" s="7"/>
      <c r="U90" s="7"/>
      <c r="V90" s="7"/>
      <c r="W90" s="7"/>
      <c r="X90" s="7"/>
      <c r="Y90" s="7"/>
      <c r="AA90" s="8"/>
      <c r="AB90" s="8"/>
      <c r="AC90" s="12"/>
    </row>
    <row r="91" spans="1:30" hidden="1" x14ac:dyDescent="0.25">
      <c r="E91" s="7"/>
      <c r="F91" s="7"/>
      <c r="G91" s="7"/>
      <c r="H91" s="7"/>
      <c r="I91" s="7"/>
      <c r="J91" s="7"/>
      <c r="K91" s="7"/>
      <c r="M91" s="7"/>
      <c r="N91" s="7"/>
      <c r="O91" s="7"/>
      <c r="P91" s="7"/>
      <c r="Q91" s="7"/>
      <c r="R91" s="7"/>
      <c r="T91" s="7"/>
      <c r="U91" s="7"/>
      <c r="V91" s="7"/>
      <c r="W91" s="7"/>
      <c r="X91" s="7"/>
      <c r="Y91" s="7"/>
      <c r="AA91" s="8"/>
      <c r="AB91" s="8"/>
      <c r="AC91" s="12"/>
    </row>
    <row r="92" spans="1:30" x14ac:dyDescent="0.25">
      <c r="A92">
        <v>30</v>
      </c>
      <c r="B92" t="s">
        <v>64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AA92" s="8"/>
      <c r="AB92" s="8"/>
      <c r="AC92" s="13"/>
    </row>
    <row r="93" spans="1:30" hidden="1" x14ac:dyDescent="0.25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AA93" s="8"/>
      <c r="AB93" s="8"/>
      <c r="AC93" s="13"/>
    </row>
    <row r="94" spans="1:30" hidden="1" x14ac:dyDescent="0.25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AA94" s="8"/>
      <c r="AB94" s="8"/>
      <c r="AC94" s="13"/>
    </row>
    <row r="95" spans="1:30" x14ac:dyDescent="0.25">
      <c r="A95">
        <v>31</v>
      </c>
      <c r="B95" t="s">
        <v>64</v>
      </c>
      <c r="E95" s="7">
        <v>1</v>
      </c>
      <c r="F95" s="7">
        <v>1</v>
      </c>
      <c r="G95" s="7">
        <v>1</v>
      </c>
      <c r="H95" s="7">
        <v>1</v>
      </c>
      <c r="I95" s="7">
        <v>1</v>
      </c>
      <c r="J95" s="7"/>
      <c r="K95" s="7"/>
      <c r="T95" s="7"/>
      <c r="U95" s="7"/>
      <c r="V95" s="7"/>
      <c r="W95" s="7"/>
      <c r="X95" s="7"/>
      <c r="Y95" s="7"/>
      <c r="AA95" s="8"/>
      <c r="AB95" s="8"/>
      <c r="AC95" s="12"/>
      <c r="AD95" s="12"/>
    </row>
    <row r="96" spans="1:30" hidden="1" x14ac:dyDescent="0.25">
      <c r="E96" s="7"/>
      <c r="F96" s="7"/>
      <c r="G96" s="7"/>
      <c r="H96" s="7"/>
      <c r="I96" s="7"/>
      <c r="J96" s="7"/>
      <c r="K96" s="7"/>
      <c r="T96" s="7"/>
      <c r="U96" s="7"/>
      <c r="V96" s="7"/>
      <c r="W96" s="7"/>
      <c r="X96" s="7"/>
      <c r="Y96" s="7"/>
      <c r="AA96" s="8"/>
      <c r="AB96" s="8"/>
      <c r="AC96" s="12"/>
      <c r="AD96" s="12"/>
    </row>
    <row r="97" spans="1:30" hidden="1" x14ac:dyDescent="0.25">
      <c r="E97" s="7"/>
      <c r="F97" s="7"/>
      <c r="G97" s="7"/>
      <c r="H97" s="7"/>
      <c r="I97" s="7"/>
      <c r="J97" s="7"/>
      <c r="K97" s="7"/>
      <c r="T97" s="7"/>
      <c r="U97" s="7"/>
      <c r="V97" s="7"/>
      <c r="W97" s="7"/>
      <c r="X97" s="7"/>
      <c r="Y97" s="7"/>
      <c r="AA97" s="8"/>
      <c r="AB97" s="8"/>
      <c r="AC97" s="12"/>
      <c r="AD97" s="12"/>
    </row>
    <row r="98" spans="1:30" x14ac:dyDescent="0.25">
      <c r="A98">
        <v>32</v>
      </c>
      <c r="B98" t="s">
        <v>64</v>
      </c>
      <c r="E98" s="7">
        <v>1</v>
      </c>
      <c r="F98" s="7">
        <v>1</v>
      </c>
      <c r="G98" s="7">
        <v>1</v>
      </c>
      <c r="H98" s="7">
        <v>1</v>
      </c>
      <c r="I98" s="7">
        <v>1</v>
      </c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AA98" s="8"/>
      <c r="AB98" s="8"/>
      <c r="AC98" s="12"/>
      <c r="AD98" s="12"/>
    </row>
    <row r="99" spans="1:30" x14ac:dyDescent="0.25"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AA99" s="8"/>
      <c r="AB99" s="8"/>
      <c r="AC99" s="12"/>
    </row>
    <row r="100" spans="1:30" x14ac:dyDescent="0.25">
      <c r="T100" s="7"/>
      <c r="U100" s="7"/>
      <c r="V100" s="7"/>
      <c r="W100" s="7"/>
      <c r="X100" s="7"/>
      <c r="AA100" s="12"/>
      <c r="AB100" s="7"/>
      <c r="AC100" s="8"/>
    </row>
    <row r="101" spans="1:30" x14ac:dyDescent="0.25">
      <c r="E101" s="7">
        <f>SUM(E5:E100)</f>
        <v>11</v>
      </c>
      <c r="F101" s="7">
        <f>SUM(F5:F100)</f>
        <v>11</v>
      </c>
      <c r="G101" s="7">
        <f>SUM(G5:G100)</f>
        <v>11</v>
      </c>
      <c r="H101" s="7">
        <f>SUM(H5:H100)</f>
        <v>11</v>
      </c>
      <c r="I101" s="7">
        <f>SUM(I5:I100)</f>
        <v>11</v>
      </c>
      <c r="J101" s="7">
        <f>SUM(J5:J100)</f>
        <v>25</v>
      </c>
      <c r="K101" s="7">
        <f>SUM(K5:K100)</f>
        <v>19</v>
      </c>
      <c r="L101" s="7">
        <f>SUM(L5:L100)</f>
        <v>25</v>
      </c>
      <c r="M101" s="7">
        <f>SUM(M5:M100)</f>
        <v>17</v>
      </c>
      <c r="N101" s="7">
        <f>SUM(N5:N100)</f>
        <v>25</v>
      </c>
      <c r="O101" s="7">
        <f>SUM(O5:O100)</f>
        <v>17</v>
      </c>
      <c r="P101" s="7">
        <f>SUM(P5:P100)</f>
        <v>25</v>
      </c>
      <c r="Q101" s="7">
        <f>SUM(Q5:Q100)</f>
        <v>17</v>
      </c>
      <c r="S101" s="7">
        <f t="shared" ref="S101:X101" si="0">SUM(S5:S100)</f>
        <v>24</v>
      </c>
      <c r="T101" s="7">
        <f t="shared" si="0"/>
        <v>24</v>
      </c>
      <c r="U101" s="7">
        <f t="shared" si="0"/>
        <v>24</v>
      </c>
      <c r="V101" s="7">
        <f t="shared" si="0"/>
        <v>16</v>
      </c>
      <c r="W101" s="7">
        <f t="shared" si="0"/>
        <v>24</v>
      </c>
      <c r="X101" s="7">
        <f t="shared" si="0"/>
        <v>24</v>
      </c>
      <c r="AA101" s="12"/>
      <c r="AB101" s="7"/>
      <c r="AC101" s="8"/>
    </row>
    <row r="102" spans="1:30" x14ac:dyDescent="0.25">
      <c r="T102" s="7"/>
      <c r="U102" s="7"/>
      <c r="V102" s="7"/>
      <c r="W102" s="7"/>
      <c r="X102" s="7"/>
      <c r="AA102" s="12"/>
      <c r="AB102" s="7"/>
      <c r="AC102" s="8"/>
    </row>
    <row r="103" spans="1:30" x14ac:dyDescent="0.25">
      <c r="B103" t="s">
        <v>65</v>
      </c>
      <c r="E103" s="7">
        <v>3</v>
      </c>
      <c r="F103" s="7">
        <v>3</v>
      </c>
      <c r="G103" s="7">
        <v>3</v>
      </c>
      <c r="H103" s="7">
        <v>3</v>
      </c>
      <c r="I103" s="7">
        <v>3</v>
      </c>
      <c r="J103" s="7">
        <v>7</v>
      </c>
      <c r="K103" s="7">
        <v>5</v>
      </c>
      <c r="L103" s="7">
        <v>6</v>
      </c>
      <c r="M103" s="7">
        <v>4</v>
      </c>
      <c r="N103" s="7">
        <v>6</v>
      </c>
      <c r="O103" s="7">
        <v>4</v>
      </c>
      <c r="P103" s="7">
        <v>6</v>
      </c>
      <c r="Q103" s="7">
        <v>4</v>
      </c>
      <c r="R103" s="7"/>
      <c r="S103" s="7">
        <v>6</v>
      </c>
      <c r="T103" s="7">
        <v>6</v>
      </c>
      <c r="U103" s="7">
        <v>6</v>
      </c>
      <c r="V103" s="7">
        <v>4</v>
      </c>
      <c r="W103" s="7">
        <v>6</v>
      </c>
      <c r="X103" s="7">
        <v>6</v>
      </c>
      <c r="AA103" s="12"/>
      <c r="AB103" s="7"/>
      <c r="AC103" s="8"/>
    </row>
    <row r="104" spans="1:30" x14ac:dyDescent="0.25"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AA104" s="12"/>
      <c r="AB104" s="7"/>
      <c r="AC104" s="8"/>
    </row>
    <row r="105" spans="1:30" x14ac:dyDescent="0.25">
      <c r="D105" t="s">
        <v>15</v>
      </c>
      <c r="E105" t="s">
        <v>16</v>
      </c>
      <c r="H105" t="s">
        <v>17</v>
      </c>
      <c r="K105" t="s">
        <v>15</v>
      </c>
      <c r="L105" t="s">
        <v>16</v>
      </c>
      <c r="O105" t="s">
        <v>17</v>
      </c>
      <c r="R105" t="s">
        <v>15</v>
      </c>
      <c r="S105" t="s">
        <v>16</v>
      </c>
      <c r="V105" t="s">
        <v>17</v>
      </c>
      <c r="Y105" t="s">
        <v>15</v>
      </c>
      <c r="Z105" t="s">
        <v>16</v>
      </c>
      <c r="AA105" s="12"/>
      <c r="AB105" s="7"/>
      <c r="AC105" s="8"/>
    </row>
    <row r="106" spans="1:30" x14ac:dyDescent="0.25">
      <c r="D106" s="7">
        <v>10</v>
      </c>
      <c r="E106" s="7">
        <v>11</v>
      </c>
      <c r="F106" s="7">
        <v>12</v>
      </c>
      <c r="G106" s="7">
        <v>13</v>
      </c>
      <c r="H106" s="7">
        <v>14</v>
      </c>
      <c r="I106" s="7">
        <v>15</v>
      </c>
      <c r="J106" s="7">
        <v>16</v>
      </c>
      <c r="K106" s="7">
        <v>17</v>
      </c>
      <c r="L106" s="7">
        <v>18</v>
      </c>
      <c r="M106" s="7">
        <v>19</v>
      </c>
      <c r="N106" s="7">
        <v>20</v>
      </c>
      <c r="O106" s="7">
        <v>21</v>
      </c>
      <c r="P106" s="7">
        <v>22</v>
      </c>
      <c r="Q106" s="7">
        <v>23</v>
      </c>
      <c r="R106" s="7">
        <v>24</v>
      </c>
      <c r="S106" s="7">
        <v>25</v>
      </c>
      <c r="T106" s="7">
        <v>26</v>
      </c>
      <c r="U106" s="7">
        <v>27</v>
      </c>
      <c r="V106" s="7">
        <v>28</v>
      </c>
      <c r="W106" s="7">
        <v>29</v>
      </c>
      <c r="X106" s="7">
        <v>30</v>
      </c>
      <c r="Y106" s="7">
        <v>31</v>
      </c>
      <c r="Z106" s="7">
        <v>1</v>
      </c>
      <c r="AA106" s="12"/>
      <c r="AB106" s="7"/>
      <c r="AC106" s="8"/>
    </row>
    <row r="107" spans="1:30" x14ac:dyDescent="0.25"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AA107" s="12"/>
      <c r="AB107" s="7"/>
      <c r="AC107" s="8"/>
    </row>
    <row r="108" spans="1:30" x14ac:dyDescent="0.25"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AA108" s="12"/>
      <c r="AB108" s="7"/>
      <c r="AC108" s="8"/>
    </row>
    <row r="109" spans="1:30" x14ac:dyDescent="0.25"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AA109" s="12"/>
      <c r="AB109" s="7"/>
      <c r="AC109" s="8"/>
    </row>
    <row r="110" spans="1:30" x14ac:dyDescent="0.25"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AA110" s="8"/>
      <c r="AB110" s="8"/>
      <c r="AC110" s="8"/>
    </row>
    <row r="111" spans="1:30" x14ac:dyDescent="0.25"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AA111" s="8"/>
      <c r="AB111" s="7"/>
      <c r="AC111" s="8"/>
    </row>
    <row r="112" spans="1:30" x14ac:dyDescent="0.25"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AA112" s="8"/>
      <c r="AB112" s="7"/>
      <c r="AC112" s="8"/>
    </row>
    <row r="113" spans="2:29" x14ac:dyDescent="0.25"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AA113" s="8"/>
      <c r="AB113" s="8"/>
      <c r="AC113" s="8"/>
    </row>
    <row r="114" spans="2:29" x14ac:dyDescent="0.25"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AA114" s="7"/>
    </row>
    <row r="116" spans="2:29" x14ac:dyDescent="0.25"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9" spans="2:29" x14ac:dyDescent="0.25"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2:29" x14ac:dyDescent="0.25">
      <c r="M120" s="14"/>
      <c r="N120" s="14"/>
      <c r="O120" s="14"/>
      <c r="P120" s="14"/>
      <c r="Q120" s="15"/>
      <c r="R120" s="14"/>
      <c r="S120" s="14"/>
      <c r="T120" s="14"/>
      <c r="U120" s="14"/>
      <c r="V120" s="14"/>
      <c r="W120" s="14"/>
      <c r="X120" s="14"/>
    </row>
    <row r="121" spans="2:29" x14ac:dyDescent="0.25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3" spans="2:29" x14ac:dyDescent="0.25">
      <c r="Y123" s="7"/>
      <c r="Z12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C66" sqref="C66"/>
    </sheetView>
  </sheetViews>
  <sheetFormatPr baseColWidth="10" defaultRowHeight="15" x14ac:dyDescent="0.25"/>
  <cols>
    <col min="1" max="1" width="4.42578125" customWidth="1"/>
    <col min="2" max="2" width="17" bestFit="1" customWidth="1"/>
  </cols>
  <sheetData>
    <row r="1" spans="1:3" x14ac:dyDescent="0.25">
      <c r="A1" s="1" t="s">
        <v>13</v>
      </c>
      <c r="B1" s="17" t="s">
        <v>0</v>
      </c>
      <c r="C1" s="6">
        <v>41770</v>
      </c>
    </row>
    <row r="3" spans="1:3" x14ac:dyDescent="0.25">
      <c r="A3">
        <v>1</v>
      </c>
      <c r="B3" t="str">
        <f>IFERROR(VLOOKUP(Sommaire!A3,'Liste des joueurs'!$A$5:$B$98,2,TRUE),"")</f>
        <v xml:space="preserve">Danny Poce                          </v>
      </c>
      <c r="C3">
        <f>IFERROR(VLOOKUP(A3,'11mai'!$B$5:$AB$101,27,TRUE),"")</f>
        <v>87</v>
      </c>
    </row>
    <row r="4" spans="1:3" x14ac:dyDescent="0.25">
      <c r="B4" t="str">
        <f>IFERROR(VLOOKUP(Sommaire!A4,'Liste des joueurs'!$A$5:$B$98,2,TRUE),"")</f>
        <v/>
      </c>
      <c r="C4" t="str">
        <f>IFERROR(VLOOKUP(A4,'11mai'!$B$5:$AB$101,27,TRUE),"")</f>
        <v/>
      </c>
    </row>
    <row r="5" spans="1:3" x14ac:dyDescent="0.25">
      <c r="A5">
        <v>2</v>
      </c>
      <c r="B5" t="str">
        <f>IFERROR(VLOOKUP(Sommaire!A5,'Liste des joueurs'!$A$5:$B$98,2,TRUE),"")</f>
        <v>Jean Rioux</v>
      </c>
      <c r="C5">
        <f>IFERROR(VLOOKUP(A5,'11mai'!$B$5:$AB$101,27,TRUE),"")</f>
        <v>84</v>
      </c>
    </row>
    <row r="6" spans="1:3" x14ac:dyDescent="0.25">
      <c r="B6" t="str">
        <f>IFERROR(VLOOKUP(Sommaire!A6,'Liste des joueurs'!$A$5:$B$98,2,TRUE),"")</f>
        <v/>
      </c>
      <c r="C6" t="str">
        <f>IFERROR(VLOOKUP(A6,'11mai'!$B$5:$AB$101,27,TRUE),"")</f>
        <v/>
      </c>
    </row>
    <row r="7" spans="1:3" x14ac:dyDescent="0.25">
      <c r="A7">
        <v>3</v>
      </c>
      <c r="B7" t="str">
        <f>IFERROR(VLOOKUP(Sommaire!A7,'Liste des joueurs'!$A$5:$B$98,2,TRUE),"")</f>
        <v>Ronny O'Meara</v>
      </c>
      <c r="C7">
        <f>IFERROR(VLOOKUP(A7,'11mai'!$B$5:$AB$101,27,TRUE),"")</f>
        <v>88</v>
      </c>
    </row>
    <row r="8" spans="1:3" x14ac:dyDescent="0.25">
      <c r="B8" t="str">
        <f>IFERROR(VLOOKUP(Sommaire!A8,'Liste des joueurs'!$A$5:$B$98,2,TRUE),"")</f>
        <v/>
      </c>
      <c r="C8" t="str">
        <f>IFERROR(VLOOKUP(A8,'11mai'!$B$5:$AB$101,27,TRUE),"")</f>
        <v/>
      </c>
    </row>
    <row r="9" spans="1:3" x14ac:dyDescent="0.25">
      <c r="A9">
        <v>4</v>
      </c>
      <c r="B9" t="str">
        <f>IFERROR(VLOOKUP(Sommaire!A9,'Liste des joueurs'!$A$5:$B$98,2,TRUE),"")</f>
        <v>Guillaume Poce</v>
      </c>
      <c r="C9">
        <f>IFERROR(VLOOKUP(A9,'11mai'!$B$5:$AB$101,27,TRUE),"")</f>
        <v>89</v>
      </c>
    </row>
    <row r="10" spans="1:3" x14ac:dyDescent="0.25">
      <c r="B10" t="str">
        <f>IFERROR(VLOOKUP(Sommaire!A10,'Liste des joueurs'!$A$5:$B$98,2,TRUE),"")</f>
        <v/>
      </c>
      <c r="C10" t="str">
        <f>IFERROR(VLOOKUP(A10,'11mai'!$B$5:$AB$101,27,TRUE),"")</f>
        <v/>
      </c>
    </row>
    <row r="11" spans="1:3" x14ac:dyDescent="0.25">
      <c r="A11">
        <v>5</v>
      </c>
      <c r="B11" t="str">
        <f>IFERROR(VLOOKUP(Sommaire!A11,'Liste des joueurs'!$A$5:$B$98,2,TRUE),"")</f>
        <v>Denis Rousseau</v>
      </c>
      <c r="C11">
        <f>IFERROR(VLOOKUP(A11,'11mai'!$B$5:$AB$101,27,TRUE),"")</f>
        <v>90</v>
      </c>
    </row>
    <row r="12" spans="1:3" x14ac:dyDescent="0.25">
      <c r="B12" t="str">
        <f>IFERROR(VLOOKUP(Sommaire!A12,'Liste des joueurs'!$A$5:$B$98,2,TRUE),"")</f>
        <v/>
      </c>
      <c r="C12" t="str">
        <f>IFERROR(VLOOKUP(A12,'11mai'!$B$5:$AB$101,27,TRUE),"")</f>
        <v/>
      </c>
    </row>
    <row r="13" spans="1:3" x14ac:dyDescent="0.25">
      <c r="A13">
        <v>6</v>
      </c>
      <c r="B13" t="str">
        <f>IFERROR(VLOOKUP(Sommaire!A13,'Liste des joueurs'!$A$5:$B$98,2,TRUE),"")</f>
        <v>Réjean Maurice</v>
      </c>
      <c r="C13">
        <f>IFERROR(VLOOKUP(A13,'11mai'!$B$5:$AB$101,27,TRUE),"")</f>
        <v>88</v>
      </c>
    </row>
    <row r="14" spans="1:3" x14ac:dyDescent="0.25">
      <c r="B14" t="str">
        <f>IFERROR(VLOOKUP(Sommaire!A14,'Liste des joueurs'!$A$5:$B$98,2,TRUE),"")</f>
        <v/>
      </c>
      <c r="C14" t="str">
        <f>IFERROR(VLOOKUP(A14,'11mai'!$B$5:$AB$101,27,TRUE),"")</f>
        <v/>
      </c>
    </row>
    <row r="15" spans="1:3" x14ac:dyDescent="0.25">
      <c r="A15">
        <v>7</v>
      </c>
      <c r="B15" t="str">
        <f>IFERROR(VLOOKUP(Sommaire!A15,'Liste des joueurs'!$A$5:$B$98,2,TRUE),"")</f>
        <v>Marc-André Lauze</v>
      </c>
      <c r="C15">
        <f>IFERROR(VLOOKUP(A15,'11mai'!$B$5:$AB$101,27,TRUE),"")</f>
        <v>91</v>
      </c>
    </row>
    <row r="16" spans="1:3" x14ac:dyDescent="0.25">
      <c r="B16" t="str">
        <f>IFERROR(VLOOKUP(Sommaire!A16,'Liste des joueurs'!$A$5:$B$98,2,TRUE),"")</f>
        <v/>
      </c>
      <c r="C16" t="str">
        <f>IFERROR(VLOOKUP(A16,'11mai'!$B$5:$AB$101,27,TRUE),"")</f>
        <v/>
      </c>
    </row>
    <row r="17" spans="1:3" x14ac:dyDescent="0.25">
      <c r="A17">
        <v>8</v>
      </c>
      <c r="B17" t="str">
        <f>IFERROR(VLOOKUP(Sommaire!A17,'Liste des joueurs'!$A$5:$B$98,2,TRUE),"")</f>
        <v>Louise Lemaire</v>
      </c>
      <c r="C17">
        <f>IFERROR(VLOOKUP(A17,'11mai'!$B$5:$AB$101,27,TRUE),"")</f>
        <v>1</v>
      </c>
    </row>
    <row r="18" spans="1:3" x14ac:dyDescent="0.25">
      <c r="B18" t="str">
        <f>IFERROR(VLOOKUP(Sommaire!A18,'Liste des joueurs'!$A$5:$B$98,2,TRUE),"")</f>
        <v/>
      </c>
      <c r="C18" t="str">
        <f>IFERROR(VLOOKUP(A18,'11mai'!$B$5:$AB$101,27,TRUE),"")</f>
        <v/>
      </c>
    </row>
    <row r="19" spans="1:3" x14ac:dyDescent="0.25">
      <c r="A19">
        <v>9</v>
      </c>
      <c r="B19" t="str">
        <f>IFERROR(VLOOKUP(Sommaire!A19,'Liste des joueurs'!$A$5:$B$98,2,TRUE),"")</f>
        <v>Johanne Geoffroy</v>
      </c>
      <c r="C19">
        <f>IFERROR(VLOOKUP(A19,'11mai'!$B$5:$AB$101,27,TRUE),"")</f>
        <v>0</v>
      </c>
    </row>
    <row r="20" spans="1:3" x14ac:dyDescent="0.25">
      <c r="B20" t="str">
        <f>IFERROR(VLOOKUP(Sommaire!A20,'Liste des joueurs'!$A$5:$B$98,2,TRUE),"")</f>
        <v/>
      </c>
      <c r="C20" t="str">
        <f>IFERROR(VLOOKUP(A20,'11mai'!$B$5:$AB$101,27,TRUE),"")</f>
        <v/>
      </c>
    </row>
    <row r="21" spans="1:3" x14ac:dyDescent="0.25">
      <c r="A21">
        <v>10</v>
      </c>
      <c r="B21" t="str">
        <f>IFERROR(VLOOKUP(Sommaire!A21,'Liste des joueurs'!$A$5:$B$98,2,TRUE),"")</f>
        <v xml:space="preserve">Diane Croisetiere </v>
      </c>
      <c r="C21">
        <f>IFERROR(VLOOKUP(A21,'11mai'!$B$5:$AB$101,27,TRUE),"")</f>
        <v>0</v>
      </c>
    </row>
    <row r="22" spans="1:3" x14ac:dyDescent="0.25">
      <c r="B22" t="str">
        <f>IFERROR(VLOOKUP(Sommaire!A22,'Liste des joueurs'!$A$5:$B$98,2,TRUE),"")</f>
        <v/>
      </c>
      <c r="C22" t="str">
        <f>IFERROR(VLOOKUP(A22,'11mai'!$B$5:$AB$101,27,TRUE),"")</f>
        <v/>
      </c>
    </row>
    <row r="23" spans="1:3" x14ac:dyDescent="0.25">
      <c r="A23">
        <v>11</v>
      </c>
      <c r="B23" t="str">
        <f>IFERROR(VLOOKUP(Sommaire!A23,'Liste des joueurs'!$A$5:$B$98,2,TRUE),"")</f>
        <v>Francoise Dalpé</v>
      </c>
      <c r="C23">
        <f>IFERROR(VLOOKUP(A23,'11mai'!$B$5:$AB$101,27,TRUE),"")</f>
        <v>0</v>
      </c>
    </row>
    <row r="24" spans="1:3" x14ac:dyDescent="0.25">
      <c r="B24" t="str">
        <f>IFERROR(VLOOKUP(Sommaire!A24,'Liste des joueurs'!$A$5:$B$98,2,TRUE),"")</f>
        <v/>
      </c>
      <c r="C24" t="str">
        <f>IFERROR(VLOOKUP(A24,'11mai'!$B$5:$AB$101,27,TRUE),"")</f>
        <v/>
      </c>
    </row>
    <row r="25" spans="1:3" x14ac:dyDescent="0.25">
      <c r="A25">
        <v>12</v>
      </c>
      <c r="B25" t="str">
        <f>IFERROR(VLOOKUP(Sommaire!A25,'Liste des joueurs'!$A$5:$B$98,2,TRUE),"")</f>
        <v>Sylvie Gaudette</v>
      </c>
      <c r="C25">
        <f>IFERROR(VLOOKUP(A25,'11mai'!$B$5:$AB$101,27,TRUE),"")</f>
        <v>0</v>
      </c>
    </row>
    <row r="26" spans="1:3" x14ac:dyDescent="0.25">
      <c r="B26" t="str">
        <f>IFERROR(VLOOKUP(Sommaire!A26,'Liste des joueurs'!$A$5:$B$98,2,TRUE),"")</f>
        <v/>
      </c>
      <c r="C26" t="str">
        <f>IFERROR(VLOOKUP(A26,'11mai'!$B$5:$AB$101,27,TRUE),"")</f>
        <v/>
      </c>
    </row>
    <row r="27" spans="1:3" x14ac:dyDescent="0.25">
      <c r="A27">
        <v>13</v>
      </c>
      <c r="B27" t="str">
        <f>IFERROR(VLOOKUP(Sommaire!A27,'Liste des joueurs'!$A$5:$B$98,2,TRUE),"")</f>
        <v>Lynda Archambault</v>
      </c>
      <c r="C27">
        <f>IFERROR(VLOOKUP(A27,'11mai'!$B$5:$AB$101,27,TRUE),"")</f>
        <v>0</v>
      </c>
    </row>
    <row r="28" spans="1:3" x14ac:dyDescent="0.25">
      <c r="B28" t="str">
        <f>IFERROR(VLOOKUP(Sommaire!A28,'Liste des joueurs'!$A$5:$B$98,2,TRUE),"")</f>
        <v/>
      </c>
      <c r="C28" t="str">
        <f>IFERROR(VLOOKUP(A28,'11mai'!$B$5:$AB$101,27,TRUE),"")</f>
        <v/>
      </c>
    </row>
    <row r="29" spans="1:3" x14ac:dyDescent="0.25">
      <c r="A29">
        <v>14</v>
      </c>
      <c r="B29" t="str">
        <f>IFERROR(VLOOKUP(Sommaire!A29,'Liste des joueurs'!$A$5:$B$98,2,TRUE),"")</f>
        <v>Jean-Marc Cloutier</v>
      </c>
      <c r="C29">
        <f>IFERROR(VLOOKUP(A29,'11mai'!$B$5:$AB$101,27,TRUE),"")</f>
        <v>0</v>
      </c>
    </row>
    <row r="30" spans="1:3" x14ac:dyDescent="0.25">
      <c r="B30" t="str">
        <f>IFERROR(VLOOKUP(Sommaire!A30,'Liste des joueurs'!$A$5:$B$98,2,TRUE),"")</f>
        <v/>
      </c>
      <c r="C30" t="str">
        <f>IFERROR(VLOOKUP(A30,'11mai'!$B$5:$AB$101,27,TRUE),"")</f>
        <v/>
      </c>
    </row>
    <row r="31" spans="1:3" x14ac:dyDescent="0.25">
      <c r="A31">
        <v>15</v>
      </c>
      <c r="B31" t="str">
        <f>IFERROR(VLOOKUP(Sommaire!A31,'Liste des joueurs'!$A$5:$B$98,2,TRUE),"")</f>
        <v>Real Desjardins</v>
      </c>
      <c r="C31">
        <f>IFERROR(VLOOKUP(A31,'11mai'!$B$5:$AB$101,27,TRUE),"")</f>
        <v>0</v>
      </c>
    </row>
    <row r="32" spans="1:3" x14ac:dyDescent="0.25">
      <c r="B32" t="str">
        <f>IFERROR(VLOOKUP(Sommaire!A32,'Liste des joueurs'!$A$5:$B$98,2,TRUE),"")</f>
        <v/>
      </c>
      <c r="C32" t="str">
        <f>IFERROR(VLOOKUP(A32,'11mai'!$B$5:$AB$101,27,TRUE),"")</f>
        <v/>
      </c>
    </row>
    <row r="33" spans="1:3" x14ac:dyDescent="0.25">
      <c r="A33">
        <v>16</v>
      </c>
      <c r="B33" t="str">
        <f>IFERROR(VLOOKUP(Sommaire!A33,'Liste des joueurs'!$A$5:$B$98,2,TRUE),"")</f>
        <v>Stéphane Brun</v>
      </c>
      <c r="C33">
        <f>IFERROR(VLOOKUP(A33,'11mai'!$B$5:$AB$101,27,TRUE),"")</f>
        <v>0</v>
      </c>
    </row>
    <row r="34" spans="1:3" x14ac:dyDescent="0.25">
      <c r="B34" t="str">
        <f>IFERROR(VLOOKUP(Sommaire!A34,'Liste des joueurs'!$A$5:$B$98,2,TRUE),"")</f>
        <v/>
      </c>
      <c r="C34" t="str">
        <f>IFERROR(VLOOKUP(A34,'11mai'!$B$5:$AB$101,27,TRUE),"")</f>
        <v/>
      </c>
    </row>
    <row r="35" spans="1:3" x14ac:dyDescent="0.25">
      <c r="A35">
        <v>17</v>
      </c>
      <c r="B35" t="str">
        <f>IFERROR(VLOOKUP(Sommaire!A35,'Liste des joueurs'!$A$5:$B$98,2,TRUE),"")</f>
        <v>Serge Potvin</v>
      </c>
      <c r="C35">
        <f>IFERROR(VLOOKUP(A35,'11mai'!$B$5:$AB$101,27,TRUE),"")</f>
        <v>0</v>
      </c>
    </row>
    <row r="36" spans="1:3" x14ac:dyDescent="0.25">
      <c r="B36" t="str">
        <f>IFERROR(VLOOKUP(Sommaire!A36,'Liste des joueurs'!$A$5:$B$98,2,TRUE),"")</f>
        <v/>
      </c>
      <c r="C36" t="str">
        <f>IFERROR(VLOOKUP(A36,'11mai'!$B$5:$AB$101,27,TRUE),"")</f>
        <v/>
      </c>
    </row>
    <row r="37" spans="1:3" x14ac:dyDescent="0.25">
      <c r="A37">
        <v>18</v>
      </c>
      <c r="B37" t="str">
        <f>IFERROR(VLOOKUP(Sommaire!A37,'Liste des joueurs'!$A$5:$B$98,2,TRUE),"")</f>
        <v>Denis Girard</v>
      </c>
      <c r="C37">
        <f>IFERROR(VLOOKUP(A37,'11mai'!$B$5:$AB$101,27,TRUE),"")</f>
        <v>0</v>
      </c>
    </row>
    <row r="38" spans="1:3" x14ac:dyDescent="0.25">
      <c r="B38" t="str">
        <f>IFERROR(VLOOKUP(Sommaire!A38,'Liste des joueurs'!$A$5:$B$98,2,TRUE),"")</f>
        <v/>
      </c>
      <c r="C38" t="str">
        <f>IFERROR(VLOOKUP(A38,'11mai'!$B$5:$AB$101,27,TRUE),"")</f>
        <v/>
      </c>
    </row>
    <row r="39" spans="1:3" x14ac:dyDescent="0.25">
      <c r="A39">
        <v>19</v>
      </c>
      <c r="B39" t="str">
        <f>IFERROR(VLOOKUP(Sommaire!A39,'Liste des joueurs'!$A$5:$B$98,2,TRUE),"")</f>
        <v>Denise Desjardins</v>
      </c>
      <c r="C39">
        <f>IFERROR(VLOOKUP(A39,'11mai'!$B$5:$AB$101,27,TRUE),"")</f>
        <v>0</v>
      </c>
    </row>
    <row r="40" spans="1:3" x14ac:dyDescent="0.25">
      <c r="C40" t="str">
        <f>IFERROR(VLOOKUP(A40,'11mai'!$B$5:$AB$101,27,TRUE),"")</f>
        <v/>
      </c>
    </row>
    <row r="41" spans="1:3" x14ac:dyDescent="0.25">
      <c r="A41">
        <v>20</v>
      </c>
      <c r="B41" t="str">
        <f>IFERROR(VLOOKUP(Sommaire!A41,'Liste des joueurs'!$A$5:$B$98,2,TRUE),"")</f>
        <v>Gilles Mathieu</v>
      </c>
      <c r="C41">
        <f>IFERROR(VLOOKUP(A41,'11mai'!$B$5:$AB$101,27,TRUE),"")</f>
        <v>0</v>
      </c>
    </row>
    <row r="42" spans="1:3" x14ac:dyDescent="0.25">
      <c r="C42" t="str">
        <f>IFERROR(VLOOKUP(A42,'11mai'!$B$5:$AB$101,27,TRUE),"")</f>
        <v/>
      </c>
    </row>
    <row r="43" spans="1:3" x14ac:dyDescent="0.25">
      <c r="A43">
        <v>21</v>
      </c>
      <c r="B43" t="str">
        <f>IFERROR(VLOOKUP(Sommaire!A43,'Liste des joueurs'!$A$5:$B$98,2,TRUE),"")</f>
        <v>Colette</v>
      </c>
      <c r="C43">
        <f>IFERROR(VLOOKUP(A43,'11mai'!$B$5:$AB$101,27,TRUE),"")</f>
        <v>0</v>
      </c>
    </row>
    <row r="44" spans="1:3" x14ac:dyDescent="0.25">
      <c r="C44" t="str">
        <f>IFERROR(VLOOKUP(A44,'11mai'!$B$5:$AB$101,27,TRUE),"")</f>
        <v/>
      </c>
    </row>
    <row r="45" spans="1:3" x14ac:dyDescent="0.25">
      <c r="A45">
        <v>22</v>
      </c>
      <c r="B45" t="str">
        <f>IFERROR(VLOOKUP(Sommaire!A45,'Liste des joueurs'!$A$5:$B$98,2,TRUE),"")</f>
        <v>Sylvie Chevalier</v>
      </c>
      <c r="C45">
        <f>IFERROR(VLOOKUP(A45,'11mai'!$B$5:$AB$101,27,TRUE),"")</f>
        <v>0</v>
      </c>
    </row>
    <row r="46" spans="1:3" x14ac:dyDescent="0.25">
      <c r="C46" t="str">
        <f>IFERROR(VLOOKUP(A46,'11mai'!$B$5:$AB$101,27,TRUE),"")</f>
        <v/>
      </c>
    </row>
    <row r="47" spans="1:3" x14ac:dyDescent="0.25">
      <c r="A47">
        <v>23</v>
      </c>
      <c r="B47" t="str">
        <f>IFERROR(VLOOKUP(Sommaire!A47,'Liste des joueurs'!$A$5:$B$98,2,TRUE),"")</f>
        <v>Vlad Caprioru</v>
      </c>
      <c r="C47">
        <f>IFERROR(VLOOKUP(A47,'11mai'!$B$5:$AB$101,27,TRUE),"")</f>
        <v>0</v>
      </c>
    </row>
    <row r="48" spans="1:3" x14ac:dyDescent="0.25">
      <c r="C48" t="str">
        <f>IFERROR(VLOOKUP(A48,'11mai'!$B$5:$AB$101,27,TRUE),"")</f>
        <v/>
      </c>
    </row>
    <row r="49" spans="1:3" x14ac:dyDescent="0.25">
      <c r="A49">
        <v>24</v>
      </c>
      <c r="B49" t="str">
        <f>IFERROR(VLOOKUP(Sommaire!A49,'Liste des joueurs'!$A$5:$B$98,2,TRUE),"")</f>
        <v>Josée Robert</v>
      </c>
      <c r="C49">
        <f>IFERROR(VLOOKUP(A49,'11mai'!$B$5:$AB$101,27,TRUE),"")</f>
        <v>0</v>
      </c>
    </row>
    <row r="50" spans="1:3" x14ac:dyDescent="0.25">
      <c r="C50" t="str">
        <f>IFERROR(VLOOKUP(A50,'11mai'!$B$5:$AB$101,27,TRUE),"")</f>
        <v/>
      </c>
    </row>
    <row r="51" spans="1:3" x14ac:dyDescent="0.25">
      <c r="A51">
        <v>25</v>
      </c>
      <c r="B51" t="str">
        <f>IFERROR(VLOOKUP(Sommaire!A51,'Liste des joueurs'!$A$5:$B$98,2,TRUE),"")</f>
        <v>Thierry Dissegna</v>
      </c>
      <c r="C51">
        <f>IFERROR(VLOOKUP(A51,'11mai'!$B$5:$AB$101,27,TRUE),"")</f>
        <v>0</v>
      </c>
    </row>
    <row r="52" spans="1:3" x14ac:dyDescent="0.25">
      <c r="C52" t="str">
        <f>IFERROR(VLOOKUP(A52,'11mai'!$B$5:$AB$101,27,TRUE),"")</f>
        <v/>
      </c>
    </row>
    <row r="53" spans="1:3" x14ac:dyDescent="0.25">
      <c r="A53">
        <v>26</v>
      </c>
      <c r="B53" t="str">
        <f>IFERROR(VLOOKUP(Sommaire!A53,'Liste des joueurs'!$A$5:$B$98,2,TRUE),"")</f>
        <v>Sylvain Lapierrre</v>
      </c>
      <c r="C53">
        <f>IFERROR(VLOOKUP(A53,'11mai'!$B$5:$AB$101,27,TRUE),"")</f>
        <v>0</v>
      </c>
    </row>
    <row r="54" spans="1:3" x14ac:dyDescent="0.25">
      <c r="C54" t="str">
        <f>IFERROR(VLOOKUP(A54,'11mai'!$B$5:$AB$101,27,TRUE),"")</f>
        <v/>
      </c>
    </row>
    <row r="55" spans="1:3" x14ac:dyDescent="0.25">
      <c r="A55">
        <v>27</v>
      </c>
      <c r="B55" t="str">
        <f>IFERROR(VLOOKUP(Sommaire!A55,'Liste des joueurs'!$A$5:$B$98,2,TRUE),"")</f>
        <v>Sébastien Coté</v>
      </c>
      <c r="C55">
        <f>IFERROR(VLOOKUP(A55,'11mai'!$B$5:$AB$101,27,TRUE),"")</f>
        <v>0</v>
      </c>
    </row>
    <row r="56" spans="1:3" x14ac:dyDescent="0.25">
      <c r="C56" t="str">
        <f>IFERROR(VLOOKUP(A56,'11mai'!$B$5:$AB$101,27,TRUE),"")</f>
        <v/>
      </c>
    </row>
    <row r="57" spans="1:3" x14ac:dyDescent="0.25">
      <c r="A57">
        <v>28</v>
      </c>
      <c r="B57" t="str">
        <f>IFERROR(VLOOKUP(Sommaire!A57,'Liste des joueurs'!$A$5:$B$98,2,TRUE),"")</f>
        <v>Francois Bouchard Laval</v>
      </c>
      <c r="C57">
        <f>IFERROR(VLOOKUP(A57,'11mai'!$B$5:$AB$101,27,TRUE),"")</f>
        <v>0</v>
      </c>
    </row>
    <row r="58" spans="1:3" x14ac:dyDescent="0.25">
      <c r="C58" t="str">
        <f>IFERROR(VLOOKUP(A58,'11mai'!$B$5:$AB$101,27,TRUE),"")</f>
        <v/>
      </c>
    </row>
    <row r="59" spans="1:3" x14ac:dyDescent="0.25">
      <c r="A59">
        <v>29</v>
      </c>
      <c r="B59" t="str">
        <f>IFERROR(VLOOKUP(Sommaire!A59,'Liste des joueurs'!$A$5:$B$98,2,TRUE),"")</f>
        <v>Francois Bouchard Saguenay</v>
      </c>
      <c r="C59">
        <f>IFERROR(VLOOKUP(A59,'11mai'!$B$5:$AB$101,27,TRUE),"")</f>
        <v>108</v>
      </c>
    </row>
    <row r="60" spans="1:3" x14ac:dyDescent="0.25">
      <c r="C60" t="str">
        <f>IFERROR(VLOOKUP(A60,'11mai'!$B$5:$AB$101,27,TRUE),"")</f>
        <v/>
      </c>
    </row>
    <row r="61" spans="1:3" x14ac:dyDescent="0.25">
      <c r="A61">
        <v>30</v>
      </c>
      <c r="B61" t="str">
        <f>IFERROR(VLOOKUP(Sommaire!A61,'Liste des joueurs'!$A$5:$B$98,2,TRUE),"")</f>
        <v>amis Francois</v>
      </c>
      <c r="C61">
        <f>IFERROR(VLOOKUP(A61,'11mai'!$B$5:$AB$101,27,TRUE),"")</f>
        <v>108</v>
      </c>
    </row>
    <row r="62" spans="1:3" x14ac:dyDescent="0.25">
      <c r="C62" t="str">
        <f>IFERROR(VLOOKUP(A62,'11mai'!$B$5:$AB$101,27,TRUE),"")</f>
        <v/>
      </c>
    </row>
    <row r="63" spans="1:3" x14ac:dyDescent="0.25">
      <c r="A63">
        <v>31</v>
      </c>
      <c r="B63" t="str">
        <f>IFERROR(VLOOKUP(Sommaire!A63,'Liste des joueurs'!$A$5:$B$98,2,TRUE),"")</f>
        <v>amis Francois</v>
      </c>
      <c r="C63">
        <f>IFERROR(VLOOKUP(A63,'11mai'!$B$5:$AB$101,27,TRUE),"")</f>
        <v>96</v>
      </c>
    </row>
    <row r="64" spans="1:3" x14ac:dyDescent="0.25">
      <c r="C64" t="str">
        <f>IFERROR(VLOOKUP(A64,'11mai'!$B$5:$AB$101,27,TRUE),"")</f>
        <v/>
      </c>
    </row>
    <row r="65" spans="1:3" x14ac:dyDescent="0.25">
      <c r="A65">
        <v>32</v>
      </c>
      <c r="B65" t="str">
        <f>IFERROR(VLOOKUP(Sommaire!A65,'Liste des joueurs'!$A$5:$B$98,2,TRUE),"")</f>
        <v>amis Francois</v>
      </c>
      <c r="C65">
        <f>IFERROR(VLOOKUP(A65,'11mai'!$B$5:$AB$101,27,TRUE),"")</f>
        <v>96</v>
      </c>
    </row>
    <row r="66" spans="1:3" x14ac:dyDescent="0.25">
      <c r="C66" t="str">
        <f>IFERROR(VLOOKUP(A66,'11mai'!$B$5:$AB$101,27,TRUE),"")</f>
        <v/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2"/>
  <sheetViews>
    <sheetView tabSelected="1" topLeftCell="A71" workbookViewId="0">
      <selection activeCell="H103" sqref="H103"/>
    </sheetView>
  </sheetViews>
  <sheetFormatPr baseColWidth="10" defaultRowHeight="15" x14ac:dyDescent="0.25"/>
  <cols>
    <col min="1" max="2" width="4.7109375" customWidth="1"/>
    <col min="5" max="5" width="6.5703125" bestFit="1" customWidth="1"/>
    <col min="6" max="6" width="6" bestFit="1" customWidth="1"/>
    <col min="7" max="7" width="8.7109375" bestFit="1" customWidth="1"/>
    <col min="8" max="16" width="3" customWidth="1"/>
    <col min="17" max="17" width="5.7109375" bestFit="1" customWidth="1"/>
    <col min="18" max="26" width="3" customWidth="1"/>
    <col min="27" max="27" width="5" bestFit="1" customWidth="1"/>
    <col min="28" max="28" width="5.85546875" bestFit="1" customWidth="1"/>
  </cols>
  <sheetData>
    <row r="1" spans="1:42" x14ac:dyDescent="0.25">
      <c r="B1" s="16" t="s">
        <v>66</v>
      </c>
      <c r="C1" s="18" t="s">
        <v>0</v>
      </c>
      <c r="D1" s="18"/>
      <c r="E1" s="2" t="s">
        <v>3</v>
      </c>
      <c r="F1" s="2" t="s">
        <v>9</v>
      </c>
      <c r="G1" s="2" t="s">
        <v>7</v>
      </c>
      <c r="H1" s="3">
        <v>1</v>
      </c>
      <c r="I1" s="3">
        <v>2</v>
      </c>
      <c r="J1" s="3">
        <v>3</v>
      </c>
      <c r="K1" s="3">
        <v>4</v>
      </c>
      <c r="L1" s="3">
        <v>5</v>
      </c>
      <c r="M1" s="3">
        <v>6</v>
      </c>
      <c r="N1" s="3">
        <v>7</v>
      </c>
      <c r="O1" s="3">
        <v>8</v>
      </c>
      <c r="P1" s="3">
        <v>9</v>
      </c>
      <c r="Q1" s="3" t="s">
        <v>4</v>
      </c>
      <c r="R1" s="3">
        <v>10</v>
      </c>
      <c r="S1" s="3">
        <v>11</v>
      </c>
      <c r="T1" s="3">
        <v>12</v>
      </c>
      <c r="U1" s="3">
        <v>13</v>
      </c>
      <c r="V1" s="3">
        <v>14</v>
      </c>
      <c r="W1" s="3">
        <v>15</v>
      </c>
      <c r="X1" s="3">
        <v>16</v>
      </c>
      <c r="Y1" s="3">
        <v>17</v>
      </c>
      <c r="Z1" s="3">
        <v>18</v>
      </c>
      <c r="AA1" s="3" t="s">
        <v>5</v>
      </c>
      <c r="AB1" s="3" t="s">
        <v>6</v>
      </c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</row>
    <row r="2" spans="1:42" x14ac:dyDescent="0.25">
      <c r="C2" s="4"/>
      <c r="D2" s="4"/>
      <c r="E2" s="4" t="s">
        <v>10</v>
      </c>
      <c r="F2" s="4">
        <v>70.099999999999994</v>
      </c>
      <c r="G2" s="2" t="s">
        <v>8</v>
      </c>
      <c r="H2" s="4">
        <v>4</v>
      </c>
      <c r="I2" s="4">
        <v>3</v>
      </c>
      <c r="J2" s="4">
        <v>5</v>
      </c>
      <c r="K2" s="4">
        <v>3</v>
      </c>
      <c r="L2" s="4">
        <v>4</v>
      </c>
      <c r="M2" s="4">
        <v>4</v>
      </c>
      <c r="N2" s="4">
        <v>5</v>
      </c>
      <c r="O2" s="4">
        <v>4</v>
      </c>
      <c r="P2" s="4">
        <v>4</v>
      </c>
      <c r="Q2" s="4">
        <f>SUM(H2:P2)</f>
        <v>36</v>
      </c>
      <c r="R2" s="4">
        <v>4</v>
      </c>
      <c r="S2" s="4">
        <v>4</v>
      </c>
      <c r="T2" s="4">
        <v>4</v>
      </c>
      <c r="U2" s="4">
        <v>5</v>
      </c>
      <c r="V2" s="4">
        <v>4</v>
      </c>
      <c r="W2" s="4">
        <v>3</v>
      </c>
      <c r="X2" s="4">
        <v>4</v>
      </c>
      <c r="Y2" s="4">
        <v>3</v>
      </c>
      <c r="Z2" s="4">
        <v>5</v>
      </c>
      <c r="AA2" s="4">
        <f>SUM(R2:Z2)</f>
        <v>36</v>
      </c>
      <c r="AB2" s="4">
        <f>Q2+AA2</f>
        <v>72</v>
      </c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</row>
    <row r="3" spans="1:42" x14ac:dyDescent="0.25">
      <c r="C3" s="4"/>
      <c r="D3" s="4"/>
      <c r="E3" s="4" t="s">
        <v>12</v>
      </c>
      <c r="F3" s="4">
        <v>70.099999999999994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</row>
    <row r="4" spans="1:42" x14ac:dyDescent="0.25">
      <c r="C4" s="4"/>
      <c r="D4" s="4"/>
      <c r="E4" s="4" t="s">
        <v>11</v>
      </c>
      <c r="F4" s="4">
        <v>67.900000000000006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</row>
    <row r="5" spans="1:42" s="19" customFormat="1" ht="15" customHeight="1" x14ac:dyDescent="0.25">
      <c r="A5" s="25">
        <f>IF(VLOOKUP(B6,'Liste des joueurs'!$A$5:$Z$98,5,TRUE)=1,1,"NON")</f>
        <v>1</v>
      </c>
      <c r="B5" s="26"/>
      <c r="C5" s="26"/>
      <c r="D5" s="26"/>
      <c r="E5" s="26"/>
      <c r="F5" s="26"/>
      <c r="G5" s="26"/>
      <c r="H5" s="27">
        <v>1</v>
      </c>
      <c r="I5" s="27">
        <v>2</v>
      </c>
      <c r="J5" s="27">
        <v>3</v>
      </c>
      <c r="K5" s="27">
        <v>4</v>
      </c>
      <c r="L5" s="27">
        <v>5</v>
      </c>
      <c r="M5" s="27">
        <v>6</v>
      </c>
      <c r="N5" s="27">
        <v>7</v>
      </c>
      <c r="O5" s="27">
        <v>8</v>
      </c>
      <c r="P5" s="27">
        <v>9</v>
      </c>
      <c r="Q5" s="28" t="s">
        <v>4</v>
      </c>
      <c r="R5" s="28">
        <v>10</v>
      </c>
      <c r="S5" s="28">
        <v>11</v>
      </c>
      <c r="T5" s="28">
        <v>12</v>
      </c>
      <c r="U5" s="28">
        <v>13</v>
      </c>
      <c r="V5" s="28">
        <v>14</v>
      </c>
      <c r="W5" s="28">
        <v>15</v>
      </c>
      <c r="X5" s="28">
        <v>16</v>
      </c>
      <c r="Y5" s="28">
        <v>17</v>
      </c>
      <c r="Z5" s="28">
        <v>18</v>
      </c>
      <c r="AA5" s="28" t="s">
        <v>5</v>
      </c>
      <c r="AB5" s="28" t="s">
        <v>6</v>
      </c>
    </row>
    <row r="6" spans="1:42" s="19" customFormat="1" x14ac:dyDescent="0.25">
      <c r="A6" s="25">
        <f>IF(VLOOKUP(B6,'Liste des joueurs'!$A$5:$Z$98,5,TRUE)=1,1,"NON")</f>
        <v>1</v>
      </c>
      <c r="B6" s="4">
        <f>'Liste des joueurs'!A5</f>
        <v>1</v>
      </c>
      <c r="C6" s="4" t="str">
        <f>'Liste des joueurs'!B5</f>
        <v xml:space="preserve">Danny Poce                          </v>
      </c>
      <c r="D6" s="4"/>
      <c r="E6" s="4"/>
      <c r="F6" s="4"/>
      <c r="G6" s="4">
        <v>1</v>
      </c>
      <c r="H6" s="21">
        <v>2</v>
      </c>
      <c r="I6" s="21">
        <v>6</v>
      </c>
      <c r="J6" s="21">
        <v>6</v>
      </c>
      <c r="K6" s="21">
        <v>4</v>
      </c>
      <c r="L6" s="21">
        <v>6</v>
      </c>
      <c r="M6" s="21">
        <v>4</v>
      </c>
      <c r="N6" s="21">
        <v>5</v>
      </c>
      <c r="O6" s="21">
        <v>7</v>
      </c>
      <c r="P6" s="21">
        <v>4</v>
      </c>
      <c r="Q6" s="22">
        <f>SUM(H6:P6)</f>
        <v>44</v>
      </c>
      <c r="R6" s="21">
        <v>5</v>
      </c>
      <c r="S6" s="21">
        <v>6</v>
      </c>
      <c r="T6" s="21">
        <v>3</v>
      </c>
      <c r="U6" s="21">
        <v>4</v>
      </c>
      <c r="V6" s="21">
        <v>5</v>
      </c>
      <c r="W6" s="21">
        <v>6</v>
      </c>
      <c r="X6" s="21">
        <v>3</v>
      </c>
      <c r="Y6" s="21">
        <v>5</v>
      </c>
      <c r="Z6" s="21">
        <v>6</v>
      </c>
      <c r="AA6" s="23">
        <f>SUM(R6:Z6)</f>
        <v>43</v>
      </c>
      <c r="AB6" s="24">
        <f>Q6+AA6</f>
        <v>87</v>
      </c>
    </row>
    <row r="7" spans="1:42" s="19" customFormat="1" x14ac:dyDescent="0.25">
      <c r="A7" s="25">
        <f>IF(VLOOKUP(B6,'Liste des joueurs'!$A$5:$Z$98,5,TRUE)=1,1,"NON")</f>
        <v>1</v>
      </c>
      <c r="B7" s="4"/>
      <c r="C7" s="4"/>
      <c r="D7" s="4"/>
      <c r="E7" s="4"/>
      <c r="F7" s="4"/>
      <c r="G7" s="4">
        <v>1</v>
      </c>
      <c r="H7" s="21">
        <f>IF(H6&gt;0,H6-H$2,"")</f>
        <v>-2</v>
      </c>
      <c r="I7" s="21">
        <f>IF(I6&gt;0,I6-I$2,"")</f>
        <v>3</v>
      </c>
      <c r="J7" s="21">
        <f>IF(J6&gt;0,J6-J$2,"")</f>
        <v>1</v>
      </c>
      <c r="K7" s="21">
        <f>IF(K6&gt;0,K6-K$2,"")</f>
        <v>1</v>
      </c>
      <c r="L7" s="21">
        <f>IF(L6&gt;0,L6-L$2,"")</f>
        <v>2</v>
      </c>
      <c r="M7" s="21">
        <f>IF(M6&gt;0,M6-M$2,"")</f>
        <v>0</v>
      </c>
      <c r="N7" s="21">
        <f>IF(N6&gt;0,N6-N$2,"")</f>
        <v>0</v>
      </c>
      <c r="O7" s="21">
        <f>IF(O6&gt;0,O6-O$2,"")</f>
        <v>3</v>
      </c>
      <c r="P7" s="21">
        <f>IF(P6&gt;0,P6-P$2,"")</f>
        <v>0</v>
      </c>
      <c r="Q7" s="22">
        <f>IF(Q6&gt;0,Q6-Q$2,"")</f>
        <v>8</v>
      </c>
      <c r="R7" s="21">
        <f>IF(R6&gt;0,R6-R$2,"")</f>
        <v>1</v>
      </c>
      <c r="S7" s="21">
        <f>IF(S6&gt;0,S6-S$2,"")</f>
        <v>2</v>
      </c>
      <c r="T7" s="21">
        <f>IF(T6&gt;0,T6-T$2,"")</f>
        <v>-1</v>
      </c>
      <c r="U7" s="21">
        <f>IF(U6&gt;0,U6-U$2,"")</f>
        <v>-1</v>
      </c>
      <c r="V7" s="21">
        <f>IF(V6&gt;0,V6-V$2,"")</f>
        <v>1</v>
      </c>
      <c r="W7" s="21">
        <f>IF(W6&gt;0,W6-W$2,"")</f>
        <v>3</v>
      </c>
      <c r="X7" s="21">
        <f>IF(X6&gt;0,X6-X$2,"")</f>
        <v>-1</v>
      </c>
      <c r="Y7" s="21">
        <f>IF(Y6&gt;0,Y6-Y$2,"")</f>
        <v>2</v>
      </c>
      <c r="Z7" s="21">
        <f>IF(Z6&gt;0,Z6-Z$2,"")</f>
        <v>1</v>
      </c>
      <c r="AA7" s="23">
        <f>IF(AA6&gt;0,AA6-AA$2,"")</f>
        <v>7</v>
      </c>
      <c r="AB7" s="24">
        <f>IF(AB6&gt;0,AB6-AB$2,"")</f>
        <v>15</v>
      </c>
    </row>
    <row r="8" spans="1:42" s="19" customFormat="1" ht="5.0999999999999996" customHeight="1" x14ac:dyDescent="0.25">
      <c r="A8" s="25">
        <f>IF(VLOOKUP(B9,'Liste des joueurs'!$A$5:$Z$98,5,TRUE)=1,1,"NON")</f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42" s="19" customFormat="1" x14ac:dyDescent="0.25">
      <c r="A9" s="25">
        <f>IF(VLOOKUP(B9,'Liste des joueurs'!$A$5:$Z$98,5,TRUE)=1,1,"NON")</f>
        <v>1</v>
      </c>
      <c r="B9" s="4">
        <f>'Liste des joueurs'!A8</f>
        <v>2</v>
      </c>
      <c r="C9" s="4" t="str">
        <f>'Liste des joueurs'!B8</f>
        <v>Jean Rioux</v>
      </c>
      <c r="D9" s="4"/>
      <c r="E9" s="4"/>
      <c r="F9" s="4"/>
      <c r="G9" s="4">
        <v>1</v>
      </c>
      <c r="H9" s="21">
        <v>4</v>
      </c>
      <c r="I9" s="21">
        <v>3</v>
      </c>
      <c r="J9" s="21">
        <v>6</v>
      </c>
      <c r="K9" s="21">
        <v>4</v>
      </c>
      <c r="L9" s="21">
        <v>6</v>
      </c>
      <c r="M9" s="21">
        <v>4</v>
      </c>
      <c r="N9" s="21">
        <v>3</v>
      </c>
      <c r="O9" s="21">
        <v>7</v>
      </c>
      <c r="P9" s="21">
        <v>4</v>
      </c>
      <c r="Q9" s="22">
        <f>SUM(H9:P9)</f>
        <v>41</v>
      </c>
      <c r="R9" s="21">
        <v>5</v>
      </c>
      <c r="S9" s="21">
        <v>6</v>
      </c>
      <c r="T9" s="21">
        <v>3</v>
      </c>
      <c r="U9" s="21">
        <v>4</v>
      </c>
      <c r="V9" s="21">
        <v>5</v>
      </c>
      <c r="W9" s="21">
        <v>6</v>
      </c>
      <c r="X9" s="21">
        <v>3</v>
      </c>
      <c r="Y9" s="21">
        <v>5</v>
      </c>
      <c r="Z9" s="21">
        <v>6</v>
      </c>
      <c r="AA9" s="23">
        <f>SUM(R9:Z9)</f>
        <v>43</v>
      </c>
      <c r="AB9" s="24">
        <f>Q9+AA9</f>
        <v>84</v>
      </c>
    </row>
    <row r="10" spans="1:42" s="19" customFormat="1" x14ac:dyDescent="0.25">
      <c r="A10" s="25">
        <f>IF(VLOOKUP(B9,'Liste des joueurs'!$A$5:$Z$98,5,TRUE)=1,1,"NON")</f>
        <v>1</v>
      </c>
      <c r="B10" s="4"/>
      <c r="C10" s="4"/>
      <c r="D10" s="4"/>
      <c r="E10" s="4"/>
      <c r="F10" s="4"/>
      <c r="G10" s="4">
        <v>1</v>
      </c>
      <c r="H10" s="21">
        <f>IF(H9&gt;0,H9-H$2,"")</f>
        <v>0</v>
      </c>
      <c r="I10" s="21">
        <f>IF(I9&gt;0,I9-I$2,"")</f>
        <v>0</v>
      </c>
      <c r="J10" s="21">
        <f>IF(J9&gt;0,J9-J$2,"")</f>
        <v>1</v>
      </c>
      <c r="K10" s="21">
        <f>IF(K9&gt;0,K9-K$2,"")</f>
        <v>1</v>
      </c>
      <c r="L10" s="21">
        <f>IF(L9&gt;0,L9-L$2,"")</f>
        <v>2</v>
      </c>
      <c r="M10" s="21">
        <f>IF(M9&gt;0,M9-M$2,"")</f>
        <v>0</v>
      </c>
      <c r="N10" s="21">
        <f>IF(N9&gt;0,N9-N$2,"")</f>
        <v>-2</v>
      </c>
      <c r="O10" s="21">
        <f>IF(O9&gt;0,O9-O$2,"")</f>
        <v>3</v>
      </c>
      <c r="P10" s="21">
        <f>IF(P9&gt;0,P9-P$2,"")</f>
        <v>0</v>
      </c>
      <c r="Q10" s="22">
        <f>IF(Q9&gt;0,Q9-Q$2,"")</f>
        <v>5</v>
      </c>
      <c r="R10" s="21">
        <f>IF(R9&gt;0,R9-R$2,"")</f>
        <v>1</v>
      </c>
      <c r="S10" s="21">
        <f>IF(S9&gt;0,S9-S$2,"")</f>
        <v>2</v>
      </c>
      <c r="T10" s="21">
        <f>IF(T9&gt;0,T9-T$2,"")</f>
        <v>-1</v>
      </c>
      <c r="U10" s="21">
        <f>IF(U9&gt;0,U9-U$2,"")</f>
        <v>-1</v>
      </c>
      <c r="V10" s="21">
        <f>IF(V9&gt;0,V9-V$2,"")</f>
        <v>1</v>
      </c>
      <c r="W10" s="21">
        <f>IF(W9&gt;0,W9-W$2,"")</f>
        <v>3</v>
      </c>
      <c r="X10" s="21">
        <f>IF(X9&gt;0,X9-X$2,"")</f>
        <v>-1</v>
      </c>
      <c r="Y10" s="21">
        <f>IF(Y9&gt;0,Y9-Y$2,"")</f>
        <v>2</v>
      </c>
      <c r="Z10" s="21">
        <f>IF(Z9&gt;0,Z9-Z$2,"")</f>
        <v>1</v>
      </c>
      <c r="AA10" s="23">
        <f>IF(AA9&gt;0,AA9-AA$2,"")</f>
        <v>7</v>
      </c>
      <c r="AB10" s="24">
        <f>IF(AB9&gt;0,AB9-AB$2,"")</f>
        <v>12</v>
      </c>
    </row>
    <row r="11" spans="1:42" s="19" customFormat="1" ht="5.0999999999999996" customHeight="1" x14ac:dyDescent="0.25">
      <c r="A11" s="25">
        <f>IF(VLOOKUP(B12,'Liste des joueurs'!$A$5:$Z$98,5,TRUE)=1,1,"NON")</f>
        <v>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42" s="19" customFormat="1" x14ac:dyDescent="0.25">
      <c r="A12" s="25">
        <f>IF(VLOOKUP(B12,'Liste des joueurs'!$A$5:$Z$98,5,TRUE)=1,1,"NON")</f>
        <v>1</v>
      </c>
      <c r="B12" s="4">
        <f>'Liste des joueurs'!A11</f>
        <v>3</v>
      </c>
      <c r="C12" s="4" t="str">
        <f>'Liste des joueurs'!B11</f>
        <v>Ronny O'Meara</v>
      </c>
      <c r="D12" s="4"/>
      <c r="E12" s="4"/>
      <c r="F12" s="4"/>
      <c r="G12" s="4"/>
      <c r="H12" s="21">
        <v>3</v>
      </c>
      <c r="I12" s="21">
        <v>6</v>
      </c>
      <c r="J12" s="21">
        <v>6</v>
      </c>
      <c r="K12" s="21">
        <v>4</v>
      </c>
      <c r="L12" s="21">
        <v>6</v>
      </c>
      <c r="M12" s="21">
        <v>4</v>
      </c>
      <c r="N12" s="21">
        <v>5</v>
      </c>
      <c r="O12" s="21">
        <v>7</v>
      </c>
      <c r="P12" s="21">
        <v>4</v>
      </c>
      <c r="Q12" s="22">
        <f>SUM(H12:P12)</f>
        <v>45</v>
      </c>
      <c r="R12" s="21">
        <v>5</v>
      </c>
      <c r="S12" s="21">
        <v>6</v>
      </c>
      <c r="T12" s="21">
        <v>3</v>
      </c>
      <c r="U12" s="21">
        <v>4</v>
      </c>
      <c r="V12" s="21">
        <v>5</v>
      </c>
      <c r="W12" s="21">
        <v>6</v>
      </c>
      <c r="X12" s="21">
        <v>3</v>
      </c>
      <c r="Y12" s="21">
        <v>5</v>
      </c>
      <c r="Z12" s="21">
        <v>6</v>
      </c>
      <c r="AA12" s="23">
        <f>SUM(R12:Z12)</f>
        <v>43</v>
      </c>
      <c r="AB12" s="24">
        <f>Q12+AA12</f>
        <v>88</v>
      </c>
    </row>
    <row r="13" spans="1:42" s="19" customFormat="1" x14ac:dyDescent="0.25">
      <c r="A13" s="25">
        <f>IF(VLOOKUP(B12,'Liste des joueurs'!$A$5:$Z$98,5,TRUE)=1,1,"NON")</f>
        <v>1</v>
      </c>
      <c r="B13" s="4"/>
      <c r="C13" s="4"/>
      <c r="D13" s="4"/>
      <c r="E13" s="4"/>
      <c r="F13" s="4"/>
      <c r="G13" s="4"/>
      <c r="H13" s="21">
        <f>IF(H12&gt;0,H12-H$2,"")</f>
        <v>-1</v>
      </c>
      <c r="I13" s="21">
        <f>IF(I12&gt;0,I12-I$2,"")</f>
        <v>3</v>
      </c>
      <c r="J13" s="21">
        <f>IF(J12&gt;0,J12-J$2,"")</f>
        <v>1</v>
      </c>
      <c r="K13" s="21">
        <f>IF(K12&gt;0,K12-K$2,"")</f>
        <v>1</v>
      </c>
      <c r="L13" s="21">
        <f>IF(L12&gt;0,L12-L$2,"")</f>
        <v>2</v>
      </c>
      <c r="M13" s="21">
        <f>IF(M12&gt;0,M12-M$2,"")</f>
        <v>0</v>
      </c>
      <c r="N13" s="21">
        <f>IF(N12&gt;0,N12-N$2,"")</f>
        <v>0</v>
      </c>
      <c r="O13" s="21">
        <f>IF(O12&gt;0,O12-O$2,"")</f>
        <v>3</v>
      </c>
      <c r="P13" s="21">
        <f>IF(P12&gt;0,P12-P$2,"")</f>
        <v>0</v>
      </c>
      <c r="Q13" s="22">
        <f>IF(Q12&gt;0,Q12-Q$2,"")</f>
        <v>9</v>
      </c>
      <c r="R13" s="21">
        <f>IF(R12&gt;0,R12-R$2,"")</f>
        <v>1</v>
      </c>
      <c r="S13" s="21">
        <f>IF(S12&gt;0,S12-S$2,"")</f>
        <v>2</v>
      </c>
      <c r="T13" s="21">
        <f>IF(T12&gt;0,T12-T$2,"")</f>
        <v>-1</v>
      </c>
      <c r="U13" s="21">
        <f>IF(U12&gt;0,U12-U$2,"")</f>
        <v>-1</v>
      </c>
      <c r="V13" s="21">
        <f>IF(V12&gt;0,V12-V$2,"")</f>
        <v>1</v>
      </c>
      <c r="W13" s="21">
        <f>IF(W12&gt;0,W12-W$2,"")</f>
        <v>3</v>
      </c>
      <c r="X13" s="21">
        <f>IF(X12&gt;0,X12-X$2,"")</f>
        <v>-1</v>
      </c>
      <c r="Y13" s="21">
        <f>IF(Y12&gt;0,Y12-Y$2,"")</f>
        <v>2</v>
      </c>
      <c r="Z13" s="21">
        <f>IF(Z12&gt;0,Z12-Z$2,"")</f>
        <v>1</v>
      </c>
      <c r="AA13" s="23">
        <f>IF(AA12&gt;0,AA12-AA$2,"")</f>
        <v>7</v>
      </c>
      <c r="AB13" s="24">
        <f>IF(AB12&gt;0,AB12-AB$2,"")</f>
        <v>16</v>
      </c>
    </row>
    <row r="14" spans="1:42" s="19" customFormat="1" ht="5.0999999999999996" customHeight="1" x14ac:dyDescent="0.25">
      <c r="A14" s="25">
        <f>IF(VLOOKUP(B15,'Liste des joueurs'!$A$5:$Z$98,5,TRUE)=1,1,"NON")</f>
        <v>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42" x14ac:dyDescent="0.25">
      <c r="A15" s="25">
        <f>IF(VLOOKUP(B15,'Liste des joueurs'!$A$5:$Z$98,5,TRUE)=1,1,"NON")</f>
        <v>1</v>
      </c>
      <c r="B15" s="4">
        <f>'Liste des joueurs'!A14</f>
        <v>4</v>
      </c>
      <c r="C15" s="4" t="str">
        <f>'Liste des joueurs'!B14</f>
        <v>Guillaume Poce</v>
      </c>
      <c r="D15" s="4"/>
      <c r="E15" s="4"/>
      <c r="F15" s="4"/>
      <c r="G15" s="4">
        <v>1</v>
      </c>
      <c r="H15" s="21">
        <v>4</v>
      </c>
      <c r="I15" s="21">
        <v>6</v>
      </c>
      <c r="J15" s="21">
        <v>6</v>
      </c>
      <c r="K15" s="21">
        <v>4</v>
      </c>
      <c r="L15" s="21">
        <v>6</v>
      </c>
      <c r="M15" s="21">
        <v>4</v>
      </c>
      <c r="N15" s="21">
        <v>5</v>
      </c>
      <c r="O15" s="21">
        <v>7</v>
      </c>
      <c r="P15" s="21">
        <v>4</v>
      </c>
      <c r="Q15" s="22">
        <f>SUM(H15:P15)</f>
        <v>46</v>
      </c>
      <c r="R15" s="21">
        <v>5</v>
      </c>
      <c r="S15" s="21">
        <v>6</v>
      </c>
      <c r="T15" s="21">
        <v>3</v>
      </c>
      <c r="U15" s="21">
        <v>4</v>
      </c>
      <c r="V15" s="21">
        <v>5</v>
      </c>
      <c r="W15" s="21">
        <v>6</v>
      </c>
      <c r="X15" s="21">
        <v>3</v>
      </c>
      <c r="Y15" s="21">
        <v>5</v>
      </c>
      <c r="Z15" s="21">
        <v>6</v>
      </c>
      <c r="AA15" s="23">
        <f>SUM(R15:Z15)</f>
        <v>43</v>
      </c>
      <c r="AB15" s="24">
        <f>Q15+AA15</f>
        <v>89</v>
      </c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</row>
    <row r="16" spans="1:42" x14ac:dyDescent="0.25">
      <c r="A16" s="25">
        <f>IF(VLOOKUP(B15,'Liste des joueurs'!$A$5:$Z$98,5,TRUE)=1,1,"NON")</f>
        <v>1</v>
      </c>
      <c r="B16" s="4"/>
      <c r="C16" s="4"/>
      <c r="D16" s="4"/>
      <c r="E16" s="4"/>
      <c r="F16" s="4"/>
      <c r="G16" s="4">
        <v>1</v>
      </c>
      <c r="H16" s="21">
        <f>IF(H15&gt;0,H15-H$2,"")</f>
        <v>0</v>
      </c>
      <c r="I16" s="21">
        <f>IF(I15&gt;0,I15-I$2,"")</f>
        <v>3</v>
      </c>
      <c r="J16" s="21">
        <f>IF(J15&gt;0,J15-J$2,"")</f>
        <v>1</v>
      </c>
      <c r="K16" s="21">
        <f>IF(K15&gt;0,K15-K$2,"")</f>
        <v>1</v>
      </c>
      <c r="L16" s="21">
        <f>IF(L15&gt;0,L15-L$2,"")</f>
        <v>2</v>
      </c>
      <c r="M16" s="21">
        <f>IF(M15&gt;0,M15-M$2,"")</f>
        <v>0</v>
      </c>
      <c r="N16" s="21">
        <f>IF(N15&gt;0,N15-N$2,"")</f>
        <v>0</v>
      </c>
      <c r="O16" s="21">
        <f>IF(O15&gt;0,O15-O$2,"")</f>
        <v>3</v>
      </c>
      <c r="P16" s="21">
        <f>IF(P15&gt;0,P15-P$2,"")</f>
        <v>0</v>
      </c>
      <c r="Q16" s="22">
        <f>IF(Q15&gt;0,Q15-Q$2,"")</f>
        <v>10</v>
      </c>
      <c r="R16" s="21">
        <f>IF(R15&gt;0,R15-R$2,"")</f>
        <v>1</v>
      </c>
      <c r="S16" s="21">
        <f>IF(S15&gt;0,S15-S$2,"")</f>
        <v>2</v>
      </c>
      <c r="T16" s="21">
        <f>IF(T15&gt;0,T15-T$2,"")</f>
        <v>-1</v>
      </c>
      <c r="U16" s="21">
        <f>IF(U15&gt;0,U15-U$2,"")</f>
        <v>-1</v>
      </c>
      <c r="V16" s="21">
        <f>IF(V15&gt;0,V15-V$2,"")</f>
        <v>1</v>
      </c>
      <c r="W16" s="21">
        <f>IF(W15&gt;0,W15-W$2,"")</f>
        <v>3</v>
      </c>
      <c r="X16" s="21">
        <f>IF(X15&gt;0,X15-X$2,"")</f>
        <v>-1</v>
      </c>
      <c r="Y16" s="21">
        <f>IF(Y15&gt;0,Y15-Y$2,"")</f>
        <v>2</v>
      </c>
      <c r="Z16" s="21">
        <f>IF(Z15&gt;0,Z15-Z$2,"")</f>
        <v>1</v>
      </c>
      <c r="AA16" s="23">
        <f>IF(AA15&gt;0,AA15-AA$2,"")</f>
        <v>7</v>
      </c>
      <c r="AB16" s="24">
        <f>IF(AB15&gt;0,AB15-AB$2,"")</f>
        <v>17</v>
      </c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</row>
    <row r="17" spans="1:42" ht="5.0999999999999996" customHeight="1" x14ac:dyDescent="0.25">
      <c r="A17" s="25">
        <f>IF(VLOOKUP(B18,'Liste des joueurs'!$A$5:$Z$98,5,TRUE)=1,1,"NON")</f>
        <v>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</row>
    <row r="18" spans="1:42" x14ac:dyDescent="0.25">
      <c r="A18" s="25">
        <f>IF(VLOOKUP(B18,'Liste des joueurs'!$A$5:$Z$98,5,TRUE)=1,1,"NON")</f>
        <v>1</v>
      </c>
      <c r="B18" s="4">
        <f>'Liste des joueurs'!A17</f>
        <v>5</v>
      </c>
      <c r="C18" s="4" t="str">
        <f>'Liste des joueurs'!B17</f>
        <v>Denis Rousseau</v>
      </c>
      <c r="D18" s="4"/>
      <c r="E18" s="4"/>
      <c r="F18" s="4"/>
      <c r="G18" s="4">
        <v>1</v>
      </c>
      <c r="H18" s="21">
        <v>5</v>
      </c>
      <c r="I18" s="21">
        <v>6</v>
      </c>
      <c r="J18" s="21">
        <v>6</v>
      </c>
      <c r="K18" s="21">
        <v>4</v>
      </c>
      <c r="L18" s="21">
        <v>6</v>
      </c>
      <c r="M18" s="21">
        <v>4</v>
      </c>
      <c r="N18" s="21">
        <v>5</v>
      </c>
      <c r="O18" s="21">
        <v>7</v>
      </c>
      <c r="P18" s="21">
        <v>4</v>
      </c>
      <c r="Q18" s="22">
        <f>SUM(H18:P18)</f>
        <v>47</v>
      </c>
      <c r="R18" s="21">
        <v>5</v>
      </c>
      <c r="S18" s="21">
        <v>6</v>
      </c>
      <c r="T18" s="21">
        <v>3</v>
      </c>
      <c r="U18" s="21">
        <v>4</v>
      </c>
      <c r="V18" s="21">
        <v>5</v>
      </c>
      <c r="W18" s="21">
        <v>6</v>
      </c>
      <c r="X18" s="21">
        <v>3</v>
      </c>
      <c r="Y18" s="21">
        <v>5</v>
      </c>
      <c r="Z18" s="21">
        <v>6</v>
      </c>
      <c r="AA18" s="23">
        <f>SUM(R18:Z18)</f>
        <v>43</v>
      </c>
      <c r="AB18" s="24">
        <f>Q18+AA18</f>
        <v>90</v>
      </c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</row>
    <row r="19" spans="1:42" x14ac:dyDescent="0.25">
      <c r="A19" s="25">
        <f>IF(VLOOKUP(B18,'Liste des joueurs'!$A$5:$Z$98,5,TRUE)=1,1,"NON")</f>
        <v>1</v>
      </c>
      <c r="B19" s="4"/>
      <c r="C19" s="4"/>
      <c r="D19" s="4"/>
      <c r="E19" s="4"/>
      <c r="F19" s="4"/>
      <c r="G19" s="4">
        <v>1</v>
      </c>
      <c r="H19" s="21">
        <f>IF(H18&gt;0,H18-H$2,"")</f>
        <v>1</v>
      </c>
      <c r="I19" s="21">
        <f>IF(I18&gt;0,I18-I$2,"")</f>
        <v>3</v>
      </c>
      <c r="J19" s="21">
        <f>IF(J18&gt;0,J18-J$2,"")</f>
        <v>1</v>
      </c>
      <c r="K19" s="21">
        <f>IF(K18&gt;0,K18-K$2,"")</f>
        <v>1</v>
      </c>
      <c r="L19" s="21">
        <f>IF(L18&gt;0,L18-L$2,"")</f>
        <v>2</v>
      </c>
      <c r="M19" s="21">
        <f>IF(M18&gt;0,M18-M$2,"")</f>
        <v>0</v>
      </c>
      <c r="N19" s="21">
        <f>IF(N18&gt;0,N18-N$2,"")</f>
        <v>0</v>
      </c>
      <c r="O19" s="21">
        <f>IF(O18&gt;0,O18-O$2,"")</f>
        <v>3</v>
      </c>
      <c r="P19" s="21">
        <f>IF(P18&gt;0,P18-P$2,"")</f>
        <v>0</v>
      </c>
      <c r="Q19" s="22">
        <f>IF(Q18&gt;0,Q18-Q$2,"")</f>
        <v>11</v>
      </c>
      <c r="R19" s="21">
        <f>IF(R18&gt;0,R18-R$2,"")</f>
        <v>1</v>
      </c>
      <c r="S19" s="21">
        <f>IF(S18&gt;0,S18-S$2,"")</f>
        <v>2</v>
      </c>
      <c r="T19" s="21">
        <f>IF(T18&gt;0,T18-T$2,"")</f>
        <v>-1</v>
      </c>
      <c r="U19" s="21">
        <f>IF(U18&gt;0,U18-U$2,"")</f>
        <v>-1</v>
      </c>
      <c r="V19" s="21">
        <f>IF(V18&gt;0,V18-V$2,"")</f>
        <v>1</v>
      </c>
      <c r="W19" s="21">
        <f>IF(W18&gt;0,W18-W$2,"")</f>
        <v>3</v>
      </c>
      <c r="X19" s="21">
        <f>IF(X18&gt;0,X18-X$2,"")</f>
        <v>-1</v>
      </c>
      <c r="Y19" s="21">
        <f>IF(Y18&gt;0,Y18-Y$2,"")</f>
        <v>2</v>
      </c>
      <c r="Z19" s="21">
        <f>IF(Z18&gt;0,Z18-Z$2,"")</f>
        <v>1</v>
      </c>
      <c r="AA19" s="23">
        <f>IF(AA18&gt;0,AA18-AA$2,"")</f>
        <v>7</v>
      </c>
      <c r="AB19" s="24">
        <f>IF(AB18&gt;0,AB18-AB$2,"")</f>
        <v>18</v>
      </c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</row>
    <row r="20" spans="1:42" ht="5.0999999999999996" customHeight="1" x14ac:dyDescent="0.25">
      <c r="A20" s="25">
        <f>IF(VLOOKUP(B21,'Liste des joueurs'!$A$5:$Z$98,5,TRUE)=1,1,"NON")</f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</row>
    <row r="21" spans="1:42" x14ac:dyDescent="0.25">
      <c r="A21" s="25">
        <f>IF(VLOOKUP(B21,'Liste des joueurs'!$A$5:$Z$98,5,TRUE)=1,1,"NON")</f>
        <v>1</v>
      </c>
      <c r="B21" s="4">
        <f>'Liste des joueurs'!A20</f>
        <v>6</v>
      </c>
      <c r="C21" s="4" t="str">
        <f>'Liste des joueurs'!B20</f>
        <v>Réjean Maurice</v>
      </c>
      <c r="D21" s="4"/>
      <c r="E21" s="4"/>
      <c r="F21" s="4"/>
      <c r="G21" s="4"/>
      <c r="H21" s="21">
        <v>3</v>
      </c>
      <c r="I21" s="21">
        <v>6</v>
      </c>
      <c r="J21" s="21">
        <v>6</v>
      </c>
      <c r="K21" s="21">
        <v>4</v>
      </c>
      <c r="L21" s="21">
        <v>6</v>
      </c>
      <c r="M21" s="21">
        <v>4</v>
      </c>
      <c r="N21" s="21">
        <v>5</v>
      </c>
      <c r="O21" s="21">
        <v>7</v>
      </c>
      <c r="P21" s="21">
        <v>4</v>
      </c>
      <c r="Q21" s="22">
        <f>SUM(H21:P21)</f>
        <v>45</v>
      </c>
      <c r="R21" s="21">
        <v>5</v>
      </c>
      <c r="S21" s="21">
        <v>6</v>
      </c>
      <c r="T21" s="21">
        <v>3</v>
      </c>
      <c r="U21" s="21">
        <v>4</v>
      </c>
      <c r="V21" s="21">
        <v>5</v>
      </c>
      <c r="W21" s="21">
        <v>6</v>
      </c>
      <c r="X21" s="21">
        <v>3</v>
      </c>
      <c r="Y21" s="21">
        <v>5</v>
      </c>
      <c r="Z21" s="21">
        <v>6</v>
      </c>
      <c r="AA21" s="23">
        <f>SUM(R21:Z21)</f>
        <v>43</v>
      </c>
      <c r="AB21" s="24">
        <f>Q21+AA21</f>
        <v>88</v>
      </c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</row>
    <row r="22" spans="1:42" x14ac:dyDescent="0.25">
      <c r="A22" s="25">
        <f>IF(VLOOKUP(B21,'Liste des joueurs'!$A$5:$Z$98,5,TRUE)=1,1,"NON")</f>
        <v>1</v>
      </c>
      <c r="B22" s="4"/>
      <c r="C22" s="4"/>
      <c r="D22" s="4"/>
      <c r="E22" s="4"/>
      <c r="F22" s="4"/>
      <c r="G22" s="4"/>
      <c r="H22" s="21">
        <f>IF(H21&gt;0,H21-H$2,"")</f>
        <v>-1</v>
      </c>
      <c r="I22" s="21">
        <f>IF(I21&gt;0,I21-I$2,"")</f>
        <v>3</v>
      </c>
      <c r="J22" s="21">
        <f>IF(J21&gt;0,J21-J$2,"")</f>
        <v>1</v>
      </c>
      <c r="K22" s="21">
        <f>IF(K21&gt;0,K21-K$2,"")</f>
        <v>1</v>
      </c>
      <c r="L22" s="21">
        <f>IF(L21&gt;0,L21-L$2,"")</f>
        <v>2</v>
      </c>
      <c r="M22" s="21">
        <f>IF(M21&gt;0,M21-M$2,"")</f>
        <v>0</v>
      </c>
      <c r="N22" s="21">
        <f>IF(N21&gt;0,N21-N$2,"")</f>
        <v>0</v>
      </c>
      <c r="O22" s="21">
        <f>IF(O21&gt;0,O21-O$2,"")</f>
        <v>3</v>
      </c>
      <c r="P22" s="21">
        <f>IF(P21&gt;0,P21-P$2,"")</f>
        <v>0</v>
      </c>
      <c r="Q22" s="22">
        <f>IF(Q21&gt;0,Q21-Q$2,"")</f>
        <v>9</v>
      </c>
      <c r="R22" s="21">
        <f>IF(R21&gt;0,R21-R$2,"")</f>
        <v>1</v>
      </c>
      <c r="S22" s="21">
        <f>IF(S21&gt;0,S21-S$2,"")</f>
        <v>2</v>
      </c>
      <c r="T22" s="21">
        <f>IF(T21&gt;0,T21-T$2,"")</f>
        <v>-1</v>
      </c>
      <c r="U22" s="21">
        <f>IF(U21&gt;0,U21-U$2,"")</f>
        <v>-1</v>
      </c>
      <c r="V22" s="21">
        <f>IF(V21&gt;0,V21-V$2,"")</f>
        <v>1</v>
      </c>
      <c r="W22" s="21">
        <f>IF(W21&gt;0,W21-W$2,"")</f>
        <v>3</v>
      </c>
      <c r="X22" s="21">
        <f>IF(X21&gt;0,X21-X$2,"")</f>
        <v>-1</v>
      </c>
      <c r="Y22" s="21">
        <f>IF(Y21&gt;0,Y21-Y$2,"")</f>
        <v>2</v>
      </c>
      <c r="Z22" s="21">
        <f>IF(Z21&gt;0,Z21-Z$2,"")</f>
        <v>1</v>
      </c>
      <c r="AA22" s="23">
        <f>IF(AA21&gt;0,AA21-AA$2,"")</f>
        <v>7</v>
      </c>
      <c r="AB22" s="24">
        <f>IF(AB21&gt;0,AB21-AB$2,"")</f>
        <v>16</v>
      </c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</row>
    <row r="23" spans="1:42" ht="5.0999999999999996" customHeight="1" x14ac:dyDescent="0.25">
      <c r="A23" s="25">
        <f>IF(VLOOKUP(B24,'Liste des joueurs'!$A$5:$Z$98,5,TRUE)=1,1,"NON")</f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</row>
    <row r="24" spans="1:42" x14ac:dyDescent="0.25">
      <c r="A24" s="25">
        <f>IF(VLOOKUP(B24,'Liste des joueurs'!$A$5:$Z$98,5,TRUE)=1,1,"NON")</f>
        <v>1</v>
      </c>
      <c r="B24" s="4">
        <f>'Liste des joueurs'!A23</f>
        <v>7</v>
      </c>
      <c r="C24" s="4" t="str">
        <f>'Liste des joueurs'!B23</f>
        <v>Marc-André Lauze</v>
      </c>
      <c r="D24" s="4"/>
      <c r="E24" s="4"/>
      <c r="F24" s="4"/>
      <c r="G24" s="4">
        <v>1</v>
      </c>
      <c r="H24" s="21">
        <v>6</v>
      </c>
      <c r="I24" s="21">
        <v>6</v>
      </c>
      <c r="J24" s="21">
        <v>6</v>
      </c>
      <c r="K24" s="21">
        <v>4</v>
      </c>
      <c r="L24" s="21">
        <v>6</v>
      </c>
      <c r="M24" s="21">
        <v>4</v>
      </c>
      <c r="N24" s="21">
        <v>5</v>
      </c>
      <c r="O24" s="21">
        <v>7</v>
      </c>
      <c r="P24" s="21">
        <v>4</v>
      </c>
      <c r="Q24" s="22">
        <f>SUM(H24:P24)</f>
        <v>48</v>
      </c>
      <c r="R24" s="21">
        <v>5</v>
      </c>
      <c r="S24" s="21">
        <v>6</v>
      </c>
      <c r="T24" s="21">
        <v>3</v>
      </c>
      <c r="U24" s="21">
        <v>4</v>
      </c>
      <c r="V24" s="21">
        <v>5</v>
      </c>
      <c r="W24" s="21">
        <v>6</v>
      </c>
      <c r="X24" s="21">
        <v>3</v>
      </c>
      <c r="Y24" s="21">
        <v>5</v>
      </c>
      <c r="Z24" s="21">
        <v>6</v>
      </c>
      <c r="AA24" s="23">
        <f>SUM(R24:Z24)</f>
        <v>43</v>
      </c>
      <c r="AB24" s="24">
        <f>Q24+AA24</f>
        <v>91</v>
      </c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</row>
    <row r="25" spans="1:42" x14ac:dyDescent="0.25">
      <c r="A25" s="25">
        <f>IF(VLOOKUP(B24,'Liste des joueurs'!$A$5:$Z$98,5,TRUE)=1,1,"NON")</f>
        <v>1</v>
      </c>
      <c r="B25" s="4"/>
      <c r="C25" s="4"/>
      <c r="D25" s="4"/>
      <c r="E25" s="4"/>
      <c r="F25" s="4"/>
      <c r="G25" s="4"/>
      <c r="H25" s="21">
        <f>IF(H24&gt;0,H24-H$2,"")</f>
        <v>2</v>
      </c>
      <c r="I25" s="21">
        <f t="shared" ref="I25" si="0">IF(I24&gt;0,I24-I$2,"")</f>
        <v>3</v>
      </c>
      <c r="J25" s="21">
        <f t="shared" ref="J25" si="1">IF(J24&gt;0,J24-J$2,"")</f>
        <v>1</v>
      </c>
      <c r="K25" s="21">
        <f t="shared" ref="K25" si="2">IF(K24&gt;0,K24-K$2,"")</f>
        <v>1</v>
      </c>
      <c r="L25" s="21">
        <f t="shared" ref="L25" si="3">IF(L24&gt;0,L24-L$2,"")</f>
        <v>2</v>
      </c>
      <c r="M25" s="21">
        <f t="shared" ref="M25" si="4">IF(M24&gt;0,M24-M$2,"")</f>
        <v>0</v>
      </c>
      <c r="N25" s="21">
        <f t="shared" ref="N25" si="5">IF(N24&gt;0,N24-N$2,"")</f>
        <v>0</v>
      </c>
      <c r="O25" s="21">
        <f t="shared" ref="O25" si="6">IF(O24&gt;0,O24-O$2,"")</f>
        <v>3</v>
      </c>
      <c r="P25" s="21">
        <f t="shared" ref="P25" si="7">IF(P24&gt;0,P24-P$2,"")</f>
        <v>0</v>
      </c>
      <c r="Q25" s="22">
        <f t="shared" ref="Q25" si="8">IF(Q24&gt;0,Q24-Q$2,"")</f>
        <v>12</v>
      </c>
      <c r="R25" s="21">
        <f t="shared" ref="R25" si="9">IF(R24&gt;0,R24-R$2,"")</f>
        <v>1</v>
      </c>
      <c r="S25" s="21">
        <f t="shared" ref="S25" si="10">IF(S24&gt;0,S24-S$2,"")</f>
        <v>2</v>
      </c>
      <c r="T25" s="21">
        <f t="shared" ref="T25" si="11">IF(T24&gt;0,T24-T$2,"")</f>
        <v>-1</v>
      </c>
      <c r="U25" s="21">
        <f t="shared" ref="U25" si="12">IF(U24&gt;0,U24-U$2,"")</f>
        <v>-1</v>
      </c>
      <c r="V25" s="21">
        <f t="shared" ref="V25" si="13">IF(V24&gt;0,V24-V$2,"")</f>
        <v>1</v>
      </c>
      <c r="W25" s="21">
        <f t="shared" ref="W25" si="14">IF(W24&gt;0,W24-W$2,"")</f>
        <v>3</v>
      </c>
      <c r="X25" s="21">
        <f t="shared" ref="X25" si="15">IF(X24&gt;0,X24-X$2,"")</f>
        <v>-1</v>
      </c>
      <c r="Y25" s="21">
        <f t="shared" ref="Y25" si="16">IF(Y24&gt;0,Y24-Y$2,"")</f>
        <v>2</v>
      </c>
      <c r="Z25" s="21">
        <f t="shared" ref="Z25" si="17">IF(Z24&gt;0,Z24-Z$2,"")</f>
        <v>1</v>
      </c>
      <c r="AA25" s="23">
        <f t="shared" ref="AA25" si="18">IF(AA24&gt;0,AA24-AA$2,"")</f>
        <v>7</v>
      </c>
      <c r="AB25" s="24">
        <f t="shared" ref="AB25" si="19">IF(AB24&gt;0,AB24-AB$2,"")</f>
        <v>19</v>
      </c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</row>
    <row r="26" spans="1:42" ht="5.0999999999999996" customHeight="1" x14ac:dyDescent="0.25">
      <c r="A26" s="25" t="str">
        <f>IF(VLOOKUP(B27,'Liste des joueurs'!$A$5:$Z$98,5,TRUE)=1,1,"NON")</f>
        <v>NON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</row>
    <row r="27" spans="1:42" x14ac:dyDescent="0.25">
      <c r="A27" s="25" t="str">
        <f>IF(VLOOKUP(B27,'Liste des joueurs'!$A$5:$Z$98,5,TRUE)=1,1,"NON")</f>
        <v>NON</v>
      </c>
      <c r="B27" s="4">
        <f>'Liste des joueurs'!A26</f>
        <v>8</v>
      </c>
      <c r="C27" s="4" t="str">
        <f>'Liste des joueurs'!B26</f>
        <v>Louise Lemaire</v>
      </c>
      <c r="D27" s="4"/>
      <c r="E27" s="4"/>
      <c r="F27" s="4"/>
      <c r="G27" s="4"/>
      <c r="H27" s="21">
        <v>1</v>
      </c>
      <c r="I27" s="21"/>
      <c r="J27" s="21"/>
      <c r="K27" s="21"/>
      <c r="L27" s="21"/>
      <c r="M27" s="21"/>
      <c r="N27" s="21"/>
      <c r="O27" s="21"/>
      <c r="P27" s="21"/>
      <c r="Q27" s="22">
        <f t="shared" ref="Q27" si="20">SUM(H27:P27)</f>
        <v>1</v>
      </c>
      <c r="R27" s="21"/>
      <c r="S27" s="21"/>
      <c r="T27" s="21"/>
      <c r="U27" s="21"/>
      <c r="V27" s="21"/>
      <c r="W27" s="21"/>
      <c r="X27" s="21"/>
      <c r="Y27" s="21"/>
      <c r="Z27" s="21"/>
      <c r="AA27" s="23">
        <f t="shared" ref="AA27" si="21">SUM(R27:Z27)</f>
        <v>0</v>
      </c>
      <c r="AB27" s="24">
        <f t="shared" ref="AB27" si="22">Q27+AA27</f>
        <v>1</v>
      </c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</row>
    <row r="28" spans="1:42" x14ac:dyDescent="0.25">
      <c r="A28" s="25" t="str">
        <f>IF(VLOOKUP(B27,'Liste des joueurs'!$A$5:$Z$98,5,TRUE)=1,1,"NON")</f>
        <v>NON</v>
      </c>
      <c r="B28" s="4"/>
      <c r="C28" s="4"/>
      <c r="D28" s="4"/>
      <c r="E28" s="4"/>
      <c r="F28" s="4"/>
      <c r="G28" s="4"/>
      <c r="H28" s="21">
        <f>IF(H27&gt;0,H27-H$2,"")</f>
        <v>-3</v>
      </c>
      <c r="I28" s="21" t="str">
        <f t="shared" ref="I28" si="23">IF(I27&gt;0,I27-I$2,"")</f>
        <v/>
      </c>
      <c r="J28" s="21" t="str">
        <f t="shared" ref="J28" si="24">IF(J27&gt;0,J27-J$2,"")</f>
        <v/>
      </c>
      <c r="K28" s="21" t="str">
        <f t="shared" ref="K28" si="25">IF(K27&gt;0,K27-K$2,"")</f>
        <v/>
      </c>
      <c r="L28" s="21" t="str">
        <f t="shared" ref="L28" si="26">IF(L27&gt;0,L27-L$2,"")</f>
        <v/>
      </c>
      <c r="M28" s="21" t="str">
        <f t="shared" ref="M28" si="27">IF(M27&gt;0,M27-M$2,"")</f>
        <v/>
      </c>
      <c r="N28" s="21" t="str">
        <f t="shared" ref="N28" si="28">IF(N27&gt;0,N27-N$2,"")</f>
        <v/>
      </c>
      <c r="O28" s="21" t="str">
        <f t="shared" ref="O28" si="29">IF(O27&gt;0,O27-O$2,"")</f>
        <v/>
      </c>
      <c r="P28" s="21" t="str">
        <f t="shared" ref="P28" si="30">IF(P27&gt;0,P27-P$2,"")</f>
        <v/>
      </c>
      <c r="Q28" s="22">
        <f t="shared" ref="Q28" si="31">IF(Q27&gt;0,Q27-Q$2,"")</f>
        <v>-35</v>
      </c>
      <c r="R28" s="21" t="str">
        <f t="shared" ref="R28" si="32">IF(R27&gt;0,R27-R$2,"")</f>
        <v/>
      </c>
      <c r="S28" s="21" t="str">
        <f t="shared" ref="S28" si="33">IF(S27&gt;0,S27-S$2,"")</f>
        <v/>
      </c>
      <c r="T28" s="21" t="str">
        <f t="shared" ref="T28" si="34">IF(T27&gt;0,T27-T$2,"")</f>
        <v/>
      </c>
      <c r="U28" s="21" t="str">
        <f t="shared" ref="U28" si="35">IF(U27&gt;0,U27-U$2,"")</f>
        <v/>
      </c>
      <c r="V28" s="21" t="str">
        <f t="shared" ref="V28" si="36">IF(V27&gt;0,V27-V$2,"")</f>
        <v/>
      </c>
      <c r="W28" s="21" t="str">
        <f t="shared" ref="W28" si="37">IF(W27&gt;0,W27-W$2,"")</f>
        <v/>
      </c>
      <c r="X28" s="21" t="str">
        <f t="shared" ref="X28" si="38">IF(X27&gt;0,X27-X$2,"")</f>
        <v/>
      </c>
      <c r="Y28" s="21" t="str">
        <f t="shared" ref="Y28" si="39">IF(Y27&gt;0,Y27-Y$2,"")</f>
        <v/>
      </c>
      <c r="Z28" s="21" t="str">
        <f t="shared" ref="Z28" si="40">IF(Z27&gt;0,Z27-Z$2,"")</f>
        <v/>
      </c>
      <c r="AA28" s="23" t="str">
        <f t="shared" ref="AA28" si="41">IF(AA27&gt;0,AA27-AA$2,"")</f>
        <v/>
      </c>
      <c r="AB28" s="24">
        <f t="shared" ref="AB28" si="42">IF(AB27&gt;0,AB27-AB$2,"")</f>
        <v>-71</v>
      </c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</row>
    <row r="29" spans="1:42" ht="5.0999999999999996" customHeight="1" x14ac:dyDescent="0.25">
      <c r="A29" s="25" t="str">
        <f>IF(VLOOKUP(B30,'Liste des joueurs'!$A$5:$Z$98,5,TRUE)=1,1,"NON")</f>
        <v>NON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</row>
    <row r="30" spans="1:42" x14ac:dyDescent="0.25">
      <c r="A30" s="25" t="str">
        <f>IF(VLOOKUP(B30,'Liste des joueurs'!$A$5:$Z$98,5,TRUE)=1,1,"NON")</f>
        <v>NON</v>
      </c>
      <c r="B30" s="4">
        <f>'Liste des joueurs'!A29</f>
        <v>9</v>
      </c>
      <c r="C30" s="4" t="str">
        <f>'Liste des joueurs'!B29</f>
        <v>Johanne Geoffroy</v>
      </c>
      <c r="D30" s="4"/>
      <c r="E30" s="4"/>
      <c r="F30" s="4"/>
      <c r="G30" s="4"/>
      <c r="H30" s="21"/>
      <c r="I30" s="21"/>
      <c r="J30" s="21"/>
      <c r="K30" s="21"/>
      <c r="L30" s="21"/>
      <c r="M30" s="21"/>
      <c r="N30" s="21"/>
      <c r="O30" s="21"/>
      <c r="P30" s="21"/>
      <c r="Q30" s="22">
        <f t="shared" ref="Q30" si="43">SUM(H30:P30)</f>
        <v>0</v>
      </c>
      <c r="R30" s="21"/>
      <c r="S30" s="21"/>
      <c r="T30" s="21"/>
      <c r="U30" s="21"/>
      <c r="V30" s="21"/>
      <c r="W30" s="21"/>
      <c r="X30" s="21"/>
      <c r="Y30" s="21"/>
      <c r="Z30" s="21"/>
      <c r="AA30" s="23">
        <f t="shared" ref="AA30" si="44">SUM(R30:Z30)</f>
        <v>0</v>
      </c>
      <c r="AB30" s="24">
        <f t="shared" ref="AB30" si="45">Q30+AA30</f>
        <v>0</v>
      </c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</row>
    <row r="31" spans="1:42" x14ac:dyDescent="0.25">
      <c r="A31" s="25" t="str">
        <f>IF(VLOOKUP(B30,'Liste des joueurs'!$A$5:$Z$98,5,TRUE)=1,1,"NON")</f>
        <v>NON</v>
      </c>
      <c r="B31" s="4"/>
      <c r="C31" s="4"/>
      <c r="D31" s="4"/>
      <c r="E31" s="4"/>
      <c r="F31" s="4"/>
      <c r="G31" s="4"/>
      <c r="H31" s="21" t="str">
        <f t="shared" ref="H31:H62" si="46">IF(H30&gt;0,H30-H$2,"")</f>
        <v/>
      </c>
      <c r="I31" s="21" t="str">
        <f t="shared" ref="I31:I94" si="47">IF(I30&gt;0,I30-I$2,"")</f>
        <v/>
      </c>
      <c r="J31" s="21" t="str">
        <f t="shared" ref="J31:J94" si="48">IF(J30&gt;0,J30-J$2,"")</f>
        <v/>
      </c>
      <c r="K31" s="21" t="str">
        <f t="shared" ref="K31:K94" si="49">IF(K30&gt;0,K30-K$2,"")</f>
        <v/>
      </c>
      <c r="L31" s="21" t="str">
        <f t="shared" ref="L31:L94" si="50">IF(L30&gt;0,L30-L$2,"")</f>
        <v/>
      </c>
      <c r="M31" s="21" t="str">
        <f t="shared" ref="M31:M94" si="51">IF(M30&gt;0,M30-M$2,"")</f>
        <v/>
      </c>
      <c r="N31" s="21" t="str">
        <f t="shared" ref="N31:N94" si="52">IF(N30&gt;0,N30-N$2,"")</f>
        <v/>
      </c>
      <c r="O31" s="21" t="str">
        <f t="shared" ref="O31:O94" si="53">IF(O30&gt;0,O30-O$2,"")</f>
        <v/>
      </c>
      <c r="P31" s="21" t="str">
        <f t="shared" ref="P31:P94" si="54">IF(P30&gt;0,P30-P$2,"")</f>
        <v/>
      </c>
      <c r="Q31" s="22" t="str">
        <f t="shared" ref="Q31:Q94" si="55">IF(Q30&gt;0,Q30-Q$2,"")</f>
        <v/>
      </c>
      <c r="R31" s="21" t="str">
        <f t="shared" ref="R31:R94" si="56">IF(R30&gt;0,R30-R$2,"")</f>
        <v/>
      </c>
      <c r="S31" s="21" t="str">
        <f t="shared" ref="S31:S94" si="57">IF(S30&gt;0,S30-S$2,"")</f>
        <v/>
      </c>
      <c r="T31" s="21" t="str">
        <f t="shared" ref="T31:T94" si="58">IF(T30&gt;0,T30-T$2,"")</f>
        <v/>
      </c>
      <c r="U31" s="21" t="str">
        <f t="shared" ref="U31:U94" si="59">IF(U30&gt;0,U30-U$2,"")</f>
        <v/>
      </c>
      <c r="V31" s="21" t="str">
        <f t="shared" ref="V31:V94" si="60">IF(V30&gt;0,V30-V$2,"")</f>
        <v/>
      </c>
      <c r="W31" s="21" t="str">
        <f t="shared" ref="W31:W94" si="61">IF(W30&gt;0,W30-W$2,"")</f>
        <v/>
      </c>
      <c r="X31" s="21" t="str">
        <f t="shared" ref="X31:X94" si="62">IF(X30&gt;0,X30-X$2,"")</f>
        <v/>
      </c>
      <c r="Y31" s="21" t="str">
        <f t="shared" ref="Y31:Y94" si="63">IF(Y30&gt;0,Y30-Y$2,"")</f>
        <v/>
      </c>
      <c r="Z31" s="21" t="str">
        <f t="shared" ref="Z31:Z94" si="64">IF(Z30&gt;0,Z30-Z$2,"")</f>
        <v/>
      </c>
      <c r="AA31" s="23" t="str">
        <f t="shared" ref="AA31:AA94" si="65">IF(AA30&gt;0,AA30-AA$2,"")</f>
        <v/>
      </c>
      <c r="AB31" s="24" t="str">
        <f t="shared" ref="AB31:AB94" si="66">IF(AB30&gt;0,AB30-AB$2,"")</f>
        <v/>
      </c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</row>
    <row r="32" spans="1:42" ht="5.0999999999999996" customHeight="1" x14ac:dyDescent="0.25">
      <c r="A32" s="25" t="str">
        <f>IF(VLOOKUP(B33,'Liste des joueurs'!$A$5:$Z$98,5,TRUE)=1,1,"NON")</f>
        <v>NON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</row>
    <row r="33" spans="1:42" x14ac:dyDescent="0.25">
      <c r="A33" s="25" t="str">
        <f>IF(VLOOKUP(B33,'Liste des joueurs'!$A$5:$Z$98,5,TRUE)=1,1,"NON")</f>
        <v>NON</v>
      </c>
      <c r="B33" s="4">
        <f>'Liste des joueurs'!A32</f>
        <v>10</v>
      </c>
      <c r="C33" s="4" t="str">
        <f>'Liste des joueurs'!B32</f>
        <v xml:space="preserve">Diane Croisetiere </v>
      </c>
      <c r="D33" s="4"/>
      <c r="E33" s="4"/>
      <c r="F33" s="4"/>
      <c r="G33" s="4"/>
      <c r="H33" s="21"/>
      <c r="I33" s="21"/>
      <c r="J33" s="21"/>
      <c r="K33" s="21"/>
      <c r="L33" s="21"/>
      <c r="M33" s="21"/>
      <c r="N33" s="21"/>
      <c r="O33" s="21"/>
      <c r="P33" s="21"/>
      <c r="Q33" s="22">
        <f t="shared" ref="Q33" si="67">SUM(H33:P33)</f>
        <v>0</v>
      </c>
      <c r="R33" s="21"/>
      <c r="S33" s="21"/>
      <c r="T33" s="21"/>
      <c r="U33" s="21"/>
      <c r="V33" s="21"/>
      <c r="W33" s="21"/>
      <c r="X33" s="21"/>
      <c r="Y33" s="21"/>
      <c r="Z33" s="21"/>
      <c r="AA33" s="23">
        <f t="shared" ref="AA33" si="68">SUM(R33:Z33)</f>
        <v>0</v>
      </c>
      <c r="AB33" s="24">
        <f t="shared" ref="AB33" si="69">Q33+AA33</f>
        <v>0</v>
      </c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</row>
    <row r="34" spans="1:42" x14ac:dyDescent="0.25">
      <c r="A34" s="25" t="str">
        <f>IF(VLOOKUP(B33,'Liste des joueurs'!$A$5:$Z$98,5,TRUE)=1,1,"NON")</f>
        <v>NON</v>
      </c>
      <c r="B34" s="4"/>
      <c r="C34" s="4"/>
      <c r="D34" s="4"/>
      <c r="E34" s="4"/>
      <c r="F34" s="4"/>
      <c r="G34" s="4"/>
      <c r="H34" s="21" t="str">
        <f t="shared" ref="H34:H65" si="70">IF(H33&gt;0,H33-H$2,"")</f>
        <v/>
      </c>
      <c r="I34" s="21" t="str">
        <f t="shared" ref="I34:I97" si="71">IF(I33&gt;0,I33-I$2,"")</f>
        <v/>
      </c>
      <c r="J34" s="21" t="str">
        <f t="shared" ref="J34:J97" si="72">IF(J33&gt;0,J33-J$2,"")</f>
        <v/>
      </c>
      <c r="K34" s="21" t="str">
        <f t="shared" ref="K34:K97" si="73">IF(K33&gt;0,K33-K$2,"")</f>
        <v/>
      </c>
      <c r="L34" s="21" t="str">
        <f t="shared" ref="L34:L97" si="74">IF(L33&gt;0,L33-L$2,"")</f>
        <v/>
      </c>
      <c r="M34" s="21" t="str">
        <f t="shared" ref="M34:M97" si="75">IF(M33&gt;0,M33-M$2,"")</f>
        <v/>
      </c>
      <c r="N34" s="21" t="str">
        <f t="shared" ref="N34:N97" si="76">IF(N33&gt;0,N33-N$2,"")</f>
        <v/>
      </c>
      <c r="O34" s="21" t="str">
        <f t="shared" ref="O34:O97" si="77">IF(O33&gt;0,O33-O$2,"")</f>
        <v/>
      </c>
      <c r="P34" s="21" t="str">
        <f t="shared" ref="P34:P97" si="78">IF(P33&gt;0,P33-P$2,"")</f>
        <v/>
      </c>
      <c r="Q34" s="22" t="str">
        <f t="shared" ref="Q34:Q97" si="79">IF(Q33&gt;0,Q33-Q$2,"")</f>
        <v/>
      </c>
      <c r="R34" s="21" t="str">
        <f t="shared" ref="R34:R97" si="80">IF(R33&gt;0,R33-R$2,"")</f>
        <v/>
      </c>
      <c r="S34" s="21" t="str">
        <f t="shared" ref="S34:S97" si="81">IF(S33&gt;0,S33-S$2,"")</f>
        <v/>
      </c>
      <c r="T34" s="21" t="str">
        <f t="shared" ref="T34:T97" si="82">IF(T33&gt;0,T33-T$2,"")</f>
        <v/>
      </c>
      <c r="U34" s="21" t="str">
        <f t="shared" ref="U34:U97" si="83">IF(U33&gt;0,U33-U$2,"")</f>
        <v/>
      </c>
      <c r="V34" s="21" t="str">
        <f t="shared" ref="V34:V97" si="84">IF(V33&gt;0,V33-V$2,"")</f>
        <v/>
      </c>
      <c r="W34" s="21" t="str">
        <f t="shared" ref="W34:W97" si="85">IF(W33&gt;0,W33-W$2,"")</f>
        <v/>
      </c>
      <c r="X34" s="21" t="str">
        <f t="shared" ref="X34:X97" si="86">IF(X33&gt;0,X33-X$2,"")</f>
        <v/>
      </c>
      <c r="Y34" s="21" t="str">
        <f t="shared" ref="Y34:Y97" si="87">IF(Y33&gt;0,Y33-Y$2,"")</f>
        <v/>
      </c>
      <c r="Z34" s="21" t="str">
        <f t="shared" ref="Z34:Z97" si="88">IF(Z33&gt;0,Z33-Z$2,"")</f>
        <v/>
      </c>
      <c r="AA34" s="23" t="str">
        <f t="shared" ref="AA34:AA97" si="89">IF(AA33&gt;0,AA33-AA$2,"")</f>
        <v/>
      </c>
      <c r="AB34" s="24" t="str">
        <f t="shared" ref="AB34:AB97" si="90">IF(AB33&gt;0,AB33-AB$2,"")</f>
        <v/>
      </c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</row>
    <row r="35" spans="1:42" ht="5.0999999999999996" customHeight="1" x14ac:dyDescent="0.25">
      <c r="A35" s="25" t="str">
        <f>IF(VLOOKUP(B36,'Liste des joueurs'!$A$5:$Z$98,5,TRUE)=1,1,"NON")</f>
        <v>NON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</row>
    <row r="36" spans="1:42" x14ac:dyDescent="0.25">
      <c r="A36" s="25" t="str">
        <f>IF(VLOOKUP(B36,'Liste des joueurs'!$A$5:$Z$98,5,TRUE)=1,1,"NON")</f>
        <v>NON</v>
      </c>
      <c r="B36" s="4">
        <f>'Liste des joueurs'!A35</f>
        <v>11</v>
      </c>
      <c r="C36" s="4" t="str">
        <f>'Liste des joueurs'!B35</f>
        <v>Francoise Dalpé</v>
      </c>
      <c r="D36" s="4"/>
      <c r="E36" s="4"/>
      <c r="F36" s="4"/>
      <c r="G36" s="4"/>
      <c r="H36" s="21"/>
      <c r="I36" s="21"/>
      <c r="J36" s="21"/>
      <c r="K36" s="21"/>
      <c r="L36" s="21"/>
      <c r="M36" s="21"/>
      <c r="N36" s="21"/>
      <c r="O36" s="21"/>
      <c r="P36" s="21"/>
      <c r="Q36" s="22">
        <f t="shared" ref="Q36" si="91">SUM(H36:P36)</f>
        <v>0</v>
      </c>
      <c r="R36" s="21"/>
      <c r="S36" s="21"/>
      <c r="T36" s="21"/>
      <c r="U36" s="21"/>
      <c r="V36" s="21"/>
      <c r="W36" s="21"/>
      <c r="X36" s="21"/>
      <c r="Y36" s="21"/>
      <c r="Z36" s="21"/>
      <c r="AA36" s="23">
        <f t="shared" ref="AA36" si="92">SUM(R36:Z36)</f>
        <v>0</v>
      </c>
      <c r="AB36" s="24">
        <f t="shared" ref="AB36" si="93">Q36+AA36</f>
        <v>0</v>
      </c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</row>
    <row r="37" spans="1:42" x14ac:dyDescent="0.25">
      <c r="A37" s="25" t="str">
        <f>IF(VLOOKUP(B36,'Liste des joueurs'!$A$5:$Z$98,5,TRUE)=1,1,"NON")</f>
        <v>NON</v>
      </c>
      <c r="B37" s="4"/>
      <c r="C37" s="4"/>
      <c r="D37" s="4"/>
      <c r="E37" s="4"/>
      <c r="F37" s="4"/>
      <c r="G37" s="4"/>
      <c r="H37" s="21" t="str">
        <f t="shared" ref="H37:H68" si="94">IF(H36&gt;0,H36-H$2,"")</f>
        <v/>
      </c>
      <c r="I37" s="21" t="str">
        <f t="shared" ref="I37:I100" si="95">IF(I36&gt;0,I36-I$2,"")</f>
        <v/>
      </c>
      <c r="J37" s="21" t="str">
        <f t="shared" ref="J37:J100" si="96">IF(J36&gt;0,J36-J$2,"")</f>
        <v/>
      </c>
      <c r="K37" s="21" t="str">
        <f t="shared" ref="K37:K100" si="97">IF(K36&gt;0,K36-K$2,"")</f>
        <v/>
      </c>
      <c r="L37" s="21" t="str">
        <f t="shared" ref="L37:L100" si="98">IF(L36&gt;0,L36-L$2,"")</f>
        <v/>
      </c>
      <c r="M37" s="21" t="str">
        <f t="shared" ref="M37:M100" si="99">IF(M36&gt;0,M36-M$2,"")</f>
        <v/>
      </c>
      <c r="N37" s="21" t="str">
        <f t="shared" ref="N37:N100" si="100">IF(N36&gt;0,N36-N$2,"")</f>
        <v/>
      </c>
      <c r="O37" s="21" t="str">
        <f t="shared" ref="O37:O100" si="101">IF(O36&gt;0,O36-O$2,"")</f>
        <v/>
      </c>
      <c r="P37" s="21" t="str">
        <f t="shared" ref="P37:P100" si="102">IF(P36&gt;0,P36-P$2,"")</f>
        <v/>
      </c>
      <c r="Q37" s="22" t="str">
        <f t="shared" ref="Q37:Q100" si="103">IF(Q36&gt;0,Q36-Q$2,"")</f>
        <v/>
      </c>
      <c r="R37" s="21" t="str">
        <f t="shared" ref="R37:R100" si="104">IF(R36&gt;0,R36-R$2,"")</f>
        <v/>
      </c>
      <c r="S37" s="21" t="str">
        <f t="shared" ref="S37:S100" si="105">IF(S36&gt;0,S36-S$2,"")</f>
        <v/>
      </c>
      <c r="T37" s="21" t="str">
        <f t="shared" ref="T37:T100" si="106">IF(T36&gt;0,T36-T$2,"")</f>
        <v/>
      </c>
      <c r="U37" s="21" t="str">
        <f t="shared" ref="U37:U100" si="107">IF(U36&gt;0,U36-U$2,"")</f>
        <v/>
      </c>
      <c r="V37" s="21" t="str">
        <f t="shared" ref="V37:V100" si="108">IF(V36&gt;0,V36-V$2,"")</f>
        <v/>
      </c>
      <c r="W37" s="21" t="str">
        <f t="shared" ref="W37:W100" si="109">IF(W36&gt;0,W36-W$2,"")</f>
        <v/>
      </c>
      <c r="X37" s="21" t="str">
        <f t="shared" ref="X37:X100" si="110">IF(X36&gt;0,X36-X$2,"")</f>
        <v/>
      </c>
      <c r="Y37" s="21" t="str">
        <f t="shared" ref="Y37:Y100" si="111">IF(Y36&gt;0,Y36-Y$2,"")</f>
        <v/>
      </c>
      <c r="Z37" s="21" t="str">
        <f t="shared" ref="Z37:Z100" si="112">IF(Z36&gt;0,Z36-Z$2,"")</f>
        <v/>
      </c>
      <c r="AA37" s="23" t="str">
        <f t="shared" ref="AA37:AA100" si="113">IF(AA36&gt;0,AA36-AA$2,"")</f>
        <v/>
      </c>
      <c r="AB37" s="24" t="str">
        <f t="shared" ref="AB37:AB100" si="114">IF(AB36&gt;0,AB36-AB$2,"")</f>
        <v/>
      </c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</row>
    <row r="38" spans="1:42" ht="5.0999999999999996" customHeight="1" x14ac:dyDescent="0.25">
      <c r="A38" s="25" t="str">
        <f>IF(VLOOKUP(B39,'Liste des joueurs'!$A$5:$Z$98,5,TRUE)=1,1,"NON")</f>
        <v>NON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</row>
    <row r="39" spans="1:42" x14ac:dyDescent="0.25">
      <c r="A39" s="25" t="str">
        <f>IF(VLOOKUP(B39,'Liste des joueurs'!$A$5:$Z$98,5,TRUE)=1,1,"NON")</f>
        <v>NON</v>
      </c>
      <c r="B39" s="4">
        <f>'Liste des joueurs'!A38</f>
        <v>12</v>
      </c>
      <c r="C39" s="4" t="str">
        <f>'Liste des joueurs'!B38</f>
        <v>Sylvie Gaudette</v>
      </c>
      <c r="D39" s="4"/>
      <c r="E39" s="4"/>
      <c r="F39" s="4"/>
      <c r="G39" s="4"/>
      <c r="H39" s="21"/>
      <c r="I39" s="21"/>
      <c r="J39" s="21"/>
      <c r="K39" s="21"/>
      <c r="L39" s="21"/>
      <c r="M39" s="21"/>
      <c r="N39" s="21"/>
      <c r="O39" s="21"/>
      <c r="P39" s="21"/>
      <c r="Q39" s="22">
        <f t="shared" ref="Q39" si="115">SUM(H39:P39)</f>
        <v>0</v>
      </c>
      <c r="R39" s="21"/>
      <c r="S39" s="21"/>
      <c r="T39" s="21"/>
      <c r="U39" s="21"/>
      <c r="V39" s="21"/>
      <c r="W39" s="21"/>
      <c r="X39" s="21"/>
      <c r="Y39" s="21"/>
      <c r="Z39" s="21"/>
      <c r="AA39" s="23">
        <f t="shared" ref="AA39" si="116">SUM(R39:Z39)</f>
        <v>0</v>
      </c>
      <c r="AB39" s="24">
        <f t="shared" ref="AB39" si="117">Q39+AA39</f>
        <v>0</v>
      </c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</row>
    <row r="40" spans="1:42" x14ac:dyDescent="0.25">
      <c r="A40" s="25" t="str">
        <f>IF(VLOOKUP(B39,'Liste des joueurs'!$A$5:$Z$98,5,TRUE)=1,1,"NON")</f>
        <v>NON</v>
      </c>
      <c r="B40" s="4"/>
      <c r="C40" s="4"/>
      <c r="D40" s="4"/>
      <c r="E40" s="4"/>
      <c r="F40" s="4"/>
      <c r="G40" s="4"/>
      <c r="H40" s="21" t="str">
        <f t="shared" ref="H40:H71" si="118">IF(H39&gt;0,H39-H$2,"")</f>
        <v/>
      </c>
      <c r="I40" s="21" t="str">
        <f t="shared" ref="I40:I100" si="119">IF(I39&gt;0,I39-I$2,"")</f>
        <v/>
      </c>
      <c r="J40" s="21" t="str">
        <f t="shared" ref="J40:J100" si="120">IF(J39&gt;0,J39-J$2,"")</f>
        <v/>
      </c>
      <c r="K40" s="21" t="str">
        <f t="shared" ref="K40:K100" si="121">IF(K39&gt;0,K39-K$2,"")</f>
        <v/>
      </c>
      <c r="L40" s="21" t="str">
        <f t="shared" ref="L40:L100" si="122">IF(L39&gt;0,L39-L$2,"")</f>
        <v/>
      </c>
      <c r="M40" s="21" t="str">
        <f t="shared" ref="M40:M100" si="123">IF(M39&gt;0,M39-M$2,"")</f>
        <v/>
      </c>
      <c r="N40" s="21" t="str">
        <f t="shared" ref="N40:N100" si="124">IF(N39&gt;0,N39-N$2,"")</f>
        <v/>
      </c>
      <c r="O40" s="21" t="str">
        <f t="shared" ref="O40:O100" si="125">IF(O39&gt;0,O39-O$2,"")</f>
        <v/>
      </c>
      <c r="P40" s="21" t="str">
        <f t="shared" ref="P40:P100" si="126">IF(P39&gt;0,P39-P$2,"")</f>
        <v/>
      </c>
      <c r="Q40" s="22" t="str">
        <f t="shared" ref="Q40:Q100" si="127">IF(Q39&gt;0,Q39-Q$2,"")</f>
        <v/>
      </c>
      <c r="R40" s="21" t="str">
        <f t="shared" ref="R40:R100" si="128">IF(R39&gt;0,R39-R$2,"")</f>
        <v/>
      </c>
      <c r="S40" s="21" t="str">
        <f t="shared" ref="S40:S100" si="129">IF(S39&gt;0,S39-S$2,"")</f>
        <v/>
      </c>
      <c r="T40" s="21" t="str">
        <f t="shared" ref="T40:T100" si="130">IF(T39&gt;0,T39-T$2,"")</f>
        <v/>
      </c>
      <c r="U40" s="21" t="str">
        <f t="shared" ref="U40:U100" si="131">IF(U39&gt;0,U39-U$2,"")</f>
        <v/>
      </c>
      <c r="V40" s="21" t="str">
        <f t="shared" ref="V40:V100" si="132">IF(V39&gt;0,V39-V$2,"")</f>
        <v/>
      </c>
      <c r="W40" s="21" t="str">
        <f t="shared" ref="W40:W100" si="133">IF(W39&gt;0,W39-W$2,"")</f>
        <v/>
      </c>
      <c r="X40" s="21" t="str">
        <f t="shared" ref="X40:X100" si="134">IF(X39&gt;0,X39-X$2,"")</f>
        <v/>
      </c>
      <c r="Y40" s="21" t="str">
        <f t="shared" ref="Y40:Y100" si="135">IF(Y39&gt;0,Y39-Y$2,"")</f>
        <v/>
      </c>
      <c r="Z40" s="21" t="str">
        <f t="shared" ref="Z40:Z100" si="136">IF(Z39&gt;0,Z39-Z$2,"")</f>
        <v/>
      </c>
      <c r="AA40" s="23" t="str">
        <f t="shared" ref="AA40:AA100" si="137">IF(AA39&gt;0,AA39-AA$2,"")</f>
        <v/>
      </c>
      <c r="AB40" s="24" t="str">
        <f t="shared" ref="AB40:AB100" si="138">IF(AB39&gt;0,AB39-AB$2,"")</f>
        <v/>
      </c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</row>
    <row r="41" spans="1:42" ht="5.0999999999999996" customHeight="1" x14ac:dyDescent="0.25">
      <c r="A41" s="25" t="str">
        <f>IF(VLOOKUP(B42,'Liste des joueurs'!$A$5:$Z$98,5,TRUE)=1,1,"NON")</f>
        <v>NON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</row>
    <row r="42" spans="1:42" x14ac:dyDescent="0.25">
      <c r="A42" s="25" t="str">
        <f>IF(VLOOKUP(B42,'Liste des joueurs'!$A$5:$Z$98,5,TRUE)=1,1,"NON")</f>
        <v>NON</v>
      </c>
      <c r="B42" s="4">
        <f>'Liste des joueurs'!A41</f>
        <v>13</v>
      </c>
      <c r="C42" s="4" t="str">
        <f>'Liste des joueurs'!B41</f>
        <v>Lynda Archambault</v>
      </c>
      <c r="D42" s="4"/>
      <c r="E42" s="4"/>
      <c r="F42" s="4"/>
      <c r="G42" s="4"/>
      <c r="H42" s="21"/>
      <c r="I42" s="21"/>
      <c r="J42" s="21"/>
      <c r="K42" s="21"/>
      <c r="L42" s="21"/>
      <c r="M42" s="21"/>
      <c r="N42" s="21"/>
      <c r="O42" s="21"/>
      <c r="P42" s="21"/>
      <c r="Q42" s="22">
        <f t="shared" ref="Q42" si="139">SUM(H42:P42)</f>
        <v>0</v>
      </c>
      <c r="R42" s="21"/>
      <c r="S42" s="21"/>
      <c r="T42" s="21"/>
      <c r="U42" s="21"/>
      <c r="V42" s="21"/>
      <c r="W42" s="21"/>
      <c r="X42" s="21"/>
      <c r="Y42" s="21"/>
      <c r="Z42" s="21"/>
      <c r="AA42" s="23">
        <f t="shared" ref="AA42" si="140">SUM(R42:Z42)</f>
        <v>0</v>
      </c>
      <c r="AB42" s="24">
        <f t="shared" ref="AB42" si="141">Q42+AA42</f>
        <v>0</v>
      </c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</row>
    <row r="43" spans="1:42" x14ac:dyDescent="0.25">
      <c r="A43" s="25" t="str">
        <f>IF(VLOOKUP(B42,'Liste des joueurs'!$A$5:$Z$98,5,TRUE)=1,1,"NON")</f>
        <v>NON</v>
      </c>
      <c r="B43" s="4"/>
      <c r="C43" s="4"/>
      <c r="D43" s="4"/>
      <c r="E43" s="4"/>
      <c r="F43" s="4"/>
      <c r="G43" s="4"/>
      <c r="H43" s="21" t="str">
        <f t="shared" ref="H43:H74" si="142">IF(H42&gt;0,H42-H$2,"")</f>
        <v/>
      </c>
      <c r="I43" s="21" t="str">
        <f t="shared" ref="I43:I100" si="143">IF(I42&gt;0,I42-I$2,"")</f>
        <v/>
      </c>
      <c r="J43" s="21" t="str">
        <f t="shared" ref="J43:J100" si="144">IF(J42&gt;0,J42-J$2,"")</f>
        <v/>
      </c>
      <c r="K43" s="21" t="str">
        <f t="shared" ref="K43:K100" si="145">IF(K42&gt;0,K42-K$2,"")</f>
        <v/>
      </c>
      <c r="L43" s="21" t="str">
        <f t="shared" ref="L43:L100" si="146">IF(L42&gt;0,L42-L$2,"")</f>
        <v/>
      </c>
      <c r="M43" s="21" t="str">
        <f t="shared" ref="M43:M100" si="147">IF(M42&gt;0,M42-M$2,"")</f>
        <v/>
      </c>
      <c r="N43" s="21" t="str">
        <f t="shared" ref="N43:N100" si="148">IF(N42&gt;0,N42-N$2,"")</f>
        <v/>
      </c>
      <c r="O43" s="21" t="str">
        <f t="shared" ref="O43:O100" si="149">IF(O42&gt;0,O42-O$2,"")</f>
        <v/>
      </c>
      <c r="P43" s="21" t="str">
        <f t="shared" ref="P43:P100" si="150">IF(P42&gt;0,P42-P$2,"")</f>
        <v/>
      </c>
      <c r="Q43" s="22" t="str">
        <f t="shared" ref="Q43:Q100" si="151">IF(Q42&gt;0,Q42-Q$2,"")</f>
        <v/>
      </c>
      <c r="R43" s="21" t="str">
        <f t="shared" ref="R43:R100" si="152">IF(R42&gt;0,R42-R$2,"")</f>
        <v/>
      </c>
      <c r="S43" s="21" t="str">
        <f t="shared" ref="S43:S100" si="153">IF(S42&gt;0,S42-S$2,"")</f>
        <v/>
      </c>
      <c r="T43" s="21" t="str">
        <f t="shared" ref="T43:T100" si="154">IF(T42&gt;0,T42-T$2,"")</f>
        <v/>
      </c>
      <c r="U43" s="21" t="str">
        <f t="shared" ref="U43:U100" si="155">IF(U42&gt;0,U42-U$2,"")</f>
        <v/>
      </c>
      <c r="V43" s="21" t="str">
        <f t="shared" ref="V43:V100" si="156">IF(V42&gt;0,V42-V$2,"")</f>
        <v/>
      </c>
      <c r="W43" s="21" t="str">
        <f t="shared" ref="W43:W100" si="157">IF(W42&gt;0,W42-W$2,"")</f>
        <v/>
      </c>
      <c r="X43" s="21" t="str">
        <f t="shared" ref="X43:X100" si="158">IF(X42&gt;0,X42-X$2,"")</f>
        <v/>
      </c>
      <c r="Y43" s="21" t="str">
        <f t="shared" ref="Y43:Y100" si="159">IF(Y42&gt;0,Y42-Y$2,"")</f>
        <v/>
      </c>
      <c r="Z43" s="21" t="str">
        <f t="shared" ref="Z43:Z100" si="160">IF(Z42&gt;0,Z42-Z$2,"")</f>
        <v/>
      </c>
      <c r="AA43" s="23" t="str">
        <f t="shared" ref="AA43:AA100" si="161">IF(AA42&gt;0,AA42-AA$2,"")</f>
        <v/>
      </c>
      <c r="AB43" s="24" t="str">
        <f t="shared" ref="AB43:AB100" si="162">IF(AB42&gt;0,AB42-AB$2,"")</f>
        <v/>
      </c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</row>
    <row r="44" spans="1:42" ht="5.0999999999999996" customHeight="1" x14ac:dyDescent="0.25">
      <c r="A44" s="25" t="str">
        <f>IF(VLOOKUP(B45,'Liste des joueurs'!$A$5:$Z$98,5,TRUE)=1,1,"NON")</f>
        <v>NON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</row>
    <row r="45" spans="1:42" x14ac:dyDescent="0.25">
      <c r="A45" s="25" t="str">
        <f>IF(VLOOKUP(B45,'Liste des joueurs'!$A$5:$Z$98,5,TRUE)=1,1,"NON")</f>
        <v>NON</v>
      </c>
      <c r="B45" s="4">
        <f>'Liste des joueurs'!A44</f>
        <v>14</v>
      </c>
      <c r="C45" s="4" t="str">
        <f>'Liste des joueurs'!B44</f>
        <v>Jean-Marc Cloutier</v>
      </c>
      <c r="D45" s="4"/>
      <c r="E45" s="4"/>
      <c r="F45" s="4"/>
      <c r="G45" s="4"/>
      <c r="H45" s="21"/>
      <c r="I45" s="21"/>
      <c r="J45" s="21"/>
      <c r="K45" s="21"/>
      <c r="L45" s="21"/>
      <c r="M45" s="21"/>
      <c r="N45" s="21"/>
      <c r="O45" s="21"/>
      <c r="P45" s="21"/>
      <c r="Q45" s="22">
        <f t="shared" ref="Q45" si="163">SUM(H45:P45)</f>
        <v>0</v>
      </c>
      <c r="R45" s="21"/>
      <c r="S45" s="21"/>
      <c r="T45" s="21"/>
      <c r="U45" s="21"/>
      <c r="V45" s="21"/>
      <c r="W45" s="21"/>
      <c r="X45" s="21"/>
      <c r="Y45" s="21"/>
      <c r="Z45" s="21"/>
      <c r="AA45" s="23">
        <f t="shared" ref="AA45" si="164">SUM(R45:Z45)</f>
        <v>0</v>
      </c>
      <c r="AB45" s="24">
        <f t="shared" ref="AB45" si="165">Q45+AA45</f>
        <v>0</v>
      </c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</row>
    <row r="46" spans="1:42" x14ac:dyDescent="0.25">
      <c r="A46" s="25" t="str">
        <f>IF(VLOOKUP(B45,'Liste des joueurs'!$A$5:$Z$98,5,TRUE)=1,1,"NON")</f>
        <v>NON</v>
      </c>
      <c r="B46" s="4"/>
      <c r="C46" s="4"/>
      <c r="D46" s="4"/>
      <c r="E46" s="4"/>
      <c r="F46" s="4"/>
      <c r="G46" s="4"/>
      <c r="H46" s="21" t="str">
        <f t="shared" ref="H46:H77" si="166">IF(H45&gt;0,H45-H$2,"")</f>
        <v/>
      </c>
      <c r="I46" s="21" t="str">
        <f t="shared" ref="I46:I100" si="167">IF(I45&gt;0,I45-I$2,"")</f>
        <v/>
      </c>
      <c r="J46" s="21" t="str">
        <f t="shared" ref="J46:J100" si="168">IF(J45&gt;0,J45-J$2,"")</f>
        <v/>
      </c>
      <c r="K46" s="21" t="str">
        <f t="shared" ref="K46:K100" si="169">IF(K45&gt;0,K45-K$2,"")</f>
        <v/>
      </c>
      <c r="L46" s="21" t="str">
        <f t="shared" ref="L46:L100" si="170">IF(L45&gt;0,L45-L$2,"")</f>
        <v/>
      </c>
      <c r="M46" s="21" t="str">
        <f t="shared" ref="M46:M100" si="171">IF(M45&gt;0,M45-M$2,"")</f>
        <v/>
      </c>
      <c r="N46" s="21" t="str">
        <f t="shared" ref="N46:N100" si="172">IF(N45&gt;0,N45-N$2,"")</f>
        <v/>
      </c>
      <c r="O46" s="21" t="str">
        <f t="shared" ref="O46:O100" si="173">IF(O45&gt;0,O45-O$2,"")</f>
        <v/>
      </c>
      <c r="P46" s="21" t="str">
        <f t="shared" ref="P46:P100" si="174">IF(P45&gt;0,P45-P$2,"")</f>
        <v/>
      </c>
      <c r="Q46" s="22" t="str">
        <f t="shared" ref="Q46:Q100" si="175">IF(Q45&gt;0,Q45-Q$2,"")</f>
        <v/>
      </c>
      <c r="R46" s="21" t="str">
        <f t="shared" ref="R46:R100" si="176">IF(R45&gt;0,R45-R$2,"")</f>
        <v/>
      </c>
      <c r="S46" s="21" t="str">
        <f t="shared" ref="S46:S100" si="177">IF(S45&gt;0,S45-S$2,"")</f>
        <v/>
      </c>
      <c r="T46" s="21" t="str">
        <f t="shared" ref="T46:T100" si="178">IF(T45&gt;0,T45-T$2,"")</f>
        <v/>
      </c>
      <c r="U46" s="21" t="str">
        <f t="shared" ref="U46:U100" si="179">IF(U45&gt;0,U45-U$2,"")</f>
        <v/>
      </c>
      <c r="V46" s="21" t="str">
        <f t="shared" ref="V46:V100" si="180">IF(V45&gt;0,V45-V$2,"")</f>
        <v/>
      </c>
      <c r="W46" s="21" t="str">
        <f t="shared" ref="W46:W100" si="181">IF(W45&gt;0,W45-W$2,"")</f>
        <v/>
      </c>
      <c r="X46" s="21" t="str">
        <f t="shared" ref="X46:X100" si="182">IF(X45&gt;0,X45-X$2,"")</f>
        <v/>
      </c>
      <c r="Y46" s="21" t="str">
        <f t="shared" ref="Y46:Y100" si="183">IF(Y45&gt;0,Y45-Y$2,"")</f>
        <v/>
      </c>
      <c r="Z46" s="21" t="str">
        <f t="shared" ref="Z46:Z100" si="184">IF(Z45&gt;0,Z45-Z$2,"")</f>
        <v/>
      </c>
      <c r="AA46" s="23" t="str">
        <f t="shared" ref="AA46:AA100" si="185">IF(AA45&gt;0,AA45-AA$2,"")</f>
        <v/>
      </c>
      <c r="AB46" s="24" t="str">
        <f t="shared" ref="AB46:AB100" si="186">IF(AB45&gt;0,AB45-AB$2,"")</f>
        <v/>
      </c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</row>
    <row r="47" spans="1:42" ht="5.0999999999999996" customHeight="1" x14ac:dyDescent="0.25">
      <c r="A47" s="25" t="str">
        <f>IF(VLOOKUP(B48,'Liste des joueurs'!$A$5:$Z$98,5,TRUE)=1,1,"NON")</f>
        <v>NON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</row>
    <row r="48" spans="1:42" x14ac:dyDescent="0.25">
      <c r="A48" s="25" t="str">
        <f>IF(VLOOKUP(B48,'Liste des joueurs'!$A$5:$Z$98,5,TRUE)=1,1,"NON")</f>
        <v>NON</v>
      </c>
      <c r="B48" s="4">
        <f>'Liste des joueurs'!A47</f>
        <v>15</v>
      </c>
      <c r="C48" s="4" t="str">
        <f>'Liste des joueurs'!B47</f>
        <v>Real Desjardins</v>
      </c>
      <c r="D48" s="4"/>
      <c r="E48" s="4"/>
      <c r="F48" s="4"/>
      <c r="G48" s="4"/>
      <c r="H48" s="21"/>
      <c r="I48" s="21"/>
      <c r="J48" s="21"/>
      <c r="K48" s="21"/>
      <c r="L48" s="21"/>
      <c r="M48" s="21"/>
      <c r="N48" s="21"/>
      <c r="O48" s="21"/>
      <c r="P48" s="21"/>
      <c r="Q48" s="22">
        <f t="shared" ref="Q48" si="187">SUM(H48:P48)</f>
        <v>0</v>
      </c>
      <c r="R48" s="21"/>
      <c r="S48" s="21"/>
      <c r="T48" s="21"/>
      <c r="U48" s="21"/>
      <c r="V48" s="21"/>
      <c r="W48" s="21"/>
      <c r="X48" s="21"/>
      <c r="Y48" s="21"/>
      <c r="Z48" s="21"/>
      <c r="AA48" s="23">
        <f t="shared" ref="AA48" si="188">SUM(R48:Z48)</f>
        <v>0</v>
      </c>
      <c r="AB48" s="24">
        <f t="shared" ref="AB48" si="189">Q48+AA48</f>
        <v>0</v>
      </c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</row>
    <row r="49" spans="1:42" x14ac:dyDescent="0.25">
      <c r="A49" s="25" t="str">
        <f>IF(VLOOKUP(B48,'Liste des joueurs'!$A$5:$Z$98,5,TRUE)=1,1,"NON")</f>
        <v>NON</v>
      </c>
      <c r="B49" s="4"/>
      <c r="C49" s="4"/>
      <c r="D49" s="4"/>
      <c r="E49" s="4"/>
      <c r="F49" s="4"/>
      <c r="G49" s="4"/>
      <c r="H49" s="21" t="str">
        <f t="shared" ref="H49:H80" si="190">IF(H48&gt;0,H48-H$2,"")</f>
        <v/>
      </c>
      <c r="I49" s="21" t="str">
        <f t="shared" ref="I49:I100" si="191">IF(I48&gt;0,I48-I$2,"")</f>
        <v/>
      </c>
      <c r="J49" s="21" t="str">
        <f t="shared" ref="J49:J100" si="192">IF(J48&gt;0,J48-J$2,"")</f>
        <v/>
      </c>
      <c r="K49" s="21" t="str">
        <f t="shared" ref="K49:K100" si="193">IF(K48&gt;0,K48-K$2,"")</f>
        <v/>
      </c>
      <c r="L49" s="21" t="str">
        <f t="shared" ref="L49:L100" si="194">IF(L48&gt;0,L48-L$2,"")</f>
        <v/>
      </c>
      <c r="M49" s="21" t="str">
        <f t="shared" ref="M49:M100" si="195">IF(M48&gt;0,M48-M$2,"")</f>
        <v/>
      </c>
      <c r="N49" s="21" t="str">
        <f t="shared" ref="N49:N100" si="196">IF(N48&gt;0,N48-N$2,"")</f>
        <v/>
      </c>
      <c r="O49" s="21" t="str">
        <f t="shared" ref="O49:O100" si="197">IF(O48&gt;0,O48-O$2,"")</f>
        <v/>
      </c>
      <c r="P49" s="21" t="str">
        <f t="shared" ref="P49:P100" si="198">IF(P48&gt;0,P48-P$2,"")</f>
        <v/>
      </c>
      <c r="Q49" s="22" t="str">
        <f t="shared" ref="Q49:Q100" si="199">IF(Q48&gt;0,Q48-Q$2,"")</f>
        <v/>
      </c>
      <c r="R49" s="21" t="str">
        <f t="shared" ref="R49:R100" si="200">IF(R48&gt;0,R48-R$2,"")</f>
        <v/>
      </c>
      <c r="S49" s="21" t="str">
        <f t="shared" ref="S49:S100" si="201">IF(S48&gt;0,S48-S$2,"")</f>
        <v/>
      </c>
      <c r="T49" s="21" t="str">
        <f t="shared" ref="T49:T100" si="202">IF(T48&gt;0,T48-T$2,"")</f>
        <v/>
      </c>
      <c r="U49" s="21" t="str">
        <f t="shared" ref="U49:U100" si="203">IF(U48&gt;0,U48-U$2,"")</f>
        <v/>
      </c>
      <c r="V49" s="21" t="str">
        <f t="shared" ref="V49:V100" si="204">IF(V48&gt;0,V48-V$2,"")</f>
        <v/>
      </c>
      <c r="W49" s="21" t="str">
        <f t="shared" ref="W49:W100" si="205">IF(W48&gt;0,W48-W$2,"")</f>
        <v/>
      </c>
      <c r="X49" s="21" t="str">
        <f t="shared" ref="X49:X100" si="206">IF(X48&gt;0,X48-X$2,"")</f>
        <v/>
      </c>
      <c r="Y49" s="21" t="str">
        <f t="shared" ref="Y49:Y100" si="207">IF(Y48&gt;0,Y48-Y$2,"")</f>
        <v/>
      </c>
      <c r="Z49" s="21" t="str">
        <f t="shared" ref="Z49:Z100" si="208">IF(Z48&gt;0,Z48-Z$2,"")</f>
        <v/>
      </c>
      <c r="AA49" s="23" t="str">
        <f t="shared" ref="AA49:AA100" si="209">IF(AA48&gt;0,AA48-AA$2,"")</f>
        <v/>
      </c>
      <c r="AB49" s="24" t="str">
        <f t="shared" ref="AB49:AB100" si="210">IF(AB48&gt;0,AB48-AB$2,"")</f>
        <v/>
      </c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</row>
    <row r="50" spans="1:42" ht="5.0999999999999996" customHeight="1" x14ac:dyDescent="0.25">
      <c r="A50" s="25" t="str">
        <f>IF(VLOOKUP(B51,'Liste des joueurs'!$A$5:$Z$98,5,TRUE)=1,1,"NON")</f>
        <v>NON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</row>
    <row r="51" spans="1:42" x14ac:dyDescent="0.25">
      <c r="A51" s="25" t="str">
        <f>IF(VLOOKUP(B51,'Liste des joueurs'!$A$5:$Z$98,5,TRUE)=1,1,"NON")</f>
        <v>NON</v>
      </c>
      <c r="B51" s="4">
        <f>'Liste des joueurs'!A50</f>
        <v>16</v>
      </c>
      <c r="C51" s="4" t="str">
        <f>'Liste des joueurs'!B50</f>
        <v>Stéphane Brun</v>
      </c>
      <c r="D51" s="4"/>
      <c r="E51" s="4"/>
      <c r="F51" s="4"/>
      <c r="G51" s="4"/>
      <c r="H51" s="21"/>
      <c r="I51" s="21"/>
      <c r="J51" s="21"/>
      <c r="K51" s="21"/>
      <c r="L51" s="21"/>
      <c r="M51" s="21"/>
      <c r="N51" s="21"/>
      <c r="O51" s="21"/>
      <c r="P51" s="21"/>
      <c r="Q51" s="22">
        <f t="shared" ref="Q51" si="211">SUM(H51:P51)</f>
        <v>0</v>
      </c>
      <c r="R51" s="21"/>
      <c r="S51" s="21"/>
      <c r="T51" s="21"/>
      <c r="U51" s="21"/>
      <c r="V51" s="21"/>
      <c r="W51" s="21"/>
      <c r="X51" s="21"/>
      <c r="Y51" s="21"/>
      <c r="Z51" s="21"/>
      <c r="AA51" s="23">
        <f t="shared" ref="AA51" si="212">SUM(R51:Z51)</f>
        <v>0</v>
      </c>
      <c r="AB51" s="24">
        <f t="shared" ref="AB51" si="213">Q51+AA51</f>
        <v>0</v>
      </c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</row>
    <row r="52" spans="1:42" x14ac:dyDescent="0.25">
      <c r="A52" s="25" t="str">
        <f>IF(VLOOKUP(B51,'Liste des joueurs'!$A$5:$Z$98,5,TRUE)=1,1,"NON")</f>
        <v>NON</v>
      </c>
      <c r="B52" s="4"/>
      <c r="C52" s="4"/>
      <c r="D52" s="4"/>
      <c r="E52" s="4"/>
      <c r="F52" s="4"/>
      <c r="G52" s="4"/>
      <c r="H52" s="21" t="str">
        <f t="shared" ref="H52:H83" si="214">IF(H51&gt;0,H51-H$2,"")</f>
        <v/>
      </c>
      <c r="I52" s="21" t="str">
        <f t="shared" ref="I52:I100" si="215">IF(I51&gt;0,I51-I$2,"")</f>
        <v/>
      </c>
      <c r="J52" s="21" t="str">
        <f t="shared" ref="J52:J100" si="216">IF(J51&gt;0,J51-J$2,"")</f>
        <v/>
      </c>
      <c r="K52" s="21" t="str">
        <f t="shared" ref="K52:K100" si="217">IF(K51&gt;0,K51-K$2,"")</f>
        <v/>
      </c>
      <c r="L52" s="21" t="str">
        <f t="shared" ref="L52:L100" si="218">IF(L51&gt;0,L51-L$2,"")</f>
        <v/>
      </c>
      <c r="M52" s="21" t="str">
        <f t="shared" ref="M52:M100" si="219">IF(M51&gt;0,M51-M$2,"")</f>
        <v/>
      </c>
      <c r="N52" s="21" t="str">
        <f t="shared" ref="N52:N100" si="220">IF(N51&gt;0,N51-N$2,"")</f>
        <v/>
      </c>
      <c r="O52" s="21" t="str">
        <f t="shared" ref="O52:O100" si="221">IF(O51&gt;0,O51-O$2,"")</f>
        <v/>
      </c>
      <c r="P52" s="21" t="str">
        <f t="shared" ref="P52:P100" si="222">IF(P51&gt;0,P51-P$2,"")</f>
        <v/>
      </c>
      <c r="Q52" s="22" t="str">
        <f t="shared" ref="Q52:Q100" si="223">IF(Q51&gt;0,Q51-Q$2,"")</f>
        <v/>
      </c>
      <c r="R52" s="21" t="str">
        <f t="shared" ref="R52:R100" si="224">IF(R51&gt;0,R51-R$2,"")</f>
        <v/>
      </c>
      <c r="S52" s="21" t="str">
        <f t="shared" ref="S52:S100" si="225">IF(S51&gt;0,S51-S$2,"")</f>
        <v/>
      </c>
      <c r="T52" s="21" t="str">
        <f t="shared" ref="T52:T100" si="226">IF(T51&gt;0,T51-T$2,"")</f>
        <v/>
      </c>
      <c r="U52" s="21" t="str">
        <f t="shared" ref="U52:U100" si="227">IF(U51&gt;0,U51-U$2,"")</f>
        <v/>
      </c>
      <c r="V52" s="21" t="str">
        <f t="shared" ref="V52:V100" si="228">IF(V51&gt;0,V51-V$2,"")</f>
        <v/>
      </c>
      <c r="W52" s="21" t="str">
        <f t="shared" ref="W52:W100" si="229">IF(W51&gt;0,W51-W$2,"")</f>
        <v/>
      </c>
      <c r="X52" s="21" t="str">
        <f t="shared" ref="X52:X100" si="230">IF(X51&gt;0,X51-X$2,"")</f>
        <v/>
      </c>
      <c r="Y52" s="21" t="str">
        <f t="shared" ref="Y52:Y100" si="231">IF(Y51&gt;0,Y51-Y$2,"")</f>
        <v/>
      </c>
      <c r="Z52" s="21" t="str">
        <f t="shared" ref="Z52:Z100" si="232">IF(Z51&gt;0,Z51-Z$2,"")</f>
        <v/>
      </c>
      <c r="AA52" s="23" t="str">
        <f t="shared" ref="AA52:AA100" si="233">IF(AA51&gt;0,AA51-AA$2,"")</f>
        <v/>
      </c>
      <c r="AB52" s="24" t="str">
        <f t="shared" ref="AB52:AB100" si="234">IF(AB51&gt;0,AB51-AB$2,"")</f>
        <v/>
      </c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</row>
    <row r="53" spans="1:42" ht="5.0999999999999996" customHeight="1" x14ac:dyDescent="0.25">
      <c r="A53" s="25" t="str">
        <f>IF(VLOOKUP(B54,'Liste des joueurs'!$A$5:$Z$98,5,TRUE)=1,1,"NON")</f>
        <v>NON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</row>
    <row r="54" spans="1:42" x14ac:dyDescent="0.25">
      <c r="A54" s="25" t="str">
        <f>IF(VLOOKUP(B54,'Liste des joueurs'!$A$5:$Z$98,5,TRUE)=1,1,"NON")</f>
        <v>NON</v>
      </c>
      <c r="B54" s="4">
        <f>'Liste des joueurs'!A53</f>
        <v>17</v>
      </c>
      <c r="C54" s="4" t="str">
        <f>'Liste des joueurs'!B53</f>
        <v>Serge Potvin</v>
      </c>
      <c r="D54" s="4"/>
      <c r="E54" s="4"/>
      <c r="F54" s="4"/>
      <c r="G54" s="4"/>
      <c r="H54" s="21"/>
      <c r="I54" s="21"/>
      <c r="J54" s="21"/>
      <c r="K54" s="21"/>
      <c r="L54" s="21"/>
      <c r="M54" s="21"/>
      <c r="N54" s="21"/>
      <c r="O54" s="21"/>
      <c r="P54" s="21"/>
      <c r="Q54" s="22">
        <f t="shared" ref="Q54" si="235">SUM(H54:P54)</f>
        <v>0</v>
      </c>
      <c r="R54" s="21"/>
      <c r="S54" s="21"/>
      <c r="T54" s="21"/>
      <c r="U54" s="21"/>
      <c r="V54" s="21"/>
      <c r="W54" s="21"/>
      <c r="X54" s="21"/>
      <c r="Y54" s="21"/>
      <c r="Z54" s="21"/>
      <c r="AA54" s="23">
        <f t="shared" ref="AA54" si="236">SUM(R54:Z54)</f>
        <v>0</v>
      </c>
      <c r="AB54" s="24">
        <f t="shared" ref="AB54" si="237">Q54+AA54</f>
        <v>0</v>
      </c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</row>
    <row r="55" spans="1:42" x14ac:dyDescent="0.25">
      <c r="A55" s="25" t="str">
        <f>IF(VLOOKUP(B54,'Liste des joueurs'!$A$5:$Z$98,5,TRUE)=1,1,"NON")</f>
        <v>NON</v>
      </c>
      <c r="B55" s="4"/>
      <c r="C55" s="4"/>
      <c r="D55" s="4"/>
      <c r="E55" s="4"/>
      <c r="F55" s="4"/>
      <c r="G55" s="4"/>
      <c r="H55" s="21" t="str">
        <f t="shared" ref="H55:H100" si="238">IF(H54&gt;0,H54-H$2,"")</f>
        <v/>
      </c>
      <c r="I55" s="21" t="str">
        <f t="shared" ref="I55:I100" si="239">IF(I54&gt;0,I54-I$2,"")</f>
        <v/>
      </c>
      <c r="J55" s="21" t="str">
        <f t="shared" ref="J55:J100" si="240">IF(J54&gt;0,J54-J$2,"")</f>
        <v/>
      </c>
      <c r="K55" s="21" t="str">
        <f t="shared" ref="K55:K100" si="241">IF(K54&gt;0,K54-K$2,"")</f>
        <v/>
      </c>
      <c r="L55" s="21" t="str">
        <f t="shared" ref="L55:L100" si="242">IF(L54&gt;0,L54-L$2,"")</f>
        <v/>
      </c>
      <c r="M55" s="21" t="str">
        <f t="shared" ref="M55:M100" si="243">IF(M54&gt;0,M54-M$2,"")</f>
        <v/>
      </c>
      <c r="N55" s="21" t="str">
        <f t="shared" ref="N55:N100" si="244">IF(N54&gt;0,N54-N$2,"")</f>
        <v/>
      </c>
      <c r="O55" s="21" t="str">
        <f t="shared" ref="O55:O100" si="245">IF(O54&gt;0,O54-O$2,"")</f>
        <v/>
      </c>
      <c r="P55" s="21" t="str">
        <f t="shared" ref="P55:P100" si="246">IF(P54&gt;0,P54-P$2,"")</f>
        <v/>
      </c>
      <c r="Q55" s="22" t="str">
        <f t="shared" ref="Q55:Q100" si="247">IF(Q54&gt;0,Q54-Q$2,"")</f>
        <v/>
      </c>
      <c r="R55" s="21" t="str">
        <f t="shared" ref="R55:R100" si="248">IF(R54&gt;0,R54-R$2,"")</f>
        <v/>
      </c>
      <c r="S55" s="21" t="str">
        <f t="shared" ref="S55:S100" si="249">IF(S54&gt;0,S54-S$2,"")</f>
        <v/>
      </c>
      <c r="T55" s="21" t="str">
        <f t="shared" ref="T55:T100" si="250">IF(T54&gt;0,T54-T$2,"")</f>
        <v/>
      </c>
      <c r="U55" s="21" t="str">
        <f t="shared" ref="U55:U100" si="251">IF(U54&gt;0,U54-U$2,"")</f>
        <v/>
      </c>
      <c r="V55" s="21" t="str">
        <f t="shared" ref="V55:V100" si="252">IF(V54&gt;0,V54-V$2,"")</f>
        <v/>
      </c>
      <c r="W55" s="21" t="str">
        <f t="shared" ref="W55:W100" si="253">IF(W54&gt;0,W54-W$2,"")</f>
        <v/>
      </c>
      <c r="X55" s="21" t="str">
        <f t="shared" ref="X55:X100" si="254">IF(X54&gt;0,X54-X$2,"")</f>
        <v/>
      </c>
      <c r="Y55" s="21" t="str">
        <f t="shared" ref="Y55:Y100" si="255">IF(Y54&gt;0,Y54-Y$2,"")</f>
        <v/>
      </c>
      <c r="Z55" s="21" t="str">
        <f t="shared" ref="Z55:Z100" si="256">IF(Z54&gt;0,Z54-Z$2,"")</f>
        <v/>
      </c>
      <c r="AA55" s="23" t="str">
        <f t="shared" ref="AA55:AA100" si="257">IF(AA54&gt;0,AA54-AA$2,"")</f>
        <v/>
      </c>
      <c r="AB55" s="24" t="str">
        <f t="shared" ref="AB55:AB100" si="258">IF(AB54&gt;0,AB54-AB$2,"")</f>
        <v/>
      </c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</row>
    <row r="56" spans="1:42" ht="5.0999999999999996" customHeight="1" x14ac:dyDescent="0.25">
      <c r="A56" s="25" t="str">
        <f>IF(VLOOKUP(B57,'Liste des joueurs'!$A$5:$Z$98,5,TRUE)=1,1,"NON")</f>
        <v>NON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</row>
    <row r="57" spans="1:42" x14ac:dyDescent="0.25">
      <c r="A57" s="25" t="str">
        <f>IF(VLOOKUP(B57,'Liste des joueurs'!$A$5:$Z$98,5,TRUE)=1,1,"NON")</f>
        <v>NON</v>
      </c>
      <c r="B57" s="4">
        <f>'Liste des joueurs'!A56</f>
        <v>18</v>
      </c>
      <c r="C57" s="4" t="str">
        <f>'Liste des joueurs'!B56</f>
        <v>Denis Girard</v>
      </c>
      <c r="D57" s="4"/>
      <c r="E57" s="4"/>
      <c r="F57" s="4"/>
      <c r="G57" s="4"/>
      <c r="H57" s="21"/>
      <c r="I57" s="21"/>
      <c r="J57" s="21"/>
      <c r="K57" s="21"/>
      <c r="L57" s="21"/>
      <c r="M57" s="21"/>
      <c r="N57" s="21"/>
      <c r="O57" s="21"/>
      <c r="P57" s="21"/>
      <c r="Q57" s="22">
        <f t="shared" ref="Q57" si="259">SUM(H57:P57)</f>
        <v>0</v>
      </c>
      <c r="R57" s="21"/>
      <c r="S57" s="21"/>
      <c r="T57" s="21"/>
      <c r="U57" s="21"/>
      <c r="V57" s="21"/>
      <c r="W57" s="21"/>
      <c r="X57" s="21"/>
      <c r="Y57" s="21"/>
      <c r="Z57" s="21"/>
      <c r="AA57" s="23">
        <f t="shared" ref="AA57" si="260">SUM(R57:Z57)</f>
        <v>0</v>
      </c>
      <c r="AB57" s="24">
        <f t="shared" ref="AB57" si="261">Q57+AA57</f>
        <v>0</v>
      </c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</row>
    <row r="58" spans="1:42" x14ac:dyDescent="0.25">
      <c r="A58" s="25" t="str">
        <f>IF(VLOOKUP(B57,'Liste des joueurs'!$A$5:$Z$98,5,TRUE)=1,1,"NON")</f>
        <v>NON</v>
      </c>
      <c r="B58" s="4"/>
      <c r="C58" s="4"/>
      <c r="D58" s="4"/>
      <c r="E58" s="4"/>
      <c r="F58" s="4"/>
      <c r="G58" s="4"/>
      <c r="H58" s="21" t="str">
        <f t="shared" ref="H58:H100" si="262">IF(H57&gt;0,H57-H$2,"")</f>
        <v/>
      </c>
      <c r="I58" s="21" t="str">
        <f t="shared" ref="I58:I100" si="263">IF(I57&gt;0,I57-I$2,"")</f>
        <v/>
      </c>
      <c r="J58" s="21" t="str">
        <f t="shared" ref="J58:J100" si="264">IF(J57&gt;0,J57-J$2,"")</f>
        <v/>
      </c>
      <c r="K58" s="21" t="str">
        <f t="shared" ref="K58:K100" si="265">IF(K57&gt;0,K57-K$2,"")</f>
        <v/>
      </c>
      <c r="L58" s="21" t="str">
        <f t="shared" ref="L58:L100" si="266">IF(L57&gt;0,L57-L$2,"")</f>
        <v/>
      </c>
      <c r="M58" s="21" t="str">
        <f t="shared" ref="M58:M100" si="267">IF(M57&gt;0,M57-M$2,"")</f>
        <v/>
      </c>
      <c r="N58" s="21" t="str">
        <f t="shared" ref="N58:N100" si="268">IF(N57&gt;0,N57-N$2,"")</f>
        <v/>
      </c>
      <c r="O58" s="21" t="str">
        <f t="shared" ref="O58:O100" si="269">IF(O57&gt;0,O57-O$2,"")</f>
        <v/>
      </c>
      <c r="P58" s="21" t="str">
        <f t="shared" ref="P58:P100" si="270">IF(P57&gt;0,P57-P$2,"")</f>
        <v/>
      </c>
      <c r="Q58" s="22" t="str">
        <f t="shared" ref="Q58:Q100" si="271">IF(Q57&gt;0,Q57-Q$2,"")</f>
        <v/>
      </c>
      <c r="R58" s="21" t="str">
        <f t="shared" ref="R58:R100" si="272">IF(R57&gt;0,R57-R$2,"")</f>
        <v/>
      </c>
      <c r="S58" s="21" t="str">
        <f t="shared" ref="S58:S100" si="273">IF(S57&gt;0,S57-S$2,"")</f>
        <v/>
      </c>
      <c r="T58" s="21" t="str">
        <f t="shared" ref="T58:T100" si="274">IF(T57&gt;0,T57-T$2,"")</f>
        <v/>
      </c>
      <c r="U58" s="21" t="str">
        <f t="shared" ref="U58:U100" si="275">IF(U57&gt;0,U57-U$2,"")</f>
        <v/>
      </c>
      <c r="V58" s="21" t="str">
        <f t="shared" ref="V58:V100" si="276">IF(V57&gt;0,V57-V$2,"")</f>
        <v/>
      </c>
      <c r="W58" s="21" t="str">
        <f t="shared" ref="W58:W100" si="277">IF(W57&gt;0,W57-W$2,"")</f>
        <v/>
      </c>
      <c r="X58" s="21" t="str">
        <f t="shared" ref="X58:X100" si="278">IF(X57&gt;0,X57-X$2,"")</f>
        <v/>
      </c>
      <c r="Y58" s="21" t="str">
        <f t="shared" ref="Y58:Y100" si="279">IF(Y57&gt;0,Y57-Y$2,"")</f>
        <v/>
      </c>
      <c r="Z58" s="21" t="str">
        <f t="shared" ref="Z58:Z100" si="280">IF(Z57&gt;0,Z57-Z$2,"")</f>
        <v/>
      </c>
      <c r="AA58" s="23" t="str">
        <f t="shared" ref="AA58:AA100" si="281">IF(AA57&gt;0,AA57-AA$2,"")</f>
        <v/>
      </c>
      <c r="AB58" s="24" t="str">
        <f t="shared" ref="AB58:AB100" si="282">IF(AB57&gt;0,AB57-AB$2,"")</f>
        <v/>
      </c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</row>
    <row r="59" spans="1:42" ht="5.0999999999999996" customHeight="1" x14ac:dyDescent="0.25">
      <c r="A59" s="25" t="str">
        <f>IF(VLOOKUP(B60,'Liste des joueurs'!$A$5:$Z$98,5,TRUE)=1,1,"NON")</f>
        <v>NON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</row>
    <row r="60" spans="1:42" x14ac:dyDescent="0.25">
      <c r="A60" s="25" t="str">
        <f>IF(VLOOKUP(B60,'Liste des joueurs'!$A$5:$Z$98,5,TRUE)=1,1,"NON")</f>
        <v>NON</v>
      </c>
      <c r="B60" s="4">
        <f>'Liste des joueurs'!A59</f>
        <v>19</v>
      </c>
      <c r="C60" s="4" t="str">
        <f>'Liste des joueurs'!B59</f>
        <v>Denise Desjardins</v>
      </c>
      <c r="D60" s="4"/>
      <c r="E60" s="4"/>
      <c r="F60" s="4"/>
      <c r="G60" s="4"/>
      <c r="H60" s="21"/>
      <c r="I60" s="21"/>
      <c r="J60" s="21"/>
      <c r="K60" s="21"/>
      <c r="L60" s="21"/>
      <c r="M60" s="21"/>
      <c r="N60" s="21"/>
      <c r="O60" s="21"/>
      <c r="P60" s="21"/>
      <c r="Q60" s="22">
        <f t="shared" ref="Q60" si="283">SUM(H60:P60)</f>
        <v>0</v>
      </c>
      <c r="R60" s="21"/>
      <c r="S60" s="21"/>
      <c r="T60" s="21"/>
      <c r="U60" s="21"/>
      <c r="V60" s="21"/>
      <c r="W60" s="21"/>
      <c r="X60" s="21"/>
      <c r="Y60" s="21"/>
      <c r="Z60" s="21"/>
      <c r="AA60" s="23">
        <f t="shared" ref="AA60" si="284">SUM(R60:Z60)</f>
        <v>0</v>
      </c>
      <c r="AB60" s="24">
        <f t="shared" ref="AB60" si="285">Q60+AA60</f>
        <v>0</v>
      </c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</row>
    <row r="61" spans="1:42" x14ac:dyDescent="0.25">
      <c r="A61" s="25" t="str">
        <f>IF(VLOOKUP(B60,'Liste des joueurs'!$A$5:$Z$98,5,TRUE)=1,1,"NON")</f>
        <v>NON</v>
      </c>
      <c r="B61" s="4"/>
      <c r="C61" s="4"/>
      <c r="D61" s="4"/>
      <c r="E61" s="4"/>
      <c r="F61" s="4"/>
      <c r="G61" s="4"/>
      <c r="H61" s="21" t="str">
        <f t="shared" ref="H61:H100" si="286">IF(H60&gt;0,H60-H$2,"")</f>
        <v/>
      </c>
      <c r="I61" s="21" t="str">
        <f t="shared" ref="I61:I100" si="287">IF(I60&gt;0,I60-I$2,"")</f>
        <v/>
      </c>
      <c r="J61" s="21" t="str">
        <f t="shared" ref="J61:J100" si="288">IF(J60&gt;0,J60-J$2,"")</f>
        <v/>
      </c>
      <c r="K61" s="21" t="str">
        <f t="shared" ref="K61:K100" si="289">IF(K60&gt;0,K60-K$2,"")</f>
        <v/>
      </c>
      <c r="L61" s="21" t="str">
        <f t="shared" ref="L61:L100" si="290">IF(L60&gt;0,L60-L$2,"")</f>
        <v/>
      </c>
      <c r="M61" s="21" t="str">
        <f t="shared" ref="M61:M100" si="291">IF(M60&gt;0,M60-M$2,"")</f>
        <v/>
      </c>
      <c r="N61" s="21" t="str">
        <f t="shared" ref="N61:N100" si="292">IF(N60&gt;0,N60-N$2,"")</f>
        <v/>
      </c>
      <c r="O61" s="21" t="str">
        <f t="shared" ref="O61:O100" si="293">IF(O60&gt;0,O60-O$2,"")</f>
        <v/>
      </c>
      <c r="P61" s="21" t="str">
        <f t="shared" ref="P61:P100" si="294">IF(P60&gt;0,P60-P$2,"")</f>
        <v/>
      </c>
      <c r="Q61" s="22" t="str">
        <f t="shared" ref="Q61:Q100" si="295">IF(Q60&gt;0,Q60-Q$2,"")</f>
        <v/>
      </c>
      <c r="R61" s="21" t="str">
        <f t="shared" ref="R61:R100" si="296">IF(R60&gt;0,R60-R$2,"")</f>
        <v/>
      </c>
      <c r="S61" s="21" t="str">
        <f t="shared" ref="S61:S100" si="297">IF(S60&gt;0,S60-S$2,"")</f>
        <v/>
      </c>
      <c r="T61" s="21" t="str">
        <f t="shared" ref="T61:T100" si="298">IF(T60&gt;0,T60-T$2,"")</f>
        <v/>
      </c>
      <c r="U61" s="21" t="str">
        <f t="shared" ref="U61:U100" si="299">IF(U60&gt;0,U60-U$2,"")</f>
        <v/>
      </c>
      <c r="V61" s="21" t="str">
        <f t="shared" ref="V61:V100" si="300">IF(V60&gt;0,V60-V$2,"")</f>
        <v/>
      </c>
      <c r="W61" s="21" t="str">
        <f t="shared" ref="W61:W100" si="301">IF(W60&gt;0,W60-W$2,"")</f>
        <v/>
      </c>
      <c r="X61" s="21" t="str">
        <f t="shared" ref="X61:X100" si="302">IF(X60&gt;0,X60-X$2,"")</f>
        <v/>
      </c>
      <c r="Y61" s="21" t="str">
        <f t="shared" ref="Y61:Y100" si="303">IF(Y60&gt;0,Y60-Y$2,"")</f>
        <v/>
      </c>
      <c r="Z61" s="21" t="str">
        <f t="shared" ref="Z61:Z100" si="304">IF(Z60&gt;0,Z60-Z$2,"")</f>
        <v/>
      </c>
      <c r="AA61" s="23" t="str">
        <f t="shared" ref="AA61:AA100" si="305">IF(AA60&gt;0,AA60-AA$2,"")</f>
        <v/>
      </c>
      <c r="AB61" s="24" t="str">
        <f t="shared" ref="AB61:AB100" si="306">IF(AB60&gt;0,AB60-AB$2,"")</f>
        <v/>
      </c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</row>
    <row r="62" spans="1:42" ht="5.0999999999999996" customHeight="1" x14ac:dyDescent="0.25">
      <c r="A62" s="25" t="str">
        <f>IF(VLOOKUP(B63,'Liste des joueurs'!$A$5:$Z$98,5,TRUE)=1,1,"NON")</f>
        <v>NON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</row>
    <row r="63" spans="1:42" x14ac:dyDescent="0.25">
      <c r="A63" s="25" t="str">
        <f>IF(VLOOKUP(B63,'Liste des joueurs'!$A$5:$Z$98,5,TRUE)=1,1,"NON")</f>
        <v>NON</v>
      </c>
      <c r="B63" s="4">
        <f>'Liste des joueurs'!A62</f>
        <v>20</v>
      </c>
      <c r="C63" s="4" t="str">
        <f>'Liste des joueurs'!B62</f>
        <v>Gilles Mathieu</v>
      </c>
      <c r="D63" s="4"/>
      <c r="E63" s="4"/>
      <c r="F63" s="4"/>
      <c r="G63" s="4"/>
      <c r="H63" s="21"/>
      <c r="I63" s="21"/>
      <c r="J63" s="21"/>
      <c r="K63" s="21"/>
      <c r="L63" s="21"/>
      <c r="M63" s="21"/>
      <c r="N63" s="21"/>
      <c r="O63" s="21"/>
      <c r="P63" s="21"/>
      <c r="Q63" s="22">
        <f t="shared" ref="Q63" si="307">SUM(H63:P63)</f>
        <v>0</v>
      </c>
      <c r="R63" s="21"/>
      <c r="S63" s="21"/>
      <c r="T63" s="21"/>
      <c r="U63" s="21"/>
      <c r="V63" s="21"/>
      <c r="W63" s="21"/>
      <c r="X63" s="21"/>
      <c r="Y63" s="21"/>
      <c r="Z63" s="21"/>
      <c r="AA63" s="23">
        <f t="shared" ref="AA63" si="308">SUM(R63:Z63)</f>
        <v>0</v>
      </c>
      <c r="AB63" s="24">
        <f t="shared" ref="AB63" si="309">Q63+AA63</f>
        <v>0</v>
      </c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</row>
    <row r="64" spans="1:42" x14ac:dyDescent="0.25">
      <c r="A64" s="25" t="str">
        <f>IF(VLOOKUP(B63,'Liste des joueurs'!$A$5:$Z$98,5,TRUE)=1,1,"NON")</f>
        <v>NON</v>
      </c>
      <c r="B64" s="4"/>
      <c r="C64" s="4"/>
      <c r="D64" s="4"/>
      <c r="E64" s="4"/>
      <c r="F64" s="4"/>
      <c r="G64" s="4"/>
      <c r="H64" s="21" t="str">
        <f t="shared" ref="H64:H100" si="310">IF(H63&gt;0,H63-H$2,"")</f>
        <v/>
      </c>
      <c r="I64" s="21" t="str">
        <f t="shared" ref="I64:I100" si="311">IF(I63&gt;0,I63-I$2,"")</f>
        <v/>
      </c>
      <c r="J64" s="21" t="str">
        <f t="shared" ref="J64:J100" si="312">IF(J63&gt;0,J63-J$2,"")</f>
        <v/>
      </c>
      <c r="K64" s="21" t="str">
        <f t="shared" ref="K64:K100" si="313">IF(K63&gt;0,K63-K$2,"")</f>
        <v/>
      </c>
      <c r="L64" s="21" t="str">
        <f t="shared" ref="L64:L100" si="314">IF(L63&gt;0,L63-L$2,"")</f>
        <v/>
      </c>
      <c r="M64" s="21" t="str">
        <f t="shared" ref="M64:M100" si="315">IF(M63&gt;0,M63-M$2,"")</f>
        <v/>
      </c>
      <c r="N64" s="21" t="str">
        <f t="shared" ref="N64:N100" si="316">IF(N63&gt;0,N63-N$2,"")</f>
        <v/>
      </c>
      <c r="O64" s="21" t="str">
        <f t="shared" ref="O64:O100" si="317">IF(O63&gt;0,O63-O$2,"")</f>
        <v/>
      </c>
      <c r="P64" s="21" t="str">
        <f t="shared" ref="P64:P100" si="318">IF(P63&gt;0,P63-P$2,"")</f>
        <v/>
      </c>
      <c r="Q64" s="22" t="str">
        <f t="shared" ref="Q64:Q100" si="319">IF(Q63&gt;0,Q63-Q$2,"")</f>
        <v/>
      </c>
      <c r="R64" s="21" t="str">
        <f t="shared" ref="R64:R100" si="320">IF(R63&gt;0,R63-R$2,"")</f>
        <v/>
      </c>
      <c r="S64" s="21" t="str">
        <f t="shared" ref="S64:S100" si="321">IF(S63&gt;0,S63-S$2,"")</f>
        <v/>
      </c>
      <c r="T64" s="21" t="str">
        <f t="shared" ref="T64:T100" si="322">IF(T63&gt;0,T63-T$2,"")</f>
        <v/>
      </c>
      <c r="U64" s="21" t="str">
        <f t="shared" ref="U64:U100" si="323">IF(U63&gt;0,U63-U$2,"")</f>
        <v/>
      </c>
      <c r="V64" s="21" t="str">
        <f t="shared" ref="V64:V100" si="324">IF(V63&gt;0,V63-V$2,"")</f>
        <v/>
      </c>
      <c r="W64" s="21" t="str">
        <f t="shared" ref="W64:W100" si="325">IF(W63&gt;0,W63-W$2,"")</f>
        <v/>
      </c>
      <c r="X64" s="21" t="str">
        <f t="shared" ref="X64:X100" si="326">IF(X63&gt;0,X63-X$2,"")</f>
        <v/>
      </c>
      <c r="Y64" s="21" t="str">
        <f t="shared" ref="Y64:Y100" si="327">IF(Y63&gt;0,Y63-Y$2,"")</f>
        <v/>
      </c>
      <c r="Z64" s="21" t="str">
        <f t="shared" ref="Z64:Z100" si="328">IF(Z63&gt;0,Z63-Z$2,"")</f>
        <v/>
      </c>
      <c r="AA64" s="23" t="str">
        <f t="shared" ref="AA64:AA100" si="329">IF(AA63&gt;0,AA63-AA$2,"")</f>
        <v/>
      </c>
      <c r="AB64" s="24" t="str">
        <f t="shared" ref="AB64:AB100" si="330">IF(AB63&gt;0,AB63-AB$2,"")</f>
        <v/>
      </c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</row>
    <row r="65" spans="1:42" ht="5.0999999999999996" customHeight="1" x14ac:dyDescent="0.25">
      <c r="A65" s="25" t="str">
        <f>IF(VLOOKUP(B66,'Liste des joueurs'!$A$5:$Z$98,5,TRUE)=1,1,"NON")</f>
        <v>NON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</row>
    <row r="66" spans="1:42" x14ac:dyDescent="0.25">
      <c r="A66" s="25" t="str">
        <f>IF(VLOOKUP(B66,'Liste des joueurs'!$A$5:$Z$98,5,TRUE)=1,1,"NON")</f>
        <v>NON</v>
      </c>
      <c r="B66" s="4">
        <f>'Liste des joueurs'!A65</f>
        <v>21</v>
      </c>
      <c r="C66" s="4" t="str">
        <f>'Liste des joueurs'!B65</f>
        <v>Colette</v>
      </c>
      <c r="D66" s="4"/>
      <c r="E66" s="4"/>
      <c r="F66" s="4"/>
      <c r="G66" s="4"/>
      <c r="H66" s="21"/>
      <c r="I66" s="21"/>
      <c r="J66" s="21"/>
      <c r="K66" s="21"/>
      <c r="L66" s="21"/>
      <c r="M66" s="21"/>
      <c r="N66" s="21"/>
      <c r="O66" s="21"/>
      <c r="P66" s="21"/>
      <c r="Q66" s="22">
        <f t="shared" ref="Q66" si="331">SUM(H66:P66)</f>
        <v>0</v>
      </c>
      <c r="R66" s="21"/>
      <c r="S66" s="21"/>
      <c r="T66" s="21"/>
      <c r="U66" s="21"/>
      <c r="V66" s="21"/>
      <c r="W66" s="21"/>
      <c r="X66" s="21"/>
      <c r="Y66" s="21"/>
      <c r="Z66" s="21"/>
      <c r="AA66" s="23">
        <f t="shared" ref="AA66" si="332">SUM(R66:Z66)</f>
        <v>0</v>
      </c>
      <c r="AB66" s="24">
        <f t="shared" ref="AB66" si="333">Q66+AA66</f>
        <v>0</v>
      </c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</row>
    <row r="67" spans="1:42" x14ac:dyDescent="0.25">
      <c r="A67" s="25" t="str">
        <f>IF(VLOOKUP(B66,'Liste des joueurs'!$A$5:$Z$98,5,TRUE)=1,1,"NON")</f>
        <v>NON</v>
      </c>
      <c r="B67" s="4"/>
      <c r="C67" s="4"/>
      <c r="D67" s="4"/>
      <c r="E67" s="4"/>
      <c r="F67" s="4"/>
      <c r="G67" s="4"/>
      <c r="H67" s="21" t="str">
        <f t="shared" ref="H67:H100" si="334">IF(H66&gt;0,H66-H$2,"")</f>
        <v/>
      </c>
      <c r="I67" s="21" t="str">
        <f t="shared" ref="I67:I100" si="335">IF(I66&gt;0,I66-I$2,"")</f>
        <v/>
      </c>
      <c r="J67" s="21" t="str">
        <f t="shared" ref="J67:J100" si="336">IF(J66&gt;0,J66-J$2,"")</f>
        <v/>
      </c>
      <c r="K67" s="21" t="str">
        <f t="shared" ref="K67:K100" si="337">IF(K66&gt;0,K66-K$2,"")</f>
        <v/>
      </c>
      <c r="L67" s="21" t="str">
        <f t="shared" ref="L67:L100" si="338">IF(L66&gt;0,L66-L$2,"")</f>
        <v/>
      </c>
      <c r="M67" s="21" t="str">
        <f t="shared" ref="M67:M100" si="339">IF(M66&gt;0,M66-M$2,"")</f>
        <v/>
      </c>
      <c r="N67" s="21" t="str">
        <f t="shared" ref="N67:N100" si="340">IF(N66&gt;0,N66-N$2,"")</f>
        <v/>
      </c>
      <c r="O67" s="21" t="str">
        <f t="shared" ref="O67:O100" si="341">IF(O66&gt;0,O66-O$2,"")</f>
        <v/>
      </c>
      <c r="P67" s="21" t="str">
        <f t="shared" ref="P67:P100" si="342">IF(P66&gt;0,P66-P$2,"")</f>
        <v/>
      </c>
      <c r="Q67" s="22" t="str">
        <f t="shared" ref="Q67:Q100" si="343">IF(Q66&gt;0,Q66-Q$2,"")</f>
        <v/>
      </c>
      <c r="R67" s="21" t="str">
        <f t="shared" ref="R67:R100" si="344">IF(R66&gt;0,R66-R$2,"")</f>
        <v/>
      </c>
      <c r="S67" s="21" t="str">
        <f t="shared" ref="S67:S100" si="345">IF(S66&gt;0,S66-S$2,"")</f>
        <v/>
      </c>
      <c r="T67" s="21" t="str">
        <f t="shared" ref="T67:T100" si="346">IF(T66&gt;0,T66-T$2,"")</f>
        <v/>
      </c>
      <c r="U67" s="21" t="str">
        <f t="shared" ref="U67:U100" si="347">IF(U66&gt;0,U66-U$2,"")</f>
        <v/>
      </c>
      <c r="V67" s="21" t="str">
        <f t="shared" ref="V67:V100" si="348">IF(V66&gt;0,V66-V$2,"")</f>
        <v/>
      </c>
      <c r="W67" s="21" t="str">
        <f t="shared" ref="W67:W100" si="349">IF(W66&gt;0,W66-W$2,"")</f>
        <v/>
      </c>
      <c r="X67" s="21" t="str">
        <f t="shared" ref="X67:X100" si="350">IF(X66&gt;0,X66-X$2,"")</f>
        <v/>
      </c>
      <c r="Y67" s="21" t="str">
        <f t="shared" ref="Y67:Y100" si="351">IF(Y66&gt;0,Y66-Y$2,"")</f>
        <v/>
      </c>
      <c r="Z67" s="21" t="str">
        <f t="shared" ref="Z67:Z100" si="352">IF(Z66&gt;0,Z66-Z$2,"")</f>
        <v/>
      </c>
      <c r="AA67" s="23" t="str">
        <f t="shared" ref="AA67:AA100" si="353">IF(AA66&gt;0,AA66-AA$2,"")</f>
        <v/>
      </c>
      <c r="AB67" s="24" t="str">
        <f t="shared" ref="AB67:AB100" si="354">IF(AB66&gt;0,AB66-AB$2,"")</f>
        <v/>
      </c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</row>
    <row r="68" spans="1:42" ht="5.0999999999999996" customHeight="1" x14ac:dyDescent="0.25">
      <c r="A68" s="25" t="str">
        <f>IF(VLOOKUP(B69,'Liste des joueurs'!$A$5:$Z$98,5,TRUE)=1,1,"NON")</f>
        <v>NON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</row>
    <row r="69" spans="1:42" x14ac:dyDescent="0.25">
      <c r="A69" s="25" t="str">
        <f>IF(VLOOKUP(B69,'Liste des joueurs'!$A$5:$Z$98,5,TRUE)=1,1,"NON")</f>
        <v>NON</v>
      </c>
      <c r="B69" s="4">
        <f>'Liste des joueurs'!A68</f>
        <v>22</v>
      </c>
      <c r="C69" s="4" t="str">
        <f>'Liste des joueurs'!B68</f>
        <v>Sylvie Chevalier</v>
      </c>
      <c r="D69" s="4"/>
      <c r="E69" s="4"/>
      <c r="F69" s="4"/>
      <c r="G69" s="4"/>
      <c r="H69" s="21"/>
      <c r="I69" s="21"/>
      <c r="J69" s="21"/>
      <c r="K69" s="21"/>
      <c r="L69" s="21"/>
      <c r="M69" s="21"/>
      <c r="N69" s="21"/>
      <c r="O69" s="21"/>
      <c r="P69" s="21"/>
      <c r="Q69" s="22">
        <f t="shared" ref="Q69" si="355">SUM(H69:P69)</f>
        <v>0</v>
      </c>
      <c r="R69" s="21"/>
      <c r="S69" s="21"/>
      <c r="T69" s="21"/>
      <c r="U69" s="21"/>
      <c r="V69" s="21"/>
      <c r="W69" s="21"/>
      <c r="X69" s="21"/>
      <c r="Y69" s="21"/>
      <c r="Z69" s="21"/>
      <c r="AA69" s="23">
        <f t="shared" ref="AA69" si="356">SUM(R69:Z69)</f>
        <v>0</v>
      </c>
      <c r="AB69" s="24">
        <f t="shared" ref="AB69" si="357">Q69+AA69</f>
        <v>0</v>
      </c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</row>
    <row r="70" spans="1:42" x14ac:dyDescent="0.25">
      <c r="A70" s="25" t="str">
        <f>IF(VLOOKUP(B69,'Liste des joueurs'!$A$5:$Z$98,5,TRUE)=1,1,"NON")</f>
        <v>NON</v>
      </c>
      <c r="B70" s="4"/>
      <c r="C70" s="4"/>
      <c r="D70" s="4"/>
      <c r="E70" s="4"/>
      <c r="F70" s="4"/>
      <c r="G70" s="4"/>
      <c r="H70" s="21" t="str">
        <f t="shared" ref="H70:H100" si="358">IF(H69&gt;0,H69-H$2,"")</f>
        <v/>
      </c>
      <c r="I70" s="21" t="str">
        <f t="shared" ref="I70:I100" si="359">IF(I69&gt;0,I69-I$2,"")</f>
        <v/>
      </c>
      <c r="J70" s="21" t="str">
        <f t="shared" ref="J70:J100" si="360">IF(J69&gt;0,J69-J$2,"")</f>
        <v/>
      </c>
      <c r="K70" s="21" t="str">
        <f t="shared" ref="K70:K100" si="361">IF(K69&gt;0,K69-K$2,"")</f>
        <v/>
      </c>
      <c r="L70" s="21" t="str">
        <f t="shared" ref="L70:L100" si="362">IF(L69&gt;0,L69-L$2,"")</f>
        <v/>
      </c>
      <c r="M70" s="21" t="str">
        <f t="shared" ref="M70:M100" si="363">IF(M69&gt;0,M69-M$2,"")</f>
        <v/>
      </c>
      <c r="N70" s="21" t="str">
        <f t="shared" ref="N70:N100" si="364">IF(N69&gt;0,N69-N$2,"")</f>
        <v/>
      </c>
      <c r="O70" s="21" t="str">
        <f t="shared" ref="O70:O100" si="365">IF(O69&gt;0,O69-O$2,"")</f>
        <v/>
      </c>
      <c r="P70" s="21" t="str">
        <f t="shared" ref="P70:P100" si="366">IF(P69&gt;0,P69-P$2,"")</f>
        <v/>
      </c>
      <c r="Q70" s="22" t="str">
        <f t="shared" ref="Q70:Q100" si="367">IF(Q69&gt;0,Q69-Q$2,"")</f>
        <v/>
      </c>
      <c r="R70" s="21" t="str">
        <f t="shared" ref="R70:R100" si="368">IF(R69&gt;0,R69-R$2,"")</f>
        <v/>
      </c>
      <c r="S70" s="21" t="str">
        <f t="shared" ref="S70:S100" si="369">IF(S69&gt;0,S69-S$2,"")</f>
        <v/>
      </c>
      <c r="T70" s="21" t="str">
        <f t="shared" ref="T70:T100" si="370">IF(T69&gt;0,T69-T$2,"")</f>
        <v/>
      </c>
      <c r="U70" s="21" t="str">
        <f t="shared" ref="U70:U100" si="371">IF(U69&gt;0,U69-U$2,"")</f>
        <v/>
      </c>
      <c r="V70" s="21" t="str">
        <f t="shared" ref="V70:V100" si="372">IF(V69&gt;0,V69-V$2,"")</f>
        <v/>
      </c>
      <c r="W70" s="21" t="str">
        <f t="shared" ref="W70:W100" si="373">IF(W69&gt;0,W69-W$2,"")</f>
        <v/>
      </c>
      <c r="X70" s="21" t="str">
        <f t="shared" ref="X70:X100" si="374">IF(X69&gt;0,X69-X$2,"")</f>
        <v/>
      </c>
      <c r="Y70" s="21" t="str">
        <f t="shared" ref="Y70:Y100" si="375">IF(Y69&gt;0,Y69-Y$2,"")</f>
        <v/>
      </c>
      <c r="Z70" s="21" t="str">
        <f t="shared" ref="Z70:Z100" si="376">IF(Z69&gt;0,Z69-Z$2,"")</f>
        <v/>
      </c>
      <c r="AA70" s="23" t="str">
        <f t="shared" ref="AA70:AA100" si="377">IF(AA69&gt;0,AA69-AA$2,"")</f>
        <v/>
      </c>
      <c r="AB70" s="24" t="str">
        <f t="shared" ref="AB70:AB100" si="378">IF(AB69&gt;0,AB69-AB$2,"")</f>
        <v/>
      </c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</row>
    <row r="71" spans="1:42" ht="5.0999999999999996" customHeight="1" x14ac:dyDescent="0.25">
      <c r="A71" s="25" t="str">
        <f>IF(VLOOKUP(B72,'Liste des joueurs'!$A$5:$Z$98,5,TRUE)=1,1,"NON")</f>
        <v>NON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</row>
    <row r="72" spans="1:42" x14ac:dyDescent="0.25">
      <c r="A72" s="25" t="str">
        <f>IF(VLOOKUP(B72,'Liste des joueurs'!$A$5:$Z$98,5,TRUE)=1,1,"NON")</f>
        <v>NON</v>
      </c>
      <c r="B72" s="4">
        <f>'Liste des joueurs'!A71</f>
        <v>23</v>
      </c>
      <c r="C72" s="4" t="str">
        <f>'Liste des joueurs'!B71</f>
        <v>Vlad Caprioru</v>
      </c>
      <c r="D72" s="4"/>
      <c r="E72" s="4"/>
      <c r="F72" s="4"/>
      <c r="G72" s="4"/>
      <c r="H72" s="21"/>
      <c r="I72" s="21"/>
      <c r="J72" s="21"/>
      <c r="K72" s="21"/>
      <c r="L72" s="21"/>
      <c r="M72" s="21"/>
      <c r="N72" s="21"/>
      <c r="O72" s="21"/>
      <c r="P72" s="21"/>
      <c r="Q72" s="22">
        <f t="shared" ref="Q72" si="379">SUM(H72:P72)</f>
        <v>0</v>
      </c>
      <c r="R72" s="21"/>
      <c r="S72" s="21"/>
      <c r="T72" s="21"/>
      <c r="U72" s="21"/>
      <c r="V72" s="21"/>
      <c r="W72" s="21"/>
      <c r="X72" s="21"/>
      <c r="Y72" s="21"/>
      <c r="Z72" s="21"/>
      <c r="AA72" s="23">
        <f t="shared" ref="AA72" si="380">SUM(R72:Z72)</f>
        <v>0</v>
      </c>
      <c r="AB72" s="24">
        <f t="shared" ref="AB72" si="381">Q72+AA72</f>
        <v>0</v>
      </c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</row>
    <row r="73" spans="1:42" x14ac:dyDescent="0.25">
      <c r="A73" s="25" t="str">
        <f>IF(VLOOKUP(B72,'Liste des joueurs'!$A$5:$Z$98,5,TRUE)=1,1,"NON")</f>
        <v>NON</v>
      </c>
      <c r="B73" s="4"/>
      <c r="C73" s="4"/>
      <c r="D73" s="4"/>
      <c r="E73" s="4"/>
      <c r="F73" s="4"/>
      <c r="G73" s="4"/>
      <c r="H73" s="21" t="str">
        <f t="shared" ref="H73:H100" si="382">IF(H72&gt;0,H72-H$2,"")</f>
        <v/>
      </c>
      <c r="I73" s="21" t="str">
        <f t="shared" ref="I73:I100" si="383">IF(I72&gt;0,I72-I$2,"")</f>
        <v/>
      </c>
      <c r="J73" s="21" t="str">
        <f t="shared" ref="J73:J100" si="384">IF(J72&gt;0,J72-J$2,"")</f>
        <v/>
      </c>
      <c r="K73" s="21" t="str">
        <f t="shared" ref="K73:K100" si="385">IF(K72&gt;0,K72-K$2,"")</f>
        <v/>
      </c>
      <c r="L73" s="21" t="str">
        <f t="shared" ref="L73:L100" si="386">IF(L72&gt;0,L72-L$2,"")</f>
        <v/>
      </c>
      <c r="M73" s="21" t="str">
        <f t="shared" ref="M73:M100" si="387">IF(M72&gt;0,M72-M$2,"")</f>
        <v/>
      </c>
      <c r="N73" s="21" t="str">
        <f t="shared" ref="N73:N100" si="388">IF(N72&gt;0,N72-N$2,"")</f>
        <v/>
      </c>
      <c r="O73" s="21" t="str">
        <f t="shared" ref="O73:O100" si="389">IF(O72&gt;0,O72-O$2,"")</f>
        <v/>
      </c>
      <c r="P73" s="21" t="str">
        <f t="shared" ref="P73:P100" si="390">IF(P72&gt;0,P72-P$2,"")</f>
        <v/>
      </c>
      <c r="Q73" s="22" t="str">
        <f t="shared" ref="Q73:Q100" si="391">IF(Q72&gt;0,Q72-Q$2,"")</f>
        <v/>
      </c>
      <c r="R73" s="21" t="str">
        <f t="shared" ref="R73:R100" si="392">IF(R72&gt;0,R72-R$2,"")</f>
        <v/>
      </c>
      <c r="S73" s="21" t="str">
        <f t="shared" ref="S73:S100" si="393">IF(S72&gt;0,S72-S$2,"")</f>
        <v/>
      </c>
      <c r="T73" s="21" t="str">
        <f t="shared" ref="T73:T100" si="394">IF(T72&gt;0,T72-T$2,"")</f>
        <v/>
      </c>
      <c r="U73" s="21" t="str">
        <f t="shared" ref="U73:U100" si="395">IF(U72&gt;0,U72-U$2,"")</f>
        <v/>
      </c>
      <c r="V73" s="21" t="str">
        <f t="shared" ref="V73:V100" si="396">IF(V72&gt;0,V72-V$2,"")</f>
        <v/>
      </c>
      <c r="W73" s="21" t="str">
        <f t="shared" ref="W73:W100" si="397">IF(W72&gt;0,W72-W$2,"")</f>
        <v/>
      </c>
      <c r="X73" s="21" t="str">
        <f t="shared" ref="X73:X100" si="398">IF(X72&gt;0,X72-X$2,"")</f>
        <v/>
      </c>
      <c r="Y73" s="21" t="str">
        <f t="shared" ref="Y73:Y100" si="399">IF(Y72&gt;0,Y72-Y$2,"")</f>
        <v/>
      </c>
      <c r="Z73" s="21" t="str">
        <f t="shared" ref="Z73:Z100" si="400">IF(Z72&gt;0,Z72-Z$2,"")</f>
        <v/>
      </c>
      <c r="AA73" s="23" t="str">
        <f t="shared" ref="AA73:AA100" si="401">IF(AA72&gt;0,AA72-AA$2,"")</f>
        <v/>
      </c>
      <c r="AB73" s="24" t="str">
        <f t="shared" ref="AB73:AB100" si="402">IF(AB72&gt;0,AB72-AB$2,"")</f>
        <v/>
      </c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</row>
    <row r="74" spans="1:42" ht="5.0999999999999996" customHeight="1" x14ac:dyDescent="0.25">
      <c r="A74" s="25" t="str">
        <f>IF(VLOOKUP(B75,'Liste des joueurs'!$A$5:$Z$98,5,TRUE)=1,1,"NON")</f>
        <v>NON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</row>
    <row r="75" spans="1:42" x14ac:dyDescent="0.25">
      <c r="A75" s="25" t="str">
        <f>IF(VLOOKUP(B75,'Liste des joueurs'!$A$5:$Z$98,5,TRUE)=1,1,"NON")</f>
        <v>NON</v>
      </c>
      <c r="B75" s="4">
        <f>'Liste des joueurs'!A74</f>
        <v>24</v>
      </c>
      <c r="C75" s="4" t="str">
        <f>'Liste des joueurs'!B74</f>
        <v>Josée Robert</v>
      </c>
      <c r="D75" s="4"/>
      <c r="E75" s="4"/>
      <c r="F75" s="4"/>
      <c r="G75" s="4"/>
      <c r="H75" s="21"/>
      <c r="I75" s="21"/>
      <c r="J75" s="21"/>
      <c r="K75" s="21"/>
      <c r="L75" s="21"/>
      <c r="M75" s="21"/>
      <c r="N75" s="21"/>
      <c r="O75" s="21"/>
      <c r="P75" s="21"/>
      <c r="Q75" s="22">
        <f t="shared" ref="Q75" si="403">SUM(H75:P75)</f>
        <v>0</v>
      </c>
      <c r="R75" s="21"/>
      <c r="S75" s="21"/>
      <c r="T75" s="21"/>
      <c r="U75" s="21"/>
      <c r="V75" s="21"/>
      <c r="W75" s="21"/>
      <c r="X75" s="21"/>
      <c r="Y75" s="21"/>
      <c r="Z75" s="21"/>
      <c r="AA75" s="23">
        <f t="shared" ref="AA75" si="404">SUM(R75:Z75)</f>
        <v>0</v>
      </c>
      <c r="AB75" s="24">
        <f t="shared" ref="AB75" si="405">Q75+AA75</f>
        <v>0</v>
      </c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</row>
    <row r="76" spans="1:42" x14ac:dyDescent="0.25">
      <c r="A76" s="25" t="str">
        <f>IF(VLOOKUP(B75,'Liste des joueurs'!$A$5:$Z$98,5,TRUE)=1,1,"NON")</f>
        <v>NON</v>
      </c>
      <c r="B76" s="4"/>
      <c r="C76" s="4"/>
      <c r="D76" s="4"/>
      <c r="E76" s="4"/>
      <c r="F76" s="4"/>
      <c r="G76" s="4"/>
      <c r="H76" s="21" t="str">
        <f t="shared" ref="H76:H100" si="406">IF(H75&gt;0,H75-H$2,"")</f>
        <v/>
      </c>
      <c r="I76" s="21" t="str">
        <f t="shared" ref="I76:I100" si="407">IF(I75&gt;0,I75-I$2,"")</f>
        <v/>
      </c>
      <c r="J76" s="21" t="str">
        <f t="shared" ref="J76:J100" si="408">IF(J75&gt;0,J75-J$2,"")</f>
        <v/>
      </c>
      <c r="K76" s="21" t="str">
        <f t="shared" ref="K76:K100" si="409">IF(K75&gt;0,K75-K$2,"")</f>
        <v/>
      </c>
      <c r="L76" s="21" t="str">
        <f t="shared" ref="L76:L100" si="410">IF(L75&gt;0,L75-L$2,"")</f>
        <v/>
      </c>
      <c r="M76" s="21" t="str">
        <f t="shared" ref="M76:M100" si="411">IF(M75&gt;0,M75-M$2,"")</f>
        <v/>
      </c>
      <c r="N76" s="21" t="str">
        <f t="shared" ref="N76:N100" si="412">IF(N75&gt;0,N75-N$2,"")</f>
        <v/>
      </c>
      <c r="O76" s="21" t="str">
        <f t="shared" ref="O76:O100" si="413">IF(O75&gt;0,O75-O$2,"")</f>
        <v/>
      </c>
      <c r="P76" s="21" t="str">
        <f t="shared" ref="P76:P100" si="414">IF(P75&gt;0,P75-P$2,"")</f>
        <v/>
      </c>
      <c r="Q76" s="22" t="str">
        <f t="shared" ref="Q76:Q100" si="415">IF(Q75&gt;0,Q75-Q$2,"")</f>
        <v/>
      </c>
      <c r="R76" s="21" t="str">
        <f t="shared" ref="R76:R100" si="416">IF(R75&gt;0,R75-R$2,"")</f>
        <v/>
      </c>
      <c r="S76" s="21" t="str">
        <f t="shared" ref="S76:S100" si="417">IF(S75&gt;0,S75-S$2,"")</f>
        <v/>
      </c>
      <c r="T76" s="21" t="str">
        <f t="shared" ref="T76:T100" si="418">IF(T75&gt;0,T75-T$2,"")</f>
        <v/>
      </c>
      <c r="U76" s="21" t="str">
        <f t="shared" ref="U76:U100" si="419">IF(U75&gt;0,U75-U$2,"")</f>
        <v/>
      </c>
      <c r="V76" s="21" t="str">
        <f t="shared" ref="V76:V100" si="420">IF(V75&gt;0,V75-V$2,"")</f>
        <v/>
      </c>
      <c r="W76" s="21" t="str">
        <f t="shared" ref="W76:W100" si="421">IF(W75&gt;0,W75-W$2,"")</f>
        <v/>
      </c>
      <c r="X76" s="21" t="str">
        <f t="shared" ref="X76:X100" si="422">IF(X75&gt;0,X75-X$2,"")</f>
        <v/>
      </c>
      <c r="Y76" s="21" t="str">
        <f t="shared" ref="Y76:Y100" si="423">IF(Y75&gt;0,Y75-Y$2,"")</f>
        <v/>
      </c>
      <c r="Z76" s="21" t="str">
        <f t="shared" ref="Z76:Z100" si="424">IF(Z75&gt;0,Z75-Z$2,"")</f>
        <v/>
      </c>
      <c r="AA76" s="23" t="str">
        <f t="shared" ref="AA76:AA100" si="425">IF(AA75&gt;0,AA75-AA$2,"")</f>
        <v/>
      </c>
      <c r="AB76" s="24" t="str">
        <f t="shared" ref="AB76:AB100" si="426">IF(AB75&gt;0,AB75-AB$2,"")</f>
        <v/>
      </c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</row>
    <row r="77" spans="1:42" ht="5.0999999999999996" customHeight="1" x14ac:dyDescent="0.25">
      <c r="A77" s="25" t="str">
        <f>IF(VLOOKUP(B78,'Liste des joueurs'!$A$5:$Z$98,5,TRUE)=1,1,"NON")</f>
        <v>NON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</row>
    <row r="78" spans="1:42" x14ac:dyDescent="0.25">
      <c r="A78" s="25" t="str">
        <f>IF(VLOOKUP(B78,'Liste des joueurs'!$A$5:$Z$98,5,TRUE)=1,1,"NON")</f>
        <v>NON</v>
      </c>
      <c r="B78" s="4">
        <f>'Liste des joueurs'!A77</f>
        <v>25</v>
      </c>
      <c r="C78" s="4" t="str">
        <f>'Liste des joueurs'!B77</f>
        <v>Thierry Dissegna</v>
      </c>
      <c r="D78" s="4"/>
      <c r="E78" s="4"/>
      <c r="F78" s="4"/>
      <c r="G78" s="4"/>
      <c r="H78" s="21"/>
      <c r="I78" s="21"/>
      <c r="J78" s="21"/>
      <c r="K78" s="21"/>
      <c r="L78" s="21"/>
      <c r="M78" s="21"/>
      <c r="N78" s="21"/>
      <c r="O78" s="21"/>
      <c r="P78" s="21"/>
      <c r="Q78" s="22">
        <f t="shared" ref="Q78" si="427">SUM(H78:P78)</f>
        <v>0</v>
      </c>
      <c r="R78" s="21"/>
      <c r="S78" s="21"/>
      <c r="T78" s="21"/>
      <c r="U78" s="21"/>
      <c r="V78" s="21"/>
      <c r="W78" s="21"/>
      <c r="X78" s="21"/>
      <c r="Y78" s="21"/>
      <c r="Z78" s="21"/>
      <c r="AA78" s="23">
        <f t="shared" ref="AA78" si="428">SUM(R78:Z78)</f>
        <v>0</v>
      </c>
      <c r="AB78" s="24">
        <f t="shared" ref="AB78" si="429">Q78+AA78</f>
        <v>0</v>
      </c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</row>
    <row r="79" spans="1:42" x14ac:dyDescent="0.25">
      <c r="A79" s="25" t="str">
        <f>IF(VLOOKUP(B78,'Liste des joueurs'!$A$5:$Z$98,5,TRUE)=1,1,"NON")</f>
        <v>NON</v>
      </c>
      <c r="B79" s="4"/>
      <c r="C79" s="4"/>
      <c r="D79" s="4"/>
      <c r="E79" s="4"/>
      <c r="F79" s="4"/>
      <c r="G79" s="4"/>
      <c r="H79" s="21" t="str">
        <f t="shared" ref="H79:H100" si="430">IF(H78&gt;0,H78-H$2,"")</f>
        <v/>
      </c>
      <c r="I79" s="21" t="str">
        <f t="shared" ref="I79:I100" si="431">IF(I78&gt;0,I78-I$2,"")</f>
        <v/>
      </c>
      <c r="J79" s="21" t="str">
        <f t="shared" ref="J79:J100" si="432">IF(J78&gt;0,J78-J$2,"")</f>
        <v/>
      </c>
      <c r="K79" s="21" t="str">
        <f t="shared" ref="K79:K100" si="433">IF(K78&gt;0,K78-K$2,"")</f>
        <v/>
      </c>
      <c r="L79" s="21" t="str">
        <f t="shared" ref="L79:L100" si="434">IF(L78&gt;0,L78-L$2,"")</f>
        <v/>
      </c>
      <c r="M79" s="21" t="str">
        <f t="shared" ref="M79:M100" si="435">IF(M78&gt;0,M78-M$2,"")</f>
        <v/>
      </c>
      <c r="N79" s="21" t="str">
        <f t="shared" ref="N79:N100" si="436">IF(N78&gt;0,N78-N$2,"")</f>
        <v/>
      </c>
      <c r="O79" s="21" t="str">
        <f t="shared" ref="O79:O100" si="437">IF(O78&gt;0,O78-O$2,"")</f>
        <v/>
      </c>
      <c r="P79" s="21" t="str">
        <f t="shared" ref="P79:P100" si="438">IF(P78&gt;0,P78-P$2,"")</f>
        <v/>
      </c>
      <c r="Q79" s="22" t="str">
        <f t="shared" ref="Q79:Q100" si="439">IF(Q78&gt;0,Q78-Q$2,"")</f>
        <v/>
      </c>
      <c r="R79" s="21" t="str">
        <f t="shared" ref="R79:R100" si="440">IF(R78&gt;0,R78-R$2,"")</f>
        <v/>
      </c>
      <c r="S79" s="21" t="str">
        <f t="shared" ref="S79:S100" si="441">IF(S78&gt;0,S78-S$2,"")</f>
        <v/>
      </c>
      <c r="T79" s="21" t="str">
        <f t="shared" ref="T79:T100" si="442">IF(T78&gt;0,T78-T$2,"")</f>
        <v/>
      </c>
      <c r="U79" s="21" t="str">
        <f t="shared" ref="U79:U100" si="443">IF(U78&gt;0,U78-U$2,"")</f>
        <v/>
      </c>
      <c r="V79" s="21" t="str">
        <f t="shared" ref="V79:V100" si="444">IF(V78&gt;0,V78-V$2,"")</f>
        <v/>
      </c>
      <c r="W79" s="21" t="str">
        <f t="shared" ref="W79:W100" si="445">IF(W78&gt;0,W78-W$2,"")</f>
        <v/>
      </c>
      <c r="X79" s="21" t="str">
        <f t="shared" ref="X79:X100" si="446">IF(X78&gt;0,X78-X$2,"")</f>
        <v/>
      </c>
      <c r="Y79" s="21" t="str">
        <f t="shared" ref="Y79:Y100" si="447">IF(Y78&gt;0,Y78-Y$2,"")</f>
        <v/>
      </c>
      <c r="Z79" s="21" t="str">
        <f t="shared" ref="Z79:Z100" si="448">IF(Z78&gt;0,Z78-Z$2,"")</f>
        <v/>
      </c>
      <c r="AA79" s="23" t="str">
        <f t="shared" ref="AA79:AA100" si="449">IF(AA78&gt;0,AA78-AA$2,"")</f>
        <v/>
      </c>
      <c r="AB79" s="24" t="str">
        <f t="shared" ref="AB79:AB100" si="450">IF(AB78&gt;0,AB78-AB$2,"")</f>
        <v/>
      </c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</row>
    <row r="80" spans="1:42" ht="5.0999999999999996" customHeight="1" x14ac:dyDescent="0.25">
      <c r="A80" s="25" t="str">
        <f>IF(VLOOKUP(B81,'Liste des joueurs'!$A$5:$Z$98,5,TRUE)=1,1,"NON")</f>
        <v>NON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</row>
    <row r="81" spans="1:42" x14ac:dyDescent="0.25">
      <c r="A81" s="25" t="str">
        <f>IF(VLOOKUP(B81,'Liste des joueurs'!$A$5:$Z$98,5,TRUE)=1,1,"NON")</f>
        <v>NON</v>
      </c>
      <c r="B81" s="4">
        <f>'Liste des joueurs'!A80</f>
        <v>26</v>
      </c>
      <c r="C81" s="4" t="str">
        <f>'Liste des joueurs'!B80</f>
        <v>Sylvain Lapierrre</v>
      </c>
      <c r="D81" s="4"/>
      <c r="E81" s="4"/>
      <c r="F81" s="4"/>
      <c r="G81" s="4"/>
      <c r="H81" s="21"/>
      <c r="I81" s="21"/>
      <c r="J81" s="21"/>
      <c r="K81" s="21"/>
      <c r="L81" s="21"/>
      <c r="M81" s="21"/>
      <c r="N81" s="21"/>
      <c r="O81" s="21"/>
      <c r="P81" s="21"/>
      <c r="Q81" s="22">
        <f t="shared" ref="Q81" si="451">SUM(H81:P81)</f>
        <v>0</v>
      </c>
      <c r="R81" s="21"/>
      <c r="S81" s="21"/>
      <c r="T81" s="21"/>
      <c r="U81" s="21"/>
      <c r="V81" s="21"/>
      <c r="W81" s="21"/>
      <c r="X81" s="21"/>
      <c r="Y81" s="21"/>
      <c r="Z81" s="21"/>
      <c r="AA81" s="23">
        <f t="shared" ref="AA81" si="452">SUM(R81:Z81)</f>
        <v>0</v>
      </c>
      <c r="AB81" s="24">
        <f t="shared" ref="AB81" si="453">Q81+AA81</f>
        <v>0</v>
      </c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</row>
    <row r="82" spans="1:42" x14ac:dyDescent="0.25">
      <c r="A82" s="25" t="str">
        <f>IF(VLOOKUP(B81,'Liste des joueurs'!$A$5:$Z$98,5,TRUE)=1,1,"NON")</f>
        <v>NON</v>
      </c>
      <c r="B82" s="4"/>
      <c r="C82" s="4"/>
      <c r="D82" s="4"/>
      <c r="E82" s="4"/>
      <c r="F82" s="4"/>
      <c r="G82" s="4"/>
      <c r="H82" s="21" t="str">
        <f t="shared" ref="H82:H100" si="454">IF(H81&gt;0,H81-H$2,"")</f>
        <v/>
      </c>
      <c r="I82" s="21" t="str">
        <f t="shared" ref="I82:I100" si="455">IF(I81&gt;0,I81-I$2,"")</f>
        <v/>
      </c>
      <c r="J82" s="21" t="str">
        <f t="shared" ref="J82:J100" si="456">IF(J81&gt;0,J81-J$2,"")</f>
        <v/>
      </c>
      <c r="K82" s="21" t="str">
        <f t="shared" ref="K82:K100" si="457">IF(K81&gt;0,K81-K$2,"")</f>
        <v/>
      </c>
      <c r="L82" s="21" t="str">
        <f t="shared" ref="L82:L100" si="458">IF(L81&gt;0,L81-L$2,"")</f>
        <v/>
      </c>
      <c r="M82" s="21" t="str">
        <f t="shared" ref="M82:M100" si="459">IF(M81&gt;0,M81-M$2,"")</f>
        <v/>
      </c>
      <c r="N82" s="21" t="str">
        <f t="shared" ref="N82:N100" si="460">IF(N81&gt;0,N81-N$2,"")</f>
        <v/>
      </c>
      <c r="O82" s="21" t="str">
        <f t="shared" ref="O82:O100" si="461">IF(O81&gt;0,O81-O$2,"")</f>
        <v/>
      </c>
      <c r="P82" s="21" t="str">
        <f t="shared" ref="P82:P100" si="462">IF(P81&gt;0,P81-P$2,"")</f>
        <v/>
      </c>
      <c r="Q82" s="22" t="str">
        <f t="shared" ref="Q82:Q100" si="463">IF(Q81&gt;0,Q81-Q$2,"")</f>
        <v/>
      </c>
      <c r="R82" s="21" t="str">
        <f t="shared" ref="R82:R100" si="464">IF(R81&gt;0,R81-R$2,"")</f>
        <v/>
      </c>
      <c r="S82" s="21" t="str">
        <f t="shared" ref="S82:S100" si="465">IF(S81&gt;0,S81-S$2,"")</f>
        <v/>
      </c>
      <c r="T82" s="21" t="str">
        <f t="shared" ref="T82:T100" si="466">IF(T81&gt;0,T81-T$2,"")</f>
        <v/>
      </c>
      <c r="U82" s="21" t="str">
        <f t="shared" ref="U82:U100" si="467">IF(U81&gt;0,U81-U$2,"")</f>
        <v/>
      </c>
      <c r="V82" s="21" t="str">
        <f t="shared" ref="V82:V100" si="468">IF(V81&gt;0,V81-V$2,"")</f>
        <v/>
      </c>
      <c r="W82" s="21" t="str">
        <f t="shared" ref="W82:W100" si="469">IF(W81&gt;0,W81-W$2,"")</f>
        <v/>
      </c>
      <c r="X82" s="21" t="str">
        <f t="shared" ref="X82:X100" si="470">IF(X81&gt;0,X81-X$2,"")</f>
        <v/>
      </c>
      <c r="Y82" s="21" t="str">
        <f t="shared" ref="Y82:Y100" si="471">IF(Y81&gt;0,Y81-Y$2,"")</f>
        <v/>
      </c>
      <c r="Z82" s="21" t="str">
        <f t="shared" ref="Z82:Z100" si="472">IF(Z81&gt;0,Z81-Z$2,"")</f>
        <v/>
      </c>
      <c r="AA82" s="23" t="str">
        <f t="shared" ref="AA82:AA100" si="473">IF(AA81&gt;0,AA81-AA$2,"")</f>
        <v/>
      </c>
      <c r="AB82" s="24" t="str">
        <f t="shared" ref="AB82:AB100" si="474">IF(AB81&gt;0,AB81-AB$2,"")</f>
        <v/>
      </c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</row>
    <row r="83" spans="1:42" ht="5.0999999999999996" customHeight="1" x14ac:dyDescent="0.25">
      <c r="A83" s="25" t="str">
        <f>IF(VLOOKUP(B84,'Liste des joueurs'!$A$5:$Z$98,5,TRUE)=1,1,"NON")</f>
        <v>NON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</row>
    <row r="84" spans="1:42" x14ac:dyDescent="0.25">
      <c r="A84" s="25" t="str">
        <f>IF(VLOOKUP(B84,'Liste des joueurs'!$A$5:$Z$98,5,TRUE)=1,1,"NON")</f>
        <v>NON</v>
      </c>
      <c r="B84" s="4">
        <f>'Liste des joueurs'!A83</f>
        <v>27</v>
      </c>
      <c r="C84" s="4" t="str">
        <f>'Liste des joueurs'!B83</f>
        <v>Sébastien Coté</v>
      </c>
      <c r="D84" s="4"/>
      <c r="E84" s="4"/>
      <c r="F84" s="4"/>
      <c r="G84" s="4"/>
      <c r="H84" s="21"/>
      <c r="I84" s="21"/>
      <c r="J84" s="21"/>
      <c r="K84" s="21"/>
      <c r="L84" s="21"/>
      <c r="M84" s="21"/>
      <c r="N84" s="21"/>
      <c r="O84" s="21"/>
      <c r="P84" s="21"/>
      <c r="Q84" s="22">
        <f t="shared" ref="Q84" si="475">SUM(H84:P84)</f>
        <v>0</v>
      </c>
      <c r="R84" s="21"/>
      <c r="S84" s="21"/>
      <c r="T84" s="21"/>
      <c r="U84" s="21"/>
      <c r="V84" s="21"/>
      <c r="W84" s="21"/>
      <c r="X84" s="21"/>
      <c r="Y84" s="21"/>
      <c r="Z84" s="21"/>
      <c r="AA84" s="23">
        <f t="shared" ref="AA84" si="476">SUM(R84:Z84)</f>
        <v>0</v>
      </c>
      <c r="AB84" s="24">
        <f t="shared" ref="AB84" si="477">Q84+AA84</f>
        <v>0</v>
      </c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</row>
    <row r="85" spans="1:42" x14ac:dyDescent="0.25">
      <c r="A85" s="25" t="str">
        <f>IF(VLOOKUP(B84,'Liste des joueurs'!$A$5:$Z$98,5,TRUE)=1,1,"NON")</f>
        <v>NON</v>
      </c>
      <c r="B85" s="4"/>
      <c r="C85" s="4"/>
      <c r="D85" s="4"/>
      <c r="E85" s="4"/>
      <c r="F85" s="4"/>
      <c r="G85" s="4"/>
      <c r="H85" s="21" t="str">
        <f t="shared" ref="H85:H100" si="478">IF(H84&gt;0,H84-H$2,"")</f>
        <v/>
      </c>
      <c r="I85" s="21" t="str">
        <f t="shared" ref="I85:I100" si="479">IF(I84&gt;0,I84-I$2,"")</f>
        <v/>
      </c>
      <c r="J85" s="21" t="str">
        <f t="shared" ref="J85:J100" si="480">IF(J84&gt;0,J84-J$2,"")</f>
        <v/>
      </c>
      <c r="K85" s="21" t="str">
        <f t="shared" ref="K85:K100" si="481">IF(K84&gt;0,K84-K$2,"")</f>
        <v/>
      </c>
      <c r="L85" s="21" t="str">
        <f t="shared" ref="L85:L100" si="482">IF(L84&gt;0,L84-L$2,"")</f>
        <v/>
      </c>
      <c r="M85" s="21" t="str">
        <f t="shared" ref="M85:M100" si="483">IF(M84&gt;0,M84-M$2,"")</f>
        <v/>
      </c>
      <c r="N85" s="21" t="str">
        <f t="shared" ref="N85:N100" si="484">IF(N84&gt;0,N84-N$2,"")</f>
        <v/>
      </c>
      <c r="O85" s="21" t="str">
        <f t="shared" ref="O85:O100" si="485">IF(O84&gt;0,O84-O$2,"")</f>
        <v/>
      </c>
      <c r="P85" s="21" t="str">
        <f t="shared" ref="P85:P100" si="486">IF(P84&gt;0,P84-P$2,"")</f>
        <v/>
      </c>
      <c r="Q85" s="22" t="str">
        <f t="shared" ref="Q85:Q100" si="487">IF(Q84&gt;0,Q84-Q$2,"")</f>
        <v/>
      </c>
      <c r="R85" s="21" t="str">
        <f t="shared" ref="R85:R100" si="488">IF(R84&gt;0,R84-R$2,"")</f>
        <v/>
      </c>
      <c r="S85" s="21" t="str">
        <f t="shared" ref="S85:S100" si="489">IF(S84&gt;0,S84-S$2,"")</f>
        <v/>
      </c>
      <c r="T85" s="21" t="str">
        <f t="shared" ref="T85:T100" si="490">IF(T84&gt;0,T84-T$2,"")</f>
        <v/>
      </c>
      <c r="U85" s="21" t="str">
        <f t="shared" ref="U85:U100" si="491">IF(U84&gt;0,U84-U$2,"")</f>
        <v/>
      </c>
      <c r="V85" s="21" t="str">
        <f t="shared" ref="V85:V100" si="492">IF(V84&gt;0,V84-V$2,"")</f>
        <v/>
      </c>
      <c r="W85" s="21" t="str">
        <f t="shared" ref="W85:W100" si="493">IF(W84&gt;0,W84-W$2,"")</f>
        <v/>
      </c>
      <c r="X85" s="21" t="str">
        <f t="shared" ref="X85:X100" si="494">IF(X84&gt;0,X84-X$2,"")</f>
        <v/>
      </c>
      <c r="Y85" s="21" t="str">
        <f t="shared" ref="Y85:Y100" si="495">IF(Y84&gt;0,Y84-Y$2,"")</f>
        <v/>
      </c>
      <c r="Z85" s="21" t="str">
        <f t="shared" ref="Z85:Z100" si="496">IF(Z84&gt;0,Z84-Z$2,"")</f>
        <v/>
      </c>
      <c r="AA85" s="23" t="str">
        <f t="shared" ref="AA85:AA100" si="497">IF(AA84&gt;0,AA84-AA$2,"")</f>
        <v/>
      </c>
      <c r="AB85" s="24" t="str">
        <f t="shared" ref="AB85:AB100" si="498">IF(AB84&gt;0,AB84-AB$2,"")</f>
        <v/>
      </c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</row>
    <row r="86" spans="1:42" ht="5.0999999999999996" customHeight="1" x14ac:dyDescent="0.25">
      <c r="A86" s="25" t="str">
        <f>IF(VLOOKUP(B87,'Liste des joueurs'!$A$5:$Z$98,5,TRUE)=1,1,"NON")</f>
        <v>NON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</row>
    <row r="87" spans="1:42" x14ac:dyDescent="0.25">
      <c r="A87" s="25" t="str">
        <f>IF(VLOOKUP(B87,'Liste des joueurs'!$A$5:$Z$98,5,TRUE)=1,1,"NON")</f>
        <v>NON</v>
      </c>
      <c r="B87" s="4">
        <f>'Liste des joueurs'!A86</f>
        <v>28</v>
      </c>
      <c r="C87" s="4" t="str">
        <f>'Liste des joueurs'!B86</f>
        <v>Francois Bouchard Laval</v>
      </c>
      <c r="D87" s="4"/>
      <c r="E87" s="4"/>
      <c r="F87" s="4"/>
      <c r="G87" s="4"/>
      <c r="H87" s="21"/>
      <c r="I87" s="21"/>
      <c r="J87" s="21"/>
      <c r="K87" s="21"/>
      <c r="L87" s="21"/>
      <c r="M87" s="21"/>
      <c r="N87" s="21"/>
      <c r="O87" s="21"/>
      <c r="P87" s="21"/>
      <c r="Q87" s="22">
        <f t="shared" ref="Q87" si="499">SUM(H87:P87)</f>
        <v>0</v>
      </c>
      <c r="R87" s="21"/>
      <c r="S87" s="21"/>
      <c r="T87" s="21"/>
      <c r="U87" s="21"/>
      <c r="V87" s="21"/>
      <c r="W87" s="21"/>
      <c r="X87" s="21"/>
      <c r="Y87" s="21"/>
      <c r="Z87" s="21"/>
      <c r="AA87" s="23">
        <f t="shared" ref="AA87" si="500">SUM(R87:Z87)</f>
        <v>0</v>
      </c>
      <c r="AB87" s="24">
        <f t="shared" ref="AB87" si="501">Q87+AA87</f>
        <v>0</v>
      </c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</row>
    <row r="88" spans="1:42" x14ac:dyDescent="0.25">
      <c r="A88" s="25" t="str">
        <f>IF(VLOOKUP(B87,'Liste des joueurs'!$A$5:$Z$98,5,TRUE)=1,1,"NON")</f>
        <v>NON</v>
      </c>
      <c r="B88" s="4"/>
      <c r="C88" s="4"/>
      <c r="D88" s="4"/>
      <c r="E88" s="4"/>
      <c r="F88" s="4"/>
      <c r="G88" s="4"/>
      <c r="H88" s="21" t="str">
        <f t="shared" ref="H88:H100" si="502">IF(H87&gt;0,H87-H$2,"")</f>
        <v/>
      </c>
      <c r="I88" s="21" t="str">
        <f t="shared" ref="I88:I100" si="503">IF(I87&gt;0,I87-I$2,"")</f>
        <v/>
      </c>
      <c r="J88" s="21" t="str">
        <f t="shared" ref="J88:J100" si="504">IF(J87&gt;0,J87-J$2,"")</f>
        <v/>
      </c>
      <c r="K88" s="21" t="str">
        <f t="shared" ref="K88:K100" si="505">IF(K87&gt;0,K87-K$2,"")</f>
        <v/>
      </c>
      <c r="L88" s="21" t="str">
        <f t="shared" ref="L88:L100" si="506">IF(L87&gt;0,L87-L$2,"")</f>
        <v/>
      </c>
      <c r="M88" s="21" t="str">
        <f t="shared" ref="M88:M100" si="507">IF(M87&gt;0,M87-M$2,"")</f>
        <v/>
      </c>
      <c r="N88" s="21" t="str">
        <f t="shared" ref="N88:N100" si="508">IF(N87&gt;0,N87-N$2,"")</f>
        <v/>
      </c>
      <c r="O88" s="21" t="str">
        <f t="shared" ref="O88:O100" si="509">IF(O87&gt;0,O87-O$2,"")</f>
        <v/>
      </c>
      <c r="P88" s="21" t="str">
        <f t="shared" ref="P88:P100" si="510">IF(P87&gt;0,P87-P$2,"")</f>
        <v/>
      </c>
      <c r="Q88" s="22" t="str">
        <f t="shared" ref="Q88:Q100" si="511">IF(Q87&gt;0,Q87-Q$2,"")</f>
        <v/>
      </c>
      <c r="R88" s="21" t="str">
        <f t="shared" ref="R88:R100" si="512">IF(R87&gt;0,R87-R$2,"")</f>
        <v/>
      </c>
      <c r="S88" s="21" t="str">
        <f t="shared" ref="S88:S100" si="513">IF(S87&gt;0,S87-S$2,"")</f>
        <v/>
      </c>
      <c r="T88" s="21" t="str">
        <f t="shared" ref="T88:T100" si="514">IF(T87&gt;0,T87-T$2,"")</f>
        <v/>
      </c>
      <c r="U88" s="21" t="str">
        <f t="shared" ref="U88:U100" si="515">IF(U87&gt;0,U87-U$2,"")</f>
        <v/>
      </c>
      <c r="V88" s="21" t="str">
        <f t="shared" ref="V88:V100" si="516">IF(V87&gt;0,V87-V$2,"")</f>
        <v/>
      </c>
      <c r="W88" s="21" t="str">
        <f t="shared" ref="W88:W100" si="517">IF(W87&gt;0,W87-W$2,"")</f>
        <v/>
      </c>
      <c r="X88" s="21" t="str">
        <f t="shared" ref="X88:X100" si="518">IF(X87&gt;0,X87-X$2,"")</f>
        <v/>
      </c>
      <c r="Y88" s="21" t="str">
        <f t="shared" ref="Y88:Y100" si="519">IF(Y87&gt;0,Y87-Y$2,"")</f>
        <v/>
      </c>
      <c r="Z88" s="21" t="str">
        <f t="shared" ref="Z88:Z100" si="520">IF(Z87&gt;0,Z87-Z$2,"")</f>
        <v/>
      </c>
      <c r="AA88" s="23" t="str">
        <f t="shared" ref="AA88:AA100" si="521">IF(AA87&gt;0,AA87-AA$2,"")</f>
        <v/>
      </c>
      <c r="AB88" s="24" t="str">
        <f t="shared" ref="AB88:AB100" si="522">IF(AB87&gt;0,AB87-AB$2,"")</f>
        <v/>
      </c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</row>
    <row r="89" spans="1:42" ht="5.0999999999999996" customHeight="1" x14ac:dyDescent="0.25">
      <c r="A89" s="25">
        <f>IF(VLOOKUP(B90,'Liste des joueurs'!$A$5:$Z$98,5,TRUE)=1,1,"NON")</f>
        <v>1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</row>
    <row r="90" spans="1:42" x14ac:dyDescent="0.25">
      <c r="A90" s="25">
        <f>IF(VLOOKUP(B90,'Liste des joueurs'!$A$5:$Z$98,5,TRUE)=1,1,"NON")</f>
        <v>1</v>
      </c>
      <c r="B90" s="4">
        <f>'Liste des joueurs'!A89</f>
        <v>29</v>
      </c>
      <c r="C90" s="4" t="str">
        <f>'Liste des joueurs'!B89</f>
        <v>Francois Bouchard Saguenay</v>
      </c>
      <c r="D90" s="4"/>
      <c r="E90" s="4"/>
      <c r="F90" s="4"/>
      <c r="G90" s="4"/>
      <c r="H90" s="21">
        <v>6</v>
      </c>
      <c r="I90" s="21">
        <v>6</v>
      </c>
      <c r="J90" s="21">
        <v>6</v>
      </c>
      <c r="K90" s="21">
        <v>6</v>
      </c>
      <c r="L90" s="21">
        <v>6</v>
      </c>
      <c r="M90" s="21">
        <v>6</v>
      </c>
      <c r="N90" s="21">
        <v>6</v>
      </c>
      <c r="O90" s="21">
        <v>6</v>
      </c>
      <c r="P90" s="21">
        <v>6</v>
      </c>
      <c r="Q90" s="22">
        <f t="shared" ref="Q90" si="523">SUM(H90:P90)</f>
        <v>54</v>
      </c>
      <c r="R90" s="21">
        <v>6</v>
      </c>
      <c r="S90" s="21">
        <v>6</v>
      </c>
      <c r="T90" s="21">
        <v>6</v>
      </c>
      <c r="U90" s="21">
        <v>6</v>
      </c>
      <c r="V90" s="21">
        <v>6</v>
      </c>
      <c r="W90" s="21">
        <v>6</v>
      </c>
      <c r="X90" s="21">
        <v>6</v>
      </c>
      <c r="Y90" s="21">
        <v>6</v>
      </c>
      <c r="Z90" s="21">
        <v>6</v>
      </c>
      <c r="AA90" s="23">
        <f t="shared" ref="AA90" si="524">SUM(R90:Z90)</f>
        <v>54</v>
      </c>
      <c r="AB90" s="24">
        <f t="shared" ref="AB90" si="525">Q90+AA90</f>
        <v>108</v>
      </c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</row>
    <row r="91" spans="1:42" x14ac:dyDescent="0.25">
      <c r="A91" s="25">
        <f>IF(VLOOKUP(B90,'Liste des joueurs'!$A$5:$Z$98,5,TRUE)=1,1,"NON")</f>
        <v>1</v>
      </c>
      <c r="B91" s="4"/>
      <c r="C91" s="4"/>
      <c r="D91" s="4"/>
      <c r="E91" s="4"/>
      <c r="F91" s="4"/>
      <c r="G91" s="4"/>
      <c r="H91" s="21">
        <f t="shared" ref="H91:H100" si="526">IF(H90&gt;0,H90-H$2,"")</f>
        <v>2</v>
      </c>
      <c r="I91" s="21">
        <f t="shared" ref="I91:I100" si="527">IF(I90&gt;0,I90-I$2,"")</f>
        <v>3</v>
      </c>
      <c r="J91" s="21">
        <f t="shared" ref="J91:J100" si="528">IF(J90&gt;0,J90-J$2,"")</f>
        <v>1</v>
      </c>
      <c r="K91" s="21">
        <f t="shared" ref="K91:K100" si="529">IF(K90&gt;0,K90-K$2,"")</f>
        <v>3</v>
      </c>
      <c r="L91" s="21">
        <f t="shared" ref="L91:L100" si="530">IF(L90&gt;0,L90-L$2,"")</f>
        <v>2</v>
      </c>
      <c r="M91" s="21">
        <f t="shared" ref="M91:M100" si="531">IF(M90&gt;0,M90-M$2,"")</f>
        <v>2</v>
      </c>
      <c r="N91" s="21">
        <f t="shared" ref="N91:N100" si="532">IF(N90&gt;0,N90-N$2,"")</f>
        <v>1</v>
      </c>
      <c r="O91" s="21">
        <f t="shared" ref="O91:O100" si="533">IF(O90&gt;0,O90-O$2,"")</f>
        <v>2</v>
      </c>
      <c r="P91" s="21">
        <f t="shared" ref="P91:P100" si="534">IF(P90&gt;0,P90-P$2,"")</f>
        <v>2</v>
      </c>
      <c r="Q91" s="22">
        <f t="shared" ref="Q91:Q100" si="535">IF(Q90&gt;0,Q90-Q$2,"")</f>
        <v>18</v>
      </c>
      <c r="R91" s="21">
        <f t="shared" ref="R91:R100" si="536">IF(R90&gt;0,R90-R$2,"")</f>
        <v>2</v>
      </c>
      <c r="S91" s="21">
        <f t="shared" ref="S91:S100" si="537">IF(S90&gt;0,S90-S$2,"")</f>
        <v>2</v>
      </c>
      <c r="T91" s="21">
        <f t="shared" ref="T91:T100" si="538">IF(T90&gt;0,T90-T$2,"")</f>
        <v>2</v>
      </c>
      <c r="U91" s="21">
        <f t="shared" ref="U91:U100" si="539">IF(U90&gt;0,U90-U$2,"")</f>
        <v>1</v>
      </c>
      <c r="V91" s="21">
        <f t="shared" ref="V91:V100" si="540">IF(V90&gt;0,V90-V$2,"")</f>
        <v>2</v>
      </c>
      <c r="W91" s="21">
        <f t="shared" ref="W91:W100" si="541">IF(W90&gt;0,W90-W$2,"")</f>
        <v>3</v>
      </c>
      <c r="X91" s="21">
        <f t="shared" ref="X91:X100" si="542">IF(X90&gt;0,X90-X$2,"")</f>
        <v>2</v>
      </c>
      <c r="Y91" s="21">
        <f t="shared" ref="Y91:Y100" si="543">IF(Y90&gt;0,Y90-Y$2,"")</f>
        <v>3</v>
      </c>
      <c r="Z91" s="21">
        <f t="shared" ref="Z91:Z100" si="544">IF(Z90&gt;0,Z90-Z$2,"")</f>
        <v>1</v>
      </c>
      <c r="AA91" s="23">
        <f t="shared" ref="AA91:AA100" si="545">IF(AA90&gt;0,AA90-AA$2,"")</f>
        <v>18</v>
      </c>
      <c r="AB91" s="24">
        <f t="shared" ref="AB91:AB100" si="546">IF(AB90&gt;0,AB90-AB$2,"")</f>
        <v>36</v>
      </c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42" ht="5.0999999999999996" customHeight="1" x14ac:dyDescent="0.25">
      <c r="A92" s="25">
        <f>IF(VLOOKUP(B93,'Liste des joueurs'!$A$5:$Z$98,5,TRUE)=1,1,"NON")</f>
        <v>1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</row>
    <row r="93" spans="1:42" x14ac:dyDescent="0.25">
      <c r="A93" s="25">
        <f>IF(VLOOKUP(B93,'Liste des joueurs'!$A$5:$Z$98,5,TRUE)=1,1,"NON")</f>
        <v>1</v>
      </c>
      <c r="B93" s="4">
        <f>'Liste des joueurs'!A92</f>
        <v>30</v>
      </c>
      <c r="C93" s="4" t="str">
        <f>'Liste des joueurs'!B92</f>
        <v>amis Francois</v>
      </c>
      <c r="D93" s="4"/>
      <c r="E93" s="4"/>
      <c r="F93" s="4"/>
      <c r="G93" s="4"/>
      <c r="H93" s="21">
        <v>5</v>
      </c>
      <c r="I93" s="21">
        <v>6</v>
      </c>
      <c r="J93" s="21">
        <v>7</v>
      </c>
      <c r="K93" s="21">
        <v>5</v>
      </c>
      <c r="L93" s="21">
        <v>6</v>
      </c>
      <c r="M93" s="21">
        <v>7</v>
      </c>
      <c r="N93" s="21">
        <v>5</v>
      </c>
      <c r="O93" s="21">
        <v>6</v>
      </c>
      <c r="P93" s="21">
        <v>7</v>
      </c>
      <c r="Q93" s="22">
        <f t="shared" ref="Q93" si="547">SUM(H93:P93)</f>
        <v>54</v>
      </c>
      <c r="R93" s="21">
        <v>5</v>
      </c>
      <c r="S93" s="21">
        <v>6</v>
      </c>
      <c r="T93" s="21">
        <v>7</v>
      </c>
      <c r="U93" s="21">
        <v>5</v>
      </c>
      <c r="V93" s="21">
        <v>6</v>
      </c>
      <c r="W93" s="21">
        <v>7</v>
      </c>
      <c r="X93" s="21">
        <v>5</v>
      </c>
      <c r="Y93" s="21">
        <v>6</v>
      </c>
      <c r="Z93" s="21">
        <v>7</v>
      </c>
      <c r="AA93" s="23">
        <f t="shared" ref="AA93" si="548">SUM(R93:Z93)</f>
        <v>54</v>
      </c>
      <c r="AB93" s="24">
        <f t="shared" ref="AB93" si="549">Q93+AA93</f>
        <v>108</v>
      </c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</row>
    <row r="94" spans="1:42" x14ac:dyDescent="0.25">
      <c r="A94" s="25">
        <f>IF(VLOOKUP(B93,'Liste des joueurs'!$A$5:$Z$98,5,TRUE)=1,1,"NON")</f>
        <v>1</v>
      </c>
      <c r="B94" s="4"/>
      <c r="C94" s="4"/>
      <c r="D94" s="4"/>
      <c r="E94" s="4"/>
      <c r="F94" s="4"/>
      <c r="G94" s="4"/>
      <c r="H94" s="21">
        <f t="shared" ref="H94:H100" si="550">IF(H93&gt;0,H93-H$2,"")</f>
        <v>1</v>
      </c>
      <c r="I94" s="21">
        <f t="shared" ref="I94:I100" si="551">IF(I93&gt;0,I93-I$2,"")</f>
        <v>3</v>
      </c>
      <c r="J94" s="21">
        <f t="shared" ref="J94:J100" si="552">IF(J93&gt;0,J93-J$2,"")</f>
        <v>2</v>
      </c>
      <c r="K94" s="21">
        <f t="shared" ref="K94:K100" si="553">IF(K93&gt;0,K93-K$2,"")</f>
        <v>2</v>
      </c>
      <c r="L94" s="21">
        <f t="shared" ref="L94:L100" si="554">IF(L93&gt;0,L93-L$2,"")</f>
        <v>2</v>
      </c>
      <c r="M94" s="21">
        <f t="shared" ref="M94:M100" si="555">IF(M93&gt;0,M93-M$2,"")</f>
        <v>3</v>
      </c>
      <c r="N94" s="21">
        <f t="shared" ref="N94:N100" si="556">IF(N93&gt;0,N93-N$2,"")</f>
        <v>0</v>
      </c>
      <c r="O94" s="21">
        <f t="shared" ref="O94:O100" si="557">IF(O93&gt;0,O93-O$2,"")</f>
        <v>2</v>
      </c>
      <c r="P94" s="21">
        <f t="shared" ref="P94:P100" si="558">IF(P93&gt;0,P93-P$2,"")</f>
        <v>3</v>
      </c>
      <c r="Q94" s="22">
        <f t="shared" ref="Q94:Q100" si="559">IF(Q93&gt;0,Q93-Q$2,"")</f>
        <v>18</v>
      </c>
      <c r="R94" s="21">
        <f t="shared" ref="R94:R100" si="560">IF(R93&gt;0,R93-R$2,"")</f>
        <v>1</v>
      </c>
      <c r="S94" s="21">
        <f t="shared" ref="S94:S100" si="561">IF(S93&gt;0,S93-S$2,"")</f>
        <v>2</v>
      </c>
      <c r="T94" s="21">
        <f t="shared" ref="T94:T100" si="562">IF(T93&gt;0,T93-T$2,"")</f>
        <v>3</v>
      </c>
      <c r="U94" s="21">
        <f t="shared" ref="U94:U100" si="563">IF(U93&gt;0,U93-U$2,"")</f>
        <v>0</v>
      </c>
      <c r="V94" s="21">
        <f t="shared" ref="V94:V100" si="564">IF(V93&gt;0,V93-V$2,"")</f>
        <v>2</v>
      </c>
      <c r="W94" s="21">
        <f t="shared" ref="W94:W100" si="565">IF(W93&gt;0,W93-W$2,"")</f>
        <v>4</v>
      </c>
      <c r="X94" s="21">
        <f t="shared" ref="X94:X100" si="566">IF(X93&gt;0,X93-X$2,"")</f>
        <v>1</v>
      </c>
      <c r="Y94" s="21">
        <f t="shared" ref="Y94:Y100" si="567">IF(Y93&gt;0,Y93-Y$2,"")</f>
        <v>3</v>
      </c>
      <c r="Z94" s="21">
        <f t="shared" ref="Z94:Z100" si="568">IF(Z93&gt;0,Z93-Z$2,"")</f>
        <v>2</v>
      </c>
      <c r="AA94" s="23">
        <f t="shared" ref="AA94:AA100" si="569">IF(AA93&gt;0,AA93-AA$2,"")</f>
        <v>18</v>
      </c>
      <c r="AB94" s="24">
        <f t="shared" ref="AB94:AB100" si="570">IF(AB93&gt;0,AB93-AB$2,"")</f>
        <v>36</v>
      </c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</row>
    <row r="95" spans="1:42" ht="5.0999999999999996" customHeight="1" x14ac:dyDescent="0.25">
      <c r="A95" s="25">
        <f>IF(VLOOKUP(B96,'Liste des joueurs'!$A$5:$Z$98,5,TRUE)=1,1,"NON")</f>
        <v>1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</row>
    <row r="96" spans="1:42" x14ac:dyDescent="0.25">
      <c r="A96" s="25">
        <f>IF(VLOOKUP(B96,'Liste des joueurs'!$A$5:$Z$98,5,TRUE)=1,1,"NON")</f>
        <v>1</v>
      </c>
      <c r="B96" s="4">
        <f>'Liste des joueurs'!A95</f>
        <v>31</v>
      </c>
      <c r="C96" s="4" t="str">
        <f>'Liste des joueurs'!B95</f>
        <v>amis Francois</v>
      </c>
      <c r="D96" s="4"/>
      <c r="E96" s="4"/>
      <c r="F96" s="4"/>
      <c r="G96" s="4"/>
      <c r="H96" s="21">
        <v>5</v>
      </c>
      <c r="I96" s="21">
        <v>5</v>
      </c>
      <c r="J96" s="21">
        <v>6</v>
      </c>
      <c r="K96" s="21">
        <v>5</v>
      </c>
      <c r="L96" s="21">
        <v>5</v>
      </c>
      <c r="M96" s="21">
        <v>6</v>
      </c>
      <c r="N96" s="21">
        <v>5</v>
      </c>
      <c r="O96" s="21">
        <v>5</v>
      </c>
      <c r="P96" s="21">
        <v>6</v>
      </c>
      <c r="Q96" s="22">
        <f t="shared" ref="Q96" si="571">SUM(H96:P96)</f>
        <v>48</v>
      </c>
      <c r="R96" s="21">
        <v>5</v>
      </c>
      <c r="S96" s="21">
        <v>5</v>
      </c>
      <c r="T96" s="21">
        <v>6</v>
      </c>
      <c r="U96" s="21">
        <v>5</v>
      </c>
      <c r="V96" s="21">
        <v>5</v>
      </c>
      <c r="W96" s="21">
        <v>6</v>
      </c>
      <c r="X96" s="21">
        <v>5</v>
      </c>
      <c r="Y96" s="21">
        <v>5</v>
      </c>
      <c r="Z96" s="21">
        <v>6</v>
      </c>
      <c r="AA96" s="23">
        <f t="shared" ref="AA96" si="572">SUM(R96:Z96)</f>
        <v>48</v>
      </c>
      <c r="AB96" s="24">
        <f t="shared" ref="AB96" si="573">Q96+AA96</f>
        <v>96</v>
      </c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</row>
    <row r="97" spans="1:42" x14ac:dyDescent="0.25">
      <c r="A97" s="25">
        <f>IF(VLOOKUP(B96,'Liste des joueurs'!$A$5:$Z$98,5,TRUE)=1,1,"NON")</f>
        <v>1</v>
      </c>
      <c r="B97" s="4"/>
      <c r="C97" s="4"/>
      <c r="D97" s="4"/>
      <c r="E97" s="4"/>
      <c r="F97" s="4"/>
      <c r="G97" s="4"/>
      <c r="H97" s="21">
        <f t="shared" ref="H97:H100" si="574">IF(H96&gt;0,H96-H$2,"")</f>
        <v>1</v>
      </c>
      <c r="I97" s="21">
        <f t="shared" ref="I97:I100" si="575">IF(I96&gt;0,I96-I$2,"")</f>
        <v>2</v>
      </c>
      <c r="J97" s="21">
        <f t="shared" ref="J97:J100" si="576">IF(J96&gt;0,J96-J$2,"")</f>
        <v>1</v>
      </c>
      <c r="K97" s="21">
        <f t="shared" ref="K97:K100" si="577">IF(K96&gt;0,K96-K$2,"")</f>
        <v>2</v>
      </c>
      <c r="L97" s="21">
        <f t="shared" ref="L97:L100" si="578">IF(L96&gt;0,L96-L$2,"")</f>
        <v>1</v>
      </c>
      <c r="M97" s="21">
        <f t="shared" ref="M97:M100" si="579">IF(M96&gt;0,M96-M$2,"")</f>
        <v>2</v>
      </c>
      <c r="N97" s="21">
        <f t="shared" ref="N97:N100" si="580">IF(N96&gt;0,N96-N$2,"")</f>
        <v>0</v>
      </c>
      <c r="O97" s="21">
        <f t="shared" ref="O97:O100" si="581">IF(O96&gt;0,O96-O$2,"")</f>
        <v>1</v>
      </c>
      <c r="P97" s="21">
        <f t="shared" ref="P97:P100" si="582">IF(P96&gt;0,P96-P$2,"")</f>
        <v>2</v>
      </c>
      <c r="Q97" s="22">
        <f t="shared" ref="Q97:Q100" si="583">IF(Q96&gt;0,Q96-Q$2,"")</f>
        <v>12</v>
      </c>
      <c r="R97" s="21">
        <f t="shared" ref="R97:R100" si="584">IF(R96&gt;0,R96-R$2,"")</f>
        <v>1</v>
      </c>
      <c r="S97" s="21">
        <f t="shared" ref="S97:S100" si="585">IF(S96&gt;0,S96-S$2,"")</f>
        <v>1</v>
      </c>
      <c r="T97" s="21">
        <f t="shared" ref="T97:T100" si="586">IF(T96&gt;0,T96-T$2,"")</f>
        <v>2</v>
      </c>
      <c r="U97" s="21">
        <f t="shared" ref="U97:U100" si="587">IF(U96&gt;0,U96-U$2,"")</f>
        <v>0</v>
      </c>
      <c r="V97" s="21">
        <f t="shared" ref="V97:V100" si="588">IF(V96&gt;0,V96-V$2,"")</f>
        <v>1</v>
      </c>
      <c r="W97" s="21">
        <f t="shared" ref="W97:W100" si="589">IF(W96&gt;0,W96-W$2,"")</f>
        <v>3</v>
      </c>
      <c r="X97" s="21">
        <f t="shared" ref="X97:X100" si="590">IF(X96&gt;0,X96-X$2,"")</f>
        <v>1</v>
      </c>
      <c r="Y97" s="21">
        <f t="shared" ref="Y97:Y100" si="591">IF(Y96&gt;0,Y96-Y$2,"")</f>
        <v>2</v>
      </c>
      <c r="Z97" s="21">
        <f t="shared" ref="Z97:Z100" si="592">IF(Z96&gt;0,Z96-Z$2,"")</f>
        <v>1</v>
      </c>
      <c r="AA97" s="23">
        <f t="shared" ref="AA97:AA100" si="593">IF(AA96&gt;0,AA96-AA$2,"")</f>
        <v>12</v>
      </c>
      <c r="AB97" s="24">
        <f t="shared" ref="AB97:AB100" si="594">IF(AB96&gt;0,AB96-AB$2,"")</f>
        <v>24</v>
      </c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</row>
    <row r="98" spans="1:42" ht="5.0999999999999996" customHeight="1" x14ac:dyDescent="0.25">
      <c r="A98" s="25">
        <f>IF(VLOOKUP(B99,'Liste des joueurs'!$A$5:$Z$98,5,TRUE)=1,1,"NON")</f>
        <v>1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</row>
    <row r="99" spans="1:42" x14ac:dyDescent="0.25">
      <c r="A99" s="25">
        <f>IF(VLOOKUP(B99,'Liste des joueurs'!$A$5:$Z$98,5,TRUE)=1,1,"NON")</f>
        <v>1</v>
      </c>
      <c r="B99" s="4">
        <f>'Liste des joueurs'!A98</f>
        <v>32</v>
      </c>
      <c r="C99" s="4" t="str">
        <f>'Liste des joueurs'!B98</f>
        <v>amis Francois</v>
      </c>
      <c r="D99" s="4"/>
      <c r="E99" s="4"/>
      <c r="F99" s="4"/>
      <c r="G99" s="4"/>
      <c r="H99" s="21">
        <v>6</v>
      </c>
      <c r="I99" s="21">
        <v>6</v>
      </c>
      <c r="J99" s="21">
        <v>4</v>
      </c>
      <c r="K99" s="21">
        <v>6</v>
      </c>
      <c r="L99" s="21">
        <v>6</v>
      </c>
      <c r="M99" s="21">
        <v>4</v>
      </c>
      <c r="N99" s="21">
        <v>6</v>
      </c>
      <c r="O99" s="21">
        <v>6</v>
      </c>
      <c r="P99" s="21">
        <v>4</v>
      </c>
      <c r="Q99" s="22">
        <f t="shared" ref="Q99" si="595">SUM(H99:P99)</f>
        <v>48</v>
      </c>
      <c r="R99" s="21">
        <v>6</v>
      </c>
      <c r="S99" s="21">
        <v>6</v>
      </c>
      <c r="T99" s="21">
        <v>4</v>
      </c>
      <c r="U99" s="21">
        <v>6</v>
      </c>
      <c r="V99" s="21">
        <v>6</v>
      </c>
      <c r="W99" s="21">
        <v>4</v>
      </c>
      <c r="X99" s="21">
        <v>6</v>
      </c>
      <c r="Y99" s="21">
        <v>6</v>
      </c>
      <c r="Z99" s="21">
        <v>4</v>
      </c>
      <c r="AA99" s="23">
        <f t="shared" ref="AA99" si="596">SUM(R99:Z99)</f>
        <v>48</v>
      </c>
      <c r="AB99" s="24">
        <f t="shared" ref="AB99" si="597">Q99+AA99</f>
        <v>96</v>
      </c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</row>
    <row r="100" spans="1:42" ht="15" customHeight="1" x14ac:dyDescent="0.25">
      <c r="A100" s="25">
        <f>IF(VLOOKUP(B99,'Liste des joueurs'!$A$5:$Z$98,5,TRUE)=1,1,"NON")</f>
        <v>1</v>
      </c>
      <c r="B100" s="4"/>
      <c r="C100" s="4"/>
      <c r="D100" s="4"/>
      <c r="E100" s="4"/>
      <c r="F100" s="4"/>
      <c r="G100" s="4"/>
      <c r="H100" s="21">
        <f t="shared" ref="H100" si="598">IF(H99&gt;0,H99-H$2,"")</f>
        <v>2</v>
      </c>
      <c r="I100" s="21">
        <f t="shared" ref="I100" si="599">IF(I99&gt;0,I99-I$2,"")</f>
        <v>3</v>
      </c>
      <c r="J100" s="21">
        <f t="shared" ref="J100" si="600">IF(J99&gt;0,J99-J$2,"")</f>
        <v>-1</v>
      </c>
      <c r="K100" s="21">
        <f t="shared" ref="K100" si="601">IF(K99&gt;0,K99-K$2,"")</f>
        <v>3</v>
      </c>
      <c r="L100" s="21">
        <f t="shared" ref="L100" si="602">IF(L99&gt;0,L99-L$2,"")</f>
        <v>2</v>
      </c>
      <c r="M100" s="21">
        <f t="shared" ref="M100" si="603">IF(M99&gt;0,M99-M$2,"")</f>
        <v>0</v>
      </c>
      <c r="N100" s="21">
        <f t="shared" ref="N100" si="604">IF(N99&gt;0,N99-N$2,"")</f>
        <v>1</v>
      </c>
      <c r="O100" s="21">
        <f t="shared" ref="O100" si="605">IF(O99&gt;0,O99-O$2,"")</f>
        <v>2</v>
      </c>
      <c r="P100" s="21">
        <f t="shared" ref="P100" si="606">IF(P99&gt;0,P99-P$2,"")</f>
        <v>0</v>
      </c>
      <c r="Q100" s="22">
        <f t="shared" ref="Q100" si="607">IF(Q99&gt;0,Q99-Q$2,"")</f>
        <v>12</v>
      </c>
      <c r="R100" s="21">
        <f t="shared" ref="R100" si="608">IF(R99&gt;0,R99-R$2,"")</f>
        <v>2</v>
      </c>
      <c r="S100" s="21">
        <f t="shared" ref="S100" si="609">IF(S99&gt;0,S99-S$2,"")</f>
        <v>2</v>
      </c>
      <c r="T100" s="21">
        <f t="shared" ref="T100" si="610">IF(T99&gt;0,T99-T$2,"")</f>
        <v>0</v>
      </c>
      <c r="U100" s="21">
        <f t="shared" ref="U100" si="611">IF(U99&gt;0,U99-U$2,"")</f>
        <v>1</v>
      </c>
      <c r="V100" s="21">
        <f t="shared" ref="V100" si="612">IF(V99&gt;0,V99-V$2,"")</f>
        <v>2</v>
      </c>
      <c r="W100" s="21">
        <f t="shared" ref="W100" si="613">IF(W99&gt;0,W99-W$2,"")</f>
        <v>1</v>
      </c>
      <c r="X100" s="21">
        <f t="shared" ref="X100" si="614">IF(X99&gt;0,X99-X$2,"")</f>
        <v>2</v>
      </c>
      <c r="Y100" s="21">
        <f t="shared" ref="Y100" si="615">IF(Y99&gt;0,Y99-Y$2,"")</f>
        <v>3</v>
      </c>
      <c r="Z100" s="21">
        <f t="shared" ref="Z100" si="616">IF(Z99&gt;0,Z99-Z$2,"")</f>
        <v>-1</v>
      </c>
      <c r="AA100" s="23">
        <f t="shared" ref="AA100" si="617">IF(AA99&gt;0,AA99-AA$2,"")</f>
        <v>12</v>
      </c>
      <c r="AB100" s="24">
        <f t="shared" ref="AB100" si="618">IF(AB99&gt;0,AB99-AB$2,"")</f>
        <v>24</v>
      </c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</row>
    <row r="101" spans="1:42" ht="5.0999999999999996" customHeight="1" x14ac:dyDescent="0.25">
      <c r="A101" s="20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</row>
    <row r="102" spans="1:42" x14ac:dyDescent="0.25"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</row>
  </sheetData>
  <autoFilter ref="A5:G10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joueurs</vt:lpstr>
      <vt:lpstr>Sommaire</vt:lpstr>
      <vt:lpstr>11mai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</dc:creator>
  <cp:lastModifiedBy>Danny</cp:lastModifiedBy>
  <dcterms:created xsi:type="dcterms:W3CDTF">2014-03-02T17:34:39Z</dcterms:created>
  <dcterms:modified xsi:type="dcterms:W3CDTF">2014-03-03T02:41:26Z</dcterms:modified>
</cp:coreProperties>
</file>