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d5462\Desktop\Forum\"/>
    </mc:Choice>
  </mc:AlternateContent>
  <bookViews>
    <workbookView xWindow="0" yWindow="0" windowWidth="28800" windowHeight="11085"/>
  </bookViews>
  <sheets>
    <sheet name="Test" sheetId="2" r:id="rId1"/>
  </sheets>
  <externalReferences>
    <externalReference r:id="rId2"/>
  </externalReferences>
  <definedNames>
    <definedName name="Liste_Avancement">[1]!Liste_Avancement_Tableau[AVANCEMENT]</definedName>
    <definedName name="Liste_Balisage">[1]!Liste_Balisage_Tableau[BALISAGE]</definedName>
    <definedName name="Liste_Bip_Recul">[1]!Liste_Bip_Recul_Tableau[BIP DE RECUL]</definedName>
    <definedName name="Liste_Chauffeur_implique_accident">[1]!Liste_Chauffeur_implique_accident_Tableau[CHAUFFEUR IMPLIQUÉ DANS UN ACCIDENT AU COURS DES]</definedName>
    <definedName name="Liste_Client">[1]!Liste_Client_Tableau[CLIENT]</definedName>
    <definedName name="Liste_Configuration_Lieux">[1]!Liste_Configuration_Lieux_Tableau[CONFIGURATION DES LIEUX]</definedName>
    <definedName name="Liste_Declaration_Assurance">[1]!Liste_Declaration_Assurance_Tableau[DECLARATION ASSURANCE]</definedName>
    <definedName name="Liste_Etat_Sol">[1]!Liste_Etat_Sol_Tableau[ETAT DU SOL]</definedName>
    <definedName name="Liste_Fin_Mois">[1]!Liste_Fin_Mois_Tableau[FIN DE MOIS]</definedName>
    <definedName name="Liste_Genre_Sinistre">[1]!Liste_Genre_Sinistre_Tableau[GENRE DE SINISTRE]</definedName>
    <definedName name="Liste_Heures_Conduite">[1]!Liste_Heure_Conduite_Tableau[NOMBRE D''HEURES DE CONDUITE]</definedName>
    <definedName name="Liste_Luminosite">[1]!Liste_Luminosite_Tableau[LUMINOSITE]</definedName>
    <definedName name="Liste_Maitrise_Vehicule">[1]!Liste_Maitrise_Vehicule_Tableau[MAITRISE DU VEHICULE]</definedName>
    <definedName name="Liste_Meteo">[1]!Liste_Meteo_Tableau[METEO]</definedName>
    <definedName name="Liste_Nature">[1]!Liste_Nature_Tableau[NATURE]</definedName>
    <definedName name="Liste_Nature_abrege">[1]!Liste_Nature_abrege_Tableau[NATURE ABREGE]</definedName>
    <definedName name="Liste_Nature_Lésions">[1]!Liste_Nature_Lésions_Tableau[NATURE DES LESIONS]</definedName>
    <definedName name="Liste_Niveau_Chargement">[1]!Liste_Niveau_Chargement_Tableau[NIVEAU DE CHARGEMENT]</definedName>
    <definedName name="Liste_Nombre_KM_Parcourus">[1]!Liste_Nombre_KM_Parcourus_Tableau[NOMBRE DE KM PARCOURUS]</definedName>
    <definedName name="Liste_Note_FAFA">[1]!Liste_Note_FAFA_Tableau[NOTE FAFA]</definedName>
    <definedName name="Liste_Origine">[1]!Liste_Origine_Tableau[ORIGINE]</definedName>
    <definedName name="Liste_Outil_Specifique">[1]!Liste_Outil_Specifique_Tableau[OUTIL SPECIFIQUE]</definedName>
    <definedName name="Liste_Personnel_Causerie">[1]!Liste_Personnel_Causerie_Tableau[PERSONNEL CAUSERIE]</definedName>
    <definedName name="Liste_Personnel_Total">[1]!Liste_Personnel_Total_Tableau[PERSONNEL TOTAL]</definedName>
    <definedName name="Liste_Personnel_VHS_Vehicule">[1]!Liste_Personnel_VHS_Vehicule_Tableau[PERSONNEL VHS &amp; VEHICULE &amp; PAP]</definedName>
    <definedName name="Liste_Preparation_Trajet">[1]!Liste_Preparation_Trajet_Tableau[TYPE DE TRAJET]</definedName>
    <definedName name="Liste_Site">[1]!Liste_Site_Tableau[SITE]</definedName>
    <definedName name="Liste_Site_Suez">[1]!Liste_Site_Suez_Tableau[SITE SUEZ]</definedName>
    <definedName name="Liste_Site_Suez_TFTG">[1]!Liste_Site_Suez_TFTG_Tableau[SITE SUEZ]</definedName>
    <definedName name="Liste_Theme">[1]!Liste_Theme_Tableau[THEME]</definedName>
    <definedName name="Liste_Type">[1]!Liste_Type_Tableau[TYPE]</definedName>
    <definedName name="Liste_Type_Abrege">[1]!Liste_Type_Abrege_Tableau[TYPE ABREGE]</definedName>
    <definedName name="Liste_Type_ACC">[1]!Liste_Type_ACC_Tableau[TYPE D''EVENEMENT ASA]</definedName>
    <definedName name="Liste_Type_Action">[1]!Liste_Type_Action_Tableau[TYPE ACTION]</definedName>
    <definedName name="Liste_Type_Contrat">[1]!Liste_Type_Contrat_Tableau[TYPE DE CONTRAT DE TRAVAIL]</definedName>
    <definedName name="Liste_Type_d_ecart">[1]!Liste_Type_d_ecart_Tableau[TYPE D''ECART]</definedName>
    <definedName name="LISTE_TYPE_D_EVENEMENT">[1]!Liste_TYPE_D_EVENEMENT_Tableau[TYPE D''EVENEMENT]</definedName>
    <definedName name="Liste_Type_De_Risque">[1]!Liste_Type_De_Risque_Tableau[TYPE DE RISQUE]</definedName>
    <definedName name="Liste_Type_Deplacement">[1]!Liste_Type_Deplacement_Tableau[TYPE DE DEPLACEMENT]</definedName>
    <definedName name="Liste_Type_Dommage_Corporel">[1]!Liste_Type_Dommage_Corporel_Tableau[TYPE DE DOMMAGE CORPOREL]</definedName>
    <definedName name="Liste_Type_Dommage_Vehicule">[1]!Liste_Type_Dommage_Vehicule_Tableau[TYPE DE DOMMAGE VEHICULE]</definedName>
    <definedName name="Liste_Type_Retour">[1]!Liste_Type_Retour_Tableau[TYPE DE RETOUR]</definedName>
    <definedName name="Liste_Type_Sinistre">[1]!Liste_Type_Sinistre_Tableau[TYPE DE SINISTRE]</definedName>
    <definedName name="Liste_Type_Tiers">[1]!Liste_Type_Tiers_Tableau[TYPE DE TIERS]</definedName>
    <definedName name="Liste_Type_Trajet">[1]!Liste_Type_Trajet_Tableau[TYPE DE TRAJET]</definedName>
    <definedName name="Liste_Type_Vehicule">[1]!Liste_Type_Vehicule_Tableau[TYPE DE VEHICULE]</definedName>
    <definedName name="Liste_Type_VHS">[1]!Liste_Type_VHS_Tableau[TYPE DE VHS]</definedName>
    <definedName name="Liste_Type_Voie">[1]!Liste_Type_Voie_Tableau[PREPARATION DU TRAJET]</definedName>
    <definedName name="Liste_Vehicule">[1]!Liste_Vehicule_Tableau[VEHICULE]</definedName>
    <definedName name="Liste_Vitesse">[1]!Liste_Vitesse_Tableau[VITESSE ESTIMEE DU VEHICULE]</definedName>
    <definedName name="Liste_Zone">[1]!Liste_Zone_Tableau[ZONE]</definedName>
    <definedName name="Tableau_Entretien">[1]!Tableau_Entretien_Annuel[#Data]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6" i="2" l="1"/>
  <c r="AB5" i="2"/>
  <c r="AB4" i="2"/>
  <c r="Z6" i="2"/>
  <c r="Z5" i="2"/>
  <c r="Z4" i="2"/>
  <c r="X6" i="2"/>
  <c r="X5" i="2"/>
  <c r="X4" i="2"/>
  <c r="V6" i="2"/>
  <c r="V5" i="2"/>
  <c r="V4" i="2"/>
  <c r="T6" i="2"/>
  <c r="T5" i="2"/>
  <c r="T4" i="2"/>
  <c r="R6" i="2"/>
  <c r="R5" i="2"/>
  <c r="R4" i="2"/>
  <c r="P6" i="2"/>
  <c r="P5" i="2"/>
  <c r="P4" i="2"/>
  <c r="N6" i="2"/>
  <c r="N5" i="2"/>
  <c r="N4" i="2"/>
  <c r="L6" i="2"/>
  <c r="L5" i="2"/>
  <c r="L4" i="2"/>
  <c r="J6" i="2"/>
  <c r="J5" i="2"/>
  <c r="J4" i="2"/>
  <c r="H6" i="2"/>
  <c r="H5" i="2"/>
  <c r="H4" i="2"/>
  <c r="F6" i="2"/>
  <c r="F5" i="2"/>
  <c r="F4" i="2"/>
  <c r="D6" i="2"/>
  <c r="D5" i="2"/>
  <c r="D4" i="2"/>
  <c r="Y3" i="2"/>
  <c r="W3" i="2"/>
  <c r="U3" i="2"/>
  <c r="S3" i="2"/>
  <c r="Q3" i="2"/>
  <c r="C3" i="2"/>
  <c r="D3" i="2" s="1"/>
  <c r="AA6" i="2"/>
  <c r="AA5" i="2"/>
  <c r="Y7" i="2"/>
  <c r="U7" i="2"/>
  <c r="S7" i="2"/>
  <c r="Q7" i="2"/>
  <c r="C7" i="2"/>
  <c r="Z3" i="2" l="1"/>
  <c r="V3" i="2"/>
  <c r="T3" i="2"/>
  <c r="R3" i="2"/>
  <c r="K3" i="2"/>
  <c r="G3" i="2"/>
  <c r="O3" i="2"/>
  <c r="E3" i="2"/>
  <c r="I3" i="2"/>
  <c r="M3" i="2"/>
  <c r="AA4" i="2"/>
  <c r="O7" i="2"/>
  <c r="K7" i="2"/>
  <c r="G7" i="2"/>
  <c r="E7" i="2"/>
  <c r="I7" i="2"/>
  <c r="M7" i="2"/>
  <c r="N3" i="2" l="1"/>
  <c r="H3" i="2"/>
  <c r="AA3" i="2"/>
  <c r="L3" i="2"/>
  <c r="J3" i="2"/>
  <c r="F3" i="2"/>
  <c r="P3" i="2"/>
  <c r="AA7" i="2"/>
  <c r="W7" i="2" l="1"/>
  <c r="X3" i="2" s="1"/>
  <c r="AB3" i="2"/>
</calcChain>
</file>

<file path=xl/sharedStrings.xml><?xml version="1.0" encoding="utf-8"?>
<sst xmlns="http://schemas.openxmlformats.org/spreadsheetml/2006/main" count="45" uniqueCount="8">
  <si>
    <t>TOTAL</t>
  </si>
  <si>
    <t>NB</t>
  </si>
  <si>
    <t>%</t>
  </si>
  <si>
    <t>TABLEUR</t>
  </si>
  <si>
    <t>-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</si>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</sst>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color indexed="9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Arial"/>
      <family val="2"/>
    </font>
    <font>
      <b/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 tint="-0.499984740745262"/>
        <bgColor indexed="31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62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indexed="43"/>
      </right>
      <top style="thin">
        <color indexed="43"/>
      </top>
      <bottom/>
      <diagonal/>
    </border>
    <border>
      <left style="medium">
        <color auto="1"/>
      </left>
      <right style="thin">
        <color indexed="43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theme="6" tint="0.39997558519241921"/>
      </bottom>
      <diagonal/>
    </border>
    <border>
      <left style="medium">
        <color indexed="64"/>
      </left>
      <right style="thin">
        <color rgb="FFDCEB97"/>
      </right>
      <top/>
      <bottom style="thin">
        <color theme="6" tint="0.39997558519241921"/>
      </bottom>
      <diagonal/>
    </border>
    <border>
      <left/>
      <right style="medium">
        <color indexed="64"/>
      </right>
      <top style="thin">
        <color theme="6" tint="0.39997558519241921"/>
      </top>
      <bottom style="thin">
        <color theme="6" tint="0.39997558519241921"/>
      </bottom>
      <diagonal/>
    </border>
    <border>
      <left style="medium">
        <color indexed="64"/>
      </left>
      <right style="thin">
        <color rgb="FFDCEB97"/>
      </right>
      <top style="thin">
        <color theme="6" tint="0.39997558519241921"/>
      </top>
      <bottom style="thin">
        <color theme="6" tint="0.39997558519241921"/>
      </bottom>
      <diagonal/>
    </border>
    <border>
      <left style="medium">
        <color indexed="64"/>
      </left>
      <right style="thin">
        <color indexed="43"/>
      </right>
      <top style="thin">
        <color indexed="43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43"/>
      </bottom>
      <diagonal/>
    </border>
    <border>
      <left/>
      <right style="medium">
        <color indexed="64"/>
      </right>
      <top style="medium">
        <color indexed="64"/>
      </top>
      <bottom style="thin">
        <color indexed="43"/>
      </bottom>
      <diagonal/>
    </border>
    <border>
      <left style="thin">
        <color indexed="43"/>
      </left>
      <right style="medium">
        <color indexed="64"/>
      </right>
      <top style="thin">
        <color indexed="43"/>
      </top>
      <bottom/>
      <diagonal/>
    </border>
    <border>
      <left style="thin">
        <color indexed="4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43"/>
      </left>
      <right style="medium">
        <color indexed="64"/>
      </right>
      <top style="thin">
        <color indexed="43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6" tint="0.39997558519241921"/>
      </bottom>
      <diagonal/>
    </border>
    <border>
      <left style="medium">
        <color indexed="64"/>
      </left>
      <right style="medium">
        <color indexed="64"/>
      </right>
      <top style="thin">
        <color theme="6" tint="0.39997558519241921"/>
      </top>
      <bottom style="thin">
        <color theme="6" tint="0.39997558519241921"/>
      </bottom>
      <diagonal/>
    </border>
    <border>
      <left style="medium">
        <color indexed="64"/>
      </left>
      <right style="medium">
        <color indexed="64"/>
      </right>
      <top style="thin">
        <color indexed="43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1" applyFont="1" applyFill="1" applyAlignment="1">
      <alignment horizontal="left" vertical="center"/>
    </xf>
    <xf numFmtId="0" fontId="1" fillId="0" borderId="0" xfId="1" applyFont="1" applyFill="1" applyAlignment="1">
      <alignment vertical="center"/>
    </xf>
    <xf numFmtId="0" fontId="1" fillId="0" borderId="0" xfId="1" applyFont="1" applyFill="1" applyAlignment="1">
      <alignment horizontal="center" vertical="center"/>
    </xf>
    <xf numFmtId="1" fontId="5" fillId="2" borderId="4" xfId="1" applyNumberFormat="1" applyFont="1" applyFill="1" applyBorder="1" applyAlignment="1">
      <alignment horizontal="center" vertical="center"/>
    </xf>
    <xf numFmtId="1" fontId="5" fillId="3" borderId="6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1" fontId="7" fillId="4" borderId="2" xfId="1" applyNumberFormat="1" applyFont="1" applyFill="1" applyBorder="1" applyAlignment="1">
      <alignment horizontal="center" vertical="center"/>
    </xf>
    <xf numFmtId="1" fontId="3" fillId="4" borderId="7" xfId="1" applyNumberFormat="1" applyFont="1" applyFill="1" applyBorder="1" applyAlignment="1">
      <alignment horizontal="center" vertical="center"/>
    </xf>
    <xf numFmtId="17" fontId="9" fillId="6" borderId="1" xfId="1" applyNumberFormat="1" applyFont="1" applyFill="1" applyBorder="1" applyAlignment="1">
      <alignment horizontal="center" vertical="center"/>
    </xf>
    <xf numFmtId="17" fontId="9" fillId="6" borderId="11" xfId="1" applyNumberFormat="1" applyFont="1" applyFill="1" applyBorder="1" applyAlignment="1">
      <alignment horizontal="center" vertical="center"/>
    </xf>
    <xf numFmtId="164" fontId="8" fillId="4" borderId="12" xfId="2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164" fontId="5" fillId="0" borderId="5" xfId="1" applyNumberFormat="1" applyFont="1" applyBorder="1" applyAlignment="1">
      <alignment horizontal="center" vertical="center"/>
    </xf>
    <xf numFmtId="164" fontId="3" fillId="5" borderId="13" xfId="2" applyNumberFormat="1" applyFont="1" applyFill="1" applyBorder="1" applyAlignment="1">
      <alignment horizontal="center" vertical="center"/>
    </xf>
    <xf numFmtId="164" fontId="6" fillId="4" borderId="8" xfId="2" applyNumberFormat="1" applyFont="1" applyFill="1" applyBorder="1" applyAlignment="1">
      <alignment horizontal="center" vertical="center"/>
    </xf>
    <xf numFmtId="49" fontId="4" fillId="2" borderId="14" xfId="1" applyNumberFormat="1" applyFont="1" applyFill="1" applyBorder="1" applyAlignment="1">
      <alignment horizontal="left" vertical="center"/>
    </xf>
    <xf numFmtId="49" fontId="4" fillId="0" borderId="15" xfId="1" applyNumberFormat="1" applyFont="1" applyBorder="1" applyAlignment="1">
      <alignment horizontal="left" vertical="center"/>
    </xf>
    <xf numFmtId="49" fontId="4" fillId="2" borderId="15" xfId="1" applyNumberFormat="1" applyFont="1" applyFill="1" applyBorder="1" applyAlignment="1">
      <alignment horizontal="left" vertical="center"/>
    </xf>
    <xf numFmtId="0" fontId="3" fillId="5" borderId="16" xfId="1" applyFont="1" applyFill="1" applyBorder="1" applyAlignment="1">
      <alignment horizontal="center" vertical="center"/>
    </xf>
    <xf numFmtId="17" fontId="9" fillId="6" borderId="9" xfId="1" applyNumberFormat="1" applyFont="1" applyFill="1" applyBorder="1" applyAlignment="1">
      <alignment horizontal="center" vertical="center"/>
    </xf>
    <xf numFmtId="17" fontId="9" fillId="6" borderId="10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frnas00003\snsidfnt02\data\Groupes\D2IC\01%20SYSTEME%20DE%20MANAGEMENT\Tableaux%20de%20bords\LHI%20LIL\TdB%20EQS%202017%20-%20D2IC%20-%20LHI%20L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Objectifs_D2IC"/>
      <sheetName val="Decl. PdP"/>
      <sheetName val="TdB"/>
      <sheetName val="TdB - Client &amp; Site"/>
      <sheetName val="Objectifs"/>
      <sheetName val="VIS"/>
      <sheetName val="VIS_Clients"/>
      <sheetName val="VIS_Véhicules"/>
      <sheetName val="CAU"/>
      <sheetName val="SD_STOP"/>
      <sheetName val="ACC"/>
      <sheetName val="MAL PRO"/>
      <sheetName val="AIA"/>
      <sheetName val="FAFA"/>
      <sheetName val="SIN"/>
      <sheetName val="ENT ANN"/>
      <sheetName val="SS-TT"/>
      <sheetName val="FOURNI"/>
      <sheetName val="PAP"/>
      <sheetName val="Bilan"/>
      <sheetName val="Diagrammes"/>
      <sheetName val="TF-TG"/>
      <sheetName val="HISTO"/>
      <sheetName val="RESULTAT"/>
      <sheetName val="Liste"/>
      <sheetName val="TdB EQS 2017 - D2IC - LHI L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>
        <row r="9">
          <cell r="I9" t="str">
            <v>ASPI 2</v>
          </cell>
        </row>
      </sheetData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 refreshError="1"/>
      <sheetData sheetId="18" refreshError="1"/>
      <sheetData sheetId="19"/>
      <sheetData sheetId="20">
        <row r="8">
          <cell r="C8" t="str">
            <v>NOMBRE DE VISITES SECURITE PAR PERSONNE</v>
          </cell>
        </row>
      </sheetData>
      <sheetData sheetId="21" refreshError="1"/>
      <sheetData sheetId="22">
        <row r="232">
          <cell r="AD232">
            <v>12491</v>
          </cell>
        </row>
      </sheetData>
      <sheetData sheetId="23" refreshError="1"/>
      <sheetData sheetId="24" refreshError="1"/>
      <sheetData sheetId="25"/>
      <sheetData sheetId="2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B7"/>
  <sheetViews>
    <sheetView tabSelected="1" zoomScale="70" zoomScaleNormal="70" workbookViewId="0">
      <selection activeCell="C4" sqref="C4"/>
    </sheetView>
  </sheetViews>
  <sheetFormatPr baseColWidth="10" defaultRowHeight="12.75" x14ac:dyDescent="0.25"/>
  <cols>
    <col min="1" max="1" width="11.42578125" style="2"/>
    <col min="2" max="2" width="15.85546875" style="6" customWidth="1"/>
    <col min="3" max="3" width="13.5703125" style="6" customWidth="1"/>
    <col min="4" max="16" width="14.140625" style="6" customWidth="1"/>
    <col min="17" max="27" width="14" style="6" customWidth="1"/>
    <col min="28" max="28" width="14" style="2" customWidth="1"/>
    <col min="29" max="16384" width="11.42578125" style="2"/>
  </cols>
  <sheetData>
    <row r="1" spans="2:28" ht="21.75" customHeight="1" x14ac:dyDescent="0.25">
      <c r="B1" s="1"/>
      <c r="C1" s="20">
        <v>42766</v>
      </c>
      <c r="D1" s="21"/>
      <c r="E1" s="20">
        <v>42794</v>
      </c>
      <c r="F1" s="21"/>
      <c r="G1" s="20">
        <v>42825</v>
      </c>
      <c r="H1" s="21"/>
      <c r="I1" s="20">
        <v>42855</v>
      </c>
      <c r="J1" s="21"/>
      <c r="K1" s="20">
        <v>42886</v>
      </c>
      <c r="L1" s="21"/>
      <c r="M1" s="20">
        <v>42916</v>
      </c>
      <c r="N1" s="21"/>
      <c r="O1" s="20">
        <v>42947</v>
      </c>
      <c r="P1" s="21"/>
      <c r="Q1" s="20">
        <v>42978</v>
      </c>
      <c r="R1" s="21"/>
      <c r="S1" s="20">
        <v>43008</v>
      </c>
      <c r="T1" s="21"/>
      <c r="U1" s="20">
        <v>43039</v>
      </c>
      <c r="V1" s="21"/>
      <c r="W1" s="20">
        <v>43069</v>
      </c>
      <c r="X1" s="21"/>
      <c r="Y1" s="20">
        <v>43100</v>
      </c>
      <c r="Z1" s="21"/>
      <c r="AA1" s="20" t="s">
        <v>0</v>
      </c>
      <c r="AB1" s="21"/>
    </row>
    <row r="2" spans="2:28" ht="16.5" customHeight="1" thickBot="1" x14ac:dyDescent="0.3">
      <c r="B2" s="1"/>
      <c r="C2" s="9" t="s">
        <v>1</v>
      </c>
      <c r="D2" s="10" t="s">
        <v>2</v>
      </c>
      <c r="E2" s="9" t="s">
        <v>1</v>
      </c>
      <c r="F2" s="10" t="s">
        <v>2</v>
      </c>
      <c r="G2" s="9" t="s">
        <v>1</v>
      </c>
      <c r="H2" s="10" t="s">
        <v>2</v>
      </c>
      <c r="I2" s="9" t="s">
        <v>1</v>
      </c>
      <c r="J2" s="10" t="s">
        <v>2</v>
      </c>
      <c r="K2" s="9" t="s">
        <v>1</v>
      </c>
      <c r="L2" s="10" t="s">
        <v>2</v>
      </c>
      <c r="M2" s="9" t="s">
        <v>1</v>
      </c>
      <c r="N2" s="10" t="s">
        <v>2</v>
      </c>
      <c r="O2" s="9" t="s">
        <v>1</v>
      </c>
      <c r="P2" s="10" t="s">
        <v>2</v>
      </c>
      <c r="Q2" s="9" t="s">
        <v>1</v>
      </c>
      <c r="R2" s="10" t="s">
        <v>2</v>
      </c>
      <c r="S2" s="9" t="s">
        <v>1</v>
      </c>
      <c r="T2" s="10" t="s">
        <v>2</v>
      </c>
      <c r="U2" s="9" t="s">
        <v>1</v>
      </c>
      <c r="V2" s="10" t="s">
        <v>2</v>
      </c>
      <c r="W2" s="9" t="s">
        <v>1</v>
      </c>
      <c r="X2" s="10" t="s">
        <v>2</v>
      </c>
      <c r="Y2" s="9" t="s">
        <v>1</v>
      </c>
      <c r="Z2" s="10" t="s">
        <v>2</v>
      </c>
      <c r="AA2" s="9" t="s">
        <v>1</v>
      </c>
      <c r="AB2" s="10" t="s">
        <v>2</v>
      </c>
    </row>
    <row r="3" spans="2:28" s="3" customFormat="1" ht="18.75" thickBot="1" x14ac:dyDescent="0.3">
      <c r="B3" s="15" t="s">
        <v>3</v>
      </c>
      <c r="C3" s="7">
        <f>SUM(C4:C6)</f>
        <v>4</v>
      </c>
      <c r="D3" s="11">
        <f>IFERROR(C3/C$7,"-")</f>
        <v>1</v>
      </c>
      <c r="E3" s="7">
        <f t="shared" ref="E3" si="0">SUM(E4:E6)</f>
        <v>29</v>
      </c>
      <c r="F3" s="11">
        <f t="shared" ref="F3" si="1">IFERROR(E3/E$7,"-")</f>
        <v>1</v>
      </c>
      <c r="G3" s="7">
        <f t="shared" ref="G3" si="2">SUM(G4:G6)</f>
        <v>6</v>
      </c>
      <c r="H3" s="11">
        <f t="shared" ref="H3" si="3">IFERROR(G3/G$7,"-")</f>
        <v>1</v>
      </c>
      <c r="I3" s="7">
        <f t="shared" ref="I3" si="4">SUM(I4:I6)</f>
        <v>238</v>
      </c>
      <c r="J3" s="11">
        <f t="shared" ref="J3" si="5">IFERROR(I3/I$7,"-")</f>
        <v>1</v>
      </c>
      <c r="K3" s="7">
        <f t="shared" ref="K3" si="6">SUM(K4:K6)</f>
        <v>15</v>
      </c>
      <c r="L3" s="11">
        <f t="shared" ref="L3" si="7">IFERROR(K3/K$7,"-")</f>
        <v>1</v>
      </c>
      <c r="M3" s="7">
        <f t="shared" ref="M3" si="8">SUM(M4:M6)</f>
        <v>19</v>
      </c>
      <c r="N3" s="11">
        <f t="shared" ref="N3" si="9">IFERROR(M3/M$7,"-")</f>
        <v>1</v>
      </c>
      <c r="O3" s="7">
        <f t="shared" ref="O3" si="10">SUM(O4:O6)</f>
        <v>13</v>
      </c>
      <c r="P3" s="11">
        <f t="shared" ref="P3" si="11">IFERROR(O3/O$7,"-")</f>
        <v>1</v>
      </c>
      <c r="Q3" s="7">
        <f t="shared" ref="Q3" si="12">SUM(Q4:Q6)</f>
        <v>98</v>
      </c>
      <c r="R3" s="11">
        <f t="shared" ref="R3" si="13">IFERROR(Q3/Q$7,"-")</f>
        <v>1</v>
      </c>
      <c r="S3" s="7">
        <f t="shared" ref="S3" si="14">SUM(S4:S6)</f>
        <v>48</v>
      </c>
      <c r="T3" s="11">
        <f t="shared" ref="T3" si="15">IFERROR(S3/S$7,"-")</f>
        <v>1</v>
      </c>
      <c r="U3" s="7">
        <f t="shared" ref="U3" si="16">SUM(U4:U6)</f>
        <v>421</v>
      </c>
      <c r="V3" s="11">
        <f t="shared" ref="V3" si="17">IFERROR(U3/U$7,"-")</f>
        <v>1</v>
      </c>
      <c r="W3" s="7">
        <f t="shared" ref="W3" si="18">SUM(W4:W6)</f>
        <v>45</v>
      </c>
      <c r="X3" s="11">
        <f t="shared" ref="X3" si="19">IFERROR(W3/W$7,"-")</f>
        <v>1</v>
      </c>
      <c r="Y3" s="7">
        <f t="shared" ref="Y3" si="20">SUM(Y4:Y6)</f>
        <v>29</v>
      </c>
      <c r="Z3" s="11">
        <f t="shared" ref="Z3" si="21">IFERROR(Y3/Y$7,"-")</f>
        <v>1</v>
      </c>
      <c r="AA3" s="7">
        <f>C3+E3+G3+I3+K3+M3+O3+Q3+S3+U3+W3+Y3</f>
        <v>965</v>
      </c>
      <c r="AB3" s="11">
        <f>IFERROR(AA3/AA$7,"-")</f>
        <v>1</v>
      </c>
    </row>
    <row r="4" spans="2:28" ht="15.75" x14ac:dyDescent="0.25">
      <c r="B4" s="16" t="s">
        <v>5</v>
      </c>
      <c r="C4" s="4">
        <v>1</v>
      </c>
      <c r="D4" s="12">
        <f>C4/C$7</f>
        <v>0.25</v>
      </c>
      <c r="E4" s="4">
        <v>5</v>
      </c>
      <c r="F4" s="12">
        <f>E4/E$7</f>
        <v>0.17241379310344829</v>
      </c>
      <c r="G4" s="4">
        <v>1</v>
      </c>
      <c r="H4" s="12">
        <f>G4/G$7</f>
        <v>0.16666666666666666</v>
      </c>
      <c r="I4" s="4">
        <v>12</v>
      </c>
      <c r="J4" s="12">
        <f>I4/I$7</f>
        <v>5.0420168067226892E-2</v>
      </c>
      <c r="K4" s="4">
        <v>1</v>
      </c>
      <c r="L4" s="12">
        <f>K4/K$7</f>
        <v>6.6666666666666666E-2</v>
      </c>
      <c r="M4" s="4">
        <v>4</v>
      </c>
      <c r="N4" s="12">
        <f>M4/M$7</f>
        <v>0.21052631578947367</v>
      </c>
      <c r="O4" s="4">
        <v>5</v>
      </c>
      <c r="P4" s="12">
        <f>O4/O$7</f>
        <v>0.38461538461538464</v>
      </c>
      <c r="Q4" s="4">
        <v>54</v>
      </c>
      <c r="R4" s="12">
        <f>Q4/Q$7</f>
        <v>0.55102040816326525</v>
      </c>
      <c r="S4" s="4">
        <v>25</v>
      </c>
      <c r="T4" s="12">
        <f>S4/S$7</f>
        <v>0.52083333333333337</v>
      </c>
      <c r="U4" s="4">
        <v>298</v>
      </c>
      <c r="V4" s="12">
        <f>U4/U$7</f>
        <v>0.70783847980997627</v>
      </c>
      <c r="W4" s="4">
        <v>14</v>
      </c>
      <c r="X4" s="12">
        <f>W4/W$7</f>
        <v>0.31111111111111112</v>
      </c>
      <c r="Y4" s="4">
        <v>15</v>
      </c>
      <c r="Z4" s="12">
        <f>Y4/Y$7</f>
        <v>0.51724137931034486</v>
      </c>
      <c r="AA4" s="4">
        <f>C4+E4+G4+I4+K4+M4+O4+Q4+S4+U4+W4+Y4</f>
        <v>435</v>
      </c>
      <c r="AB4" s="12">
        <f>AA4/AA$7</f>
        <v>0.45077720207253885</v>
      </c>
    </row>
    <row r="5" spans="2:28" ht="15.75" x14ac:dyDescent="0.25">
      <c r="B5" s="17" t="s">
        <v>6</v>
      </c>
      <c r="C5" s="5">
        <v>2</v>
      </c>
      <c r="D5" s="13">
        <f>C5/C$7</f>
        <v>0.5</v>
      </c>
      <c r="E5" s="5">
        <v>3</v>
      </c>
      <c r="F5" s="13">
        <f>E5/E$7</f>
        <v>0.10344827586206896</v>
      </c>
      <c r="G5" s="5">
        <v>2</v>
      </c>
      <c r="H5" s="13">
        <f>G5/G$7</f>
        <v>0.33333333333333331</v>
      </c>
      <c r="I5" s="5">
        <v>14</v>
      </c>
      <c r="J5" s="13">
        <f>I5/I$7</f>
        <v>5.8823529411764705E-2</v>
      </c>
      <c r="K5" s="5">
        <v>5</v>
      </c>
      <c r="L5" s="13">
        <f>K5/K$7</f>
        <v>0.33333333333333331</v>
      </c>
      <c r="M5" s="5">
        <v>8</v>
      </c>
      <c r="N5" s="13">
        <f>M5/M$7</f>
        <v>0.42105263157894735</v>
      </c>
      <c r="O5" s="5">
        <v>6</v>
      </c>
      <c r="P5" s="13">
        <f>O5/O$7</f>
        <v>0.46153846153846156</v>
      </c>
      <c r="Q5" s="5">
        <v>21</v>
      </c>
      <c r="R5" s="13">
        <f>Q5/Q$7</f>
        <v>0.21428571428571427</v>
      </c>
      <c r="S5" s="5">
        <v>21</v>
      </c>
      <c r="T5" s="13">
        <f>S5/S$7</f>
        <v>0.4375</v>
      </c>
      <c r="U5" s="5">
        <v>120</v>
      </c>
      <c r="V5" s="13">
        <f>U5/U$7</f>
        <v>0.28503562945368172</v>
      </c>
      <c r="W5" s="5">
        <v>25</v>
      </c>
      <c r="X5" s="13">
        <f>W5/W$7</f>
        <v>0.55555555555555558</v>
      </c>
      <c r="Y5" s="5">
        <v>12</v>
      </c>
      <c r="Z5" s="13">
        <f>Y5/Y$7</f>
        <v>0.41379310344827586</v>
      </c>
      <c r="AA5" s="5">
        <f t="shared" ref="AA5:AA6" si="22">C5+E5+G5+I5+K5+M5+O5+Q5+S5+U5+W5+Y5</f>
        <v>239</v>
      </c>
      <c r="AB5" s="13">
        <f>AA5/AA$7</f>
        <v>0.24766839378238342</v>
      </c>
    </row>
    <row r="6" spans="2:28" ht="15.75" x14ac:dyDescent="0.25">
      <c r="B6" s="18" t="s">
        <v>7</v>
      </c>
      <c r="C6" s="4">
        <v>1</v>
      </c>
      <c r="D6" s="12">
        <f>C6/C$7</f>
        <v>0.25</v>
      </c>
      <c r="E6" s="4">
        <v>21</v>
      </c>
      <c r="F6" s="12">
        <f>E6/E$7</f>
        <v>0.72413793103448276</v>
      </c>
      <c r="G6" s="4">
        <v>3</v>
      </c>
      <c r="H6" s="12">
        <f>G6/G$7</f>
        <v>0.5</v>
      </c>
      <c r="I6" s="4">
        <v>212</v>
      </c>
      <c r="J6" s="12">
        <f>I6/I$7</f>
        <v>0.89075630252100846</v>
      </c>
      <c r="K6" s="4">
        <v>9</v>
      </c>
      <c r="L6" s="12">
        <f>K6/K$7</f>
        <v>0.6</v>
      </c>
      <c r="M6" s="4">
        <v>7</v>
      </c>
      <c r="N6" s="12">
        <f>M6/M$7</f>
        <v>0.36842105263157893</v>
      </c>
      <c r="O6" s="4">
        <v>2</v>
      </c>
      <c r="P6" s="12">
        <f>O6/O$7</f>
        <v>0.15384615384615385</v>
      </c>
      <c r="Q6" s="4">
        <v>23</v>
      </c>
      <c r="R6" s="12">
        <f>Q6/Q$7</f>
        <v>0.23469387755102042</v>
      </c>
      <c r="S6" s="4">
        <v>2</v>
      </c>
      <c r="T6" s="12">
        <f>S6/S$7</f>
        <v>4.1666666666666664E-2</v>
      </c>
      <c r="U6" s="4">
        <v>3</v>
      </c>
      <c r="V6" s="12">
        <f>U6/U$7</f>
        <v>7.1258907363420431E-3</v>
      </c>
      <c r="W6" s="4">
        <v>6</v>
      </c>
      <c r="X6" s="12">
        <f>W6/W$7</f>
        <v>0.13333333333333333</v>
      </c>
      <c r="Y6" s="4">
        <v>2</v>
      </c>
      <c r="Z6" s="12">
        <f>Y6/Y$7</f>
        <v>6.8965517241379309E-2</v>
      </c>
      <c r="AA6" s="4">
        <f t="shared" si="22"/>
        <v>291</v>
      </c>
      <c r="AB6" s="12">
        <f>AA6/AA$7</f>
        <v>0.30155440414507773</v>
      </c>
    </row>
    <row r="7" spans="2:28" ht="16.5" thickBot="1" x14ac:dyDescent="0.3">
      <c r="B7" s="19" t="s">
        <v>0</v>
      </c>
      <c r="C7" s="8">
        <f>SUM(C4:C6)</f>
        <v>4</v>
      </c>
      <c r="D7" s="14" t="s">
        <v>4</v>
      </c>
      <c r="E7" s="8">
        <f t="shared" ref="E7" si="23">SUM(E4:E6)</f>
        <v>29</v>
      </c>
      <c r="F7" s="14" t="s">
        <v>4</v>
      </c>
      <c r="G7" s="8">
        <f t="shared" ref="G7" si="24">SUM(G4:G6)</f>
        <v>6</v>
      </c>
      <c r="H7" s="14" t="s">
        <v>4</v>
      </c>
      <c r="I7" s="8">
        <f t="shared" ref="I7" si="25">SUM(I4:I6)</f>
        <v>238</v>
      </c>
      <c r="J7" s="14" t="s">
        <v>4</v>
      </c>
      <c r="K7" s="8">
        <f t="shared" ref="K7" si="26">SUM(K4:K6)</f>
        <v>15</v>
      </c>
      <c r="L7" s="14" t="s">
        <v>4</v>
      </c>
      <c r="M7" s="8">
        <f t="shared" ref="M7" si="27">SUM(M4:M6)</f>
        <v>19</v>
      </c>
      <c r="N7" s="14" t="s">
        <v>4</v>
      </c>
      <c r="O7" s="8">
        <f>SUM(O4:O6)</f>
        <v>13</v>
      </c>
      <c r="P7" s="14" t="s">
        <v>4</v>
      </c>
      <c r="Q7" s="8">
        <f t="shared" ref="Q7" si="28">SUM(Q4:Q6)</f>
        <v>98</v>
      </c>
      <c r="R7" s="14" t="s">
        <v>4</v>
      </c>
      <c r="S7" s="8">
        <f t="shared" ref="S7" si="29">SUM(S4:S6)</f>
        <v>48</v>
      </c>
      <c r="T7" s="14" t="s">
        <v>4</v>
      </c>
      <c r="U7" s="8">
        <f t="shared" ref="U7" si="30">SUM(U4:U6)</f>
        <v>421</v>
      </c>
      <c r="V7" s="14" t="s">
        <v>4</v>
      </c>
      <c r="W7" s="8">
        <f t="shared" ref="W7" si="31">SUM(W4:W6)</f>
        <v>45</v>
      </c>
      <c r="X7" s="14" t="s">
        <v>4</v>
      </c>
      <c r="Y7" s="8">
        <f t="shared" ref="Y7" si="32">SUM(Y4:Y6)</f>
        <v>29</v>
      </c>
      <c r="Z7" s="14" t="s">
        <v>4</v>
      </c>
      <c r="AA7" s="8">
        <f t="shared" ref="AA7" si="33">SUM(AA4:AA6)</f>
        <v>965</v>
      </c>
      <c r="AB7" s="14" t="s">
        <v>4</v>
      </c>
    </row>
  </sheetData>
  <mergeCells count="13">
    <mergeCell ref="U1:V1"/>
    <mergeCell ref="W1:X1"/>
    <mergeCell ref="Y1:Z1"/>
    <mergeCell ref="AA1:AB1"/>
    <mergeCell ref="C1:D1"/>
    <mergeCell ref="E1:F1"/>
    <mergeCell ref="G1:H1"/>
    <mergeCell ref="I1:J1"/>
    <mergeCell ref="K1:L1"/>
    <mergeCell ref="M1:N1"/>
    <mergeCell ref="O1:P1"/>
    <mergeCell ref="Q1:R1"/>
    <mergeCell ref="S1:T1"/>
  </mergeCells>
  <pageMargins left="0.7" right="0.7" top="0.75" bottom="0.75" header="0.3" footer="0.3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Lefebvre, Romain</dc:creator>
  <cp:lastModifiedBy>Lefebvre, Romain</cp:lastModifiedBy>
  <dcterms:created xsi:type="dcterms:W3CDTF">2017-04-11T13:54:01Z</dcterms:created>
  <dcterms:modified xsi:type="dcterms:W3CDTF">2017-04-11T14:08:55Z</dcterms:modified>
</cp:coreProperties>
</file>