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d5462\Desktop\Forum\"/>
    </mc:Choice>
  </mc:AlternateContent>
  <bookViews>
    <workbookView minimized="1" xWindow="0" yWindow="0" windowWidth="28800" windowHeight="11085"/>
  </bookViews>
  <sheets>
    <sheet name="Test" sheetId="2" r:id="rId1"/>
  </sheets>
  <externalReferences>
    <externalReference r:id="rId2"/>
  </externalReferences>
  <definedNames>
    <definedName name="Liste_Avancement">[1]!Liste_Avancement_Tableau[AVANCEMENT]</definedName>
    <definedName name="Liste_Balisage">[1]!Liste_Balisage_Tableau[BALISAGE]</definedName>
    <definedName name="Liste_Bip_Recul">[1]!Liste_Bip_Recul_Tableau[BIP DE RECUL]</definedName>
    <definedName name="Liste_Chauffeur_implique_accident">[1]!Liste_Chauffeur_implique_accident_Tableau[CHAUFFEUR IMPLIQUÉ DANS UN ACCIDENT AU COURS DES]</definedName>
    <definedName name="Liste_Client">[1]!Liste_Client_Tableau[CLIENT]</definedName>
    <definedName name="Liste_Configuration_Lieux">[1]!Liste_Configuration_Lieux_Tableau[CONFIGURATION DES LIEUX]</definedName>
    <definedName name="Liste_Declaration_Assurance">[1]!Liste_Declaration_Assurance_Tableau[DECLARATION ASSURANCE]</definedName>
    <definedName name="Liste_Etat_Sol">[1]!Liste_Etat_Sol_Tableau[ETAT DU SOL]</definedName>
    <definedName name="Liste_Fin_Mois">[1]!Liste_Fin_Mois_Tableau[FIN DE MOIS]</definedName>
    <definedName name="Liste_Genre_Sinistre">[1]!Liste_Genre_Sinistre_Tableau[GENRE DE SINISTRE]</definedName>
    <definedName name="Liste_Heures_Conduite">[1]!Liste_Heure_Conduite_Tableau[NOMBRE D''HEURES DE CONDUITE]</definedName>
    <definedName name="Liste_Luminosite">[1]!Liste_Luminosite_Tableau[LUMINOSITE]</definedName>
    <definedName name="Liste_Maitrise_Vehicule">[1]!Liste_Maitrise_Vehicule_Tableau[MAITRISE DU VEHICULE]</definedName>
    <definedName name="Liste_Meteo">[1]!Liste_Meteo_Tableau[METEO]</definedName>
    <definedName name="Liste_Nature">[1]!Liste_Nature_Tableau[NATURE]</definedName>
    <definedName name="Liste_Nature_abrege">[1]!Liste_Nature_abrege_Tableau[NATURE ABREGE]</definedName>
    <definedName name="Liste_Nature_Lésions">[1]!Liste_Nature_Lésions_Tableau[NATURE DES LESIONS]</definedName>
    <definedName name="Liste_Niveau_Chargement">[1]!Liste_Niveau_Chargement_Tableau[NIVEAU DE CHARGEMENT]</definedName>
    <definedName name="Liste_Nombre_KM_Parcourus">[1]!Liste_Nombre_KM_Parcourus_Tableau[NOMBRE DE KM PARCOURUS]</definedName>
    <definedName name="Liste_Note_FAFA">[1]!Liste_Note_FAFA_Tableau[NOTE FAFA]</definedName>
    <definedName name="Liste_Origine">[1]!Liste_Origine_Tableau[ORIGINE]</definedName>
    <definedName name="Liste_Outil_Specifique">[1]!Liste_Outil_Specifique_Tableau[OUTIL SPECIFIQUE]</definedName>
    <definedName name="Liste_Personnel_Causerie">[1]!Liste_Personnel_Causerie_Tableau[PERSONNEL CAUSERIE]</definedName>
    <definedName name="Liste_Personnel_Total">[1]!Liste_Personnel_Total_Tableau[PERSONNEL TOTAL]</definedName>
    <definedName name="Liste_Personnel_VHS_Vehicule">[1]!Liste_Personnel_VHS_Vehicule_Tableau[PERSONNEL VHS &amp; VEHICULE &amp; PAP]</definedName>
    <definedName name="Liste_Preparation_Trajet">[1]!Liste_Preparation_Trajet_Tableau[TYPE DE TRAJET]</definedName>
    <definedName name="Liste_Site">[1]!Liste_Site_Tableau[SITE]</definedName>
    <definedName name="Liste_Site_Suez">[1]!Liste_Site_Suez_Tableau[SITE SUEZ]</definedName>
    <definedName name="Liste_Site_Suez_TFTG">[1]!Liste_Site_Suez_TFTG_Tableau[SITE SUEZ]</definedName>
    <definedName name="Liste_Theme">[1]!Liste_Theme_Tableau[THEME]</definedName>
    <definedName name="Liste_Type">[1]!Liste_Type_Tableau[TYPE]</definedName>
    <definedName name="Liste_Type_Abrege">[1]!Liste_Type_Abrege_Tableau[TYPE ABREGE]</definedName>
    <definedName name="Liste_Type_ACC">[1]!Liste_Type_ACC_Tableau[TYPE D''EVENEMENT ASA]</definedName>
    <definedName name="Liste_Type_Action">[1]!Liste_Type_Action_Tableau[TYPE ACTION]</definedName>
    <definedName name="Liste_Type_Contrat">[1]!Liste_Type_Contrat_Tableau[TYPE DE CONTRAT DE TRAVAIL]</definedName>
    <definedName name="Liste_Type_d_ecart">[1]!Liste_Type_d_ecart_Tableau[TYPE D''ECART]</definedName>
    <definedName name="LISTE_TYPE_D_EVENEMENT">[1]!Liste_TYPE_D_EVENEMENT_Tableau[TYPE D''EVENEMENT]</definedName>
    <definedName name="Liste_Type_De_Risque">[1]!Liste_Type_De_Risque_Tableau[TYPE DE RISQUE]</definedName>
    <definedName name="Liste_Type_Deplacement">[1]!Liste_Type_Deplacement_Tableau[TYPE DE DEPLACEMENT]</definedName>
    <definedName name="Liste_Type_Dommage_Corporel">[1]!Liste_Type_Dommage_Corporel_Tableau[TYPE DE DOMMAGE CORPOREL]</definedName>
    <definedName name="Liste_Type_Dommage_Vehicule">[1]!Liste_Type_Dommage_Vehicule_Tableau[TYPE DE DOMMAGE VEHICULE]</definedName>
    <definedName name="Liste_Type_Retour">[1]!Liste_Type_Retour_Tableau[TYPE DE RETOUR]</definedName>
    <definedName name="Liste_Type_Sinistre">[1]!Liste_Type_Sinistre_Tableau[TYPE DE SINISTRE]</definedName>
    <definedName name="Liste_Type_Tiers">[1]!Liste_Type_Tiers_Tableau[TYPE DE TIERS]</definedName>
    <definedName name="Liste_Type_Trajet">[1]!Liste_Type_Trajet_Tableau[TYPE DE TRAJET]</definedName>
    <definedName name="Liste_Type_Vehicule">[1]!Liste_Type_Vehicule_Tableau[TYPE DE VEHICULE]</definedName>
    <definedName name="Liste_Type_VHS">[1]!Liste_Type_VHS_Tableau[TYPE DE VHS]</definedName>
    <definedName name="Liste_Type_Voie">[1]!Liste_Type_Voie_Tableau[PREPARATION DU TRAJET]</definedName>
    <definedName name="Liste_Vehicule">[1]!Liste_Vehicule_Tableau[VEHICULE]</definedName>
    <definedName name="Liste_Vitesse">[1]!Liste_Vitesse_Tableau[VITESSE ESTIMEE DU VEHICULE]</definedName>
    <definedName name="Liste_Zone">[1]!Liste_Zone_Tableau[ZONE]</definedName>
    <definedName name="Tableau_Entretien">[1]!Tableau_Entretien_Annuel[#Data]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2" l="1"/>
  <c r="X6" i="2"/>
  <c r="V6" i="2"/>
  <c r="T6" i="2"/>
  <c r="R6" i="2"/>
  <c r="P6" i="2"/>
  <c r="B6" i="2"/>
  <c r="Z8" i="2"/>
  <c r="X9" i="2"/>
  <c r="T9" i="2"/>
  <c r="U7" i="2" s="1"/>
  <c r="R9" i="2"/>
  <c r="P9" i="2"/>
  <c r="Q7" i="2" s="1"/>
  <c r="B9" i="2"/>
  <c r="Y7" i="2" l="1"/>
  <c r="Y8" i="2"/>
  <c r="U8" i="2"/>
  <c r="S8" i="2"/>
  <c r="Q8" i="2"/>
  <c r="C7" i="2"/>
  <c r="C8" i="2"/>
  <c r="C6" i="2"/>
  <c r="Y6" i="2"/>
  <c r="U6" i="2"/>
  <c r="S6" i="2"/>
  <c r="Q6" i="2"/>
  <c r="J6" i="2"/>
  <c r="F6" i="2"/>
  <c r="N6" i="2"/>
  <c r="D6" i="2"/>
  <c r="H6" i="2"/>
  <c r="L6" i="2"/>
  <c r="Z7" i="2"/>
  <c r="N9" i="2"/>
  <c r="J9" i="2"/>
  <c r="F9" i="2"/>
  <c r="D9" i="2"/>
  <c r="H9" i="2"/>
  <c r="L9" i="2"/>
  <c r="O8" i="2" l="1"/>
  <c r="O7" i="2"/>
  <c r="M7" i="2"/>
  <c r="M8" i="2"/>
  <c r="K8" i="2"/>
  <c r="K7" i="2"/>
  <c r="I8" i="2"/>
  <c r="I7" i="2"/>
  <c r="G8" i="2"/>
  <c r="G7" i="2"/>
  <c r="E7" i="2"/>
  <c r="E8" i="2"/>
  <c r="M6" i="2"/>
  <c r="G6" i="2"/>
  <c r="Z6" i="2"/>
  <c r="K6" i="2"/>
  <c r="I6" i="2"/>
  <c r="E6" i="2"/>
  <c r="O6" i="2"/>
  <c r="Z9" i="2"/>
  <c r="AA8" i="2" l="1"/>
  <c r="AA7" i="2"/>
  <c r="V9" i="2"/>
  <c r="AA6" i="2"/>
  <c r="W6" i="2" l="1"/>
  <c r="W8" i="2"/>
  <c r="W7" i="2"/>
</calcChain>
</file>

<file path=xl/sharedStrings.xml><?xml version="1.0" encoding="utf-8"?>
<sst xmlns="http://schemas.openxmlformats.org/spreadsheetml/2006/main" count="44" uniqueCount="7">
  <si>
    <t>TOTAL</t>
  </si>
  <si>
    <t>NB</t>
  </si>
  <si>
    <t>%</t>
  </si>
  <si>
    <t>TABLEUR</t>
  </si>
  <si>
    <t>-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</si>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</sst>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color indexed="9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 tint="-0.499984740745262"/>
        <bgColor indexed="3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62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indexed="43"/>
      </right>
      <top style="thin">
        <color indexed="43"/>
      </top>
      <bottom/>
      <diagonal/>
    </border>
    <border>
      <left style="medium">
        <color auto="1"/>
      </left>
      <right style="thin">
        <color indexed="43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6" tint="0.39997558519241921"/>
      </bottom>
      <diagonal/>
    </border>
    <border>
      <left style="medium">
        <color indexed="64"/>
      </left>
      <right style="thin">
        <color rgb="FFDCEB97"/>
      </right>
      <top/>
      <bottom style="thin">
        <color theme="6" tint="0.39997558519241921"/>
      </bottom>
      <diagonal/>
    </border>
    <border>
      <left/>
      <right style="medium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 style="thin">
        <color rgb="FFDCEB97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 style="thin">
        <color indexed="43"/>
      </right>
      <top style="thin">
        <color indexed="4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43"/>
      </bottom>
      <diagonal/>
    </border>
    <border>
      <left/>
      <right style="medium">
        <color indexed="64"/>
      </right>
      <top style="medium">
        <color indexed="64"/>
      </top>
      <bottom style="thin">
        <color indexed="43"/>
      </bottom>
      <diagonal/>
    </border>
    <border>
      <left style="thin">
        <color indexed="43"/>
      </left>
      <right style="medium">
        <color indexed="64"/>
      </right>
      <top style="thin">
        <color indexed="43"/>
      </top>
      <bottom/>
      <diagonal/>
    </border>
    <border>
      <left style="thin">
        <color indexed="4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43"/>
      </left>
      <right style="medium">
        <color indexed="64"/>
      </right>
      <top style="thin">
        <color indexed="4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6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 style="medium">
        <color indexed="64"/>
      </right>
      <top style="thin">
        <color indexed="43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1" applyFont="1" applyFill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 applyAlignment="1">
      <alignment horizontal="center" vertical="center"/>
    </xf>
    <xf numFmtId="1" fontId="5" fillId="2" borderId="4" xfId="1" applyNumberFormat="1" applyFont="1" applyFill="1" applyBorder="1" applyAlignment="1">
      <alignment horizontal="center" vertical="center"/>
    </xf>
    <xf numFmtId="1" fontId="5" fillId="3" borderId="6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1" fontId="7" fillId="4" borderId="2" xfId="1" applyNumberFormat="1" applyFont="1" applyFill="1" applyBorder="1" applyAlignment="1">
      <alignment horizontal="center" vertical="center"/>
    </xf>
    <xf numFmtId="1" fontId="3" fillId="4" borderId="7" xfId="1" applyNumberFormat="1" applyFont="1" applyFill="1" applyBorder="1" applyAlignment="1">
      <alignment horizontal="center" vertical="center"/>
    </xf>
    <xf numFmtId="17" fontId="9" fillId="6" borderId="1" xfId="1" applyNumberFormat="1" applyFont="1" applyFill="1" applyBorder="1" applyAlignment="1">
      <alignment horizontal="center" vertical="center"/>
    </xf>
    <xf numFmtId="17" fontId="9" fillId="6" borderId="11" xfId="1" applyNumberFormat="1" applyFont="1" applyFill="1" applyBorder="1" applyAlignment="1">
      <alignment horizontal="center" vertical="center"/>
    </xf>
    <xf numFmtId="164" fontId="8" fillId="4" borderId="12" xfId="2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 vertical="center"/>
    </xf>
    <xf numFmtId="164" fontId="3" fillId="5" borderId="13" xfId="2" applyNumberFormat="1" applyFont="1" applyFill="1" applyBorder="1" applyAlignment="1">
      <alignment horizontal="center" vertical="center"/>
    </xf>
    <xf numFmtId="164" fontId="6" fillId="4" borderId="8" xfId="2" applyNumberFormat="1" applyFont="1" applyFill="1" applyBorder="1" applyAlignment="1">
      <alignment horizontal="center" vertical="center"/>
    </xf>
    <xf numFmtId="49" fontId="4" fillId="2" borderId="14" xfId="1" applyNumberFormat="1" applyFont="1" applyFill="1" applyBorder="1" applyAlignment="1">
      <alignment horizontal="left" vertical="center"/>
    </xf>
    <xf numFmtId="49" fontId="4" fillId="0" borderId="15" xfId="1" applyNumberFormat="1" applyFont="1" applyBorder="1" applyAlignment="1">
      <alignment horizontal="left" vertical="center"/>
    </xf>
    <xf numFmtId="0" fontId="3" fillId="5" borderId="16" xfId="1" applyFont="1" applyFill="1" applyBorder="1" applyAlignment="1">
      <alignment horizontal="center" vertical="center"/>
    </xf>
    <xf numFmtId="17" fontId="9" fillId="6" borderId="9" xfId="1" applyNumberFormat="1" applyFont="1" applyFill="1" applyBorder="1" applyAlignment="1">
      <alignment horizontal="center" vertical="center"/>
    </xf>
    <xf numFmtId="17" fontId="9" fillId="6" borderId="1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frnas00003\snsidfnt02\data\Groupes\D2IC\01%20SYSTEME%20DE%20MANAGEMENT\Tableaux%20de%20bords\LHI%20LIL\TdB%20EQS%202017%20-%20D2IC%20-%20LHI%20L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Objectifs_D2IC"/>
      <sheetName val="Decl. PdP"/>
      <sheetName val="TdB"/>
      <sheetName val="TdB - Client &amp; Site"/>
      <sheetName val="Objectifs"/>
      <sheetName val="VIS"/>
      <sheetName val="VIS_Clients"/>
      <sheetName val="VIS_Véhicules"/>
      <sheetName val="CAU"/>
      <sheetName val="SD_STOP"/>
      <sheetName val="ACC"/>
      <sheetName val="MAL PRO"/>
      <sheetName val="AIA"/>
      <sheetName val="FAFA"/>
      <sheetName val="SIN"/>
      <sheetName val="ENT ANN"/>
      <sheetName val="SS-TT"/>
      <sheetName val="FOURNI"/>
      <sheetName val="PAP"/>
      <sheetName val="Bilan"/>
      <sheetName val="Diagrammes"/>
      <sheetName val="TF-TG"/>
      <sheetName val="HISTO"/>
      <sheetName val="RESULTAT"/>
      <sheetName val="Liste"/>
      <sheetName val="TdB EQS 2017 - D2IC - LHI L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>
        <row r="9">
          <cell r="I9" t="str">
            <v>ASPI 2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 refreshError="1"/>
      <sheetData sheetId="18" refreshError="1"/>
      <sheetData sheetId="19"/>
      <sheetData sheetId="20">
        <row r="8">
          <cell r="C8" t="str">
            <v>NOMBRE DE VISITES SECURITE PAR PERSONNE</v>
          </cell>
        </row>
      </sheetData>
      <sheetData sheetId="21" refreshError="1"/>
      <sheetData sheetId="22">
        <row r="232">
          <cell r="AD232">
            <v>12491</v>
          </cell>
        </row>
      </sheetData>
      <sheetData sheetId="23" refreshError="1"/>
      <sheetData sheetId="24" refreshError="1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A9"/>
  <sheetViews>
    <sheetView tabSelected="1" zoomScale="70" zoomScaleNormal="70" workbookViewId="0">
      <selection activeCell="B7" sqref="B7"/>
    </sheetView>
  </sheetViews>
  <sheetFormatPr baseColWidth="10" defaultRowHeight="12.75" x14ac:dyDescent="0.25"/>
  <cols>
    <col min="1" max="1" width="15.85546875" style="6" customWidth="1"/>
    <col min="2" max="2" width="13.5703125" style="6" customWidth="1"/>
    <col min="3" max="15" width="14.140625" style="6" customWidth="1"/>
    <col min="16" max="26" width="14" style="6" customWidth="1"/>
    <col min="27" max="27" width="14" style="2" customWidth="1"/>
    <col min="28" max="16384" width="11.42578125" style="2"/>
  </cols>
  <sheetData>
    <row r="3" spans="1:27" ht="13.5" thickBot="1" x14ac:dyDescent="0.3"/>
    <row r="4" spans="1:27" ht="21.75" customHeight="1" x14ac:dyDescent="0.25">
      <c r="A4" s="1"/>
      <c r="B4" s="19">
        <v>42766</v>
      </c>
      <c r="C4" s="20"/>
      <c r="D4" s="19">
        <v>42794</v>
      </c>
      <c r="E4" s="20"/>
      <c r="F4" s="19">
        <v>42825</v>
      </c>
      <c r="G4" s="20"/>
      <c r="H4" s="19">
        <v>42855</v>
      </c>
      <c r="I4" s="20"/>
      <c r="J4" s="19">
        <v>42886</v>
      </c>
      <c r="K4" s="20"/>
      <c r="L4" s="19">
        <v>42916</v>
      </c>
      <c r="M4" s="20"/>
      <c r="N4" s="19">
        <v>42947</v>
      </c>
      <c r="O4" s="20"/>
      <c r="P4" s="19">
        <v>42978</v>
      </c>
      <c r="Q4" s="20"/>
      <c r="R4" s="19">
        <v>43008</v>
      </c>
      <c r="S4" s="20"/>
      <c r="T4" s="19">
        <v>43039</v>
      </c>
      <c r="U4" s="20"/>
      <c r="V4" s="19">
        <v>43069</v>
      </c>
      <c r="W4" s="20"/>
      <c r="X4" s="19">
        <v>43100</v>
      </c>
      <c r="Y4" s="20"/>
      <c r="Z4" s="19" t="s">
        <v>0</v>
      </c>
      <c r="AA4" s="20"/>
    </row>
    <row r="5" spans="1:27" ht="16.5" customHeight="1" thickBot="1" x14ac:dyDescent="0.3">
      <c r="A5" s="1"/>
      <c r="B5" s="9" t="s">
        <v>1</v>
      </c>
      <c r="C5" s="10" t="s">
        <v>2</v>
      </c>
      <c r="D5" s="9" t="s">
        <v>1</v>
      </c>
      <c r="E5" s="10" t="s">
        <v>2</v>
      </c>
      <c r="F5" s="9" t="s">
        <v>1</v>
      </c>
      <c r="G5" s="10" t="s">
        <v>2</v>
      </c>
      <c r="H5" s="9" t="s">
        <v>1</v>
      </c>
      <c r="I5" s="10" t="s">
        <v>2</v>
      </c>
      <c r="J5" s="9" t="s">
        <v>1</v>
      </c>
      <c r="K5" s="10" t="s">
        <v>2</v>
      </c>
      <c r="L5" s="9" t="s">
        <v>1</v>
      </c>
      <c r="M5" s="10" t="s">
        <v>2</v>
      </c>
      <c r="N5" s="9" t="s">
        <v>1</v>
      </c>
      <c r="O5" s="10" t="s">
        <v>2</v>
      </c>
      <c r="P5" s="9" t="s">
        <v>1</v>
      </c>
      <c r="Q5" s="10" t="s">
        <v>2</v>
      </c>
      <c r="R5" s="9" t="s">
        <v>1</v>
      </c>
      <c r="S5" s="10" t="s">
        <v>2</v>
      </c>
      <c r="T5" s="9" t="s">
        <v>1</v>
      </c>
      <c r="U5" s="10" t="s">
        <v>2</v>
      </c>
      <c r="V5" s="9" t="s">
        <v>1</v>
      </c>
      <c r="W5" s="10" t="s">
        <v>2</v>
      </c>
      <c r="X5" s="9" t="s">
        <v>1</v>
      </c>
      <c r="Y5" s="10" t="s">
        <v>2</v>
      </c>
      <c r="Z5" s="9" t="s">
        <v>1</v>
      </c>
      <c r="AA5" s="10" t="s">
        <v>2</v>
      </c>
    </row>
    <row r="6" spans="1:27" s="3" customFormat="1" ht="18.75" thickBot="1" x14ac:dyDescent="0.3">
      <c r="A6" s="15" t="s">
        <v>3</v>
      </c>
      <c r="B6" s="7">
        <f>SUM(B7:B8)</f>
        <v>9</v>
      </c>
      <c r="C6" s="11">
        <f>IFERROR(B6/B$9,"-")</f>
        <v>1</v>
      </c>
      <c r="D6" s="7">
        <f>SUM(D7:D8)</f>
        <v>44</v>
      </c>
      <c r="E6" s="11">
        <f>IFERROR(D6/D$9,"-")</f>
        <v>1</v>
      </c>
      <c r="F6" s="7">
        <f>SUM(F7:F8)</f>
        <v>3</v>
      </c>
      <c r="G6" s="11">
        <f>IFERROR(F6/F$9,"-")</f>
        <v>1</v>
      </c>
      <c r="H6" s="7">
        <f>SUM(H7:H8)</f>
        <v>39</v>
      </c>
      <c r="I6" s="11">
        <f>IFERROR(H6/H$9,"-")</f>
        <v>1</v>
      </c>
      <c r="J6" s="7">
        <f>SUM(J7:J8)</f>
        <v>75</v>
      </c>
      <c r="K6" s="11">
        <f>IFERROR(J6/J$9,"-")</f>
        <v>1</v>
      </c>
      <c r="L6" s="7">
        <f>SUM(L7:L8)</f>
        <v>9</v>
      </c>
      <c r="M6" s="11">
        <f>IFERROR(L6/L$9,"-")</f>
        <v>1</v>
      </c>
      <c r="N6" s="7">
        <f>SUM(N7:N8)</f>
        <v>66</v>
      </c>
      <c r="O6" s="11">
        <f>IFERROR(N6/N$9,"-")</f>
        <v>1</v>
      </c>
      <c r="P6" s="7">
        <f>SUM(P7:P8)</f>
        <v>66</v>
      </c>
      <c r="Q6" s="11">
        <f>IFERROR(P6/P$9,"-")</f>
        <v>1</v>
      </c>
      <c r="R6" s="7">
        <f>SUM(R7:R8)</f>
        <v>106</v>
      </c>
      <c r="S6" s="11">
        <f>IFERROR(R6/R$9,"-")</f>
        <v>1</v>
      </c>
      <c r="T6" s="7">
        <f>SUM(T7:T8)</f>
        <v>3</v>
      </c>
      <c r="U6" s="11">
        <f>IFERROR(T6/T$9,"-")</f>
        <v>1</v>
      </c>
      <c r="V6" s="7">
        <f>SUM(V7:V8)</f>
        <v>55</v>
      </c>
      <c r="W6" s="11">
        <f>IFERROR(V6/V$9,"-")</f>
        <v>1</v>
      </c>
      <c r="X6" s="7">
        <f>SUM(X7:X8)</f>
        <v>57</v>
      </c>
      <c r="Y6" s="11">
        <f>IFERROR(X6/X$9,"-")</f>
        <v>1</v>
      </c>
      <c r="Z6" s="7">
        <f>B6+D6+F6+H6+J6+L6+N6+P6+R6+T6+V6+X6</f>
        <v>532</v>
      </c>
      <c r="AA6" s="11">
        <f>IFERROR(Z6/Z$9,"-")</f>
        <v>1</v>
      </c>
    </row>
    <row r="7" spans="1:27" ht="15.75" x14ac:dyDescent="0.25">
      <c r="A7" s="16" t="s">
        <v>5</v>
      </c>
      <c r="B7" s="4">
        <v>5</v>
      </c>
      <c r="C7" s="12">
        <f>B7/B$9</f>
        <v>0.55555555555555558</v>
      </c>
      <c r="D7" s="4">
        <v>21</v>
      </c>
      <c r="E7" s="12">
        <f>D7/D$9</f>
        <v>0.47727272727272729</v>
      </c>
      <c r="F7" s="4">
        <v>1</v>
      </c>
      <c r="G7" s="12">
        <f>F7/F$9</f>
        <v>0.33333333333333331</v>
      </c>
      <c r="H7" s="4">
        <v>14</v>
      </c>
      <c r="I7" s="12">
        <f>H7/H$9</f>
        <v>0.35897435897435898</v>
      </c>
      <c r="J7" s="4">
        <v>54</v>
      </c>
      <c r="K7" s="12">
        <f>J7/J$9</f>
        <v>0.72</v>
      </c>
      <c r="L7" s="4">
        <v>4</v>
      </c>
      <c r="M7" s="12">
        <f>L7/L$9</f>
        <v>0.44444444444444442</v>
      </c>
      <c r="N7" s="4">
        <v>21</v>
      </c>
      <c r="O7" s="12">
        <f>N7/N$9</f>
        <v>0.31818181818181818</v>
      </c>
      <c r="P7" s="4">
        <v>14</v>
      </c>
      <c r="Q7" s="12">
        <f>P7/P$9</f>
        <v>0.21212121212121213</v>
      </c>
      <c r="R7" s="4">
        <v>54</v>
      </c>
      <c r="S7" s="12">
        <f>R7/R$9</f>
        <v>0.50943396226415094</v>
      </c>
      <c r="T7" s="4">
        <v>1</v>
      </c>
      <c r="U7" s="12">
        <f>T7/T$9</f>
        <v>0.33333333333333331</v>
      </c>
      <c r="V7" s="4">
        <v>47</v>
      </c>
      <c r="W7" s="12">
        <f>V7/V$9</f>
        <v>0.8545454545454545</v>
      </c>
      <c r="X7" s="4">
        <v>12</v>
      </c>
      <c r="Y7" s="12">
        <f>X7/X$9</f>
        <v>0.21052631578947367</v>
      </c>
      <c r="Z7" s="4">
        <f>B7+D7+F7+H7+J7+L7+N7+P7+R7+T7+V7+X7</f>
        <v>248</v>
      </c>
      <c r="AA7" s="12">
        <f>Z7/Z$9</f>
        <v>0.46616541353383456</v>
      </c>
    </row>
    <row r="8" spans="1:27" ht="15.75" x14ac:dyDescent="0.25">
      <c r="A8" s="17" t="s">
        <v>6</v>
      </c>
      <c r="B8" s="5">
        <v>4</v>
      </c>
      <c r="C8" s="13">
        <f>B8/B$9</f>
        <v>0.44444444444444442</v>
      </c>
      <c r="D8" s="5">
        <v>23</v>
      </c>
      <c r="E8" s="13">
        <f>D8/D$9</f>
        <v>0.52272727272727271</v>
      </c>
      <c r="F8" s="5">
        <v>2</v>
      </c>
      <c r="G8" s="13">
        <f>F8/F$9</f>
        <v>0.66666666666666663</v>
      </c>
      <c r="H8" s="5">
        <v>25</v>
      </c>
      <c r="I8" s="13">
        <f>H8/H$9</f>
        <v>0.64102564102564108</v>
      </c>
      <c r="J8" s="5">
        <v>21</v>
      </c>
      <c r="K8" s="13">
        <f>J8/J$9</f>
        <v>0.28000000000000003</v>
      </c>
      <c r="L8" s="5">
        <v>5</v>
      </c>
      <c r="M8" s="13">
        <f>L8/L$9</f>
        <v>0.55555555555555558</v>
      </c>
      <c r="N8" s="5">
        <v>45</v>
      </c>
      <c r="O8" s="13">
        <f>N8/N$9</f>
        <v>0.68181818181818177</v>
      </c>
      <c r="P8" s="5">
        <v>52</v>
      </c>
      <c r="Q8" s="13">
        <f>P8/P$9</f>
        <v>0.78787878787878785</v>
      </c>
      <c r="R8" s="5">
        <v>52</v>
      </c>
      <c r="S8" s="13">
        <f>R8/R$9</f>
        <v>0.49056603773584906</v>
      </c>
      <c r="T8" s="5">
        <v>2</v>
      </c>
      <c r="U8" s="13">
        <f>T8/T$9</f>
        <v>0.66666666666666663</v>
      </c>
      <c r="V8" s="5">
        <v>8</v>
      </c>
      <c r="W8" s="13">
        <f>V8/V$9</f>
        <v>0.14545454545454545</v>
      </c>
      <c r="X8" s="5">
        <v>45</v>
      </c>
      <c r="Y8" s="13">
        <f>X8/X$9</f>
        <v>0.78947368421052633</v>
      </c>
      <c r="Z8" s="5">
        <f t="shared" ref="Z8" si="0">B8+D8+F8+H8+J8+L8+N8+P8+R8+T8+V8+X8</f>
        <v>284</v>
      </c>
      <c r="AA8" s="13">
        <f>Z8/Z$9</f>
        <v>0.53383458646616544</v>
      </c>
    </row>
    <row r="9" spans="1:27" ht="16.5" thickBot="1" x14ac:dyDescent="0.3">
      <c r="A9" s="18" t="s">
        <v>0</v>
      </c>
      <c r="B9" s="8">
        <f>SUM(B7:B8)</f>
        <v>9</v>
      </c>
      <c r="C9" s="14" t="s">
        <v>4</v>
      </c>
      <c r="D9" s="8">
        <f>SUM(D7:D8)</f>
        <v>44</v>
      </c>
      <c r="E9" s="14" t="s">
        <v>4</v>
      </c>
      <c r="F9" s="8">
        <f>SUM(F7:F8)</f>
        <v>3</v>
      </c>
      <c r="G9" s="14" t="s">
        <v>4</v>
      </c>
      <c r="H9" s="8">
        <f>SUM(H7:H8)</f>
        <v>39</v>
      </c>
      <c r="I9" s="14" t="s">
        <v>4</v>
      </c>
      <c r="J9" s="8">
        <f>SUM(J7:J8)</f>
        <v>75</v>
      </c>
      <c r="K9" s="14" t="s">
        <v>4</v>
      </c>
      <c r="L9" s="8">
        <f>SUM(L7:L8)</f>
        <v>9</v>
      </c>
      <c r="M9" s="14" t="s">
        <v>4</v>
      </c>
      <c r="N9" s="8">
        <f>SUM(N7:N8)</f>
        <v>66</v>
      </c>
      <c r="O9" s="14" t="s">
        <v>4</v>
      </c>
      <c r="P9" s="8">
        <f>SUM(P7:P8)</f>
        <v>66</v>
      </c>
      <c r="Q9" s="14" t="s">
        <v>4</v>
      </c>
      <c r="R9" s="8">
        <f>SUM(R7:R8)</f>
        <v>106</v>
      </c>
      <c r="S9" s="14" t="s">
        <v>4</v>
      </c>
      <c r="T9" s="8">
        <f>SUM(T7:T8)</f>
        <v>3</v>
      </c>
      <c r="U9" s="14" t="s">
        <v>4</v>
      </c>
      <c r="V9" s="8">
        <f>SUM(V7:V8)</f>
        <v>55</v>
      </c>
      <c r="W9" s="14" t="s">
        <v>4</v>
      </c>
      <c r="X9" s="8">
        <f>SUM(X7:X8)</f>
        <v>57</v>
      </c>
      <c r="Y9" s="14" t="s">
        <v>4</v>
      </c>
      <c r="Z9" s="8">
        <f>SUM(Z7:Z8)</f>
        <v>532</v>
      </c>
      <c r="AA9" s="14" t="s">
        <v>4</v>
      </c>
    </row>
  </sheetData>
  <mergeCells count="13">
    <mergeCell ref="T4:U4"/>
    <mergeCell ref="V4:W4"/>
    <mergeCell ref="X4:Y4"/>
    <mergeCell ref="Z4:AA4"/>
    <mergeCell ref="B4:C4"/>
    <mergeCell ref="D4:E4"/>
    <mergeCell ref="F4:G4"/>
    <mergeCell ref="H4:I4"/>
    <mergeCell ref="J4:K4"/>
    <mergeCell ref="L4:M4"/>
    <mergeCell ref="N4:O4"/>
    <mergeCell ref="P4:Q4"/>
    <mergeCell ref="R4:S4"/>
  </mergeCells>
  <pageMargins left="0.7" right="0.7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Lefebvre, Romain</dc:creator>
  <cp:lastModifiedBy>Lefebvre, Romain</cp:lastModifiedBy>
  <dcterms:created xsi:type="dcterms:W3CDTF">2017-04-11T13:54:01Z</dcterms:created>
  <dcterms:modified xsi:type="dcterms:W3CDTF">2017-04-11T14:08:53Z</dcterms:modified>
</cp:coreProperties>
</file>