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5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6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7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8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drawings/drawing9.xml" ContentType="application/vnd.openxmlformats-officedocument.drawing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drawings/drawing10.xml" ContentType="application/vnd.openxmlformats-officedocument.drawing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drawings/drawing11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drawings/drawing12.xml" ContentType="application/vnd.openxmlformats-officedocument.drawing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2915" windowHeight="6720" tabRatio="611"/>
  </bookViews>
  <sheets>
    <sheet name="Général" sheetId="1" r:id="rId1"/>
    <sheet name="Cogé Mureaux" sheetId="2" r:id="rId2"/>
    <sheet name="Ezy sur Eure" sheetId="3" r:id="rId3"/>
    <sheet name="Gravigny" sheetId="4" r:id="rId4"/>
    <sheet name="La Saussaye" sheetId="5" r:id="rId5"/>
    <sheet name="Le Vaudreuil" sheetId="6" r:id="rId6"/>
    <sheet name="Les Andelys" sheetId="7" r:id="rId7"/>
    <sheet name="Paul Bert" sheetId="8" r:id="rId8"/>
    <sheet name="Politzer" sheetId="9" r:id="rId9"/>
    <sheet name="Coriance" sheetId="10" r:id="rId10"/>
    <sheet name="MAEV" sheetId="11" r:id="rId11"/>
    <sheet name="MBE" sheetId="12" r:id="rId12"/>
  </sheets>
  <calcPr calcId="145621"/>
</workbook>
</file>

<file path=xl/calcChain.xml><?xml version="1.0" encoding="utf-8"?>
<calcChain xmlns="http://schemas.openxmlformats.org/spreadsheetml/2006/main">
  <c r="M5" i="2" l="1"/>
  <c r="H24" i="2"/>
  <c r="M6" i="2"/>
  <c r="M7" i="2"/>
  <c r="M8" i="2"/>
  <c r="M9" i="2"/>
  <c r="M10" i="2"/>
  <c r="M11" i="2"/>
  <c r="M12" i="2"/>
  <c r="M13" i="2"/>
  <c r="M14" i="2"/>
  <c r="M15" i="2"/>
  <c r="M15" i="3"/>
  <c r="M14" i="3"/>
  <c r="M13" i="3"/>
  <c r="M12" i="3"/>
  <c r="M11" i="3"/>
  <c r="M10" i="3"/>
  <c r="M9" i="3"/>
  <c r="M8" i="3"/>
  <c r="P4" i="4"/>
  <c r="Q4" i="4"/>
  <c r="R4" i="4"/>
  <c r="S4" i="4"/>
  <c r="P5" i="4"/>
  <c r="Q5" i="4"/>
  <c r="R5" i="4"/>
  <c r="S5" i="4"/>
  <c r="P6" i="4"/>
  <c r="Q6" i="4"/>
  <c r="R6" i="4"/>
  <c r="S6" i="4"/>
  <c r="P7" i="4"/>
  <c r="Q7" i="4"/>
  <c r="Q8" i="4" s="1"/>
  <c r="Q9" i="4" s="1"/>
  <c r="Q10" i="4" s="1"/>
  <c r="Q11" i="4" s="1"/>
  <c r="Q12" i="4" s="1"/>
  <c r="Q13" i="4" s="1"/>
  <c r="Q14" i="4" s="1"/>
  <c r="Q15" i="4" s="1"/>
  <c r="R7" i="4"/>
  <c r="S7" i="4"/>
  <c r="S8" i="4" s="1"/>
  <c r="S9" i="4" s="1"/>
  <c r="S10" i="4" s="1"/>
  <c r="S11" i="4" s="1"/>
  <c r="S12" i="4" s="1"/>
  <c r="S13" i="4" s="1"/>
  <c r="S14" i="4" s="1"/>
  <c r="S15" i="4" s="1"/>
  <c r="P8" i="4"/>
  <c r="R8" i="4"/>
  <c r="R9" i="4" s="1"/>
  <c r="R10" i="4" s="1"/>
  <c r="R11" i="4" s="1"/>
  <c r="R12" i="4" s="1"/>
  <c r="R13" i="4" s="1"/>
  <c r="R14" i="4" s="1"/>
  <c r="R15" i="4" s="1"/>
  <c r="P9" i="4"/>
  <c r="P10" i="4"/>
  <c r="P11" i="4"/>
  <c r="P12" i="4"/>
  <c r="P13" i="4"/>
  <c r="P14" i="4"/>
  <c r="P15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P200" i="4"/>
  <c r="P201" i="4"/>
  <c r="P202" i="4"/>
  <c r="P203" i="4"/>
  <c r="P204" i="4"/>
  <c r="P205" i="4"/>
  <c r="P206" i="4"/>
  <c r="P207" i="4"/>
  <c r="P208" i="4"/>
  <c r="P209" i="4"/>
  <c r="P210" i="4"/>
  <c r="P211" i="4"/>
  <c r="P212" i="4"/>
  <c r="P213" i="4"/>
  <c r="P214" i="4"/>
  <c r="P215" i="4"/>
  <c r="P216" i="4"/>
  <c r="P217" i="4"/>
  <c r="P218" i="4"/>
  <c r="P219" i="4"/>
  <c r="P220" i="4"/>
  <c r="P221" i="4"/>
  <c r="P222" i="4"/>
  <c r="P223" i="4"/>
  <c r="P224" i="4"/>
  <c r="P225" i="4"/>
  <c r="P226" i="4"/>
  <c r="P227" i="4"/>
  <c r="P228" i="4"/>
  <c r="P229" i="4"/>
  <c r="P230" i="4"/>
  <c r="P231" i="4"/>
  <c r="P232" i="4"/>
  <c r="P233" i="4"/>
  <c r="P234" i="4"/>
  <c r="P235" i="4"/>
  <c r="P236" i="4"/>
  <c r="P237" i="4"/>
  <c r="P238" i="4"/>
  <c r="P239" i="4"/>
  <c r="P240" i="4"/>
  <c r="P241" i="4"/>
  <c r="P242" i="4"/>
  <c r="P243" i="4"/>
  <c r="P244" i="4"/>
  <c r="P245" i="4"/>
  <c r="P246" i="4"/>
  <c r="P247" i="4"/>
  <c r="P248" i="4"/>
  <c r="P249" i="4"/>
  <c r="P250" i="4"/>
  <c r="P251" i="4"/>
  <c r="P252" i="4"/>
  <c r="P253" i="4"/>
  <c r="P254" i="4"/>
  <c r="P255" i="4"/>
  <c r="P256" i="4"/>
  <c r="P257" i="4"/>
  <c r="P258" i="4"/>
  <c r="P259" i="4"/>
  <c r="P260" i="4"/>
  <c r="P261" i="4"/>
  <c r="P262" i="4"/>
  <c r="P263" i="4"/>
  <c r="P264" i="4"/>
  <c r="P265" i="4"/>
  <c r="P266" i="4"/>
  <c r="P267" i="4"/>
  <c r="P268" i="4"/>
  <c r="P269" i="4"/>
  <c r="P270" i="4"/>
  <c r="P271" i="4"/>
  <c r="P272" i="4"/>
  <c r="P273" i="4"/>
  <c r="P274" i="4"/>
  <c r="P275" i="4"/>
  <c r="P276" i="4"/>
  <c r="P277" i="4"/>
  <c r="P278" i="4"/>
  <c r="P279" i="4"/>
  <c r="P280" i="4"/>
  <c r="P281" i="4"/>
  <c r="P282" i="4"/>
  <c r="P283" i="4"/>
  <c r="P284" i="4"/>
  <c r="P285" i="4"/>
  <c r="P286" i="4"/>
  <c r="P287" i="4"/>
  <c r="P288" i="4"/>
  <c r="P289" i="4"/>
  <c r="P290" i="4"/>
  <c r="P291" i="4"/>
  <c r="P292" i="4"/>
  <c r="P293" i="4"/>
  <c r="P294" i="4"/>
  <c r="P295" i="4"/>
  <c r="P296" i="4"/>
  <c r="P297" i="4"/>
  <c r="P298" i="4"/>
  <c r="P299" i="4"/>
  <c r="P300" i="4"/>
  <c r="P301" i="4"/>
  <c r="P302" i="4"/>
  <c r="P303" i="4"/>
  <c r="P304" i="4"/>
  <c r="P305" i="4"/>
  <c r="P306" i="4"/>
  <c r="P307" i="4"/>
  <c r="P308" i="4"/>
  <c r="P309" i="4"/>
  <c r="P310" i="4"/>
  <c r="P311" i="4"/>
  <c r="P312" i="4"/>
  <c r="P313" i="4"/>
  <c r="P314" i="4"/>
  <c r="P315" i="4"/>
  <c r="P316" i="4"/>
  <c r="P317" i="4"/>
  <c r="P318" i="4"/>
  <c r="P319" i="4"/>
  <c r="P320" i="4"/>
  <c r="P321" i="4"/>
  <c r="P322" i="4"/>
  <c r="P323" i="4"/>
  <c r="P4" i="5"/>
  <c r="Q4" i="5"/>
  <c r="R4" i="5"/>
  <c r="S4" i="5"/>
  <c r="P5" i="5"/>
  <c r="Q5" i="5"/>
  <c r="R5" i="5"/>
  <c r="S5" i="5"/>
  <c r="S6" i="5" s="1"/>
  <c r="S7" i="5" s="1"/>
  <c r="S8" i="5" s="1"/>
  <c r="S9" i="5" s="1"/>
  <c r="S10" i="5" s="1"/>
  <c r="S11" i="5" s="1"/>
  <c r="S12" i="5" s="1"/>
  <c r="S13" i="5" s="1"/>
  <c r="S14" i="5" s="1"/>
  <c r="S15" i="5" s="1"/>
  <c r="P6" i="5"/>
  <c r="Q6" i="5"/>
  <c r="R6" i="5"/>
  <c r="R7" i="5" s="1"/>
  <c r="R8" i="5" s="1"/>
  <c r="R9" i="5" s="1"/>
  <c r="R10" i="5" s="1"/>
  <c r="R11" i="5" s="1"/>
  <c r="R12" i="5" s="1"/>
  <c r="R13" i="5" s="1"/>
  <c r="R14" i="5" s="1"/>
  <c r="R15" i="5" s="1"/>
  <c r="P7" i="5"/>
  <c r="Q7" i="5"/>
  <c r="Q8" i="5" s="1"/>
  <c r="Q9" i="5" s="1"/>
  <c r="Q10" i="5" s="1"/>
  <c r="Q11" i="5" s="1"/>
  <c r="Q12" i="5" s="1"/>
  <c r="Q13" i="5" s="1"/>
  <c r="Q14" i="5" s="1"/>
  <c r="Q15" i="5" s="1"/>
  <c r="P8" i="5"/>
  <c r="P9" i="5"/>
  <c r="P10" i="5"/>
  <c r="P11" i="5"/>
  <c r="P12" i="5"/>
  <c r="P13" i="5"/>
  <c r="P14" i="5"/>
  <c r="P15" i="5"/>
  <c r="P23" i="5"/>
  <c r="P24" i="5"/>
  <c r="P25" i="5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P47" i="5"/>
  <c r="P48" i="5"/>
  <c r="P49" i="5"/>
  <c r="P50" i="5"/>
  <c r="P51" i="5"/>
  <c r="P52" i="5"/>
  <c r="P53" i="5"/>
  <c r="P54" i="5"/>
  <c r="P55" i="5"/>
  <c r="P56" i="5"/>
  <c r="P57" i="5"/>
  <c r="P58" i="5"/>
  <c r="P59" i="5"/>
  <c r="P60" i="5"/>
  <c r="P61" i="5"/>
  <c r="P62" i="5"/>
  <c r="P63" i="5"/>
  <c r="P64" i="5"/>
  <c r="P65" i="5"/>
  <c r="P66" i="5"/>
  <c r="P67" i="5"/>
  <c r="P68" i="5"/>
  <c r="P69" i="5"/>
  <c r="P70" i="5"/>
  <c r="P71" i="5"/>
  <c r="P72" i="5"/>
  <c r="P73" i="5"/>
  <c r="P74" i="5"/>
  <c r="P75" i="5"/>
  <c r="P76" i="5"/>
  <c r="P77" i="5"/>
  <c r="P78" i="5"/>
  <c r="P79" i="5"/>
  <c r="P80" i="5"/>
  <c r="P81" i="5"/>
  <c r="P82" i="5"/>
  <c r="P83" i="5"/>
  <c r="P84" i="5"/>
  <c r="P85" i="5"/>
  <c r="P86" i="5"/>
  <c r="P87" i="5"/>
  <c r="P88" i="5"/>
  <c r="P89" i="5"/>
  <c r="P90" i="5"/>
  <c r="P91" i="5"/>
  <c r="P92" i="5"/>
  <c r="P93" i="5"/>
  <c r="P94" i="5"/>
  <c r="P95" i="5"/>
  <c r="P96" i="5"/>
  <c r="P97" i="5"/>
  <c r="P98" i="5"/>
  <c r="P99" i="5"/>
  <c r="P100" i="5"/>
  <c r="P101" i="5"/>
  <c r="P102" i="5"/>
  <c r="P103" i="5"/>
  <c r="P104" i="5"/>
  <c r="P105" i="5"/>
  <c r="P106" i="5"/>
  <c r="P107" i="5"/>
  <c r="P108" i="5"/>
  <c r="P109" i="5"/>
  <c r="P110" i="5"/>
  <c r="P111" i="5"/>
  <c r="P112" i="5"/>
  <c r="P113" i="5"/>
  <c r="P114" i="5"/>
  <c r="P115" i="5"/>
  <c r="P116" i="5"/>
  <c r="P117" i="5"/>
  <c r="P118" i="5"/>
  <c r="P119" i="5"/>
  <c r="P120" i="5"/>
  <c r="P121" i="5"/>
  <c r="P122" i="5"/>
  <c r="P123" i="5"/>
  <c r="P124" i="5"/>
  <c r="P125" i="5"/>
  <c r="P126" i="5"/>
  <c r="P127" i="5"/>
  <c r="P128" i="5"/>
  <c r="P129" i="5"/>
  <c r="P130" i="5"/>
  <c r="P131" i="5"/>
  <c r="P132" i="5"/>
  <c r="P133" i="5"/>
  <c r="P134" i="5"/>
  <c r="P135" i="5"/>
  <c r="P136" i="5"/>
  <c r="P137" i="5"/>
  <c r="P138" i="5"/>
  <c r="P139" i="5"/>
  <c r="P140" i="5"/>
  <c r="P141" i="5"/>
  <c r="P142" i="5"/>
  <c r="P143" i="5"/>
  <c r="P144" i="5"/>
  <c r="P145" i="5"/>
  <c r="P146" i="5"/>
  <c r="P147" i="5"/>
  <c r="P148" i="5"/>
  <c r="P149" i="5"/>
  <c r="P150" i="5"/>
  <c r="P151" i="5"/>
  <c r="P152" i="5"/>
  <c r="P153" i="5"/>
  <c r="P154" i="5"/>
  <c r="P155" i="5"/>
  <c r="P156" i="5"/>
  <c r="P157" i="5"/>
  <c r="P158" i="5"/>
  <c r="P159" i="5"/>
  <c r="P160" i="5"/>
  <c r="P161" i="5"/>
  <c r="P162" i="5"/>
  <c r="P163" i="5"/>
  <c r="P164" i="5"/>
  <c r="P165" i="5"/>
  <c r="P166" i="5"/>
  <c r="P167" i="5"/>
  <c r="P168" i="5"/>
  <c r="P169" i="5"/>
  <c r="P170" i="5"/>
  <c r="P171" i="5"/>
  <c r="P172" i="5"/>
  <c r="P173" i="5"/>
  <c r="P174" i="5"/>
  <c r="P175" i="5"/>
  <c r="P176" i="5"/>
  <c r="P177" i="5"/>
  <c r="P178" i="5"/>
  <c r="P179" i="5"/>
  <c r="P180" i="5"/>
  <c r="P181" i="5"/>
  <c r="P182" i="5"/>
  <c r="P183" i="5"/>
  <c r="P184" i="5"/>
  <c r="P185" i="5"/>
  <c r="P186" i="5"/>
  <c r="P187" i="5"/>
  <c r="P188" i="5"/>
  <c r="P189" i="5"/>
  <c r="P190" i="5"/>
  <c r="P191" i="5"/>
  <c r="P192" i="5"/>
  <c r="P193" i="5"/>
  <c r="P194" i="5"/>
  <c r="P195" i="5"/>
  <c r="P196" i="5"/>
  <c r="P197" i="5"/>
  <c r="P198" i="5"/>
  <c r="P199" i="5"/>
  <c r="P200" i="5"/>
  <c r="P201" i="5"/>
  <c r="P202" i="5"/>
  <c r="P203" i="5"/>
  <c r="P204" i="5"/>
  <c r="P205" i="5"/>
  <c r="P206" i="5"/>
  <c r="P207" i="5"/>
  <c r="P208" i="5"/>
  <c r="P209" i="5"/>
  <c r="P210" i="5"/>
  <c r="P211" i="5"/>
  <c r="P212" i="5"/>
  <c r="P213" i="5"/>
  <c r="P214" i="5"/>
  <c r="P215" i="5"/>
  <c r="P216" i="5"/>
  <c r="P217" i="5"/>
  <c r="P218" i="5"/>
  <c r="P219" i="5"/>
  <c r="P220" i="5"/>
  <c r="P221" i="5"/>
  <c r="P222" i="5"/>
  <c r="P223" i="5"/>
  <c r="P224" i="5"/>
  <c r="P225" i="5"/>
  <c r="P226" i="5"/>
  <c r="P227" i="5"/>
  <c r="P228" i="5"/>
  <c r="P229" i="5"/>
  <c r="P230" i="5"/>
  <c r="P231" i="5"/>
  <c r="P232" i="5"/>
  <c r="P233" i="5"/>
  <c r="P234" i="5"/>
  <c r="P235" i="5"/>
  <c r="P236" i="5"/>
  <c r="P237" i="5"/>
  <c r="P238" i="5"/>
  <c r="P239" i="5"/>
  <c r="P240" i="5"/>
  <c r="P241" i="5"/>
  <c r="P242" i="5"/>
  <c r="P243" i="5"/>
  <c r="P244" i="5"/>
  <c r="P245" i="5"/>
  <c r="P246" i="5"/>
  <c r="P247" i="5"/>
  <c r="P248" i="5"/>
  <c r="P249" i="5"/>
  <c r="P250" i="5"/>
  <c r="P251" i="5"/>
  <c r="P252" i="5"/>
  <c r="P253" i="5"/>
  <c r="P254" i="5"/>
  <c r="P255" i="5"/>
  <c r="P256" i="5"/>
  <c r="P257" i="5"/>
  <c r="P258" i="5"/>
  <c r="P259" i="5"/>
  <c r="P260" i="5"/>
  <c r="P261" i="5"/>
  <c r="P262" i="5"/>
  <c r="P263" i="5"/>
  <c r="P264" i="5"/>
  <c r="P265" i="5"/>
  <c r="P266" i="5"/>
  <c r="P267" i="5"/>
  <c r="P268" i="5"/>
  <c r="P269" i="5"/>
  <c r="P270" i="5"/>
  <c r="P271" i="5"/>
  <c r="P272" i="5"/>
  <c r="P273" i="5"/>
  <c r="P274" i="5"/>
  <c r="P275" i="5"/>
  <c r="P276" i="5"/>
  <c r="P277" i="5"/>
  <c r="P278" i="5"/>
  <c r="P279" i="5"/>
  <c r="P280" i="5"/>
  <c r="P281" i="5"/>
  <c r="P282" i="5"/>
  <c r="P283" i="5"/>
  <c r="P284" i="5"/>
  <c r="P285" i="5"/>
  <c r="P286" i="5"/>
  <c r="P287" i="5"/>
  <c r="P288" i="5"/>
  <c r="P289" i="5"/>
  <c r="P290" i="5"/>
  <c r="P291" i="5"/>
  <c r="P292" i="5"/>
  <c r="P293" i="5"/>
  <c r="P294" i="5"/>
  <c r="P295" i="5"/>
  <c r="P296" i="5"/>
  <c r="P297" i="5"/>
  <c r="P298" i="5"/>
  <c r="P299" i="5"/>
  <c r="P300" i="5"/>
  <c r="P301" i="5"/>
  <c r="P302" i="5"/>
  <c r="P303" i="5"/>
  <c r="P304" i="5"/>
  <c r="P305" i="5"/>
  <c r="P306" i="5"/>
  <c r="P307" i="5"/>
  <c r="P308" i="5"/>
  <c r="P309" i="5"/>
  <c r="P310" i="5"/>
  <c r="P311" i="5"/>
  <c r="P312" i="5"/>
  <c r="P313" i="5"/>
  <c r="P314" i="5"/>
  <c r="P315" i="5"/>
  <c r="P316" i="5"/>
  <c r="P317" i="5"/>
  <c r="P318" i="5"/>
  <c r="P319" i="5"/>
  <c r="P320" i="5"/>
  <c r="P321" i="5"/>
  <c r="P322" i="5"/>
  <c r="P323" i="5"/>
  <c r="P4" i="6"/>
  <c r="Q4" i="6"/>
  <c r="R4" i="6"/>
  <c r="R5" i="6" s="1"/>
  <c r="R6" i="6" s="1"/>
  <c r="R7" i="6" s="1"/>
  <c r="R8" i="6" s="1"/>
  <c r="R9" i="6" s="1"/>
  <c r="R10" i="6" s="1"/>
  <c r="R11" i="6" s="1"/>
  <c r="R12" i="6" s="1"/>
  <c r="R13" i="6" s="1"/>
  <c r="R14" i="6" s="1"/>
  <c r="R15" i="6" s="1"/>
  <c r="S4" i="6"/>
  <c r="P5" i="6"/>
  <c r="Q5" i="6"/>
  <c r="S5" i="6"/>
  <c r="S6" i="6" s="1"/>
  <c r="S7" i="6" s="1"/>
  <c r="S8" i="6" s="1"/>
  <c r="S9" i="6" s="1"/>
  <c r="S10" i="6" s="1"/>
  <c r="S11" i="6" s="1"/>
  <c r="S12" i="6" s="1"/>
  <c r="S13" i="6" s="1"/>
  <c r="S14" i="6" s="1"/>
  <c r="S15" i="6" s="1"/>
  <c r="P6" i="6"/>
  <c r="Q6" i="6"/>
  <c r="P7" i="6"/>
  <c r="Q7" i="6"/>
  <c r="Q8" i="6" s="1"/>
  <c r="Q9" i="6" s="1"/>
  <c r="Q10" i="6" s="1"/>
  <c r="Q11" i="6" s="1"/>
  <c r="Q12" i="6" s="1"/>
  <c r="Q13" i="6" s="1"/>
  <c r="Q14" i="6" s="1"/>
  <c r="Q15" i="6" s="1"/>
  <c r="P8" i="6"/>
  <c r="P9" i="6"/>
  <c r="P10" i="6"/>
  <c r="P11" i="6"/>
  <c r="P12" i="6"/>
  <c r="P13" i="6"/>
  <c r="P14" i="6"/>
  <c r="P15" i="6"/>
  <c r="P23" i="6"/>
  <c r="P24" i="6"/>
  <c r="P25" i="6"/>
  <c r="P26" i="6"/>
  <c r="P27" i="6"/>
  <c r="P28" i="6"/>
  <c r="P29" i="6"/>
  <c r="P30" i="6"/>
  <c r="P31" i="6"/>
  <c r="P32" i="6"/>
  <c r="P33" i="6"/>
  <c r="P34" i="6"/>
  <c r="P35" i="6"/>
  <c r="P36" i="6"/>
  <c r="P37" i="6"/>
  <c r="P38" i="6"/>
  <c r="P39" i="6"/>
  <c r="P40" i="6"/>
  <c r="P41" i="6"/>
  <c r="P42" i="6"/>
  <c r="P43" i="6"/>
  <c r="P44" i="6"/>
  <c r="P45" i="6"/>
  <c r="P46" i="6"/>
  <c r="P47" i="6"/>
  <c r="P48" i="6"/>
  <c r="P49" i="6"/>
  <c r="P50" i="6"/>
  <c r="P51" i="6"/>
  <c r="P52" i="6"/>
  <c r="P53" i="6"/>
  <c r="P54" i="6"/>
  <c r="P55" i="6"/>
  <c r="P56" i="6"/>
  <c r="P57" i="6"/>
  <c r="P58" i="6"/>
  <c r="P59" i="6"/>
  <c r="P60" i="6"/>
  <c r="P61" i="6"/>
  <c r="P62" i="6"/>
  <c r="P63" i="6"/>
  <c r="P64" i="6"/>
  <c r="P65" i="6"/>
  <c r="P66" i="6"/>
  <c r="P67" i="6"/>
  <c r="P68" i="6"/>
  <c r="P69" i="6"/>
  <c r="P70" i="6"/>
  <c r="P71" i="6"/>
  <c r="P72" i="6"/>
  <c r="P73" i="6"/>
  <c r="P74" i="6"/>
  <c r="P75" i="6"/>
  <c r="P76" i="6"/>
  <c r="P77" i="6"/>
  <c r="P78" i="6"/>
  <c r="P79" i="6"/>
  <c r="P80" i="6"/>
  <c r="P81" i="6"/>
  <c r="P82" i="6"/>
  <c r="P83" i="6"/>
  <c r="P84" i="6"/>
  <c r="P85" i="6"/>
  <c r="P86" i="6"/>
  <c r="P87" i="6"/>
  <c r="P88" i="6"/>
  <c r="P89" i="6"/>
  <c r="P90" i="6"/>
  <c r="P91" i="6"/>
  <c r="P92" i="6"/>
  <c r="P93" i="6"/>
  <c r="P94" i="6"/>
  <c r="P95" i="6"/>
  <c r="P96" i="6"/>
  <c r="P97" i="6"/>
  <c r="P98" i="6"/>
  <c r="P99" i="6"/>
  <c r="P100" i="6"/>
  <c r="P101" i="6"/>
  <c r="P102" i="6"/>
  <c r="P103" i="6"/>
  <c r="P104" i="6"/>
  <c r="P105" i="6"/>
  <c r="P106" i="6"/>
  <c r="P107" i="6"/>
  <c r="P108" i="6"/>
  <c r="P109" i="6"/>
  <c r="P110" i="6"/>
  <c r="P111" i="6"/>
  <c r="P112" i="6"/>
  <c r="P113" i="6"/>
  <c r="P114" i="6"/>
  <c r="P115" i="6"/>
  <c r="P116" i="6"/>
  <c r="P117" i="6"/>
  <c r="P118" i="6"/>
  <c r="P119" i="6"/>
  <c r="P120" i="6"/>
  <c r="P121" i="6"/>
  <c r="P122" i="6"/>
  <c r="P123" i="6"/>
  <c r="P124" i="6"/>
  <c r="P125" i="6"/>
  <c r="P126" i="6"/>
  <c r="P127" i="6"/>
  <c r="P128" i="6"/>
  <c r="P129" i="6"/>
  <c r="P130" i="6"/>
  <c r="P131" i="6"/>
  <c r="P132" i="6"/>
  <c r="P133" i="6"/>
  <c r="P134" i="6"/>
  <c r="P135" i="6"/>
  <c r="P136" i="6"/>
  <c r="P137" i="6"/>
  <c r="P138" i="6"/>
  <c r="P139" i="6"/>
  <c r="P140" i="6"/>
  <c r="P141" i="6"/>
  <c r="P142" i="6"/>
  <c r="P143" i="6"/>
  <c r="P144" i="6"/>
  <c r="P145" i="6"/>
  <c r="P146" i="6"/>
  <c r="P147" i="6"/>
  <c r="P148" i="6"/>
  <c r="P149" i="6"/>
  <c r="P150" i="6"/>
  <c r="P151" i="6"/>
  <c r="P152" i="6"/>
  <c r="P153" i="6"/>
  <c r="P154" i="6"/>
  <c r="P155" i="6"/>
  <c r="P156" i="6"/>
  <c r="P157" i="6"/>
  <c r="P158" i="6"/>
  <c r="P159" i="6"/>
  <c r="P160" i="6"/>
  <c r="P161" i="6"/>
  <c r="P162" i="6"/>
  <c r="P163" i="6"/>
  <c r="P164" i="6"/>
  <c r="P165" i="6"/>
  <c r="P166" i="6"/>
  <c r="P167" i="6"/>
  <c r="P168" i="6"/>
  <c r="P169" i="6"/>
  <c r="P170" i="6"/>
  <c r="P171" i="6"/>
  <c r="P172" i="6"/>
  <c r="P173" i="6"/>
  <c r="P174" i="6"/>
  <c r="P175" i="6"/>
  <c r="P176" i="6"/>
  <c r="P177" i="6"/>
  <c r="P178" i="6"/>
  <c r="P179" i="6"/>
  <c r="P180" i="6"/>
  <c r="P181" i="6"/>
  <c r="P182" i="6"/>
  <c r="P183" i="6"/>
  <c r="P184" i="6"/>
  <c r="P185" i="6"/>
  <c r="P186" i="6"/>
  <c r="P187" i="6"/>
  <c r="P188" i="6"/>
  <c r="P189" i="6"/>
  <c r="P190" i="6"/>
  <c r="P191" i="6"/>
  <c r="P192" i="6"/>
  <c r="P193" i="6"/>
  <c r="P194" i="6"/>
  <c r="P195" i="6"/>
  <c r="P196" i="6"/>
  <c r="P197" i="6"/>
  <c r="P198" i="6"/>
  <c r="P199" i="6"/>
  <c r="P200" i="6"/>
  <c r="P201" i="6"/>
  <c r="P202" i="6"/>
  <c r="P203" i="6"/>
  <c r="P204" i="6"/>
  <c r="P205" i="6"/>
  <c r="P206" i="6"/>
  <c r="P207" i="6"/>
  <c r="P208" i="6"/>
  <c r="P209" i="6"/>
  <c r="P210" i="6"/>
  <c r="P211" i="6"/>
  <c r="P212" i="6"/>
  <c r="P213" i="6"/>
  <c r="P214" i="6"/>
  <c r="P215" i="6"/>
  <c r="P216" i="6"/>
  <c r="P217" i="6"/>
  <c r="P218" i="6"/>
  <c r="P219" i="6"/>
  <c r="P220" i="6"/>
  <c r="P221" i="6"/>
  <c r="P222" i="6"/>
  <c r="P223" i="6"/>
  <c r="P224" i="6"/>
  <c r="P225" i="6"/>
  <c r="P226" i="6"/>
  <c r="P227" i="6"/>
  <c r="P228" i="6"/>
  <c r="P229" i="6"/>
  <c r="P230" i="6"/>
  <c r="P231" i="6"/>
  <c r="P232" i="6"/>
  <c r="P233" i="6"/>
  <c r="P234" i="6"/>
  <c r="P235" i="6"/>
  <c r="P236" i="6"/>
  <c r="P237" i="6"/>
  <c r="P238" i="6"/>
  <c r="P239" i="6"/>
  <c r="P240" i="6"/>
  <c r="P241" i="6"/>
  <c r="P242" i="6"/>
  <c r="P243" i="6"/>
  <c r="P244" i="6"/>
  <c r="P245" i="6"/>
  <c r="P246" i="6"/>
  <c r="P247" i="6"/>
  <c r="P248" i="6"/>
  <c r="P249" i="6"/>
  <c r="P250" i="6"/>
  <c r="P251" i="6"/>
  <c r="P252" i="6"/>
  <c r="P253" i="6"/>
  <c r="P254" i="6"/>
  <c r="P255" i="6"/>
  <c r="P256" i="6"/>
  <c r="P257" i="6"/>
  <c r="P258" i="6"/>
  <c r="P259" i="6"/>
  <c r="P260" i="6"/>
  <c r="P261" i="6"/>
  <c r="P262" i="6"/>
  <c r="P263" i="6"/>
  <c r="P264" i="6"/>
  <c r="P265" i="6"/>
  <c r="P266" i="6"/>
  <c r="P267" i="6"/>
  <c r="P268" i="6"/>
  <c r="P269" i="6"/>
  <c r="P270" i="6"/>
  <c r="P271" i="6"/>
  <c r="P272" i="6"/>
  <c r="P273" i="6"/>
  <c r="P274" i="6"/>
  <c r="P275" i="6"/>
  <c r="P276" i="6"/>
  <c r="P277" i="6"/>
  <c r="P278" i="6"/>
  <c r="P279" i="6"/>
  <c r="P280" i="6"/>
  <c r="P281" i="6"/>
  <c r="P282" i="6"/>
  <c r="P283" i="6"/>
  <c r="P284" i="6"/>
  <c r="P285" i="6"/>
  <c r="P286" i="6"/>
  <c r="P287" i="6"/>
  <c r="P288" i="6"/>
  <c r="P289" i="6"/>
  <c r="P290" i="6"/>
  <c r="P291" i="6"/>
  <c r="P292" i="6"/>
  <c r="P293" i="6"/>
  <c r="P294" i="6"/>
  <c r="P295" i="6"/>
  <c r="P296" i="6"/>
  <c r="P297" i="6"/>
  <c r="P298" i="6"/>
  <c r="P299" i="6"/>
  <c r="P300" i="6"/>
  <c r="P301" i="6"/>
  <c r="P302" i="6"/>
  <c r="P303" i="6"/>
  <c r="P304" i="6"/>
  <c r="P305" i="6"/>
  <c r="P306" i="6"/>
  <c r="P307" i="6"/>
  <c r="P308" i="6"/>
  <c r="P309" i="6"/>
  <c r="P310" i="6"/>
  <c r="P311" i="6"/>
  <c r="P312" i="6"/>
  <c r="P313" i="6"/>
  <c r="P314" i="6"/>
  <c r="P315" i="6"/>
  <c r="P316" i="6"/>
  <c r="P317" i="6"/>
  <c r="P318" i="6"/>
  <c r="P319" i="6"/>
  <c r="P320" i="6"/>
  <c r="P321" i="6"/>
  <c r="P322" i="6"/>
  <c r="P323" i="6"/>
  <c r="P4" i="7"/>
  <c r="Q4" i="7"/>
  <c r="Q5" i="7" s="1"/>
  <c r="Q6" i="7" s="1"/>
  <c r="Q7" i="7" s="1"/>
  <c r="Q8" i="7" s="1"/>
  <c r="Q9" i="7" s="1"/>
  <c r="Q10" i="7" s="1"/>
  <c r="Q11" i="7" s="1"/>
  <c r="Q12" i="7" s="1"/>
  <c r="Q13" i="7" s="1"/>
  <c r="Q14" i="7" s="1"/>
  <c r="Q15" i="7" s="1"/>
  <c r="R4" i="7"/>
  <c r="S4" i="7"/>
  <c r="S5" i="7" s="1"/>
  <c r="S6" i="7" s="1"/>
  <c r="S7" i="7" s="1"/>
  <c r="S8" i="7" s="1"/>
  <c r="S9" i="7" s="1"/>
  <c r="S10" i="7" s="1"/>
  <c r="S11" i="7" s="1"/>
  <c r="S12" i="7" s="1"/>
  <c r="S13" i="7" s="1"/>
  <c r="S14" i="7" s="1"/>
  <c r="S15" i="7" s="1"/>
  <c r="P5" i="7"/>
  <c r="R5" i="7"/>
  <c r="R6" i="7" s="1"/>
  <c r="R7" i="7" s="1"/>
  <c r="R8" i="7" s="1"/>
  <c r="R9" i="7" s="1"/>
  <c r="R10" i="7" s="1"/>
  <c r="R11" i="7" s="1"/>
  <c r="R12" i="7" s="1"/>
  <c r="R13" i="7" s="1"/>
  <c r="R14" i="7" s="1"/>
  <c r="R15" i="7" s="1"/>
  <c r="P6" i="7"/>
  <c r="P7" i="7"/>
  <c r="P8" i="7"/>
  <c r="P9" i="7"/>
  <c r="P10" i="7"/>
  <c r="P11" i="7"/>
  <c r="P12" i="7"/>
  <c r="P13" i="7"/>
  <c r="P14" i="7"/>
  <c r="P15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P105" i="7"/>
  <c r="P106" i="7"/>
  <c r="P107" i="7"/>
  <c r="P108" i="7"/>
  <c r="P109" i="7"/>
  <c r="P110" i="7"/>
  <c r="P111" i="7"/>
  <c r="P112" i="7"/>
  <c r="P113" i="7"/>
  <c r="P114" i="7"/>
  <c r="P115" i="7"/>
  <c r="P116" i="7"/>
  <c r="P117" i="7"/>
  <c r="P118" i="7"/>
  <c r="P119" i="7"/>
  <c r="P120" i="7"/>
  <c r="P121" i="7"/>
  <c r="P122" i="7"/>
  <c r="P123" i="7"/>
  <c r="P124" i="7"/>
  <c r="P125" i="7"/>
  <c r="P126" i="7"/>
  <c r="P127" i="7"/>
  <c r="P128" i="7"/>
  <c r="P129" i="7"/>
  <c r="P130" i="7"/>
  <c r="P131" i="7"/>
  <c r="P132" i="7"/>
  <c r="P133" i="7"/>
  <c r="P134" i="7"/>
  <c r="P135" i="7"/>
  <c r="P136" i="7"/>
  <c r="P137" i="7"/>
  <c r="P138" i="7"/>
  <c r="P139" i="7"/>
  <c r="P140" i="7"/>
  <c r="P141" i="7"/>
  <c r="P142" i="7"/>
  <c r="P143" i="7"/>
  <c r="P144" i="7"/>
  <c r="P145" i="7"/>
  <c r="P146" i="7"/>
  <c r="P147" i="7"/>
  <c r="P148" i="7"/>
  <c r="P149" i="7"/>
  <c r="P150" i="7"/>
  <c r="P151" i="7"/>
  <c r="P152" i="7"/>
  <c r="P153" i="7"/>
  <c r="P154" i="7"/>
  <c r="P155" i="7"/>
  <c r="P156" i="7"/>
  <c r="P157" i="7"/>
  <c r="P158" i="7"/>
  <c r="P159" i="7"/>
  <c r="P160" i="7"/>
  <c r="P161" i="7"/>
  <c r="P162" i="7"/>
  <c r="P163" i="7"/>
  <c r="P164" i="7"/>
  <c r="P165" i="7"/>
  <c r="P166" i="7"/>
  <c r="P167" i="7"/>
  <c r="P168" i="7"/>
  <c r="P169" i="7"/>
  <c r="P170" i="7"/>
  <c r="P171" i="7"/>
  <c r="P172" i="7"/>
  <c r="P173" i="7"/>
  <c r="P174" i="7"/>
  <c r="P175" i="7"/>
  <c r="P176" i="7"/>
  <c r="P177" i="7"/>
  <c r="P178" i="7"/>
  <c r="P179" i="7"/>
  <c r="P180" i="7"/>
  <c r="P181" i="7"/>
  <c r="P182" i="7"/>
  <c r="P183" i="7"/>
  <c r="P184" i="7"/>
  <c r="P185" i="7"/>
  <c r="P186" i="7"/>
  <c r="P187" i="7"/>
  <c r="P188" i="7"/>
  <c r="P189" i="7"/>
  <c r="P190" i="7"/>
  <c r="P191" i="7"/>
  <c r="P192" i="7"/>
  <c r="P193" i="7"/>
  <c r="P194" i="7"/>
  <c r="P195" i="7"/>
  <c r="P196" i="7"/>
  <c r="P197" i="7"/>
  <c r="P198" i="7"/>
  <c r="P199" i="7"/>
  <c r="P200" i="7"/>
  <c r="P201" i="7"/>
  <c r="P202" i="7"/>
  <c r="P203" i="7"/>
  <c r="P204" i="7"/>
  <c r="P205" i="7"/>
  <c r="P206" i="7"/>
  <c r="P207" i="7"/>
  <c r="P208" i="7"/>
  <c r="P209" i="7"/>
  <c r="P210" i="7"/>
  <c r="P211" i="7"/>
  <c r="P212" i="7"/>
  <c r="P213" i="7"/>
  <c r="P214" i="7"/>
  <c r="P215" i="7"/>
  <c r="P216" i="7"/>
  <c r="P217" i="7"/>
  <c r="P218" i="7"/>
  <c r="P219" i="7"/>
  <c r="P220" i="7"/>
  <c r="P221" i="7"/>
  <c r="P222" i="7"/>
  <c r="P223" i="7"/>
  <c r="P224" i="7"/>
  <c r="P225" i="7"/>
  <c r="P226" i="7"/>
  <c r="P227" i="7"/>
  <c r="P228" i="7"/>
  <c r="P229" i="7"/>
  <c r="P230" i="7"/>
  <c r="P231" i="7"/>
  <c r="P232" i="7"/>
  <c r="P233" i="7"/>
  <c r="P234" i="7"/>
  <c r="P235" i="7"/>
  <c r="P236" i="7"/>
  <c r="P237" i="7"/>
  <c r="P238" i="7"/>
  <c r="P239" i="7"/>
  <c r="P240" i="7"/>
  <c r="P241" i="7"/>
  <c r="P242" i="7"/>
  <c r="P243" i="7"/>
  <c r="P244" i="7"/>
  <c r="P245" i="7"/>
  <c r="P246" i="7"/>
  <c r="P247" i="7"/>
  <c r="P248" i="7"/>
  <c r="P249" i="7"/>
  <c r="P250" i="7"/>
  <c r="P251" i="7"/>
  <c r="P252" i="7"/>
  <c r="P253" i="7"/>
  <c r="P254" i="7"/>
  <c r="P255" i="7"/>
  <c r="P256" i="7"/>
  <c r="P257" i="7"/>
  <c r="P258" i="7"/>
  <c r="P259" i="7"/>
  <c r="P260" i="7"/>
  <c r="P261" i="7"/>
  <c r="P262" i="7"/>
  <c r="P263" i="7"/>
  <c r="P264" i="7"/>
  <c r="P265" i="7"/>
  <c r="P266" i="7"/>
  <c r="P267" i="7"/>
  <c r="P268" i="7"/>
  <c r="P269" i="7"/>
  <c r="P270" i="7"/>
  <c r="P271" i="7"/>
  <c r="P272" i="7"/>
  <c r="P273" i="7"/>
  <c r="P274" i="7"/>
  <c r="P275" i="7"/>
  <c r="P276" i="7"/>
  <c r="P277" i="7"/>
  <c r="P278" i="7"/>
  <c r="P279" i="7"/>
  <c r="P280" i="7"/>
  <c r="P281" i="7"/>
  <c r="P282" i="7"/>
  <c r="P283" i="7"/>
  <c r="P284" i="7"/>
  <c r="P285" i="7"/>
  <c r="P286" i="7"/>
  <c r="P287" i="7"/>
  <c r="P288" i="7"/>
  <c r="P289" i="7"/>
  <c r="P290" i="7"/>
  <c r="P291" i="7"/>
  <c r="P292" i="7"/>
  <c r="P293" i="7"/>
  <c r="P294" i="7"/>
  <c r="P295" i="7"/>
  <c r="P296" i="7"/>
  <c r="P297" i="7"/>
  <c r="P298" i="7"/>
  <c r="P299" i="7"/>
  <c r="P300" i="7"/>
  <c r="P301" i="7"/>
  <c r="P302" i="7"/>
  <c r="P303" i="7"/>
  <c r="P304" i="7"/>
  <c r="P305" i="7"/>
  <c r="P306" i="7"/>
  <c r="P307" i="7"/>
  <c r="P308" i="7"/>
  <c r="P309" i="7"/>
  <c r="P310" i="7"/>
  <c r="P311" i="7"/>
  <c r="P312" i="7"/>
  <c r="P313" i="7"/>
  <c r="P314" i="7"/>
  <c r="P315" i="7"/>
  <c r="P316" i="7"/>
  <c r="P317" i="7"/>
  <c r="P318" i="7"/>
  <c r="P319" i="7"/>
  <c r="P320" i="7"/>
  <c r="P321" i="7"/>
  <c r="P322" i="7"/>
  <c r="P323" i="7"/>
  <c r="P4" i="8"/>
  <c r="Q4" i="8"/>
  <c r="R4" i="8"/>
  <c r="R5" i="8" s="1"/>
  <c r="R6" i="8" s="1"/>
  <c r="R7" i="8" s="1"/>
  <c r="R8" i="8" s="1"/>
  <c r="R9" i="8" s="1"/>
  <c r="R10" i="8" s="1"/>
  <c r="R11" i="8" s="1"/>
  <c r="R12" i="8" s="1"/>
  <c r="R13" i="8" s="1"/>
  <c r="R14" i="8" s="1"/>
  <c r="R15" i="8" s="1"/>
  <c r="S4" i="8"/>
  <c r="P5" i="8"/>
  <c r="Q5" i="8"/>
  <c r="Q6" i="8" s="1"/>
  <c r="Q7" i="8" s="1"/>
  <c r="Q8" i="8" s="1"/>
  <c r="Q9" i="8" s="1"/>
  <c r="Q10" i="8" s="1"/>
  <c r="Q11" i="8" s="1"/>
  <c r="Q12" i="8" s="1"/>
  <c r="Q13" i="8" s="1"/>
  <c r="Q14" i="8" s="1"/>
  <c r="Q15" i="8" s="1"/>
  <c r="S5" i="8"/>
  <c r="S6" i="8" s="1"/>
  <c r="S7" i="8" s="1"/>
  <c r="S8" i="8" s="1"/>
  <c r="S9" i="8" s="1"/>
  <c r="S10" i="8" s="1"/>
  <c r="S11" i="8" s="1"/>
  <c r="S12" i="8" s="1"/>
  <c r="S13" i="8" s="1"/>
  <c r="S14" i="8" s="1"/>
  <c r="S15" i="8" s="1"/>
  <c r="P6" i="8"/>
  <c r="P7" i="8"/>
  <c r="P8" i="8"/>
  <c r="P9" i="8"/>
  <c r="P10" i="8"/>
  <c r="P11" i="8"/>
  <c r="P12" i="8"/>
  <c r="P13" i="8"/>
  <c r="P14" i="8"/>
  <c r="P15" i="8"/>
  <c r="P23" i="8"/>
  <c r="P24" i="8"/>
  <c r="P25" i="8"/>
  <c r="P26" i="8"/>
  <c r="P27" i="8"/>
  <c r="P28" i="8"/>
  <c r="P29" i="8"/>
  <c r="P30" i="8"/>
  <c r="P31" i="8"/>
  <c r="P32" i="8"/>
  <c r="P33" i="8"/>
  <c r="P34" i="8"/>
  <c r="P35" i="8"/>
  <c r="P36" i="8"/>
  <c r="P37" i="8"/>
  <c r="P38" i="8"/>
  <c r="P39" i="8"/>
  <c r="P40" i="8"/>
  <c r="P41" i="8"/>
  <c r="P42" i="8"/>
  <c r="P43" i="8"/>
  <c r="P44" i="8"/>
  <c r="P45" i="8"/>
  <c r="P46" i="8"/>
  <c r="P47" i="8"/>
  <c r="P48" i="8"/>
  <c r="P49" i="8"/>
  <c r="P50" i="8"/>
  <c r="P51" i="8"/>
  <c r="P52" i="8"/>
  <c r="P53" i="8"/>
  <c r="P54" i="8"/>
  <c r="P55" i="8"/>
  <c r="P56" i="8"/>
  <c r="P57" i="8"/>
  <c r="P58" i="8"/>
  <c r="P59" i="8"/>
  <c r="P60" i="8"/>
  <c r="P61" i="8"/>
  <c r="P62" i="8"/>
  <c r="P63" i="8"/>
  <c r="P64" i="8"/>
  <c r="P65" i="8"/>
  <c r="P66" i="8"/>
  <c r="P67" i="8"/>
  <c r="P68" i="8"/>
  <c r="P69" i="8"/>
  <c r="P70" i="8"/>
  <c r="P71" i="8"/>
  <c r="P72" i="8"/>
  <c r="P73" i="8"/>
  <c r="P74" i="8"/>
  <c r="P75" i="8"/>
  <c r="P76" i="8"/>
  <c r="P77" i="8"/>
  <c r="P78" i="8"/>
  <c r="P79" i="8"/>
  <c r="P80" i="8"/>
  <c r="P81" i="8"/>
  <c r="P82" i="8"/>
  <c r="P83" i="8"/>
  <c r="P84" i="8"/>
  <c r="P85" i="8"/>
  <c r="P86" i="8"/>
  <c r="P87" i="8"/>
  <c r="P88" i="8"/>
  <c r="P89" i="8"/>
  <c r="P90" i="8"/>
  <c r="P91" i="8"/>
  <c r="P92" i="8"/>
  <c r="P93" i="8"/>
  <c r="P94" i="8"/>
  <c r="P95" i="8"/>
  <c r="P96" i="8"/>
  <c r="P97" i="8"/>
  <c r="P98" i="8"/>
  <c r="P99" i="8"/>
  <c r="P100" i="8"/>
  <c r="P101" i="8"/>
  <c r="P102" i="8"/>
  <c r="P103" i="8"/>
  <c r="P104" i="8"/>
  <c r="P105" i="8"/>
  <c r="P106" i="8"/>
  <c r="P107" i="8"/>
  <c r="P108" i="8"/>
  <c r="P109" i="8"/>
  <c r="P110" i="8"/>
  <c r="P111" i="8"/>
  <c r="P112" i="8"/>
  <c r="P113" i="8"/>
  <c r="P114" i="8"/>
  <c r="P115" i="8"/>
  <c r="P116" i="8"/>
  <c r="P117" i="8"/>
  <c r="P118" i="8"/>
  <c r="P119" i="8"/>
  <c r="P120" i="8"/>
  <c r="P121" i="8"/>
  <c r="P122" i="8"/>
  <c r="P123" i="8"/>
  <c r="P124" i="8"/>
  <c r="P125" i="8"/>
  <c r="P126" i="8"/>
  <c r="P127" i="8"/>
  <c r="P128" i="8"/>
  <c r="P129" i="8"/>
  <c r="P130" i="8"/>
  <c r="P131" i="8"/>
  <c r="P132" i="8"/>
  <c r="P133" i="8"/>
  <c r="P134" i="8"/>
  <c r="P135" i="8"/>
  <c r="P136" i="8"/>
  <c r="P137" i="8"/>
  <c r="P138" i="8"/>
  <c r="P139" i="8"/>
  <c r="P140" i="8"/>
  <c r="P141" i="8"/>
  <c r="P142" i="8"/>
  <c r="P143" i="8"/>
  <c r="P144" i="8"/>
  <c r="P145" i="8"/>
  <c r="P146" i="8"/>
  <c r="P147" i="8"/>
  <c r="P148" i="8"/>
  <c r="P149" i="8"/>
  <c r="P150" i="8"/>
  <c r="P151" i="8"/>
  <c r="P152" i="8"/>
  <c r="P153" i="8"/>
  <c r="P154" i="8"/>
  <c r="P155" i="8"/>
  <c r="P156" i="8"/>
  <c r="P157" i="8"/>
  <c r="P158" i="8"/>
  <c r="P159" i="8"/>
  <c r="P160" i="8"/>
  <c r="P161" i="8"/>
  <c r="P162" i="8"/>
  <c r="P163" i="8"/>
  <c r="P164" i="8"/>
  <c r="P165" i="8"/>
  <c r="P166" i="8"/>
  <c r="P167" i="8"/>
  <c r="P168" i="8"/>
  <c r="P169" i="8"/>
  <c r="P170" i="8"/>
  <c r="P171" i="8"/>
  <c r="P172" i="8"/>
  <c r="P173" i="8"/>
  <c r="P174" i="8"/>
  <c r="P175" i="8"/>
  <c r="P176" i="8"/>
  <c r="P177" i="8"/>
  <c r="P178" i="8"/>
  <c r="P179" i="8"/>
  <c r="P180" i="8"/>
  <c r="P181" i="8"/>
  <c r="P182" i="8"/>
  <c r="P183" i="8"/>
  <c r="P184" i="8"/>
  <c r="P185" i="8"/>
  <c r="P186" i="8"/>
  <c r="P187" i="8"/>
  <c r="P188" i="8"/>
  <c r="P189" i="8"/>
  <c r="P190" i="8"/>
  <c r="P191" i="8"/>
  <c r="P192" i="8"/>
  <c r="P193" i="8"/>
  <c r="P194" i="8"/>
  <c r="P195" i="8"/>
  <c r="P196" i="8"/>
  <c r="P197" i="8"/>
  <c r="P198" i="8"/>
  <c r="P199" i="8"/>
  <c r="P200" i="8"/>
  <c r="P201" i="8"/>
  <c r="P202" i="8"/>
  <c r="P203" i="8"/>
  <c r="P204" i="8"/>
  <c r="P205" i="8"/>
  <c r="P206" i="8"/>
  <c r="P207" i="8"/>
  <c r="P208" i="8"/>
  <c r="P209" i="8"/>
  <c r="P210" i="8"/>
  <c r="P211" i="8"/>
  <c r="P212" i="8"/>
  <c r="P213" i="8"/>
  <c r="P214" i="8"/>
  <c r="P215" i="8"/>
  <c r="P216" i="8"/>
  <c r="P217" i="8"/>
  <c r="P218" i="8"/>
  <c r="P219" i="8"/>
  <c r="P220" i="8"/>
  <c r="P221" i="8"/>
  <c r="P222" i="8"/>
  <c r="P223" i="8"/>
  <c r="P224" i="8"/>
  <c r="P225" i="8"/>
  <c r="P226" i="8"/>
  <c r="P227" i="8"/>
  <c r="P228" i="8"/>
  <c r="P229" i="8"/>
  <c r="P230" i="8"/>
  <c r="P231" i="8"/>
  <c r="P232" i="8"/>
  <c r="P233" i="8"/>
  <c r="P234" i="8"/>
  <c r="P235" i="8"/>
  <c r="P236" i="8"/>
  <c r="P237" i="8"/>
  <c r="P238" i="8"/>
  <c r="P239" i="8"/>
  <c r="P240" i="8"/>
  <c r="P241" i="8"/>
  <c r="P242" i="8"/>
  <c r="P243" i="8"/>
  <c r="P244" i="8"/>
  <c r="P245" i="8"/>
  <c r="P246" i="8"/>
  <c r="P247" i="8"/>
  <c r="P248" i="8"/>
  <c r="P249" i="8"/>
  <c r="P250" i="8"/>
  <c r="P251" i="8"/>
  <c r="P252" i="8"/>
  <c r="P253" i="8"/>
  <c r="P254" i="8"/>
  <c r="P255" i="8"/>
  <c r="P256" i="8"/>
  <c r="P257" i="8"/>
  <c r="P258" i="8"/>
  <c r="P259" i="8"/>
  <c r="P260" i="8"/>
  <c r="P261" i="8"/>
  <c r="P262" i="8"/>
  <c r="P263" i="8"/>
  <c r="P264" i="8"/>
  <c r="P265" i="8"/>
  <c r="P266" i="8"/>
  <c r="P267" i="8"/>
  <c r="P268" i="8"/>
  <c r="P269" i="8"/>
  <c r="P270" i="8"/>
  <c r="P271" i="8"/>
  <c r="P272" i="8"/>
  <c r="P273" i="8"/>
  <c r="P274" i="8"/>
  <c r="P275" i="8"/>
  <c r="P276" i="8"/>
  <c r="P277" i="8"/>
  <c r="P278" i="8"/>
  <c r="P279" i="8"/>
  <c r="P280" i="8"/>
  <c r="P281" i="8"/>
  <c r="P282" i="8"/>
  <c r="P283" i="8"/>
  <c r="P284" i="8"/>
  <c r="P285" i="8"/>
  <c r="P286" i="8"/>
  <c r="P287" i="8"/>
  <c r="P288" i="8"/>
  <c r="P289" i="8"/>
  <c r="P290" i="8"/>
  <c r="P291" i="8"/>
  <c r="P292" i="8"/>
  <c r="P293" i="8"/>
  <c r="P294" i="8"/>
  <c r="P295" i="8"/>
  <c r="P296" i="8"/>
  <c r="P297" i="8"/>
  <c r="P298" i="8"/>
  <c r="P299" i="8"/>
  <c r="P300" i="8"/>
  <c r="P301" i="8"/>
  <c r="P302" i="8"/>
  <c r="P303" i="8"/>
  <c r="P304" i="8"/>
  <c r="P305" i="8"/>
  <c r="P306" i="8"/>
  <c r="P307" i="8"/>
  <c r="P308" i="8"/>
  <c r="P309" i="8"/>
  <c r="P310" i="8"/>
  <c r="P311" i="8"/>
  <c r="P312" i="8"/>
  <c r="P313" i="8"/>
  <c r="P314" i="8"/>
  <c r="P315" i="8"/>
  <c r="P316" i="8"/>
  <c r="P317" i="8"/>
  <c r="P318" i="8"/>
  <c r="P319" i="8"/>
  <c r="P320" i="8"/>
  <c r="P321" i="8"/>
  <c r="P322" i="8"/>
  <c r="P323" i="8"/>
  <c r="P4" i="9"/>
  <c r="Q4" i="9"/>
  <c r="R4" i="9"/>
  <c r="R5" i="9" s="1"/>
  <c r="R6" i="9" s="1"/>
  <c r="R7" i="9" s="1"/>
  <c r="R8" i="9" s="1"/>
  <c r="R9" i="9" s="1"/>
  <c r="R10" i="9" s="1"/>
  <c r="R11" i="9" s="1"/>
  <c r="R12" i="9" s="1"/>
  <c r="R13" i="9" s="1"/>
  <c r="R14" i="9" s="1"/>
  <c r="R15" i="9" s="1"/>
  <c r="S4" i="9"/>
  <c r="P5" i="9"/>
  <c r="Q5" i="9"/>
  <c r="S5" i="9"/>
  <c r="P6" i="9"/>
  <c r="Q6" i="9"/>
  <c r="S6" i="9"/>
  <c r="P7" i="9"/>
  <c r="Q7" i="9"/>
  <c r="Q8" i="9" s="1"/>
  <c r="Q9" i="9" s="1"/>
  <c r="Q10" i="9" s="1"/>
  <c r="Q11" i="9" s="1"/>
  <c r="Q12" i="9" s="1"/>
  <c r="Q13" i="9" s="1"/>
  <c r="Q14" i="9" s="1"/>
  <c r="Q15" i="9" s="1"/>
  <c r="S7" i="9"/>
  <c r="S8" i="9" s="1"/>
  <c r="S9" i="9" s="1"/>
  <c r="S10" i="9" s="1"/>
  <c r="S11" i="9" s="1"/>
  <c r="S12" i="9" s="1"/>
  <c r="S13" i="9" s="1"/>
  <c r="S14" i="9" s="1"/>
  <c r="S15" i="9" s="1"/>
  <c r="P8" i="9"/>
  <c r="P9" i="9"/>
  <c r="P10" i="9"/>
  <c r="P11" i="9"/>
  <c r="P12" i="9"/>
  <c r="P13" i="9"/>
  <c r="P14" i="9"/>
  <c r="P15" i="9"/>
  <c r="P23" i="9"/>
  <c r="P24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P42" i="9"/>
  <c r="P43" i="9"/>
  <c r="P44" i="9"/>
  <c r="P45" i="9"/>
  <c r="P46" i="9"/>
  <c r="P47" i="9"/>
  <c r="P48" i="9"/>
  <c r="P49" i="9"/>
  <c r="P50" i="9"/>
  <c r="P51" i="9"/>
  <c r="P52" i="9"/>
  <c r="P53" i="9"/>
  <c r="P54" i="9"/>
  <c r="P55" i="9"/>
  <c r="P56" i="9"/>
  <c r="P57" i="9"/>
  <c r="P58" i="9"/>
  <c r="P59" i="9"/>
  <c r="P60" i="9"/>
  <c r="P61" i="9"/>
  <c r="P62" i="9"/>
  <c r="P63" i="9"/>
  <c r="P64" i="9"/>
  <c r="P65" i="9"/>
  <c r="P66" i="9"/>
  <c r="P67" i="9"/>
  <c r="P68" i="9"/>
  <c r="P69" i="9"/>
  <c r="P70" i="9"/>
  <c r="P71" i="9"/>
  <c r="P72" i="9"/>
  <c r="P73" i="9"/>
  <c r="P74" i="9"/>
  <c r="P75" i="9"/>
  <c r="P76" i="9"/>
  <c r="P77" i="9"/>
  <c r="P78" i="9"/>
  <c r="P79" i="9"/>
  <c r="P80" i="9"/>
  <c r="P81" i="9"/>
  <c r="P82" i="9"/>
  <c r="P83" i="9"/>
  <c r="P84" i="9"/>
  <c r="P85" i="9"/>
  <c r="P86" i="9"/>
  <c r="P87" i="9"/>
  <c r="P88" i="9"/>
  <c r="P89" i="9"/>
  <c r="P90" i="9"/>
  <c r="P91" i="9"/>
  <c r="P92" i="9"/>
  <c r="P93" i="9"/>
  <c r="P94" i="9"/>
  <c r="P95" i="9"/>
  <c r="P96" i="9"/>
  <c r="P97" i="9"/>
  <c r="P98" i="9"/>
  <c r="P99" i="9"/>
  <c r="P100" i="9"/>
  <c r="P101" i="9"/>
  <c r="P102" i="9"/>
  <c r="P103" i="9"/>
  <c r="P104" i="9"/>
  <c r="P105" i="9"/>
  <c r="P106" i="9"/>
  <c r="P107" i="9"/>
  <c r="P108" i="9"/>
  <c r="P109" i="9"/>
  <c r="P110" i="9"/>
  <c r="P111" i="9"/>
  <c r="P112" i="9"/>
  <c r="P113" i="9"/>
  <c r="P114" i="9"/>
  <c r="P115" i="9"/>
  <c r="P116" i="9"/>
  <c r="P117" i="9"/>
  <c r="P118" i="9"/>
  <c r="P119" i="9"/>
  <c r="P120" i="9"/>
  <c r="P121" i="9"/>
  <c r="P122" i="9"/>
  <c r="P123" i="9"/>
  <c r="P124" i="9"/>
  <c r="P125" i="9"/>
  <c r="P126" i="9"/>
  <c r="P127" i="9"/>
  <c r="P128" i="9"/>
  <c r="P129" i="9"/>
  <c r="P130" i="9"/>
  <c r="P131" i="9"/>
  <c r="P132" i="9"/>
  <c r="P133" i="9"/>
  <c r="P134" i="9"/>
  <c r="P135" i="9"/>
  <c r="P136" i="9"/>
  <c r="P137" i="9"/>
  <c r="P138" i="9"/>
  <c r="P139" i="9"/>
  <c r="P140" i="9"/>
  <c r="P141" i="9"/>
  <c r="P142" i="9"/>
  <c r="P143" i="9"/>
  <c r="P144" i="9"/>
  <c r="P145" i="9"/>
  <c r="P146" i="9"/>
  <c r="P147" i="9"/>
  <c r="P148" i="9"/>
  <c r="P149" i="9"/>
  <c r="P150" i="9"/>
  <c r="P151" i="9"/>
  <c r="P152" i="9"/>
  <c r="P153" i="9"/>
  <c r="P154" i="9"/>
  <c r="P155" i="9"/>
  <c r="P156" i="9"/>
  <c r="P157" i="9"/>
  <c r="P158" i="9"/>
  <c r="P159" i="9"/>
  <c r="P160" i="9"/>
  <c r="P161" i="9"/>
  <c r="P162" i="9"/>
  <c r="P163" i="9"/>
  <c r="P164" i="9"/>
  <c r="P165" i="9"/>
  <c r="P166" i="9"/>
  <c r="P167" i="9"/>
  <c r="P168" i="9"/>
  <c r="P169" i="9"/>
  <c r="P170" i="9"/>
  <c r="P171" i="9"/>
  <c r="P172" i="9"/>
  <c r="P173" i="9"/>
  <c r="P174" i="9"/>
  <c r="P175" i="9"/>
  <c r="P176" i="9"/>
  <c r="P177" i="9"/>
  <c r="P178" i="9"/>
  <c r="P179" i="9"/>
  <c r="P180" i="9"/>
  <c r="P181" i="9"/>
  <c r="P182" i="9"/>
  <c r="P183" i="9"/>
  <c r="P184" i="9"/>
  <c r="P185" i="9"/>
  <c r="P186" i="9"/>
  <c r="P187" i="9"/>
  <c r="P188" i="9"/>
  <c r="P189" i="9"/>
  <c r="P190" i="9"/>
  <c r="P191" i="9"/>
  <c r="P192" i="9"/>
  <c r="P193" i="9"/>
  <c r="P194" i="9"/>
  <c r="P195" i="9"/>
  <c r="P196" i="9"/>
  <c r="P197" i="9"/>
  <c r="P198" i="9"/>
  <c r="P199" i="9"/>
  <c r="P200" i="9"/>
  <c r="P201" i="9"/>
  <c r="P202" i="9"/>
  <c r="P203" i="9"/>
  <c r="P204" i="9"/>
  <c r="P205" i="9"/>
  <c r="P206" i="9"/>
  <c r="P207" i="9"/>
  <c r="P208" i="9"/>
  <c r="P209" i="9"/>
  <c r="P210" i="9"/>
  <c r="P211" i="9"/>
  <c r="P212" i="9"/>
  <c r="P213" i="9"/>
  <c r="P214" i="9"/>
  <c r="P215" i="9"/>
  <c r="P216" i="9"/>
  <c r="P217" i="9"/>
  <c r="P218" i="9"/>
  <c r="P219" i="9"/>
  <c r="P220" i="9"/>
  <c r="P221" i="9"/>
  <c r="P222" i="9"/>
  <c r="P223" i="9"/>
  <c r="P224" i="9"/>
  <c r="P225" i="9"/>
  <c r="P226" i="9"/>
  <c r="P227" i="9"/>
  <c r="P228" i="9"/>
  <c r="P229" i="9"/>
  <c r="P230" i="9"/>
  <c r="P231" i="9"/>
  <c r="P232" i="9"/>
  <c r="P233" i="9"/>
  <c r="P234" i="9"/>
  <c r="P235" i="9"/>
  <c r="P236" i="9"/>
  <c r="P237" i="9"/>
  <c r="P238" i="9"/>
  <c r="P239" i="9"/>
  <c r="P240" i="9"/>
  <c r="P241" i="9"/>
  <c r="P242" i="9"/>
  <c r="P243" i="9"/>
  <c r="P244" i="9"/>
  <c r="P245" i="9"/>
  <c r="P246" i="9"/>
  <c r="P247" i="9"/>
  <c r="P248" i="9"/>
  <c r="P249" i="9"/>
  <c r="P250" i="9"/>
  <c r="P251" i="9"/>
  <c r="P252" i="9"/>
  <c r="P253" i="9"/>
  <c r="P254" i="9"/>
  <c r="P255" i="9"/>
  <c r="P256" i="9"/>
  <c r="P257" i="9"/>
  <c r="P258" i="9"/>
  <c r="P259" i="9"/>
  <c r="P260" i="9"/>
  <c r="P261" i="9"/>
  <c r="P262" i="9"/>
  <c r="P263" i="9"/>
  <c r="P264" i="9"/>
  <c r="P265" i="9"/>
  <c r="P266" i="9"/>
  <c r="P267" i="9"/>
  <c r="P268" i="9"/>
  <c r="P269" i="9"/>
  <c r="P270" i="9"/>
  <c r="P271" i="9"/>
  <c r="P272" i="9"/>
  <c r="P273" i="9"/>
  <c r="P274" i="9"/>
  <c r="P275" i="9"/>
  <c r="P276" i="9"/>
  <c r="P277" i="9"/>
  <c r="P278" i="9"/>
  <c r="P279" i="9"/>
  <c r="P280" i="9"/>
  <c r="P281" i="9"/>
  <c r="P282" i="9"/>
  <c r="P283" i="9"/>
  <c r="P284" i="9"/>
  <c r="P285" i="9"/>
  <c r="P286" i="9"/>
  <c r="P287" i="9"/>
  <c r="P288" i="9"/>
  <c r="P289" i="9"/>
  <c r="P290" i="9"/>
  <c r="P291" i="9"/>
  <c r="P292" i="9"/>
  <c r="P293" i="9"/>
  <c r="P294" i="9"/>
  <c r="P295" i="9"/>
  <c r="P296" i="9"/>
  <c r="P297" i="9"/>
  <c r="P298" i="9"/>
  <c r="P299" i="9"/>
  <c r="P300" i="9"/>
  <c r="P301" i="9"/>
  <c r="P302" i="9"/>
  <c r="P303" i="9"/>
  <c r="P304" i="9"/>
  <c r="P305" i="9"/>
  <c r="P306" i="9"/>
  <c r="P307" i="9"/>
  <c r="P308" i="9"/>
  <c r="P309" i="9"/>
  <c r="P310" i="9"/>
  <c r="P311" i="9"/>
  <c r="P312" i="9"/>
  <c r="P313" i="9"/>
  <c r="P314" i="9"/>
  <c r="P315" i="9"/>
  <c r="P316" i="9"/>
  <c r="P317" i="9"/>
  <c r="P318" i="9"/>
  <c r="P319" i="9"/>
  <c r="P320" i="9"/>
  <c r="P321" i="9"/>
  <c r="P322" i="9"/>
  <c r="P323" i="9"/>
  <c r="P4" i="10"/>
  <c r="Q4" i="10"/>
  <c r="R4" i="10"/>
  <c r="S4" i="10"/>
  <c r="P5" i="10"/>
  <c r="Q5" i="10"/>
  <c r="R5" i="10"/>
  <c r="S5" i="10"/>
  <c r="S6" i="10" s="1"/>
  <c r="S7" i="10" s="1"/>
  <c r="S8" i="10" s="1"/>
  <c r="S9" i="10" s="1"/>
  <c r="S10" i="10" s="1"/>
  <c r="S11" i="10" s="1"/>
  <c r="S12" i="10" s="1"/>
  <c r="S13" i="10" s="1"/>
  <c r="S14" i="10" s="1"/>
  <c r="S15" i="10" s="1"/>
  <c r="P6" i="10"/>
  <c r="Q6" i="10"/>
  <c r="R6" i="10"/>
  <c r="R7" i="10" s="1"/>
  <c r="R8" i="10" s="1"/>
  <c r="R9" i="10" s="1"/>
  <c r="R10" i="10" s="1"/>
  <c r="R11" i="10" s="1"/>
  <c r="R12" i="10" s="1"/>
  <c r="R13" i="10" s="1"/>
  <c r="R14" i="10" s="1"/>
  <c r="R15" i="10" s="1"/>
  <c r="P7" i="10"/>
  <c r="Q7" i="10"/>
  <c r="Q8" i="10" s="1"/>
  <c r="Q9" i="10" s="1"/>
  <c r="Q10" i="10" s="1"/>
  <c r="Q11" i="10" s="1"/>
  <c r="Q12" i="10" s="1"/>
  <c r="Q13" i="10" s="1"/>
  <c r="Q14" i="10" s="1"/>
  <c r="Q15" i="10" s="1"/>
  <c r="P8" i="10"/>
  <c r="P9" i="10"/>
  <c r="P10" i="10"/>
  <c r="P11" i="10"/>
  <c r="P12" i="10"/>
  <c r="P13" i="10"/>
  <c r="P14" i="10"/>
  <c r="P15" i="10"/>
  <c r="P23" i="10"/>
  <c r="P24" i="10"/>
  <c r="P25" i="10"/>
  <c r="P26" i="10"/>
  <c r="P27" i="10"/>
  <c r="P28" i="10"/>
  <c r="P29" i="10"/>
  <c r="P30" i="10"/>
  <c r="P31" i="10"/>
  <c r="P32" i="10"/>
  <c r="P33" i="10"/>
  <c r="P34" i="10"/>
  <c r="P35" i="10"/>
  <c r="P36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52" i="10"/>
  <c r="P53" i="10"/>
  <c r="P54" i="10"/>
  <c r="P55" i="10"/>
  <c r="P56" i="10"/>
  <c r="P57" i="10"/>
  <c r="P58" i="10"/>
  <c r="P59" i="10"/>
  <c r="P60" i="10"/>
  <c r="P61" i="10"/>
  <c r="P62" i="10"/>
  <c r="P63" i="10"/>
  <c r="P64" i="10"/>
  <c r="P65" i="10"/>
  <c r="P66" i="10"/>
  <c r="P67" i="10"/>
  <c r="P68" i="10"/>
  <c r="P69" i="10"/>
  <c r="P70" i="10"/>
  <c r="P71" i="10"/>
  <c r="P72" i="10"/>
  <c r="P73" i="10"/>
  <c r="P74" i="10"/>
  <c r="P75" i="10"/>
  <c r="P76" i="10"/>
  <c r="P77" i="10"/>
  <c r="P78" i="10"/>
  <c r="P79" i="10"/>
  <c r="P80" i="10"/>
  <c r="P81" i="10"/>
  <c r="P82" i="10"/>
  <c r="P83" i="10"/>
  <c r="P84" i="10"/>
  <c r="P85" i="10"/>
  <c r="P86" i="10"/>
  <c r="P87" i="10"/>
  <c r="P88" i="10"/>
  <c r="P89" i="10"/>
  <c r="P90" i="10"/>
  <c r="P91" i="10"/>
  <c r="P92" i="10"/>
  <c r="P93" i="10"/>
  <c r="P94" i="10"/>
  <c r="P95" i="10"/>
  <c r="P96" i="10"/>
  <c r="P97" i="10"/>
  <c r="P98" i="10"/>
  <c r="P99" i="10"/>
  <c r="P100" i="10"/>
  <c r="P101" i="10"/>
  <c r="P102" i="10"/>
  <c r="P103" i="10"/>
  <c r="P104" i="10"/>
  <c r="P105" i="10"/>
  <c r="P106" i="10"/>
  <c r="P107" i="10"/>
  <c r="P108" i="10"/>
  <c r="P109" i="10"/>
  <c r="P110" i="10"/>
  <c r="P111" i="10"/>
  <c r="P112" i="10"/>
  <c r="P113" i="10"/>
  <c r="P114" i="10"/>
  <c r="P115" i="10"/>
  <c r="P116" i="10"/>
  <c r="P117" i="10"/>
  <c r="P118" i="10"/>
  <c r="P119" i="10"/>
  <c r="P120" i="10"/>
  <c r="P121" i="10"/>
  <c r="P122" i="10"/>
  <c r="P123" i="10"/>
  <c r="P124" i="10"/>
  <c r="P125" i="10"/>
  <c r="P126" i="10"/>
  <c r="P127" i="10"/>
  <c r="P128" i="10"/>
  <c r="P129" i="10"/>
  <c r="P130" i="10"/>
  <c r="P131" i="10"/>
  <c r="P132" i="10"/>
  <c r="P133" i="10"/>
  <c r="P134" i="10"/>
  <c r="P135" i="10"/>
  <c r="P136" i="10"/>
  <c r="P137" i="10"/>
  <c r="P138" i="10"/>
  <c r="P139" i="10"/>
  <c r="P140" i="10"/>
  <c r="P141" i="10"/>
  <c r="P142" i="10"/>
  <c r="P143" i="10"/>
  <c r="P144" i="10"/>
  <c r="P145" i="10"/>
  <c r="P146" i="10"/>
  <c r="P147" i="10"/>
  <c r="P148" i="10"/>
  <c r="P149" i="10"/>
  <c r="P150" i="10"/>
  <c r="P151" i="10"/>
  <c r="P152" i="10"/>
  <c r="P153" i="10"/>
  <c r="P154" i="10"/>
  <c r="P155" i="10"/>
  <c r="P156" i="10"/>
  <c r="P157" i="10"/>
  <c r="P158" i="10"/>
  <c r="P159" i="10"/>
  <c r="P160" i="10"/>
  <c r="P161" i="10"/>
  <c r="P162" i="10"/>
  <c r="P163" i="10"/>
  <c r="P164" i="10"/>
  <c r="P165" i="10"/>
  <c r="P166" i="10"/>
  <c r="P167" i="10"/>
  <c r="P168" i="10"/>
  <c r="P169" i="10"/>
  <c r="P170" i="10"/>
  <c r="P171" i="10"/>
  <c r="P172" i="10"/>
  <c r="P173" i="10"/>
  <c r="P174" i="10"/>
  <c r="P175" i="10"/>
  <c r="P176" i="10"/>
  <c r="P177" i="10"/>
  <c r="P178" i="10"/>
  <c r="P179" i="10"/>
  <c r="P180" i="10"/>
  <c r="P181" i="10"/>
  <c r="P182" i="10"/>
  <c r="P183" i="10"/>
  <c r="P184" i="10"/>
  <c r="P185" i="10"/>
  <c r="P186" i="10"/>
  <c r="P187" i="10"/>
  <c r="P188" i="10"/>
  <c r="P189" i="10"/>
  <c r="P190" i="10"/>
  <c r="P191" i="10"/>
  <c r="P192" i="10"/>
  <c r="P193" i="10"/>
  <c r="P194" i="10"/>
  <c r="P195" i="10"/>
  <c r="P196" i="10"/>
  <c r="P197" i="10"/>
  <c r="P198" i="10"/>
  <c r="P199" i="10"/>
  <c r="P200" i="10"/>
  <c r="P201" i="10"/>
  <c r="P202" i="10"/>
  <c r="P203" i="10"/>
  <c r="P204" i="10"/>
  <c r="P205" i="10"/>
  <c r="P206" i="10"/>
  <c r="P207" i="10"/>
  <c r="P208" i="10"/>
  <c r="P209" i="10"/>
  <c r="P210" i="10"/>
  <c r="P211" i="10"/>
  <c r="P212" i="10"/>
  <c r="P213" i="10"/>
  <c r="P214" i="10"/>
  <c r="P215" i="10"/>
  <c r="P216" i="10"/>
  <c r="P217" i="10"/>
  <c r="P218" i="10"/>
  <c r="P219" i="10"/>
  <c r="P220" i="10"/>
  <c r="P221" i="10"/>
  <c r="P222" i="10"/>
  <c r="P223" i="10"/>
  <c r="P224" i="10"/>
  <c r="P225" i="10"/>
  <c r="P226" i="10"/>
  <c r="P227" i="10"/>
  <c r="P228" i="10"/>
  <c r="P229" i="10"/>
  <c r="P230" i="10"/>
  <c r="P231" i="10"/>
  <c r="P232" i="10"/>
  <c r="P233" i="10"/>
  <c r="P234" i="10"/>
  <c r="P235" i="10"/>
  <c r="P236" i="10"/>
  <c r="P237" i="10"/>
  <c r="P238" i="10"/>
  <c r="P239" i="10"/>
  <c r="P240" i="10"/>
  <c r="P241" i="10"/>
  <c r="P242" i="10"/>
  <c r="P243" i="10"/>
  <c r="P244" i="10"/>
  <c r="P245" i="10"/>
  <c r="P246" i="10"/>
  <c r="P247" i="10"/>
  <c r="P248" i="10"/>
  <c r="P249" i="10"/>
  <c r="P250" i="10"/>
  <c r="P251" i="10"/>
  <c r="P252" i="10"/>
  <c r="P253" i="10"/>
  <c r="P254" i="10"/>
  <c r="P255" i="10"/>
  <c r="P256" i="10"/>
  <c r="P257" i="10"/>
  <c r="P258" i="10"/>
  <c r="P259" i="10"/>
  <c r="P260" i="10"/>
  <c r="P261" i="10"/>
  <c r="P262" i="10"/>
  <c r="P263" i="10"/>
  <c r="P264" i="10"/>
  <c r="P265" i="10"/>
  <c r="P266" i="10"/>
  <c r="P267" i="10"/>
  <c r="P268" i="10"/>
  <c r="P269" i="10"/>
  <c r="P270" i="10"/>
  <c r="P271" i="10"/>
  <c r="P272" i="10"/>
  <c r="P273" i="10"/>
  <c r="P274" i="10"/>
  <c r="P275" i="10"/>
  <c r="P276" i="10"/>
  <c r="P277" i="10"/>
  <c r="P278" i="10"/>
  <c r="P279" i="10"/>
  <c r="P280" i="10"/>
  <c r="P281" i="10"/>
  <c r="P282" i="10"/>
  <c r="P283" i="10"/>
  <c r="P284" i="10"/>
  <c r="P285" i="10"/>
  <c r="P286" i="10"/>
  <c r="P287" i="10"/>
  <c r="P288" i="10"/>
  <c r="P289" i="10"/>
  <c r="P290" i="10"/>
  <c r="P291" i="10"/>
  <c r="P292" i="10"/>
  <c r="P293" i="10"/>
  <c r="P294" i="10"/>
  <c r="P295" i="10"/>
  <c r="P296" i="10"/>
  <c r="P297" i="10"/>
  <c r="P298" i="10"/>
  <c r="P299" i="10"/>
  <c r="P300" i="10"/>
  <c r="P301" i="10"/>
  <c r="P302" i="10"/>
  <c r="P303" i="10"/>
  <c r="P304" i="10"/>
  <c r="P305" i="10"/>
  <c r="P306" i="10"/>
  <c r="P307" i="10"/>
  <c r="P308" i="10"/>
  <c r="P309" i="10"/>
  <c r="P310" i="10"/>
  <c r="P311" i="10"/>
  <c r="P312" i="10"/>
  <c r="P313" i="10"/>
  <c r="P314" i="10"/>
  <c r="P315" i="10"/>
  <c r="P316" i="10"/>
  <c r="P317" i="10"/>
  <c r="P318" i="10"/>
  <c r="P319" i="10"/>
  <c r="P320" i="10"/>
  <c r="P321" i="10"/>
  <c r="P322" i="10"/>
  <c r="P323" i="10"/>
  <c r="P4" i="11"/>
  <c r="Q4" i="11"/>
  <c r="Q5" i="11" s="1"/>
  <c r="Q6" i="11" s="1"/>
  <c r="Q7" i="11" s="1"/>
  <c r="Q8" i="11" s="1"/>
  <c r="Q9" i="11" s="1"/>
  <c r="Q10" i="11" s="1"/>
  <c r="Q11" i="11" s="1"/>
  <c r="Q12" i="11" s="1"/>
  <c r="Q13" i="11" s="1"/>
  <c r="Q14" i="11" s="1"/>
  <c r="Q15" i="11" s="1"/>
  <c r="R4" i="11"/>
  <c r="S4" i="11"/>
  <c r="S5" i="11" s="1"/>
  <c r="S6" i="11" s="1"/>
  <c r="S7" i="11" s="1"/>
  <c r="S8" i="11" s="1"/>
  <c r="S9" i="11" s="1"/>
  <c r="S10" i="11" s="1"/>
  <c r="S11" i="11" s="1"/>
  <c r="S12" i="11" s="1"/>
  <c r="S13" i="11" s="1"/>
  <c r="S14" i="11" s="1"/>
  <c r="S15" i="11" s="1"/>
  <c r="P5" i="11"/>
  <c r="R5" i="11"/>
  <c r="R6" i="11" s="1"/>
  <c r="R7" i="11" s="1"/>
  <c r="R8" i="11" s="1"/>
  <c r="R9" i="11" s="1"/>
  <c r="R10" i="11" s="1"/>
  <c r="R11" i="11" s="1"/>
  <c r="R12" i="11" s="1"/>
  <c r="R13" i="11" s="1"/>
  <c r="R14" i="11" s="1"/>
  <c r="R15" i="11" s="1"/>
  <c r="P6" i="11"/>
  <c r="P7" i="11"/>
  <c r="P8" i="11"/>
  <c r="P9" i="11"/>
  <c r="P10" i="11"/>
  <c r="P11" i="11"/>
  <c r="P12" i="11"/>
  <c r="P13" i="11"/>
  <c r="P14" i="11"/>
  <c r="P15" i="11"/>
  <c r="P23" i="11"/>
  <c r="P24" i="11"/>
  <c r="P25" i="11"/>
  <c r="P26" i="11"/>
  <c r="P27" i="11"/>
  <c r="P28" i="11"/>
  <c r="P29" i="11"/>
  <c r="P30" i="11"/>
  <c r="P31" i="11"/>
  <c r="P32" i="11"/>
  <c r="P33" i="11"/>
  <c r="P34" i="11"/>
  <c r="P35" i="11"/>
  <c r="P36" i="11"/>
  <c r="P37" i="11"/>
  <c r="P38" i="11"/>
  <c r="P39" i="11"/>
  <c r="P40" i="11"/>
  <c r="P41" i="11"/>
  <c r="P42" i="11"/>
  <c r="P43" i="11"/>
  <c r="P44" i="11"/>
  <c r="P45" i="11"/>
  <c r="P46" i="11"/>
  <c r="P47" i="11"/>
  <c r="P48" i="11"/>
  <c r="P49" i="11"/>
  <c r="P50" i="11"/>
  <c r="P51" i="11"/>
  <c r="P52" i="11"/>
  <c r="P53" i="11"/>
  <c r="P54" i="11"/>
  <c r="P55" i="11"/>
  <c r="P56" i="11"/>
  <c r="P57" i="11"/>
  <c r="P58" i="11"/>
  <c r="P59" i="11"/>
  <c r="P60" i="11"/>
  <c r="P61" i="11"/>
  <c r="P62" i="11"/>
  <c r="P63" i="11"/>
  <c r="P64" i="11"/>
  <c r="P65" i="11"/>
  <c r="P66" i="11"/>
  <c r="P67" i="11"/>
  <c r="P68" i="11"/>
  <c r="P69" i="11"/>
  <c r="P70" i="11"/>
  <c r="P71" i="11"/>
  <c r="P72" i="11"/>
  <c r="P73" i="11"/>
  <c r="P74" i="11"/>
  <c r="P75" i="11"/>
  <c r="P76" i="11"/>
  <c r="P77" i="11"/>
  <c r="P78" i="11"/>
  <c r="P79" i="11"/>
  <c r="P80" i="11"/>
  <c r="P81" i="11"/>
  <c r="P82" i="11"/>
  <c r="P83" i="11"/>
  <c r="P84" i="11"/>
  <c r="P85" i="11"/>
  <c r="P86" i="11"/>
  <c r="P87" i="11"/>
  <c r="P88" i="11"/>
  <c r="P89" i="11"/>
  <c r="P90" i="11"/>
  <c r="P91" i="11"/>
  <c r="P92" i="11"/>
  <c r="P93" i="11"/>
  <c r="P94" i="11"/>
  <c r="P95" i="11"/>
  <c r="P96" i="11"/>
  <c r="P97" i="11"/>
  <c r="P98" i="11"/>
  <c r="P99" i="11"/>
  <c r="P100" i="11"/>
  <c r="P101" i="11"/>
  <c r="P102" i="11"/>
  <c r="P103" i="11"/>
  <c r="P104" i="11"/>
  <c r="P105" i="11"/>
  <c r="P106" i="11"/>
  <c r="P107" i="11"/>
  <c r="P108" i="11"/>
  <c r="P109" i="11"/>
  <c r="P110" i="11"/>
  <c r="P111" i="11"/>
  <c r="P112" i="11"/>
  <c r="P113" i="11"/>
  <c r="P114" i="11"/>
  <c r="P115" i="11"/>
  <c r="P116" i="11"/>
  <c r="P117" i="11"/>
  <c r="P118" i="11"/>
  <c r="P119" i="11"/>
  <c r="P120" i="11"/>
  <c r="P121" i="11"/>
  <c r="P122" i="11"/>
  <c r="P123" i="11"/>
  <c r="P124" i="11"/>
  <c r="P125" i="11"/>
  <c r="P126" i="11"/>
  <c r="P127" i="11"/>
  <c r="P128" i="11"/>
  <c r="P129" i="11"/>
  <c r="P130" i="11"/>
  <c r="P131" i="11"/>
  <c r="P132" i="11"/>
  <c r="P133" i="11"/>
  <c r="P134" i="11"/>
  <c r="P135" i="11"/>
  <c r="P136" i="11"/>
  <c r="P137" i="11"/>
  <c r="P138" i="11"/>
  <c r="P139" i="11"/>
  <c r="P140" i="11"/>
  <c r="P141" i="11"/>
  <c r="P142" i="11"/>
  <c r="P143" i="11"/>
  <c r="P144" i="11"/>
  <c r="P145" i="11"/>
  <c r="P146" i="11"/>
  <c r="P147" i="11"/>
  <c r="P148" i="11"/>
  <c r="P149" i="11"/>
  <c r="P150" i="11"/>
  <c r="P151" i="11"/>
  <c r="P152" i="11"/>
  <c r="P153" i="11"/>
  <c r="P154" i="11"/>
  <c r="P155" i="11"/>
  <c r="P156" i="11"/>
  <c r="P157" i="11"/>
  <c r="P158" i="11"/>
  <c r="P159" i="11"/>
  <c r="P160" i="11"/>
  <c r="P161" i="11"/>
  <c r="P162" i="11"/>
  <c r="P163" i="11"/>
  <c r="P164" i="11"/>
  <c r="P165" i="11"/>
  <c r="P166" i="11"/>
  <c r="P167" i="11"/>
  <c r="P168" i="11"/>
  <c r="P169" i="11"/>
  <c r="P170" i="11"/>
  <c r="P171" i="11"/>
  <c r="P172" i="11"/>
  <c r="P173" i="11"/>
  <c r="P174" i="11"/>
  <c r="P175" i="11"/>
  <c r="P176" i="11"/>
  <c r="P177" i="11"/>
  <c r="P178" i="11"/>
  <c r="P179" i="11"/>
  <c r="P180" i="11"/>
  <c r="P181" i="11"/>
  <c r="P182" i="11"/>
  <c r="P183" i="11"/>
  <c r="P184" i="11"/>
  <c r="P185" i="11"/>
  <c r="P186" i="11"/>
  <c r="P187" i="11"/>
  <c r="P188" i="11"/>
  <c r="P189" i="11"/>
  <c r="P190" i="11"/>
  <c r="P191" i="11"/>
  <c r="P192" i="11"/>
  <c r="P193" i="11"/>
  <c r="P194" i="11"/>
  <c r="P195" i="11"/>
  <c r="P196" i="11"/>
  <c r="P197" i="11"/>
  <c r="P198" i="11"/>
  <c r="P199" i="11"/>
  <c r="P200" i="11"/>
  <c r="P201" i="11"/>
  <c r="P202" i="11"/>
  <c r="P203" i="11"/>
  <c r="P204" i="11"/>
  <c r="P205" i="11"/>
  <c r="P206" i="11"/>
  <c r="P207" i="11"/>
  <c r="P208" i="11"/>
  <c r="P209" i="11"/>
  <c r="P210" i="11"/>
  <c r="P211" i="11"/>
  <c r="P212" i="11"/>
  <c r="P213" i="11"/>
  <c r="P214" i="11"/>
  <c r="P215" i="11"/>
  <c r="P216" i="11"/>
  <c r="P217" i="11"/>
  <c r="P218" i="11"/>
  <c r="P219" i="11"/>
  <c r="P220" i="11"/>
  <c r="P221" i="11"/>
  <c r="P222" i="11"/>
  <c r="P223" i="11"/>
  <c r="P224" i="11"/>
  <c r="P225" i="11"/>
  <c r="P226" i="11"/>
  <c r="P227" i="11"/>
  <c r="P228" i="11"/>
  <c r="P229" i="11"/>
  <c r="P230" i="11"/>
  <c r="P231" i="11"/>
  <c r="P232" i="11"/>
  <c r="P233" i="11"/>
  <c r="P234" i="11"/>
  <c r="P235" i="11"/>
  <c r="P236" i="11"/>
  <c r="P237" i="11"/>
  <c r="P238" i="11"/>
  <c r="P239" i="11"/>
  <c r="P240" i="11"/>
  <c r="P241" i="11"/>
  <c r="P242" i="11"/>
  <c r="P243" i="11"/>
  <c r="P244" i="11"/>
  <c r="P245" i="11"/>
  <c r="P246" i="11"/>
  <c r="P247" i="11"/>
  <c r="P248" i="11"/>
  <c r="P249" i="11"/>
  <c r="P250" i="11"/>
  <c r="P251" i="11"/>
  <c r="P252" i="11"/>
  <c r="P253" i="11"/>
  <c r="P254" i="11"/>
  <c r="P255" i="11"/>
  <c r="P256" i="11"/>
  <c r="P257" i="11"/>
  <c r="P258" i="11"/>
  <c r="P259" i="11"/>
  <c r="P260" i="11"/>
  <c r="P261" i="11"/>
  <c r="P262" i="11"/>
  <c r="P263" i="11"/>
  <c r="P264" i="11"/>
  <c r="P265" i="11"/>
  <c r="P266" i="11"/>
  <c r="P267" i="11"/>
  <c r="P268" i="11"/>
  <c r="P269" i="11"/>
  <c r="P270" i="11"/>
  <c r="P271" i="11"/>
  <c r="P272" i="11"/>
  <c r="P273" i="11"/>
  <c r="P274" i="11"/>
  <c r="P275" i="11"/>
  <c r="P276" i="11"/>
  <c r="P277" i="11"/>
  <c r="P278" i="11"/>
  <c r="P279" i="11"/>
  <c r="P280" i="11"/>
  <c r="P281" i="11"/>
  <c r="P282" i="11"/>
  <c r="P283" i="11"/>
  <c r="P284" i="11"/>
  <c r="P285" i="11"/>
  <c r="P286" i="11"/>
  <c r="P287" i="11"/>
  <c r="P288" i="11"/>
  <c r="P289" i="11"/>
  <c r="P290" i="11"/>
  <c r="P291" i="11"/>
  <c r="P292" i="11"/>
  <c r="P293" i="11"/>
  <c r="P294" i="11"/>
  <c r="P295" i="11"/>
  <c r="P296" i="11"/>
  <c r="P297" i="11"/>
  <c r="P298" i="11"/>
  <c r="P299" i="11"/>
  <c r="P300" i="11"/>
  <c r="P301" i="11"/>
  <c r="P302" i="11"/>
  <c r="P303" i="11"/>
  <c r="P304" i="11"/>
  <c r="P305" i="11"/>
  <c r="P306" i="11"/>
  <c r="P307" i="11"/>
  <c r="P308" i="11"/>
  <c r="P309" i="11"/>
  <c r="P310" i="11"/>
  <c r="P311" i="11"/>
  <c r="P312" i="11"/>
  <c r="P313" i="11"/>
  <c r="P314" i="11"/>
  <c r="P315" i="11"/>
  <c r="P316" i="11"/>
  <c r="P317" i="11"/>
  <c r="P318" i="11"/>
  <c r="P319" i="11"/>
  <c r="P320" i="11"/>
  <c r="P321" i="11"/>
  <c r="P322" i="11"/>
  <c r="P323" i="11"/>
  <c r="P4" i="12"/>
  <c r="Q4" i="12"/>
  <c r="R4" i="12"/>
  <c r="S4" i="12"/>
  <c r="P5" i="12"/>
  <c r="Q5" i="12"/>
  <c r="R5" i="12"/>
  <c r="S5" i="12"/>
  <c r="S6" i="12" s="1"/>
  <c r="S7" i="12" s="1"/>
  <c r="S8" i="12" s="1"/>
  <c r="S9" i="12" s="1"/>
  <c r="S10" i="12" s="1"/>
  <c r="S11" i="12" s="1"/>
  <c r="S12" i="12" s="1"/>
  <c r="S13" i="12" s="1"/>
  <c r="S14" i="12" s="1"/>
  <c r="S15" i="12" s="1"/>
  <c r="P6" i="12"/>
  <c r="Q6" i="12"/>
  <c r="R6" i="12"/>
  <c r="R7" i="12" s="1"/>
  <c r="R8" i="12" s="1"/>
  <c r="R9" i="12" s="1"/>
  <c r="R10" i="12" s="1"/>
  <c r="R11" i="12" s="1"/>
  <c r="R12" i="12" s="1"/>
  <c r="R13" i="12" s="1"/>
  <c r="R14" i="12" s="1"/>
  <c r="R15" i="12" s="1"/>
  <c r="P7" i="12"/>
  <c r="Q7" i="12"/>
  <c r="Q8" i="12" s="1"/>
  <c r="Q9" i="12" s="1"/>
  <c r="Q10" i="12" s="1"/>
  <c r="Q11" i="12" s="1"/>
  <c r="Q12" i="12" s="1"/>
  <c r="Q13" i="12" s="1"/>
  <c r="Q14" i="12" s="1"/>
  <c r="Q15" i="12" s="1"/>
  <c r="P8" i="12"/>
  <c r="P9" i="12"/>
  <c r="P10" i="12"/>
  <c r="P11" i="12"/>
  <c r="P12" i="12"/>
  <c r="P13" i="12"/>
  <c r="P14" i="12"/>
  <c r="P15" i="12"/>
  <c r="P23" i="12"/>
  <c r="P24" i="12"/>
  <c r="P25" i="12"/>
  <c r="P26" i="12"/>
  <c r="P27" i="12"/>
  <c r="P28" i="12"/>
  <c r="P29" i="12"/>
  <c r="P30" i="12"/>
  <c r="P31" i="12"/>
  <c r="P32" i="12"/>
  <c r="P33" i="12"/>
  <c r="P34" i="12"/>
  <c r="P35" i="12"/>
  <c r="P36" i="12"/>
  <c r="P37" i="12"/>
  <c r="P38" i="12"/>
  <c r="P39" i="12"/>
  <c r="P40" i="12"/>
  <c r="P41" i="12"/>
  <c r="P42" i="12"/>
  <c r="P43" i="12"/>
  <c r="P44" i="12"/>
  <c r="P45" i="12"/>
  <c r="P46" i="12"/>
  <c r="P47" i="12"/>
  <c r="P48" i="12"/>
  <c r="P49" i="12"/>
  <c r="P50" i="12"/>
  <c r="P51" i="12"/>
  <c r="P52" i="12"/>
  <c r="P53" i="12"/>
  <c r="P54" i="12"/>
  <c r="P55" i="12"/>
  <c r="P56" i="12"/>
  <c r="P57" i="12"/>
  <c r="P58" i="12"/>
  <c r="P59" i="12"/>
  <c r="P60" i="12"/>
  <c r="P61" i="12"/>
  <c r="P62" i="12"/>
  <c r="P63" i="12"/>
  <c r="P64" i="12"/>
  <c r="P65" i="12"/>
  <c r="P66" i="12"/>
  <c r="P67" i="12"/>
  <c r="P68" i="12"/>
  <c r="P69" i="12"/>
  <c r="P70" i="12"/>
  <c r="P71" i="12"/>
  <c r="P72" i="12"/>
  <c r="P73" i="12"/>
  <c r="P74" i="12"/>
  <c r="P75" i="12"/>
  <c r="P76" i="12"/>
  <c r="P77" i="12"/>
  <c r="P78" i="12"/>
  <c r="P79" i="12"/>
  <c r="P80" i="12"/>
  <c r="P81" i="12"/>
  <c r="P82" i="12"/>
  <c r="P83" i="12"/>
  <c r="P84" i="12"/>
  <c r="P85" i="12"/>
  <c r="P86" i="12"/>
  <c r="P87" i="12"/>
  <c r="P88" i="12"/>
  <c r="P89" i="12"/>
  <c r="P90" i="12"/>
  <c r="P91" i="12"/>
  <c r="P92" i="12"/>
  <c r="P93" i="12"/>
  <c r="P94" i="12"/>
  <c r="P95" i="12"/>
  <c r="P96" i="12"/>
  <c r="P97" i="12"/>
  <c r="P98" i="12"/>
  <c r="P99" i="12"/>
  <c r="P100" i="12"/>
  <c r="P101" i="12"/>
  <c r="P102" i="12"/>
  <c r="P103" i="12"/>
  <c r="P104" i="12"/>
  <c r="P105" i="12"/>
  <c r="P106" i="12"/>
  <c r="P107" i="12"/>
  <c r="P108" i="12"/>
  <c r="P109" i="12"/>
  <c r="P110" i="12"/>
  <c r="P111" i="12"/>
  <c r="P112" i="12"/>
  <c r="P113" i="12"/>
  <c r="P114" i="12"/>
  <c r="P115" i="12"/>
  <c r="P116" i="12"/>
  <c r="P117" i="12"/>
  <c r="P118" i="12"/>
  <c r="P119" i="12"/>
  <c r="P120" i="12"/>
  <c r="P121" i="12"/>
  <c r="P122" i="12"/>
  <c r="P123" i="12"/>
  <c r="P124" i="12"/>
  <c r="P125" i="12"/>
  <c r="P126" i="12"/>
  <c r="P127" i="12"/>
  <c r="P128" i="12"/>
  <c r="P129" i="12"/>
  <c r="P130" i="12"/>
  <c r="P131" i="12"/>
  <c r="P132" i="12"/>
  <c r="P133" i="12"/>
  <c r="P134" i="12"/>
  <c r="P135" i="12"/>
  <c r="P136" i="12"/>
  <c r="P137" i="12"/>
  <c r="P138" i="12"/>
  <c r="P139" i="12"/>
  <c r="P140" i="12"/>
  <c r="P141" i="12"/>
  <c r="P142" i="12"/>
  <c r="P143" i="12"/>
  <c r="P144" i="12"/>
  <c r="P145" i="12"/>
  <c r="P146" i="12"/>
  <c r="P147" i="12"/>
  <c r="P148" i="12"/>
  <c r="P149" i="12"/>
  <c r="P150" i="12"/>
  <c r="P151" i="12"/>
  <c r="P152" i="12"/>
  <c r="P153" i="12"/>
  <c r="P154" i="12"/>
  <c r="P155" i="12"/>
  <c r="P156" i="12"/>
  <c r="P157" i="12"/>
  <c r="P158" i="12"/>
  <c r="P159" i="12"/>
  <c r="P160" i="12"/>
  <c r="P161" i="12"/>
  <c r="P162" i="12"/>
  <c r="P163" i="12"/>
  <c r="P164" i="12"/>
  <c r="P165" i="12"/>
  <c r="P166" i="12"/>
  <c r="P167" i="12"/>
  <c r="P168" i="12"/>
  <c r="P169" i="12"/>
  <c r="P170" i="12"/>
  <c r="P171" i="12"/>
  <c r="P172" i="12"/>
  <c r="P173" i="12"/>
  <c r="P174" i="12"/>
  <c r="P175" i="12"/>
  <c r="P176" i="12"/>
  <c r="P177" i="12"/>
  <c r="P178" i="12"/>
  <c r="P179" i="12"/>
  <c r="P180" i="12"/>
  <c r="P181" i="12"/>
  <c r="P182" i="12"/>
  <c r="P183" i="12"/>
  <c r="P184" i="12"/>
  <c r="P185" i="12"/>
  <c r="P186" i="12"/>
  <c r="P187" i="12"/>
  <c r="P188" i="12"/>
  <c r="P189" i="12"/>
  <c r="P190" i="12"/>
  <c r="P191" i="12"/>
  <c r="P192" i="12"/>
  <c r="P193" i="12"/>
  <c r="P194" i="12"/>
  <c r="P195" i="12"/>
  <c r="P196" i="12"/>
  <c r="P197" i="12"/>
  <c r="P198" i="12"/>
  <c r="P199" i="12"/>
  <c r="P200" i="12"/>
  <c r="P201" i="12"/>
  <c r="P202" i="12"/>
  <c r="P203" i="12"/>
  <c r="P204" i="12"/>
  <c r="P205" i="12"/>
  <c r="P206" i="12"/>
  <c r="P207" i="12"/>
  <c r="P208" i="12"/>
  <c r="P209" i="12"/>
  <c r="P210" i="12"/>
  <c r="P211" i="12"/>
  <c r="P212" i="12"/>
  <c r="P213" i="12"/>
  <c r="P214" i="12"/>
  <c r="P215" i="12"/>
  <c r="P216" i="12"/>
  <c r="P217" i="12"/>
  <c r="P218" i="12"/>
  <c r="P219" i="12"/>
  <c r="P220" i="12"/>
  <c r="P221" i="12"/>
  <c r="P222" i="12"/>
  <c r="P223" i="12"/>
  <c r="P224" i="12"/>
  <c r="P225" i="12"/>
  <c r="P226" i="12"/>
  <c r="P227" i="12"/>
  <c r="P228" i="12"/>
  <c r="P229" i="12"/>
  <c r="P230" i="12"/>
  <c r="P231" i="12"/>
  <c r="P232" i="12"/>
  <c r="P233" i="12"/>
  <c r="P234" i="12"/>
  <c r="P235" i="12"/>
  <c r="P236" i="12"/>
  <c r="P237" i="12"/>
  <c r="P238" i="12"/>
  <c r="P239" i="12"/>
  <c r="P240" i="12"/>
  <c r="P241" i="12"/>
  <c r="P242" i="12"/>
  <c r="P243" i="12"/>
  <c r="P244" i="12"/>
  <c r="P245" i="12"/>
  <c r="P246" i="12"/>
  <c r="P247" i="12"/>
  <c r="P248" i="12"/>
  <c r="P249" i="12"/>
  <c r="P250" i="12"/>
  <c r="P251" i="12"/>
  <c r="P252" i="12"/>
  <c r="P253" i="12"/>
  <c r="P254" i="12"/>
  <c r="P255" i="12"/>
  <c r="P256" i="12"/>
  <c r="P257" i="12"/>
  <c r="P258" i="12"/>
  <c r="P259" i="12"/>
  <c r="P260" i="12"/>
  <c r="P261" i="12"/>
  <c r="P262" i="12"/>
  <c r="P263" i="12"/>
  <c r="P264" i="12"/>
  <c r="P265" i="12"/>
  <c r="P266" i="12"/>
  <c r="P267" i="12"/>
  <c r="P268" i="12"/>
  <c r="P269" i="12"/>
  <c r="P270" i="12"/>
  <c r="P271" i="12"/>
  <c r="P272" i="12"/>
  <c r="P273" i="12"/>
  <c r="P274" i="12"/>
  <c r="P275" i="12"/>
  <c r="P276" i="12"/>
  <c r="P277" i="12"/>
  <c r="P278" i="12"/>
  <c r="P279" i="12"/>
  <c r="P280" i="12"/>
  <c r="P281" i="12"/>
  <c r="P282" i="12"/>
  <c r="P283" i="12"/>
  <c r="P284" i="12"/>
  <c r="P285" i="12"/>
  <c r="P286" i="12"/>
  <c r="P287" i="12"/>
  <c r="P288" i="12"/>
  <c r="P289" i="12"/>
  <c r="P290" i="12"/>
  <c r="P291" i="12"/>
  <c r="P292" i="12"/>
  <c r="P293" i="12"/>
  <c r="P294" i="12"/>
  <c r="P295" i="12"/>
  <c r="P296" i="12"/>
  <c r="P297" i="12"/>
  <c r="P298" i="12"/>
  <c r="P299" i="12"/>
  <c r="P300" i="12"/>
  <c r="P301" i="12"/>
  <c r="P302" i="12"/>
  <c r="P303" i="12"/>
  <c r="P304" i="12"/>
  <c r="P305" i="12"/>
  <c r="P306" i="12"/>
  <c r="P307" i="12"/>
  <c r="P308" i="12"/>
  <c r="P309" i="12"/>
  <c r="P310" i="12"/>
  <c r="P311" i="12"/>
  <c r="P312" i="12"/>
  <c r="P313" i="12"/>
  <c r="P314" i="12"/>
  <c r="P315" i="12"/>
  <c r="P316" i="12"/>
  <c r="P317" i="12"/>
  <c r="P318" i="12"/>
  <c r="P319" i="12"/>
  <c r="P320" i="12"/>
  <c r="P321" i="12"/>
  <c r="P322" i="12"/>
  <c r="P323" i="12"/>
  <c r="W323" i="3"/>
  <c r="W322" i="3"/>
  <c r="W321" i="3"/>
  <c r="W320" i="3"/>
  <c r="W319" i="3"/>
  <c r="W318" i="3"/>
  <c r="W317" i="3"/>
  <c r="W316" i="3"/>
  <c r="W315" i="3"/>
  <c r="W314" i="3"/>
  <c r="W313" i="3"/>
  <c r="W312" i="3"/>
  <c r="W311" i="3"/>
  <c r="W310" i="3"/>
  <c r="W309" i="3"/>
  <c r="W308" i="3"/>
  <c r="W307" i="3"/>
  <c r="W306" i="3"/>
  <c r="W305" i="3"/>
  <c r="W304" i="3"/>
  <c r="W303" i="3"/>
  <c r="W302" i="3"/>
  <c r="W301" i="3"/>
  <c r="W300" i="3"/>
  <c r="W299" i="3"/>
  <c r="W298" i="3"/>
  <c r="W297" i="3"/>
  <c r="W296" i="3"/>
  <c r="W295" i="3"/>
  <c r="W294" i="3"/>
  <c r="W293" i="3"/>
  <c r="W292" i="3"/>
  <c r="W291" i="3"/>
  <c r="W290" i="3"/>
  <c r="W289" i="3"/>
  <c r="W288" i="3"/>
  <c r="W287" i="3"/>
  <c r="W286" i="3"/>
  <c r="W285" i="3"/>
  <c r="W284" i="3"/>
  <c r="W283" i="3"/>
  <c r="W282" i="3"/>
  <c r="W281" i="3"/>
  <c r="W280" i="3"/>
  <c r="W279" i="3"/>
  <c r="W278" i="3"/>
  <c r="W277" i="3"/>
  <c r="W276" i="3"/>
  <c r="W275" i="3"/>
  <c r="W274" i="3"/>
  <c r="W273" i="3"/>
  <c r="W272" i="3"/>
  <c r="W271" i="3"/>
  <c r="W270" i="3"/>
  <c r="W269" i="3"/>
  <c r="W268" i="3"/>
  <c r="W267" i="3"/>
  <c r="W266" i="3"/>
  <c r="W265" i="3"/>
  <c r="W264" i="3"/>
  <c r="W263" i="3"/>
  <c r="W262" i="3"/>
  <c r="W261" i="3"/>
  <c r="W260" i="3"/>
  <c r="W259" i="3"/>
  <c r="W258" i="3"/>
  <c r="W257" i="3"/>
  <c r="W256" i="3"/>
  <c r="W255" i="3"/>
  <c r="W254" i="3"/>
  <c r="W253" i="3"/>
  <c r="W252" i="3"/>
  <c r="W251" i="3"/>
  <c r="W250" i="3"/>
  <c r="W249" i="3"/>
  <c r="W248" i="3"/>
  <c r="W247" i="3"/>
  <c r="W246" i="3"/>
  <c r="W245" i="3"/>
  <c r="W244" i="3"/>
  <c r="W243" i="3"/>
  <c r="W242" i="3"/>
  <c r="W241" i="3"/>
  <c r="W240" i="3"/>
  <c r="W239" i="3"/>
  <c r="W238" i="3"/>
  <c r="W237" i="3"/>
  <c r="W236" i="3"/>
  <c r="W235" i="3"/>
  <c r="W234" i="3"/>
  <c r="W233" i="3"/>
  <c r="W232" i="3"/>
  <c r="W231" i="3"/>
  <c r="W230" i="3"/>
  <c r="W229" i="3"/>
  <c r="W228" i="3"/>
  <c r="W227" i="3"/>
  <c r="W226" i="3"/>
  <c r="W225" i="3"/>
  <c r="W224" i="3"/>
  <c r="W223" i="3"/>
  <c r="W222" i="3"/>
  <c r="W221" i="3"/>
  <c r="W220" i="3"/>
  <c r="W219" i="3"/>
  <c r="W218" i="3"/>
  <c r="W217" i="3"/>
  <c r="W216" i="3"/>
  <c r="W215" i="3"/>
  <c r="W214" i="3"/>
  <c r="W213" i="3"/>
  <c r="W212" i="3"/>
  <c r="W211" i="3"/>
  <c r="W210" i="3"/>
  <c r="W209" i="3"/>
  <c r="W208" i="3"/>
  <c r="W207" i="3"/>
  <c r="W206" i="3"/>
  <c r="W205" i="3"/>
  <c r="W204" i="3"/>
  <c r="W203" i="3"/>
  <c r="W202" i="3"/>
  <c r="W201" i="3"/>
  <c r="W200" i="3"/>
  <c r="W199" i="3"/>
  <c r="W198" i="3"/>
  <c r="W197" i="3"/>
  <c r="W196" i="3"/>
  <c r="W195" i="3"/>
  <c r="W194" i="3"/>
  <c r="W193" i="3"/>
  <c r="W192" i="3"/>
  <c r="W191" i="3"/>
  <c r="W190" i="3"/>
  <c r="W189" i="3"/>
  <c r="W188" i="3"/>
  <c r="W187" i="3"/>
  <c r="W186" i="3"/>
  <c r="W185" i="3"/>
  <c r="W184" i="3"/>
  <c r="W183" i="3"/>
  <c r="W182" i="3"/>
  <c r="W181" i="3"/>
  <c r="W180" i="3"/>
  <c r="W179" i="3"/>
  <c r="W178" i="3"/>
  <c r="W177" i="3"/>
  <c r="W176" i="3"/>
  <c r="W175" i="3"/>
  <c r="W174" i="3"/>
  <c r="W173" i="3"/>
  <c r="W172" i="3"/>
  <c r="W171" i="3"/>
  <c r="W170" i="3"/>
  <c r="W169" i="3"/>
  <c r="W168" i="3"/>
  <c r="W167" i="3"/>
  <c r="W166" i="3"/>
  <c r="W165" i="3"/>
  <c r="W164" i="3"/>
  <c r="W163" i="3"/>
  <c r="W162" i="3"/>
  <c r="W161" i="3"/>
  <c r="W160" i="3"/>
  <c r="W159" i="3"/>
  <c r="W158" i="3"/>
  <c r="W157" i="3"/>
  <c r="W156" i="3"/>
  <c r="W155" i="3"/>
  <c r="W154" i="3"/>
  <c r="W153" i="3"/>
  <c r="W152" i="3"/>
  <c r="W151" i="3"/>
  <c r="W150" i="3"/>
  <c r="W149" i="3"/>
  <c r="W148" i="3"/>
  <c r="W147" i="3"/>
  <c r="W146" i="3"/>
  <c r="W145" i="3"/>
  <c r="W144" i="3"/>
  <c r="W143" i="3"/>
  <c r="W142" i="3"/>
  <c r="W141" i="3"/>
  <c r="W140" i="3"/>
  <c r="W139" i="3"/>
  <c r="W138" i="3"/>
  <c r="W137" i="3"/>
  <c r="W136" i="3"/>
  <c r="W135" i="3"/>
  <c r="W134" i="3"/>
  <c r="W133" i="3"/>
  <c r="W132" i="3"/>
  <c r="W131" i="3"/>
  <c r="W130" i="3"/>
  <c r="W129" i="3"/>
  <c r="W128" i="3"/>
  <c r="W127" i="3"/>
  <c r="W126" i="3"/>
  <c r="W125" i="3"/>
  <c r="W124" i="3"/>
  <c r="W123" i="3"/>
  <c r="W122" i="3"/>
  <c r="W121" i="3"/>
  <c r="W120" i="3"/>
  <c r="W119" i="3"/>
  <c r="W118" i="3"/>
  <c r="W117" i="3"/>
  <c r="W116" i="3"/>
  <c r="W115" i="3"/>
  <c r="W114" i="3"/>
  <c r="W113" i="3"/>
  <c r="W112" i="3"/>
  <c r="W111" i="3"/>
  <c r="W110" i="3"/>
  <c r="W109" i="3"/>
  <c r="W108" i="3"/>
  <c r="W107" i="3"/>
  <c r="W106" i="3"/>
  <c r="W105" i="3"/>
  <c r="W104" i="3"/>
  <c r="W103" i="3"/>
  <c r="W102" i="3"/>
  <c r="W101" i="3"/>
  <c r="W100" i="3"/>
  <c r="W99" i="3"/>
  <c r="W98" i="3"/>
  <c r="W97" i="3"/>
  <c r="W96" i="3"/>
  <c r="W95" i="3"/>
  <c r="W94" i="3"/>
  <c r="W93" i="3"/>
  <c r="W92" i="3"/>
  <c r="W91" i="3"/>
  <c r="W90" i="3"/>
  <c r="W89" i="3"/>
  <c r="W88" i="3"/>
  <c r="W87" i="3"/>
  <c r="W86" i="3"/>
  <c r="W85" i="3"/>
  <c r="W84" i="3"/>
  <c r="W83" i="3"/>
  <c r="W82" i="3"/>
  <c r="W81" i="3"/>
  <c r="W80" i="3"/>
  <c r="W79" i="3"/>
  <c r="W78" i="3"/>
  <c r="W77" i="3"/>
  <c r="W76" i="3"/>
  <c r="W75" i="3"/>
  <c r="W74" i="3"/>
  <c r="W73" i="3"/>
  <c r="W72" i="3"/>
  <c r="W71" i="3"/>
  <c r="W70" i="3"/>
  <c r="W69" i="3"/>
  <c r="W68" i="3"/>
  <c r="W67" i="3"/>
  <c r="W66" i="3"/>
  <c r="W65" i="3"/>
  <c r="W64" i="3"/>
  <c r="W63" i="3"/>
  <c r="W62" i="3"/>
  <c r="W61" i="3"/>
  <c r="W60" i="3"/>
  <c r="W59" i="3"/>
  <c r="W58" i="3"/>
  <c r="W57" i="3"/>
  <c r="W56" i="3"/>
  <c r="W55" i="3"/>
  <c r="W54" i="3"/>
  <c r="W53" i="3"/>
  <c r="W52" i="3"/>
  <c r="W51" i="3"/>
  <c r="W50" i="3"/>
  <c r="W49" i="3"/>
  <c r="W48" i="3"/>
  <c r="W47" i="3"/>
  <c r="W46" i="3"/>
  <c r="W45" i="3"/>
  <c r="W44" i="3"/>
  <c r="W43" i="3"/>
  <c r="W42" i="3"/>
  <c r="W41" i="3"/>
  <c r="W40" i="3"/>
  <c r="W39" i="3"/>
  <c r="W38" i="3"/>
  <c r="W37" i="3"/>
  <c r="W36" i="3"/>
  <c r="W35" i="3"/>
  <c r="W34" i="3"/>
  <c r="W33" i="3"/>
  <c r="W32" i="3"/>
  <c r="W31" i="3"/>
  <c r="W30" i="3"/>
  <c r="W29" i="3"/>
  <c r="W28" i="3"/>
  <c r="W27" i="3"/>
  <c r="W26" i="3"/>
  <c r="W25" i="3"/>
  <c r="W24" i="3"/>
  <c r="W23" i="3"/>
  <c r="P15" i="3"/>
  <c r="P14" i="3"/>
  <c r="P13" i="3"/>
  <c r="P12" i="3"/>
  <c r="P11" i="3"/>
  <c r="P10" i="3"/>
  <c r="P9" i="3"/>
  <c r="P8" i="3"/>
  <c r="P7" i="3"/>
  <c r="P6" i="3"/>
  <c r="P5" i="3"/>
  <c r="S4" i="3"/>
  <c r="S5" i="3" s="1"/>
  <c r="S6" i="3" s="1"/>
  <c r="S7" i="3" s="1"/>
  <c r="S8" i="3" s="1"/>
  <c r="S9" i="3" s="1"/>
  <c r="S10" i="3" s="1"/>
  <c r="S11" i="3" s="1"/>
  <c r="S12" i="3" s="1"/>
  <c r="S13" i="3" s="1"/>
  <c r="S14" i="3" s="1"/>
  <c r="S15" i="3" s="1"/>
  <c r="R4" i="3"/>
  <c r="R5" i="3" s="1"/>
  <c r="R6" i="3" s="1"/>
  <c r="R7" i="3" s="1"/>
  <c r="R8" i="3" s="1"/>
  <c r="R9" i="3" s="1"/>
  <c r="R10" i="3" s="1"/>
  <c r="R11" i="3" s="1"/>
  <c r="R12" i="3" s="1"/>
  <c r="R13" i="3" s="1"/>
  <c r="R14" i="3" s="1"/>
  <c r="R15" i="3" s="1"/>
  <c r="Q4" i="3"/>
  <c r="Q5" i="3" s="1"/>
  <c r="Q6" i="3" s="1"/>
  <c r="Q7" i="3" s="1"/>
  <c r="Q8" i="3" s="1"/>
  <c r="Q9" i="3" s="1"/>
  <c r="Q10" i="3" s="1"/>
  <c r="Q11" i="3" s="1"/>
  <c r="Q12" i="3" s="1"/>
  <c r="Q13" i="3" s="1"/>
  <c r="Q14" i="3" s="1"/>
  <c r="Q15" i="3" s="1"/>
  <c r="P4" i="3"/>
  <c r="W23" i="2"/>
  <c r="R4" i="2"/>
  <c r="R5" i="2" s="1"/>
  <c r="R6" i="2" s="1"/>
  <c r="R7" i="2" s="1"/>
  <c r="R8" i="2" s="1"/>
  <c r="R9" i="2" s="1"/>
  <c r="R10" i="2" s="1"/>
  <c r="R11" i="2" s="1"/>
  <c r="R12" i="2" s="1"/>
  <c r="R13" i="2" s="1"/>
  <c r="R14" i="2" s="1"/>
  <c r="R15" i="2" s="1"/>
  <c r="S4" i="2"/>
  <c r="S5" i="2"/>
  <c r="S6" i="2" s="1"/>
  <c r="S7" i="2" s="1"/>
  <c r="S8" i="2" s="1"/>
  <c r="S9" i="2" s="1"/>
  <c r="S10" i="2" s="1"/>
  <c r="S11" i="2" s="1"/>
  <c r="S12" i="2" s="1"/>
  <c r="S13" i="2" s="1"/>
  <c r="S14" i="2" s="1"/>
  <c r="S15" i="2" s="1"/>
  <c r="Q4" i="2"/>
  <c r="Q5" i="2" s="1"/>
  <c r="Q6" i="2" s="1"/>
  <c r="Q7" i="2" s="1"/>
  <c r="Q8" i="2" s="1"/>
  <c r="Q9" i="2" s="1"/>
  <c r="Q10" i="2" s="1"/>
  <c r="Q11" i="2" s="1"/>
  <c r="Q12" i="2" s="1"/>
  <c r="Q13" i="2" s="1"/>
  <c r="Q14" i="2" s="1"/>
  <c r="Q15" i="2" s="1"/>
  <c r="K17" i="12" l="1"/>
  <c r="J17" i="12"/>
  <c r="I17" i="12"/>
  <c r="H15" i="12"/>
  <c r="H14" i="12"/>
  <c r="H13" i="12"/>
  <c r="H12" i="12"/>
  <c r="H11" i="12"/>
  <c r="H10" i="12"/>
  <c r="H9" i="12"/>
  <c r="H8" i="12"/>
  <c r="H7" i="12"/>
  <c r="H6" i="12"/>
  <c r="H5" i="12"/>
  <c r="H4" i="12"/>
  <c r="D3" i="12"/>
  <c r="K17" i="11"/>
  <c r="J17" i="11"/>
  <c r="I17" i="11"/>
  <c r="H15" i="11"/>
  <c r="H14" i="11"/>
  <c r="H13" i="11"/>
  <c r="H12" i="11"/>
  <c r="H11" i="11"/>
  <c r="H10" i="11"/>
  <c r="H9" i="11"/>
  <c r="H8" i="11"/>
  <c r="H7" i="11"/>
  <c r="H6" i="11"/>
  <c r="H5" i="11"/>
  <c r="H4" i="11"/>
  <c r="D3" i="11"/>
  <c r="K17" i="10"/>
  <c r="J17" i="10"/>
  <c r="I17" i="10"/>
  <c r="H15" i="10"/>
  <c r="H14" i="10"/>
  <c r="H13" i="10"/>
  <c r="H12" i="10"/>
  <c r="H11" i="10"/>
  <c r="H10" i="10"/>
  <c r="H9" i="10"/>
  <c r="H8" i="10"/>
  <c r="H7" i="10"/>
  <c r="H6" i="10"/>
  <c r="H5" i="10"/>
  <c r="H4" i="10"/>
  <c r="D3" i="10"/>
  <c r="K17" i="9"/>
  <c r="J17" i="9"/>
  <c r="I17" i="9"/>
  <c r="H15" i="9"/>
  <c r="H14" i="9"/>
  <c r="H13" i="9"/>
  <c r="H12" i="9"/>
  <c r="H11" i="9"/>
  <c r="H10" i="9"/>
  <c r="H9" i="9"/>
  <c r="H8" i="9"/>
  <c r="H7" i="9"/>
  <c r="H6" i="9"/>
  <c r="H5" i="9"/>
  <c r="H4" i="9"/>
  <c r="D3" i="9"/>
  <c r="H17" i="9" s="1"/>
  <c r="K17" i="8"/>
  <c r="J17" i="8"/>
  <c r="I17" i="8"/>
  <c r="H15" i="8"/>
  <c r="H14" i="8"/>
  <c r="H13" i="8"/>
  <c r="H12" i="8"/>
  <c r="H11" i="8"/>
  <c r="H10" i="8"/>
  <c r="H9" i="8"/>
  <c r="H8" i="8"/>
  <c r="H7" i="8"/>
  <c r="H6" i="8"/>
  <c r="H5" i="8"/>
  <c r="H4" i="8"/>
  <c r="D3" i="8"/>
  <c r="M4" i="8" s="1"/>
  <c r="U4" i="8" s="1"/>
  <c r="K17" i="7"/>
  <c r="J17" i="7"/>
  <c r="I17" i="7"/>
  <c r="H15" i="7"/>
  <c r="H14" i="7"/>
  <c r="H13" i="7"/>
  <c r="H12" i="7"/>
  <c r="H11" i="7"/>
  <c r="H10" i="7"/>
  <c r="H9" i="7"/>
  <c r="H8" i="7"/>
  <c r="H7" i="7"/>
  <c r="H6" i="7"/>
  <c r="H5" i="7"/>
  <c r="H4" i="7"/>
  <c r="D3" i="7"/>
  <c r="H17" i="7" s="1"/>
  <c r="K17" i="6"/>
  <c r="J17" i="6"/>
  <c r="I17" i="6"/>
  <c r="H15" i="6"/>
  <c r="H14" i="6"/>
  <c r="H13" i="6"/>
  <c r="H12" i="6"/>
  <c r="H11" i="6"/>
  <c r="H10" i="6"/>
  <c r="H9" i="6"/>
  <c r="H8" i="6"/>
  <c r="H7" i="6"/>
  <c r="H6" i="6"/>
  <c r="H5" i="6"/>
  <c r="H4" i="6"/>
  <c r="D3" i="6"/>
  <c r="K17" i="5"/>
  <c r="J17" i="5"/>
  <c r="I17" i="5"/>
  <c r="H15" i="5"/>
  <c r="H14" i="5"/>
  <c r="H13" i="5"/>
  <c r="H12" i="5"/>
  <c r="H11" i="5"/>
  <c r="H10" i="5"/>
  <c r="H9" i="5"/>
  <c r="H8" i="5"/>
  <c r="H7" i="5"/>
  <c r="H6" i="5"/>
  <c r="H5" i="5"/>
  <c r="H4" i="5"/>
  <c r="D3" i="5"/>
  <c r="H17" i="5" s="1"/>
  <c r="K17" i="4"/>
  <c r="J17" i="4"/>
  <c r="I17" i="4"/>
  <c r="H15" i="4"/>
  <c r="H14" i="4"/>
  <c r="H13" i="4"/>
  <c r="H12" i="4"/>
  <c r="H11" i="4"/>
  <c r="H10" i="4"/>
  <c r="H9" i="4"/>
  <c r="H8" i="4"/>
  <c r="H7" i="4"/>
  <c r="H6" i="4"/>
  <c r="H5" i="4"/>
  <c r="H4" i="4"/>
  <c r="D3" i="4"/>
  <c r="K17" i="3"/>
  <c r="J17" i="3"/>
  <c r="I17" i="3"/>
  <c r="H15" i="3"/>
  <c r="H14" i="3"/>
  <c r="H13" i="3"/>
  <c r="H12" i="3"/>
  <c r="H11" i="3"/>
  <c r="H10" i="3"/>
  <c r="H9" i="3"/>
  <c r="H8" i="3"/>
  <c r="H7" i="3"/>
  <c r="H6" i="3"/>
  <c r="H5" i="3"/>
  <c r="H4" i="3"/>
  <c r="D3" i="3"/>
  <c r="M4" i="3" s="1"/>
  <c r="M5" i="3" l="1"/>
  <c r="M6" i="3" s="1"/>
  <c r="M7" i="3" s="1"/>
  <c r="M4" i="7"/>
  <c r="U4" i="7" s="1"/>
  <c r="H17" i="11"/>
  <c r="M4" i="5"/>
  <c r="U4" i="5" s="1"/>
  <c r="M4" i="9"/>
  <c r="U4" i="9" s="1"/>
  <c r="M4" i="11"/>
  <c r="U4" i="11" s="1"/>
  <c r="H17" i="12"/>
  <c r="M4" i="12"/>
  <c r="U4" i="12" s="1"/>
  <c r="M4" i="10"/>
  <c r="U4" i="10" s="1"/>
  <c r="H17" i="10"/>
  <c r="M5" i="8"/>
  <c r="U5" i="8" s="1"/>
  <c r="H17" i="8"/>
  <c r="M4" i="6"/>
  <c r="U4" i="6" s="1"/>
  <c r="H17" i="6"/>
  <c r="H17" i="4"/>
  <c r="M4" i="4"/>
  <c r="U4" i="4" s="1"/>
  <c r="U4" i="3"/>
  <c r="H17" i="3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74" i="2"/>
  <c r="W75" i="2"/>
  <c r="W76" i="2"/>
  <c r="W77" i="2"/>
  <c r="W78" i="2"/>
  <c r="W79" i="2"/>
  <c r="W80" i="2"/>
  <c r="W81" i="2"/>
  <c r="W82" i="2"/>
  <c r="W83" i="2"/>
  <c r="W84" i="2"/>
  <c r="W85" i="2"/>
  <c r="W86" i="2"/>
  <c r="W87" i="2"/>
  <c r="W88" i="2"/>
  <c r="W89" i="2"/>
  <c r="W90" i="2"/>
  <c r="W91" i="2"/>
  <c r="W92" i="2"/>
  <c r="W93" i="2"/>
  <c r="W94" i="2"/>
  <c r="W95" i="2"/>
  <c r="W96" i="2"/>
  <c r="W97" i="2"/>
  <c r="W98" i="2"/>
  <c r="W99" i="2"/>
  <c r="W100" i="2"/>
  <c r="W101" i="2"/>
  <c r="W102" i="2"/>
  <c r="W103" i="2"/>
  <c r="W104" i="2"/>
  <c r="W105" i="2"/>
  <c r="W106" i="2"/>
  <c r="W107" i="2"/>
  <c r="W108" i="2"/>
  <c r="W109" i="2"/>
  <c r="W110" i="2"/>
  <c r="W111" i="2"/>
  <c r="W112" i="2"/>
  <c r="W113" i="2"/>
  <c r="W114" i="2"/>
  <c r="W115" i="2"/>
  <c r="W116" i="2"/>
  <c r="W117" i="2"/>
  <c r="W118" i="2"/>
  <c r="W119" i="2"/>
  <c r="W120" i="2"/>
  <c r="W121" i="2"/>
  <c r="W122" i="2"/>
  <c r="W123" i="2"/>
  <c r="W124" i="2"/>
  <c r="W125" i="2"/>
  <c r="W126" i="2"/>
  <c r="W127" i="2"/>
  <c r="W128" i="2"/>
  <c r="W129" i="2"/>
  <c r="W130" i="2"/>
  <c r="W131" i="2"/>
  <c r="W132" i="2"/>
  <c r="W133" i="2"/>
  <c r="W134" i="2"/>
  <c r="W135" i="2"/>
  <c r="W136" i="2"/>
  <c r="W137" i="2"/>
  <c r="W138" i="2"/>
  <c r="W139" i="2"/>
  <c r="W140" i="2"/>
  <c r="W141" i="2"/>
  <c r="W142" i="2"/>
  <c r="W143" i="2"/>
  <c r="W144" i="2"/>
  <c r="W145" i="2"/>
  <c r="W146" i="2"/>
  <c r="W147" i="2"/>
  <c r="W148" i="2"/>
  <c r="W149" i="2"/>
  <c r="W150" i="2"/>
  <c r="W151" i="2"/>
  <c r="W152" i="2"/>
  <c r="W153" i="2"/>
  <c r="W154" i="2"/>
  <c r="W155" i="2"/>
  <c r="W156" i="2"/>
  <c r="W157" i="2"/>
  <c r="W158" i="2"/>
  <c r="W159" i="2"/>
  <c r="W160" i="2"/>
  <c r="W161" i="2"/>
  <c r="W162" i="2"/>
  <c r="W163" i="2"/>
  <c r="W164" i="2"/>
  <c r="W165" i="2"/>
  <c r="W166" i="2"/>
  <c r="W167" i="2"/>
  <c r="W168" i="2"/>
  <c r="W169" i="2"/>
  <c r="W170" i="2"/>
  <c r="W171" i="2"/>
  <c r="W172" i="2"/>
  <c r="W173" i="2"/>
  <c r="W174" i="2"/>
  <c r="W175" i="2"/>
  <c r="W176" i="2"/>
  <c r="W177" i="2"/>
  <c r="W178" i="2"/>
  <c r="W179" i="2"/>
  <c r="W180" i="2"/>
  <c r="W181" i="2"/>
  <c r="W182" i="2"/>
  <c r="W183" i="2"/>
  <c r="W184" i="2"/>
  <c r="W185" i="2"/>
  <c r="W186" i="2"/>
  <c r="W187" i="2"/>
  <c r="W188" i="2"/>
  <c r="W189" i="2"/>
  <c r="W190" i="2"/>
  <c r="W191" i="2"/>
  <c r="W192" i="2"/>
  <c r="W193" i="2"/>
  <c r="W194" i="2"/>
  <c r="W195" i="2"/>
  <c r="W196" i="2"/>
  <c r="W197" i="2"/>
  <c r="W198" i="2"/>
  <c r="W199" i="2"/>
  <c r="W200" i="2"/>
  <c r="W201" i="2"/>
  <c r="W202" i="2"/>
  <c r="W203" i="2"/>
  <c r="W204" i="2"/>
  <c r="W205" i="2"/>
  <c r="W206" i="2"/>
  <c r="W207" i="2"/>
  <c r="W208" i="2"/>
  <c r="W209" i="2"/>
  <c r="W210" i="2"/>
  <c r="W211" i="2"/>
  <c r="W212" i="2"/>
  <c r="W213" i="2"/>
  <c r="W214" i="2"/>
  <c r="W215" i="2"/>
  <c r="W216" i="2"/>
  <c r="W217" i="2"/>
  <c r="W218" i="2"/>
  <c r="W219" i="2"/>
  <c r="W220" i="2"/>
  <c r="W221" i="2"/>
  <c r="W222" i="2"/>
  <c r="W223" i="2"/>
  <c r="W224" i="2"/>
  <c r="W225" i="2"/>
  <c r="W226" i="2"/>
  <c r="W227" i="2"/>
  <c r="W228" i="2"/>
  <c r="W229" i="2"/>
  <c r="W230" i="2"/>
  <c r="W231" i="2"/>
  <c r="W232" i="2"/>
  <c r="W233" i="2"/>
  <c r="W234" i="2"/>
  <c r="W235" i="2"/>
  <c r="W236" i="2"/>
  <c r="W237" i="2"/>
  <c r="W238" i="2"/>
  <c r="W239" i="2"/>
  <c r="W240" i="2"/>
  <c r="W241" i="2"/>
  <c r="W242" i="2"/>
  <c r="W243" i="2"/>
  <c r="W244" i="2"/>
  <c r="W245" i="2"/>
  <c r="W246" i="2"/>
  <c r="W247" i="2"/>
  <c r="W248" i="2"/>
  <c r="W249" i="2"/>
  <c r="W250" i="2"/>
  <c r="W251" i="2"/>
  <c r="W252" i="2"/>
  <c r="W253" i="2"/>
  <c r="W254" i="2"/>
  <c r="W255" i="2"/>
  <c r="W256" i="2"/>
  <c r="W257" i="2"/>
  <c r="W258" i="2"/>
  <c r="W259" i="2"/>
  <c r="W260" i="2"/>
  <c r="W261" i="2"/>
  <c r="W262" i="2"/>
  <c r="W263" i="2"/>
  <c r="W264" i="2"/>
  <c r="W265" i="2"/>
  <c r="W266" i="2"/>
  <c r="W267" i="2"/>
  <c r="W268" i="2"/>
  <c r="W269" i="2"/>
  <c r="W270" i="2"/>
  <c r="W271" i="2"/>
  <c r="W272" i="2"/>
  <c r="W273" i="2"/>
  <c r="W274" i="2"/>
  <c r="W275" i="2"/>
  <c r="W276" i="2"/>
  <c r="W277" i="2"/>
  <c r="W278" i="2"/>
  <c r="W279" i="2"/>
  <c r="W280" i="2"/>
  <c r="W281" i="2"/>
  <c r="W282" i="2"/>
  <c r="W283" i="2"/>
  <c r="W284" i="2"/>
  <c r="W285" i="2"/>
  <c r="W286" i="2"/>
  <c r="W287" i="2"/>
  <c r="W288" i="2"/>
  <c r="W289" i="2"/>
  <c r="W290" i="2"/>
  <c r="W291" i="2"/>
  <c r="W292" i="2"/>
  <c r="W293" i="2"/>
  <c r="W294" i="2"/>
  <c r="W295" i="2"/>
  <c r="W296" i="2"/>
  <c r="W297" i="2"/>
  <c r="W298" i="2"/>
  <c r="W299" i="2"/>
  <c r="W300" i="2"/>
  <c r="W301" i="2"/>
  <c r="W302" i="2"/>
  <c r="W303" i="2"/>
  <c r="W304" i="2"/>
  <c r="W305" i="2"/>
  <c r="W306" i="2"/>
  <c r="W307" i="2"/>
  <c r="W308" i="2"/>
  <c r="W309" i="2"/>
  <c r="W310" i="2"/>
  <c r="W311" i="2"/>
  <c r="W312" i="2"/>
  <c r="W313" i="2"/>
  <c r="W314" i="2"/>
  <c r="W315" i="2"/>
  <c r="W316" i="2"/>
  <c r="W317" i="2"/>
  <c r="W318" i="2"/>
  <c r="W319" i="2"/>
  <c r="W320" i="2"/>
  <c r="W321" i="2"/>
  <c r="W322" i="2"/>
  <c r="W323" i="2"/>
  <c r="M6" i="8" l="1"/>
  <c r="U6" i="8" s="1"/>
  <c r="M5" i="6"/>
  <c r="U5" i="6" s="1"/>
  <c r="M5" i="9"/>
  <c r="U5" i="9" s="1"/>
  <c r="M5" i="5"/>
  <c r="U5" i="5" s="1"/>
  <c r="M5" i="7"/>
  <c r="U5" i="7" s="1"/>
  <c r="M5" i="4"/>
  <c r="U5" i="4" s="1"/>
  <c r="M5" i="12"/>
  <c r="M5" i="11"/>
  <c r="U5" i="11" s="1"/>
  <c r="M5" i="10"/>
  <c r="U5" i="10" s="1"/>
  <c r="M7" i="8"/>
  <c r="U7" i="8" s="1"/>
  <c r="U5" i="3"/>
  <c r="P15" i="2"/>
  <c r="P14" i="2"/>
  <c r="P13" i="2"/>
  <c r="P12" i="2"/>
  <c r="P11" i="2"/>
  <c r="P10" i="2"/>
  <c r="P9" i="2"/>
  <c r="P8" i="2"/>
  <c r="P7" i="2"/>
  <c r="P6" i="2"/>
  <c r="P5" i="2"/>
  <c r="P4" i="2"/>
  <c r="U5" i="12" l="1"/>
  <c r="M6" i="12"/>
  <c r="U6" i="12" s="1"/>
  <c r="M6" i="9"/>
  <c r="U6" i="9" s="1"/>
  <c r="M6" i="7"/>
  <c r="U6" i="7" s="1"/>
  <c r="M6" i="6"/>
  <c r="U6" i="6" s="1"/>
  <c r="M6" i="5"/>
  <c r="U6" i="5" s="1"/>
  <c r="M6" i="4"/>
  <c r="U6" i="4" s="1"/>
  <c r="M7" i="5"/>
  <c r="U7" i="5" s="1"/>
  <c r="M6" i="11"/>
  <c r="U6" i="11" s="1"/>
  <c r="M6" i="10"/>
  <c r="U6" i="10" s="1"/>
  <c r="M8" i="8"/>
  <c r="U8" i="8" s="1"/>
  <c r="U6" i="3"/>
  <c r="J17" i="2"/>
  <c r="I17" i="2"/>
  <c r="H17" i="2"/>
  <c r="G9" i="2"/>
  <c r="G6" i="2"/>
  <c r="G7" i="2"/>
  <c r="G15" i="2"/>
  <c r="G14" i="2"/>
  <c r="G13" i="2"/>
  <c r="G12" i="2"/>
  <c r="G11" i="2"/>
  <c r="G10" i="2"/>
  <c r="G8" i="2"/>
  <c r="G5" i="2"/>
  <c r="G4" i="2"/>
  <c r="M7" i="12" l="1"/>
  <c r="U7" i="12" s="1"/>
  <c r="M7" i="11"/>
  <c r="U7" i="11" s="1"/>
  <c r="M7" i="9"/>
  <c r="U7" i="9" s="1"/>
  <c r="M7" i="7"/>
  <c r="U7" i="7" s="1"/>
  <c r="M7" i="6"/>
  <c r="U7" i="6" s="1"/>
  <c r="M8" i="5"/>
  <c r="U8" i="5" s="1"/>
  <c r="M7" i="4"/>
  <c r="U7" i="4" s="1"/>
  <c r="M7" i="10"/>
  <c r="U7" i="10" s="1"/>
  <c r="M9" i="8"/>
  <c r="U9" i="8" s="1"/>
  <c r="M8" i="11" l="1"/>
  <c r="U8" i="11" s="1"/>
  <c r="M8" i="12"/>
  <c r="U8" i="12" s="1"/>
  <c r="M8" i="9"/>
  <c r="U8" i="9" s="1"/>
  <c r="M8" i="7"/>
  <c r="U8" i="7" s="1"/>
  <c r="M8" i="6"/>
  <c r="U8" i="6" s="1"/>
  <c r="M9" i="5"/>
  <c r="U9" i="5" s="1"/>
  <c r="M8" i="4"/>
  <c r="U8" i="4" s="1"/>
  <c r="U8" i="3"/>
  <c r="U7" i="3"/>
  <c r="M8" i="10"/>
  <c r="U8" i="10" s="1"/>
  <c r="M10" i="8"/>
  <c r="U10" i="8" s="1"/>
  <c r="U9" i="3"/>
  <c r="D3" i="2"/>
  <c r="L4" i="2" s="1"/>
  <c r="L5" i="2" l="1"/>
  <c r="M4" i="2"/>
  <c r="G17" i="2"/>
  <c r="G19" i="2"/>
  <c r="M9" i="4"/>
  <c r="U9" i="4" s="1"/>
  <c r="M9" i="9"/>
  <c r="U9" i="9" s="1"/>
  <c r="M9" i="10"/>
  <c r="U9" i="10" s="1"/>
  <c r="M9" i="11"/>
  <c r="U9" i="11" s="1"/>
  <c r="M9" i="12"/>
  <c r="U9" i="12" s="1"/>
  <c r="M10" i="11"/>
  <c r="U10" i="11" s="1"/>
  <c r="M10" i="10"/>
  <c r="U10" i="10" s="1"/>
  <c r="M10" i="9"/>
  <c r="U10" i="9" s="1"/>
  <c r="M11" i="8"/>
  <c r="U11" i="8" s="1"/>
  <c r="M9" i="7"/>
  <c r="U9" i="7" s="1"/>
  <c r="M9" i="6"/>
  <c r="U9" i="6" s="1"/>
  <c r="M10" i="5"/>
  <c r="U10" i="5" s="1"/>
  <c r="M10" i="4"/>
  <c r="U10" i="4" s="1"/>
  <c r="M11" i="10"/>
  <c r="U11" i="10" s="1"/>
  <c r="U10" i="3"/>
  <c r="M11" i="4" l="1"/>
  <c r="U11" i="4" s="1"/>
  <c r="M12" i="8"/>
  <c r="U12" i="8" s="1"/>
  <c r="M11" i="9"/>
  <c r="U11" i="9" s="1"/>
  <c r="M10" i="12"/>
  <c r="U10" i="12" s="1"/>
  <c r="M11" i="11"/>
  <c r="U11" i="11" s="1"/>
  <c r="M12" i="10"/>
  <c r="U12" i="10" s="1"/>
  <c r="M12" i="9"/>
  <c r="U12" i="9" s="1"/>
  <c r="M10" i="7"/>
  <c r="U10" i="7" s="1"/>
  <c r="M10" i="6"/>
  <c r="U10" i="6" s="1"/>
  <c r="M11" i="5"/>
  <c r="U11" i="5" s="1"/>
  <c r="U4" i="2"/>
  <c r="U11" i="3"/>
  <c r="M12" i="4" l="1"/>
  <c r="M13" i="8"/>
  <c r="U13" i="8" s="1"/>
  <c r="M13" i="9"/>
  <c r="U13" i="9" s="1"/>
  <c r="M13" i="10"/>
  <c r="U13" i="10" s="1"/>
  <c r="M11" i="12"/>
  <c r="U11" i="12" s="1"/>
  <c r="M12" i="11"/>
  <c r="U12" i="11" s="1"/>
  <c r="M14" i="9"/>
  <c r="U14" i="9" s="1"/>
  <c r="M11" i="7"/>
  <c r="U11" i="7" s="1"/>
  <c r="M11" i="6"/>
  <c r="U11" i="6" s="1"/>
  <c r="M12" i="5"/>
  <c r="U12" i="5" s="1"/>
  <c r="L6" i="2"/>
  <c r="L7" i="2" s="1"/>
  <c r="U5" i="2"/>
  <c r="U12" i="3"/>
  <c r="U12" i="4" l="1"/>
  <c r="M13" i="4"/>
  <c r="U13" i="4" s="1"/>
  <c r="M14" i="8"/>
  <c r="U14" i="8" s="1"/>
  <c r="M14" i="10"/>
  <c r="M13" i="11"/>
  <c r="U13" i="11" s="1"/>
  <c r="M12" i="12"/>
  <c r="U12" i="12" s="1"/>
  <c r="M15" i="9"/>
  <c r="U15" i="9" s="1"/>
  <c r="M12" i="7"/>
  <c r="U12" i="7" s="1"/>
  <c r="M12" i="6"/>
  <c r="U12" i="6" s="1"/>
  <c r="M13" i="5"/>
  <c r="U13" i="5" s="1"/>
  <c r="U6" i="2"/>
  <c r="M15" i="8"/>
  <c r="U15" i="8" s="1"/>
  <c r="U13" i="3"/>
  <c r="M14" i="4" l="1"/>
  <c r="U14" i="4" s="1"/>
  <c r="M13" i="7"/>
  <c r="U14" i="10"/>
  <c r="M15" i="10"/>
  <c r="U15" i="10" s="1"/>
  <c r="M14" i="11"/>
  <c r="U14" i="11" s="1"/>
  <c r="M13" i="12"/>
  <c r="U13" i="12" s="1"/>
  <c r="M15" i="11"/>
  <c r="U15" i="11" s="1"/>
  <c r="M17" i="9"/>
  <c r="M13" i="6"/>
  <c r="U13" i="6" s="1"/>
  <c r="M14" i="5"/>
  <c r="U14" i="5" s="1"/>
  <c r="L8" i="2"/>
  <c r="L9" i="2" s="1"/>
  <c r="L10" i="2" s="1"/>
  <c r="U7" i="2"/>
  <c r="M17" i="8"/>
  <c r="U14" i="3"/>
  <c r="M15" i="4" l="1"/>
  <c r="M14" i="6"/>
  <c r="U13" i="7"/>
  <c r="M14" i="7"/>
  <c r="M17" i="10"/>
  <c r="M14" i="12"/>
  <c r="U14" i="12" s="1"/>
  <c r="M17" i="11"/>
  <c r="M15" i="5"/>
  <c r="U15" i="5" s="1"/>
  <c r="U8" i="2"/>
  <c r="U15" i="3"/>
  <c r="U15" i="4" l="1"/>
  <c r="M17" i="4"/>
  <c r="U14" i="6"/>
  <c r="M15" i="6"/>
  <c r="U15" i="6" s="1"/>
  <c r="U14" i="7"/>
  <c r="M15" i="7"/>
  <c r="U15" i="7" s="1"/>
  <c r="M15" i="12"/>
  <c r="U15" i="12" s="1"/>
  <c r="M17" i="5"/>
  <c r="U9" i="2"/>
  <c r="M17" i="3"/>
  <c r="M17" i="6" l="1"/>
  <c r="M17" i="7"/>
  <c r="M17" i="12"/>
  <c r="U10" i="2"/>
  <c r="L11" i="2"/>
  <c r="L12" i="2" l="1"/>
  <c r="U11" i="2"/>
  <c r="U12" i="2" l="1"/>
  <c r="L13" i="2"/>
  <c r="L14" i="2" l="1"/>
  <c r="U13" i="2"/>
  <c r="L15" i="2" l="1"/>
  <c r="U14" i="2"/>
  <c r="U15" i="2" l="1"/>
  <c r="L17" i="2"/>
  <c r="H19" i="2" s="1"/>
  <c r="I19" i="2" l="1"/>
  <c r="J19" i="2"/>
</calcChain>
</file>

<file path=xl/sharedStrings.xml><?xml version="1.0" encoding="utf-8"?>
<sst xmlns="http://schemas.openxmlformats.org/spreadsheetml/2006/main" count="339" uniqueCount="41">
  <si>
    <t>Date</t>
  </si>
  <si>
    <t>Affaire</t>
  </si>
  <si>
    <t>N° CMD</t>
  </si>
  <si>
    <t>Type</t>
  </si>
  <si>
    <t>Catégorie</t>
  </si>
  <si>
    <t>Prix HT</t>
  </si>
  <si>
    <t>N° Facture</t>
  </si>
  <si>
    <t>MAEV</t>
  </si>
  <si>
    <t>MBE</t>
  </si>
  <si>
    <t>Coriance</t>
  </si>
  <si>
    <t>Collège Claude Monet - Ezy sur Eure</t>
  </si>
  <si>
    <t>Collège Marcel Pagnol - Gravigny</t>
  </si>
  <si>
    <t>Collège André Maurois - La Saussaye</t>
  </si>
  <si>
    <t>Collège Michel de Montaigne - Le Vaudreuil</t>
  </si>
  <si>
    <t>Collège Rosa Parks - Les Andelys</t>
  </si>
  <si>
    <t>Collège Paul Bert - Evreux</t>
  </si>
  <si>
    <t>Collège Goerges Politzer - Evreux</t>
  </si>
  <si>
    <t>P2</t>
  </si>
  <si>
    <t>P3</t>
  </si>
  <si>
    <t>P3 Renouvellement</t>
  </si>
  <si>
    <t>Année:</t>
  </si>
  <si>
    <t>Année en cours:</t>
  </si>
  <si>
    <t>Cogénération - Les Mureaux</t>
  </si>
  <si>
    <t>Budget Prévu:</t>
  </si>
  <si>
    <t>Par an</t>
  </si>
  <si>
    <t>Par mois</t>
  </si>
  <si>
    <t>Par trimestre</t>
  </si>
  <si>
    <t>Enregistrer une Commande</t>
  </si>
  <si>
    <t>Consommé (€)</t>
  </si>
  <si>
    <t>Type:</t>
  </si>
  <si>
    <t>P2 (€)</t>
  </si>
  <si>
    <t>P3 (€)</t>
  </si>
  <si>
    <t>P3 Renou (€)</t>
  </si>
  <si>
    <t>Cumul</t>
  </si>
  <si>
    <t>Collège Andrés Malrois - La Saussaye</t>
  </si>
  <si>
    <t>Collège  Rosa Parks - Les Andelys</t>
  </si>
  <si>
    <t>Collège Paul Bert -Evreux</t>
  </si>
  <si>
    <t>Collège Politzer - Evreux</t>
  </si>
  <si>
    <t>Tout</t>
  </si>
  <si>
    <t>Note:</t>
  </si>
  <si>
    <t>Ecart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</si>
</sst>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165" fontId="0" fillId="0" borderId="0" xfId="0" applyNumberFormat="1"/>
    <xf numFmtId="0" fontId="0" fillId="0" borderId="0" xfId="0" applyAlignment="1">
      <alignment horizontal="left"/>
    </xf>
    <xf numFmtId="0" fontId="0" fillId="0" borderId="0" xfId="0" applyBorder="1"/>
    <xf numFmtId="0" fontId="2" fillId="0" borderId="0" xfId="0" applyFont="1"/>
    <xf numFmtId="0" fontId="0" fillId="0" borderId="0" xfId="0" applyAlignment="1">
      <alignment horizontal="center"/>
    </xf>
    <xf numFmtId="165" fontId="0" fillId="0" borderId="0" xfId="1" applyNumberFormat="1" applyFont="1"/>
    <xf numFmtId="0" fontId="3" fillId="0" borderId="0" xfId="0" applyFont="1"/>
    <xf numFmtId="14" fontId="0" fillId="0" borderId="1" xfId="0" applyNumberFormat="1" applyBorder="1"/>
    <xf numFmtId="165" fontId="0" fillId="0" borderId="0" xfId="0" applyNumberFormat="1" applyAlignment="1">
      <alignment horizontal="right"/>
    </xf>
    <xf numFmtId="165" fontId="0" fillId="0" borderId="0" xfId="0" applyNumberFormat="1" applyBorder="1"/>
    <xf numFmtId="14" fontId="0" fillId="0" borderId="0" xfId="0" applyNumberFormat="1" applyBorder="1"/>
    <xf numFmtId="0" fontId="0" fillId="0" borderId="0" xfId="0" applyBorder="1" applyAlignment="1">
      <alignment horizontal="right"/>
    </xf>
    <xf numFmtId="165" fontId="0" fillId="0" borderId="0" xfId="1" applyNumberFormat="1" applyFont="1" applyBorder="1"/>
    <xf numFmtId="0" fontId="0" fillId="0" borderId="0" xfId="0" applyNumberFormat="1"/>
    <xf numFmtId="0" fontId="3" fillId="0" borderId="0" xfId="0" applyFont="1" applyAlignment="1">
      <alignment horizontal="right"/>
    </xf>
    <xf numFmtId="0" fontId="0" fillId="0" borderId="0" xfId="0" applyFill="1" applyBorder="1"/>
    <xf numFmtId="0" fontId="0" fillId="0" borderId="2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4" fontId="0" fillId="0" borderId="3" xfId="0" applyNumberFormat="1" applyBorder="1"/>
    <xf numFmtId="0" fontId="0" fillId="0" borderId="3" xfId="0" applyBorder="1"/>
    <xf numFmtId="165" fontId="0" fillId="0" borderId="3" xfId="0" applyNumberFormat="1" applyBorder="1"/>
    <xf numFmtId="10" fontId="0" fillId="0" borderId="0" xfId="1" applyNumberFormat="1" applyFont="1" applyBorder="1"/>
    <xf numFmtId="10" fontId="0" fillId="0" borderId="0" xfId="0" applyNumberFormat="1"/>
  </cellXfs>
  <cellStyles count="2">
    <cellStyle name="Monétaire" xfId="1" builtinId="4"/>
    <cellStyle name="Normal" xfId="0" builtinId="0"/>
  </cellStyles>
  <dxfs count="72"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0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invertIfNegative val="0"/>
          <c:cat>
            <c:strRef>
              <c:f>'Cogé Mureaux'!$G$4:$G$7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'Cogé Mureaux'!$J$4:$J$7</c:f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8463104"/>
        <c:axId val="158464640"/>
      </c:barChart>
      <c:lineChart>
        <c:grouping val="standard"/>
        <c:varyColors val="0"/>
        <c:ser>
          <c:idx val="1"/>
          <c:order val="2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463104"/>
        <c:axId val="158464640"/>
      </c:lineChart>
      <c:catAx>
        <c:axId val="158463104"/>
        <c:scaling>
          <c:orientation val="minMax"/>
        </c:scaling>
        <c:delete val="0"/>
        <c:axPos val="b"/>
        <c:majorTickMark val="out"/>
        <c:minorTickMark val="none"/>
        <c:tickLblPos val="nextTo"/>
        <c:crossAx val="158464640"/>
        <c:crosses val="autoZero"/>
        <c:auto val="1"/>
        <c:lblAlgn val="ctr"/>
        <c:lblOffset val="100"/>
        <c:noMultiLvlLbl val="0"/>
      </c:catAx>
      <c:valAx>
        <c:axId val="158464640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584631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ser>
          <c:idx val="2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invertIfNegative val="0"/>
          <c:cat>
            <c:strRef>
              <c:f>'Cogé Mureaux'!$G$4:$G$7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'Cogé Mureaux'!$S$4:$S$7</c:f>
            </c:numRef>
          </c:val>
        </c:ser>
        <c:ser>
          <c:idx val="1"/>
          <c:order val="1"/>
          <c:tx>
            <c:strRef>
              <c:f>'Cogé Mureaux'!$R$3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Mureaux'!$R$4:$R$15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8543232"/>
        <c:axId val="158553216"/>
      </c:barChart>
      <c:lineChart>
        <c:grouping val="standard"/>
        <c:varyColors val="0"/>
        <c:ser>
          <c:idx val="0"/>
          <c:order val="2"/>
          <c:tx>
            <c:strRef>
              <c:f>'Cogé Mureaux'!$Q$3</c:f>
              <c:strCache>
                <c:ptCount val="1"/>
                <c:pt idx="0">
                  <c:v>P2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Mureaux'!$Q$4:$Q$15</c:f>
              <c:numCache>
                <c:formatCode>#,##0.00\ "€"</c:formatCode>
                <c:ptCount val="12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543232"/>
        <c:axId val="158553216"/>
      </c:lineChart>
      <c:catAx>
        <c:axId val="158543232"/>
        <c:scaling>
          <c:orientation val="minMax"/>
        </c:scaling>
        <c:delete val="0"/>
        <c:axPos val="b"/>
        <c:majorTickMark val="out"/>
        <c:minorTickMark val="none"/>
        <c:tickLblPos val="nextTo"/>
        <c:crossAx val="158553216"/>
        <c:crosses val="autoZero"/>
        <c:auto val="1"/>
        <c:lblAlgn val="ctr"/>
        <c:lblOffset val="100"/>
        <c:noMultiLvlLbl val="0"/>
      </c:catAx>
      <c:valAx>
        <c:axId val="158553216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585432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'Ezy sur Eure'!$M$3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'Ezy sur Eure'!$M$4:$M$7</c:f>
              <c:numCache>
                <c:formatCode>#,##0.00\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0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</c:ser>
        <c:ser>
          <c:idx val="0"/>
          <c:order val="1"/>
          <c:tx>
            <c:strRef>
              <c:f>'Ezy sur Eure'!$J$3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'Ezy sur Eure'!$H$4:$H$15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'Ezy sur Eure'!$J$4:$J$15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667776"/>
        <c:axId val="164669312"/>
      </c:barChart>
      <c:lineChart>
        <c:grouping val="standard"/>
        <c:varyColors val="0"/>
        <c:ser>
          <c:idx val="1"/>
          <c:order val="2"/>
          <c:tx>
            <c:strRef>
              <c:f>'Ezy sur Eure'!$I$3</c:f>
              <c:strCache>
                <c:ptCount val="1"/>
                <c:pt idx="0">
                  <c:v>P2 (€)</c:v>
                </c:pt>
              </c:strCache>
            </c:strRef>
          </c:tx>
          <c:cat>
            <c:strRef>
              <c:f>'Ezy sur Eure'!$H$4:$H$7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'Ezy sur Eure'!$I$4:$I$7</c:f>
              <c:numCache>
                <c:formatCode>#,##0.00\ "€"</c:formatCode>
                <c:ptCount val="4"/>
                <c:pt idx="0">
                  <c:v>200</c:v>
                </c:pt>
                <c:pt idx="1">
                  <c:v>200</c:v>
                </c:pt>
                <c:pt idx="2">
                  <c:v>200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667776"/>
        <c:axId val="164669312"/>
      </c:lineChart>
      <c:catAx>
        <c:axId val="1646677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4669312"/>
        <c:crosses val="autoZero"/>
        <c:auto val="1"/>
        <c:lblAlgn val="ctr"/>
        <c:lblOffset val="100"/>
        <c:noMultiLvlLbl val="0"/>
      </c:catAx>
      <c:valAx>
        <c:axId val="164669312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6677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6"/>
          <c:order val="6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val>
            <c:numRef>
              <c:f>'Ezy sur Eure'!$Q$4:$Q$7</c:f>
            </c:numRef>
          </c:val>
        </c:ser>
        <c:ser>
          <c:idx val="5"/>
          <c:order val="5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val>
            <c:numRef>
              <c:f>'Ezy sur Eure'!$Q$4:$Q$7</c:f>
            </c:numRef>
          </c:val>
        </c:ser>
        <c:ser>
          <c:idx val="4"/>
          <c:order val="4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val>
            <c:numRef>
              <c:f>'Ezy sur Eure'!$Q$4:$Q$15</c:f>
            </c:numRef>
          </c:val>
        </c:ser>
        <c:ser>
          <c:idx val="3"/>
          <c:order val="3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val>
            <c:numRef>
              <c:f>'Ezy sur Eure'!$Q$4:$Q$15</c:f>
            </c:numRef>
          </c:val>
        </c:ser>
        <c:ser>
          <c:idx val="2"/>
          <c:order val="2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val>
            <c:numRef>
              <c:f>'Ezy sur Eure'!$Q$4:$Q$15</c:f>
            </c:numRef>
          </c:val>
        </c:ser>
        <c:ser>
          <c:idx val="1"/>
          <c:order val="1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val>
            <c:numRef>
              <c:f>'Ezy sur Eure'!$Q$4:$Q$15</c:f>
            </c:numRef>
          </c:val>
        </c:ser>
        <c:ser>
          <c:idx val="0"/>
          <c:order val="0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'Ezy sur Eure'!$H$4:$H$15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'Ezy sur Eure'!$Q$4:$Q$15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366976"/>
        <c:axId val="164372864"/>
      </c:barChart>
      <c:catAx>
        <c:axId val="1643669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4372864"/>
        <c:crosses val="autoZero"/>
        <c:auto val="1"/>
        <c:lblAlgn val="ctr"/>
        <c:lblOffset val="100"/>
        <c:noMultiLvlLbl val="0"/>
      </c:catAx>
      <c:valAx>
        <c:axId val="16437286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3669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605312"/>
        <c:axId val="164623488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605312"/>
        <c:axId val="164623488"/>
      </c:lineChart>
      <c:catAx>
        <c:axId val="164605312"/>
        <c:scaling>
          <c:orientation val="minMax"/>
        </c:scaling>
        <c:delete val="0"/>
        <c:axPos val="b"/>
        <c:majorTickMark val="out"/>
        <c:minorTickMark val="none"/>
        <c:tickLblPos val="nextTo"/>
        <c:crossAx val="164623488"/>
        <c:crosses val="autoZero"/>
        <c:auto val="1"/>
        <c:lblAlgn val="ctr"/>
        <c:lblOffset val="100"/>
        <c:noMultiLvlLbl val="0"/>
      </c:catAx>
      <c:valAx>
        <c:axId val="16462348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6053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705792"/>
        <c:axId val="164707328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705792"/>
        <c:axId val="164707328"/>
      </c:lineChart>
      <c:catAx>
        <c:axId val="164705792"/>
        <c:scaling>
          <c:orientation val="minMax"/>
        </c:scaling>
        <c:delete val="0"/>
        <c:axPos val="b"/>
        <c:majorTickMark val="out"/>
        <c:minorTickMark val="none"/>
        <c:tickLblPos val="nextTo"/>
        <c:crossAx val="164707328"/>
        <c:crosses val="autoZero"/>
        <c:auto val="1"/>
        <c:lblAlgn val="ctr"/>
        <c:lblOffset val="100"/>
        <c:noMultiLvlLbl val="0"/>
      </c:catAx>
      <c:valAx>
        <c:axId val="16470732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7057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768000"/>
        <c:axId val="164773888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768000"/>
        <c:axId val="164773888"/>
      </c:lineChart>
      <c:catAx>
        <c:axId val="164768000"/>
        <c:scaling>
          <c:orientation val="minMax"/>
        </c:scaling>
        <c:delete val="0"/>
        <c:axPos val="b"/>
        <c:majorTickMark val="out"/>
        <c:minorTickMark val="none"/>
        <c:tickLblPos val="nextTo"/>
        <c:crossAx val="164773888"/>
        <c:crosses val="autoZero"/>
        <c:auto val="1"/>
        <c:lblAlgn val="ctr"/>
        <c:lblOffset val="100"/>
        <c:noMultiLvlLbl val="0"/>
      </c:catAx>
      <c:valAx>
        <c:axId val="16477388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7680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803712"/>
        <c:axId val="164805248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803712"/>
        <c:axId val="164805248"/>
      </c:lineChart>
      <c:catAx>
        <c:axId val="164803712"/>
        <c:scaling>
          <c:orientation val="minMax"/>
        </c:scaling>
        <c:delete val="0"/>
        <c:axPos val="b"/>
        <c:majorTickMark val="out"/>
        <c:minorTickMark val="none"/>
        <c:tickLblPos val="nextTo"/>
        <c:crossAx val="164805248"/>
        <c:crosses val="autoZero"/>
        <c:auto val="1"/>
        <c:lblAlgn val="ctr"/>
        <c:lblOffset val="100"/>
        <c:noMultiLvlLbl val="0"/>
      </c:catAx>
      <c:valAx>
        <c:axId val="16480524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8037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894592"/>
        <c:axId val="164896128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894592"/>
        <c:axId val="164896128"/>
      </c:lineChart>
      <c:catAx>
        <c:axId val="164894592"/>
        <c:scaling>
          <c:orientation val="minMax"/>
        </c:scaling>
        <c:delete val="0"/>
        <c:axPos val="b"/>
        <c:majorTickMark val="out"/>
        <c:minorTickMark val="none"/>
        <c:tickLblPos val="nextTo"/>
        <c:crossAx val="164896128"/>
        <c:crosses val="autoZero"/>
        <c:auto val="1"/>
        <c:lblAlgn val="ctr"/>
        <c:lblOffset val="100"/>
        <c:noMultiLvlLbl val="0"/>
      </c:catAx>
      <c:valAx>
        <c:axId val="16489612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894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917632"/>
        <c:axId val="164919168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917632"/>
        <c:axId val="164919168"/>
      </c:lineChart>
      <c:catAx>
        <c:axId val="164917632"/>
        <c:scaling>
          <c:orientation val="minMax"/>
        </c:scaling>
        <c:delete val="0"/>
        <c:axPos val="b"/>
        <c:majorTickMark val="out"/>
        <c:minorTickMark val="none"/>
        <c:tickLblPos val="nextTo"/>
        <c:crossAx val="164919168"/>
        <c:crosses val="autoZero"/>
        <c:auto val="1"/>
        <c:lblAlgn val="ctr"/>
        <c:lblOffset val="100"/>
        <c:noMultiLvlLbl val="0"/>
      </c:catAx>
      <c:valAx>
        <c:axId val="16491916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4917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528128"/>
        <c:axId val="166529664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528128"/>
        <c:axId val="166529664"/>
      </c:lineChart>
      <c:catAx>
        <c:axId val="166528128"/>
        <c:scaling>
          <c:orientation val="minMax"/>
        </c:scaling>
        <c:delete val="0"/>
        <c:axPos val="b"/>
        <c:majorTickMark val="out"/>
        <c:minorTickMark val="none"/>
        <c:tickLblPos val="nextTo"/>
        <c:crossAx val="166529664"/>
        <c:crosses val="autoZero"/>
        <c:auto val="1"/>
        <c:lblAlgn val="ctr"/>
        <c:lblOffset val="100"/>
        <c:noMultiLvlLbl val="0"/>
      </c:catAx>
      <c:valAx>
        <c:axId val="16652966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65281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538240"/>
        <c:axId val="166552320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538240"/>
        <c:axId val="166552320"/>
      </c:lineChart>
      <c:catAx>
        <c:axId val="166538240"/>
        <c:scaling>
          <c:orientation val="minMax"/>
        </c:scaling>
        <c:delete val="0"/>
        <c:axPos val="b"/>
        <c:majorTickMark val="out"/>
        <c:minorTickMark val="none"/>
        <c:tickLblPos val="nextTo"/>
        <c:crossAx val="166552320"/>
        <c:crosses val="autoZero"/>
        <c:auto val="1"/>
        <c:lblAlgn val="ctr"/>
        <c:lblOffset val="100"/>
        <c:noMultiLvlLbl val="0"/>
      </c:catAx>
      <c:valAx>
        <c:axId val="166552320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65382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658048"/>
        <c:axId val="166659584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658048"/>
        <c:axId val="166659584"/>
      </c:lineChart>
      <c:catAx>
        <c:axId val="166658048"/>
        <c:scaling>
          <c:orientation val="minMax"/>
        </c:scaling>
        <c:delete val="0"/>
        <c:axPos val="b"/>
        <c:majorTickMark val="out"/>
        <c:minorTickMark val="none"/>
        <c:tickLblPos val="nextTo"/>
        <c:crossAx val="166659584"/>
        <c:crosses val="autoZero"/>
        <c:auto val="1"/>
        <c:lblAlgn val="ctr"/>
        <c:lblOffset val="100"/>
        <c:noMultiLvlLbl val="0"/>
      </c:catAx>
      <c:valAx>
        <c:axId val="16665958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66580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676736"/>
        <c:axId val="166682624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676736"/>
        <c:axId val="166682624"/>
      </c:lineChart>
      <c:catAx>
        <c:axId val="166676736"/>
        <c:scaling>
          <c:orientation val="minMax"/>
        </c:scaling>
        <c:delete val="0"/>
        <c:axPos val="b"/>
        <c:majorTickMark val="out"/>
        <c:minorTickMark val="none"/>
        <c:tickLblPos val="nextTo"/>
        <c:crossAx val="166682624"/>
        <c:crosses val="autoZero"/>
        <c:auto val="1"/>
        <c:lblAlgn val="ctr"/>
        <c:lblOffset val="100"/>
        <c:noMultiLvlLbl val="0"/>
      </c:catAx>
      <c:valAx>
        <c:axId val="16668262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6676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218176"/>
        <c:axId val="167232256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218176"/>
        <c:axId val="167232256"/>
      </c:lineChart>
      <c:catAx>
        <c:axId val="1672181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7232256"/>
        <c:crosses val="autoZero"/>
        <c:auto val="1"/>
        <c:lblAlgn val="ctr"/>
        <c:lblOffset val="100"/>
        <c:noMultiLvlLbl val="0"/>
      </c:catAx>
      <c:valAx>
        <c:axId val="167232256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7218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253504"/>
        <c:axId val="167255040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253504"/>
        <c:axId val="167255040"/>
      </c:lineChart>
      <c:catAx>
        <c:axId val="167253504"/>
        <c:scaling>
          <c:orientation val="minMax"/>
        </c:scaling>
        <c:delete val="0"/>
        <c:axPos val="b"/>
        <c:majorTickMark val="out"/>
        <c:minorTickMark val="none"/>
        <c:tickLblPos val="nextTo"/>
        <c:crossAx val="167255040"/>
        <c:crosses val="autoZero"/>
        <c:auto val="1"/>
        <c:lblAlgn val="ctr"/>
        <c:lblOffset val="100"/>
        <c:noMultiLvlLbl val="0"/>
      </c:catAx>
      <c:valAx>
        <c:axId val="167255040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72535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870464"/>
        <c:axId val="171876352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870464"/>
        <c:axId val="171876352"/>
      </c:lineChart>
      <c:catAx>
        <c:axId val="171870464"/>
        <c:scaling>
          <c:orientation val="minMax"/>
        </c:scaling>
        <c:delete val="0"/>
        <c:axPos val="b"/>
        <c:majorTickMark val="out"/>
        <c:minorTickMark val="none"/>
        <c:tickLblPos val="nextTo"/>
        <c:crossAx val="171876352"/>
        <c:crosses val="autoZero"/>
        <c:auto val="1"/>
        <c:lblAlgn val="ctr"/>
        <c:lblOffset val="100"/>
        <c:noMultiLvlLbl val="0"/>
      </c:catAx>
      <c:valAx>
        <c:axId val="171876352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718704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994688"/>
        <c:axId val="166996224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994688"/>
        <c:axId val="166996224"/>
      </c:lineChart>
      <c:catAx>
        <c:axId val="166994688"/>
        <c:scaling>
          <c:orientation val="minMax"/>
        </c:scaling>
        <c:delete val="0"/>
        <c:axPos val="b"/>
        <c:majorTickMark val="out"/>
        <c:minorTickMark val="none"/>
        <c:tickLblPos val="nextTo"/>
        <c:crossAx val="166996224"/>
        <c:crosses val="autoZero"/>
        <c:auto val="1"/>
        <c:lblAlgn val="ctr"/>
        <c:lblOffset val="100"/>
        <c:noMultiLvlLbl val="0"/>
      </c:catAx>
      <c:valAx>
        <c:axId val="16699622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6994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130624"/>
        <c:axId val="167132160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130624"/>
        <c:axId val="167132160"/>
      </c:lineChart>
      <c:catAx>
        <c:axId val="167130624"/>
        <c:scaling>
          <c:orientation val="minMax"/>
        </c:scaling>
        <c:delete val="0"/>
        <c:axPos val="b"/>
        <c:majorTickMark val="out"/>
        <c:minorTickMark val="none"/>
        <c:tickLblPos val="nextTo"/>
        <c:crossAx val="167132160"/>
        <c:crosses val="autoZero"/>
        <c:auto val="1"/>
        <c:lblAlgn val="ctr"/>
        <c:lblOffset val="100"/>
        <c:noMultiLvlLbl val="0"/>
      </c:catAx>
      <c:valAx>
        <c:axId val="167132160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71306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157760"/>
        <c:axId val="167159296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157760"/>
        <c:axId val="167159296"/>
      </c:lineChart>
      <c:catAx>
        <c:axId val="167157760"/>
        <c:scaling>
          <c:orientation val="minMax"/>
        </c:scaling>
        <c:delete val="0"/>
        <c:axPos val="b"/>
        <c:majorTickMark val="out"/>
        <c:minorTickMark val="none"/>
        <c:tickLblPos val="nextTo"/>
        <c:crossAx val="167159296"/>
        <c:crosses val="autoZero"/>
        <c:auto val="1"/>
        <c:lblAlgn val="ctr"/>
        <c:lblOffset val="100"/>
        <c:noMultiLvlLbl val="0"/>
      </c:catAx>
      <c:valAx>
        <c:axId val="167159296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67157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invertIfNegative val="0"/>
          <c:val>
            <c:numRef>
              <c:f>'Cogé Mureaux'!$L$4:$L$15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0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#,##0.00\ "€"</c:formatCode>
                <c:ptCount val="12"/>
                <c:pt idx="0">
                  <c:v>100</c:v>
                </c:pt>
              </c:numCache>
            </c:numRef>
          </c:val>
        </c:ser>
        <c:ser>
          <c:idx val="0"/>
          <c:order val="1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992192"/>
        <c:axId val="171993728"/>
      </c:barChart>
      <c:lineChart>
        <c:grouping val="standard"/>
        <c:varyColors val="0"/>
        <c:ser>
          <c:idx val="2"/>
          <c:order val="2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992192"/>
        <c:axId val="171993728"/>
      </c:lineChart>
      <c:catAx>
        <c:axId val="171992192"/>
        <c:scaling>
          <c:orientation val="minMax"/>
        </c:scaling>
        <c:delete val="0"/>
        <c:axPos val="b"/>
        <c:majorTickMark val="out"/>
        <c:minorTickMark val="none"/>
        <c:tickLblPos val="nextTo"/>
        <c:crossAx val="171993728"/>
        <c:crosses val="autoZero"/>
        <c:auto val="1"/>
        <c:lblAlgn val="ctr"/>
        <c:lblOffset val="100"/>
        <c:noMultiLvlLbl val="0"/>
      </c:catAx>
      <c:valAx>
        <c:axId val="17199372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719921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'Cogé Mureaux'!$U$3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val>
            <c:numRef>
              <c:f>'Cogé Mureaux'!$U$4:$U$15</c:f>
              <c:numCache>
                <c:formatCode>#,##0.00\ "€"</c:formatCode>
                <c:ptCount val="12"/>
                <c:pt idx="0">
                  <c:v>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2019712"/>
        <c:axId val="172021248"/>
      </c:barChart>
      <c:lineChart>
        <c:grouping val="standard"/>
        <c:varyColors val="0"/>
        <c:ser>
          <c:idx val="0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Mureaux'!$S$4:$S$15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019712"/>
        <c:axId val="172021248"/>
      </c:lineChart>
      <c:catAx>
        <c:axId val="172019712"/>
        <c:scaling>
          <c:orientation val="minMax"/>
        </c:scaling>
        <c:delete val="0"/>
        <c:axPos val="b"/>
        <c:majorTickMark val="out"/>
        <c:minorTickMark val="none"/>
        <c:tickLblPos val="nextTo"/>
        <c:crossAx val="172021248"/>
        <c:crosses val="autoZero"/>
        <c:auto val="1"/>
        <c:lblAlgn val="ctr"/>
        <c:lblOffset val="100"/>
        <c:noMultiLvlLbl val="0"/>
      </c:catAx>
      <c:valAx>
        <c:axId val="17202124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1720197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8</xdr:row>
      <xdr:rowOff>66675</xdr:rowOff>
    </xdr:from>
    <xdr:to>
      <xdr:col>7</xdr:col>
      <xdr:colOff>514350</xdr:colOff>
      <xdr:row>11</xdr:row>
      <xdr:rowOff>95250</xdr:rowOff>
    </xdr:to>
    <xdr:sp macro="[0]!ok" textlink="">
      <xdr:nvSpPr>
        <xdr:cNvPr id="4" name="Organigramme : Alternative 3"/>
        <xdr:cNvSpPr/>
      </xdr:nvSpPr>
      <xdr:spPr>
        <a:xfrm>
          <a:off x="11982450" y="1971675"/>
          <a:ext cx="1133475" cy="60007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Enregistrer</a:t>
          </a:r>
        </a:p>
      </xdr:txBody>
    </xdr:sp>
    <xdr:clientData/>
  </xdr:twoCellAnchor>
  <xdr:twoCellAnchor>
    <xdr:from>
      <xdr:col>5</xdr:col>
      <xdr:colOff>161925</xdr:colOff>
      <xdr:row>3</xdr:row>
      <xdr:rowOff>152400</xdr:rowOff>
    </xdr:from>
    <xdr:to>
      <xdr:col>5</xdr:col>
      <xdr:colOff>1295400</xdr:colOff>
      <xdr:row>6</xdr:row>
      <xdr:rowOff>180975</xdr:rowOff>
    </xdr:to>
    <xdr:sp macro="[0]!nouvelle_année" textlink="">
      <xdr:nvSpPr>
        <xdr:cNvPr id="3" name="Organigramme : Alternative 2"/>
        <xdr:cNvSpPr/>
      </xdr:nvSpPr>
      <xdr:spPr>
        <a:xfrm>
          <a:off x="10487025" y="723900"/>
          <a:ext cx="1133475" cy="600075"/>
        </a:xfrm>
        <a:prstGeom prst="flowChartAlternateProcess">
          <a:avLst/>
        </a:prstGeom>
        <a:solidFill>
          <a:schemeClr val="accent6"/>
        </a:soli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Nouvelle année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100012</xdr:rowOff>
    </xdr:from>
    <xdr:to>
      <xdr:col>2</xdr:col>
      <xdr:colOff>942975</xdr:colOff>
      <xdr:row>19</xdr:row>
      <xdr:rowOff>176212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1066800</xdr:colOff>
      <xdr:row>5</xdr:row>
      <xdr:rowOff>93345</xdr:rowOff>
    </xdr:from>
    <xdr:to>
      <xdr:col>5</xdr:col>
      <xdr:colOff>1259205</xdr:colOff>
      <xdr:row>19</xdr:row>
      <xdr:rowOff>169545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14287</xdr:rowOff>
    </xdr:from>
    <xdr:to>
      <xdr:col>2</xdr:col>
      <xdr:colOff>904875</xdr:colOff>
      <xdr:row>18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1333500</xdr:colOff>
      <xdr:row>4</xdr:row>
      <xdr:rowOff>26670</xdr:rowOff>
    </xdr:from>
    <xdr:to>
      <xdr:col>5</xdr:col>
      <xdr:colOff>411480</xdr:colOff>
      <xdr:row>18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19"/>
  <sheetViews>
    <sheetView tabSelected="1" workbookViewId="0">
      <selection activeCell="D11" sqref="D11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customWidth="1"/>
    <col min="6" max="6" width="22.7109375" customWidth="1"/>
    <col min="12" max="12" width="45.85546875" hidden="1" customWidth="1"/>
    <col min="13" max="13" width="22.85546875" hidden="1" customWidth="1"/>
    <col min="14" max="14" width="34.28515625" customWidth="1"/>
  </cols>
  <sheetData>
    <row r="3" spans="1:13" x14ac:dyDescent="0.25">
      <c r="C3" s="6" t="s">
        <v>21</v>
      </c>
      <c r="D3" s="7">
        <v>2014</v>
      </c>
    </row>
    <row r="8" spans="1:13" ht="18.75" x14ac:dyDescent="0.3">
      <c r="A8" s="11" t="s">
        <v>27</v>
      </c>
      <c r="L8" t="s">
        <v>1</v>
      </c>
      <c r="M8" t="s">
        <v>3</v>
      </c>
    </row>
    <row r="9" spans="1:13" x14ac:dyDescent="0.25">
      <c r="L9" t="s">
        <v>22</v>
      </c>
      <c r="M9" t="s">
        <v>17</v>
      </c>
    </row>
    <row r="10" spans="1:13" x14ac:dyDescent="0.25">
      <c r="A10" s="4" t="s">
        <v>0</v>
      </c>
      <c r="B10" s="4" t="s">
        <v>1</v>
      </c>
      <c r="C10" s="4" t="s">
        <v>2</v>
      </c>
      <c r="D10" s="4" t="s">
        <v>3</v>
      </c>
      <c r="E10" s="4" t="s">
        <v>5</v>
      </c>
      <c r="F10" s="4" t="s">
        <v>6</v>
      </c>
      <c r="L10" s="1" t="s">
        <v>10</v>
      </c>
      <c r="M10" t="s">
        <v>18</v>
      </c>
    </row>
    <row r="11" spans="1:13" x14ac:dyDescent="0.25">
      <c r="A11" s="15"/>
      <c r="B11" s="3"/>
      <c r="C11" s="3"/>
      <c r="D11" s="3"/>
      <c r="E11" s="3"/>
      <c r="F11" s="3"/>
      <c r="L11" s="1" t="s">
        <v>11</v>
      </c>
      <c r="M11" t="s">
        <v>19</v>
      </c>
    </row>
    <row r="12" spans="1:13" x14ac:dyDescent="0.25">
      <c r="L12" s="1" t="s">
        <v>12</v>
      </c>
    </row>
    <row r="13" spans="1:13" x14ac:dyDescent="0.25">
      <c r="L13" s="1" t="s">
        <v>13</v>
      </c>
    </row>
    <row r="14" spans="1:13" x14ac:dyDescent="0.25">
      <c r="L14" s="2" t="s">
        <v>14</v>
      </c>
    </row>
    <row r="15" spans="1:13" ht="18.75" x14ac:dyDescent="0.3">
      <c r="A15" s="11" t="s">
        <v>39</v>
      </c>
      <c r="L15" s="2" t="s">
        <v>15</v>
      </c>
    </row>
    <row r="16" spans="1:13" x14ac:dyDescent="0.25">
      <c r="L16" s="2" t="s">
        <v>16</v>
      </c>
    </row>
    <row r="17" spans="12:12" x14ac:dyDescent="0.25">
      <c r="L17" t="s">
        <v>9</v>
      </c>
    </row>
    <row r="18" spans="12:12" x14ac:dyDescent="0.25">
      <c r="L18" t="s">
        <v>7</v>
      </c>
    </row>
    <row r="19" spans="12:12" x14ac:dyDescent="0.25">
      <c r="L19" t="s">
        <v>8</v>
      </c>
    </row>
  </sheetData>
  <dataValidations count="2">
    <dataValidation type="list" allowBlank="1" showInputMessage="1" showErrorMessage="1" promptTitle="Affaire" sqref="B11">
      <formula1>$L$9:$L$19</formula1>
    </dataValidation>
    <dataValidation type="list" allowBlank="1" showInputMessage="1" showErrorMessage="1" sqref="D11">
      <formula1>$M$9:$M$11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X323"/>
  <sheetViews>
    <sheetView zoomScaleNormal="100" workbookViewId="0">
      <selection activeCell="C3" sqref="C3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style="8" customWidth="1"/>
    <col min="6" max="6" width="22.7109375" customWidth="1"/>
    <col min="7" max="7" width="16.42578125" customWidth="1"/>
    <col min="8" max="8" width="11.5703125" customWidth="1"/>
    <col min="9" max="9" width="11.5703125" hidden="1" customWidth="1"/>
    <col min="10" max="10" width="11.42578125" hidden="1" customWidth="1"/>
    <col min="11" max="11" width="6.7109375" customWidth="1"/>
    <col min="12" max="12" width="14.28515625" customWidth="1"/>
    <col min="16" max="16" width="15" customWidth="1"/>
    <col min="17" max="17" width="11.5703125" customWidth="1"/>
    <col min="18" max="19" width="11.5703125" hidden="1" customWidth="1"/>
    <col min="20" max="20" width="6.7109375" customWidth="1"/>
    <col min="21" max="22" width="11.5703125" customWidth="1"/>
    <col min="23" max="23" width="18.28515625" hidden="1" customWidth="1"/>
    <col min="544" max="544" width="0" hidden="1" customWidth="1"/>
  </cols>
  <sheetData>
    <row r="3" spans="2:23" ht="18.75" x14ac:dyDescent="0.3">
      <c r="B3" s="14" t="s">
        <v>22</v>
      </c>
      <c r="C3" s="6" t="s">
        <v>20</v>
      </c>
      <c r="D3" s="9">
        <f>Général!D3</f>
        <v>2014</v>
      </c>
      <c r="E3" s="16" t="s">
        <v>23</v>
      </c>
      <c r="F3" s="5" t="s">
        <v>25</v>
      </c>
      <c r="H3" s="12" t="s">
        <v>30</v>
      </c>
      <c r="I3" s="12" t="s">
        <v>31</v>
      </c>
      <c r="J3" s="12" t="s">
        <v>32</v>
      </c>
      <c r="L3" t="s">
        <v>28</v>
      </c>
      <c r="M3" s="12" t="s">
        <v>40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x14ac:dyDescent="0.25">
      <c r="G4" s="6" t="str">
        <f>IF($F$3="Par mois","Janvier :",IF($F$3="Par trimestre","1er Trimestre :","Année "&amp;$D$3&amp;" :"))</f>
        <v>Janvier :</v>
      </c>
      <c r="H4" s="13">
        <v>100</v>
      </c>
      <c r="I4" s="13">
        <v>200</v>
      </c>
      <c r="J4" s="13">
        <v>200</v>
      </c>
      <c r="L4" s="8">
        <f>IF($F$3="Par mois",SUMIF($A$23:$A$323,"&lt;01/02/"&amp;$D$3,$W$23:$W$323),IF(F3="Par trimestre",SUMIF($A$23:$A$323,"&lt;01/04/"&amp;$D$3,$W$23:$W$323),SUM($W$23:$W$323)))</f>
        <v>0</v>
      </c>
      <c r="M4" s="30">
        <f>IF(AND($F$3&lt;&gt;"Par an",H4&lt;&gt;0),-1+L4/H4,"")</f>
        <v>-1</v>
      </c>
      <c r="N4" s="8"/>
      <c r="P4" s="6" t="str">
        <f>IF($F$3="Par mois","Janvier :",IF($F$3="Par trimestre","1er Trimestre :","Année "&amp;$D$3&amp;" :"))</f>
        <v>Janvier :</v>
      </c>
      <c r="Q4" s="8">
        <f>IF($F$3&lt;&gt;"",H4,"")</f>
        <v>100</v>
      </c>
      <c r="R4" s="8">
        <f t="shared" ref="R4:S4" si="0">IF($F$3&lt;&gt;"",I4,"")</f>
        <v>200</v>
      </c>
      <c r="S4" s="8">
        <f t="shared" si="0"/>
        <v>200</v>
      </c>
      <c r="T4" s="8"/>
      <c r="U4" s="8">
        <f>IF(L4&lt;&gt;"",L4,0)</f>
        <v>0</v>
      </c>
      <c r="V4" s="8"/>
      <c r="W4" t="s">
        <v>25</v>
      </c>
    </row>
    <row r="5" spans="2:23" x14ac:dyDescent="0.25">
      <c r="E5" s="16" t="s">
        <v>29</v>
      </c>
      <c r="F5" s="5" t="s">
        <v>17</v>
      </c>
      <c r="G5" s="6" t="str">
        <f>IF($F$3="Par mois","Février :",IF($F$3="Par trimestre","2eme Trimestre :",""))</f>
        <v>Février :</v>
      </c>
      <c r="H5" s="13"/>
      <c r="I5" s="13"/>
      <c r="J5" s="13"/>
      <c r="L5" s="8">
        <f>IF($F$3="Par mois",SUMIF($A$23:$A$323,"&lt;01/03/"&amp;$D$3,$W$23:$W$323)-L4,IF(F3="Par trimestre",SUMIF($A$23:$A$323,"&lt;01/07/"&amp;$D$3,$W$23:$W$323)-L4,""))</f>
        <v>10</v>
      </c>
      <c r="M5" s="30" t="str">
        <f>IF(AND($F$3&lt;&gt;"Par an",H5&lt;&gt;0),-1+L5/H5,"")</f>
        <v/>
      </c>
      <c r="N5" s="8"/>
      <c r="P5" s="6" t="str">
        <f>IF($F$3="Par mois","Février :",IF($F$3="Par trimestre","2eme Trimestre :",""))</f>
        <v>Février :</v>
      </c>
      <c r="Q5" s="8">
        <f>IF($F$3&lt;&gt;"Par an",H5+Q4,"")</f>
        <v>100</v>
      </c>
      <c r="R5" s="8">
        <f>IF($F$3&lt;&gt;"Par an",I5+R4,"")</f>
        <v>200</v>
      </c>
      <c r="S5" s="8">
        <f>IF($F$3&lt;&gt;"Par an",J5+S4,"")</f>
        <v>200</v>
      </c>
      <c r="T5" s="8"/>
      <c r="U5" s="8">
        <f>IF($F$3&lt;&gt;"Par an",L5+U4,"")</f>
        <v>10</v>
      </c>
      <c r="V5" s="8"/>
      <c r="W5" t="s">
        <v>26</v>
      </c>
    </row>
    <row r="6" spans="2:23" x14ac:dyDescent="0.25">
      <c r="G6" s="6" t="str">
        <f>IF($F$3="Par mois","Mars :",IF($F$3="Par trimestre","3eme Trimestre :",""))</f>
        <v>Mars :</v>
      </c>
      <c r="H6" s="13"/>
      <c r="I6" s="13"/>
      <c r="J6" s="13"/>
      <c r="L6" s="8">
        <f>IF($F$3="Par mois",SUMIF($A$23:$A$323,"&lt;01/04/"&amp;$D$3,$W$23:$W$323)-L5-L4,IF(F3="Par trimestre",SUMIF($A$23:$A$323,"&lt;01/10/"&amp;$D$3,$W$23:$W$323)-L5-L4,""))</f>
        <v>0</v>
      </c>
      <c r="M6" s="30" t="str">
        <f t="shared" ref="M5:M15" si="1">IF(AND($F$3&lt;&gt;"Par an",H6&lt;&gt;0),-1+L6/H6,"")</f>
        <v/>
      </c>
      <c r="N6" s="8"/>
      <c r="P6" s="6" t="str">
        <f>IF($F$3="Par mois","Mars :",IF($F$3="Par trimestre","3eme Trimestre :",""))</f>
        <v>Mars :</v>
      </c>
      <c r="Q6" s="8">
        <f t="shared" ref="Q6:Q7" si="2">IF($F$3&lt;&gt;"Par an",H6+Q5,"")</f>
        <v>100</v>
      </c>
      <c r="R6" s="8">
        <f>IF($F$3&lt;&gt;"Par an",I6+R5,"")</f>
        <v>200</v>
      </c>
      <c r="S6" s="8">
        <f>IF($F$3&lt;&gt;"Par an",J6+S5,"")</f>
        <v>200</v>
      </c>
      <c r="T6" s="8"/>
      <c r="U6" s="8">
        <f t="shared" ref="U6:U7" si="3">IF($F$3&lt;&gt;"Par an",L6+U5,"")</f>
        <v>10</v>
      </c>
      <c r="V6" s="8"/>
    </row>
    <row r="7" spans="2:23" x14ac:dyDescent="0.25">
      <c r="G7" s="6" t="str">
        <f>IF($F$3="Par mois","Mars :",IF($F$3="Par trimestre","4eme Trimestre :",""))</f>
        <v>Mars :</v>
      </c>
      <c r="H7" s="13"/>
      <c r="I7" s="13"/>
      <c r="J7" s="13"/>
      <c r="L7" s="8">
        <f>IF($F$3="Par mois",SUMIF($A$23:$A$323,"&lt;01/05/"&amp;$D$3,$W$23:$W$323)-SUM($L$4:L6),IF(F3="Par trimestre",SUMIF($A$23:$A$323,"&lt;01/01/"&amp;$D$3+1,$W$23:$W$323)-SUM(L4:L6),""))</f>
        <v>0</v>
      </c>
      <c r="M7" s="30" t="str">
        <f t="shared" si="1"/>
        <v/>
      </c>
      <c r="N7" s="8"/>
      <c r="P7" s="6" t="str">
        <f>IF($F$3="Par mois","Mars :",IF($F$3="Par trimestre","4eme Trimestre :",""))</f>
        <v>Mars :</v>
      </c>
      <c r="Q7" s="8">
        <f t="shared" si="2"/>
        <v>100</v>
      </c>
      <c r="R7" s="8">
        <f>IF($F$3&lt;&gt;"Par an",I7+R6,"")</f>
        <v>200</v>
      </c>
      <c r="S7" s="8">
        <f>IF($F$3&lt;&gt;"Par an",J7+S6,"")</f>
        <v>200</v>
      </c>
      <c r="T7" s="8"/>
      <c r="U7" s="8">
        <f t="shared" si="3"/>
        <v>10</v>
      </c>
      <c r="V7" s="8"/>
    </row>
    <row r="8" spans="2:23" x14ac:dyDescent="0.25">
      <c r="G8" s="6" t="str">
        <f>IF($F$3="Par mois","Mai :","")</f>
        <v>Mai :</v>
      </c>
      <c r="H8" s="13"/>
      <c r="I8" s="13"/>
      <c r="J8" s="13"/>
      <c r="L8" s="8">
        <f>IF($F$3="Par mois",SUMIF($A$23:$A$323,"&lt;01/06/"&amp;$D$3,$W$23:$W$323)-SUM($L$4:L7),"")</f>
        <v>80</v>
      </c>
      <c r="M8" s="30" t="str">
        <f t="shared" si="1"/>
        <v/>
      </c>
      <c r="N8" s="8"/>
      <c r="P8" s="6" t="str">
        <f>IF($F$3="Par mois","Mai :","")</f>
        <v>Mai :</v>
      </c>
      <c r="Q8" s="8">
        <f>IF($F$3="Par mois",H8+Q7,"")</f>
        <v>100</v>
      </c>
      <c r="R8" s="8">
        <f>IF($F$3="Par mois",I8+R7,"")</f>
        <v>200</v>
      </c>
      <c r="S8" s="8">
        <f>IF($F$3="Par mois",J8+S7,"")</f>
        <v>200</v>
      </c>
      <c r="T8" s="8"/>
      <c r="U8" s="8">
        <f>IF($F$3="Par mois",L8+U7,"")</f>
        <v>90</v>
      </c>
      <c r="V8" s="8"/>
    </row>
    <row r="9" spans="2:23" x14ac:dyDescent="0.25">
      <c r="G9" s="6" t="str">
        <f>IF($F$3="Par mois","Juin :","")</f>
        <v>Juin :</v>
      </c>
      <c r="H9" s="13"/>
      <c r="I9" s="13"/>
      <c r="J9" s="13"/>
      <c r="L9" s="8">
        <f>IF($F$3="Par mois",SUMIF($A$23:$A$323,"&lt;01/07/"&amp;$D$3,$W$23:$W$323)-SUM($L$4:L8),"")</f>
        <v>0</v>
      </c>
      <c r="M9" s="30" t="str">
        <f t="shared" si="1"/>
        <v/>
      </c>
      <c r="N9" s="8"/>
      <c r="P9" s="6" t="str">
        <f>IF($F$3="Par mois","Juin :","")</f>
        <v>Juin :</v>
      </c>
      <c r="Q9" s="8">
        <f t="shared" ref="Q9:Q15" si="4">IF($F$3="Par mois",H9+Q8,"")</f>
        <v>100</v>
      </c>
      <c r="R9" s="8">
        <f>IF($F$3="Par mois",I9+R8,"")</f>
        <v>200</v>
      </c>
      <c r="S9" s="8">
        <f>IF($F$3="Par mois",J9+S8,"")</f>
        <v>200</v>
      </c>
      <c r="T9" s="8"/>
      <c r="U9" s="8">
        <f t="shared" ref="U9:U15" si="5">IF($F$3="Par mois",L9+U8,"")</f>
        <v>90</v>
      </c>
      <c r="V9" s="8"/>
      <c r="W9" t="s">
        <v>3</v>
      </c>
    </row>
    <row r="10" spans="2:23" x14ac:dyDescent="0.25">
      <c r="G10" s="6" t="str">
        <f>IF($F$3="Par mois","Juillet :","")</f>
        <v>Juillet :</v>
      </c>
      <c r="H10" s="13"/>
      <c r="I10" s="13"/>
      <c r="J10" s="13"/>
      <c r="L10" s="8">
        <f>IF($F$3="Par mois",SUMIF($A$23:$A$323,"&lt;01/08/"&amp;$D$3,$W$23:$W$323)-SUM($L$4:L9),"")</f>
        <v>0</v>
      </c>
      <c r="M10" s="30" t="str">
        <f t="shared" si="1"/>
        <v/>
      </c>
      <c r="N10" s="8"/>
      <c r="P10" s="6" t="str">
        <f>IF($F$3="Par mois","Juillet :","")</f>
        <v>Juillet :</v>
      </c>
      <c r="Q10" s="8">
        <f t="shared" si="4"/>
        <v>100</v>
      </c>
      <c r="R10" s="8">
        <f>IF($F$3="Par mois",I10+R9,"")</f>
        <v>200</v>
      </c>
      <c r="S10" s="8">
        <f>IF($F$3="Par mois",J10+S9,"")</f>
        <v>200</v>
      </c>
      <c r="T10" s="8"/>
      <c r="U10" s="8">
        <f t="shared" si="5"/>
        <v>90</v>
      </c>
      <c r="V10" s="8"/>
      <c r="W10" t="s">
        <v>17</v>
      </c>
    </row>
    <row r="11" spans="2:23" x14ac:dyDescent="0.25">
      <c r="G11" s="6" t="str">
        <f>IF($F$3="Par mois","Aout :","")</f>
        <v>Aout :</v>
      </c>
      <c r="H11" s="13"/>
      <c r="I11" s="13"/>
      <c r="J11" s="13"/>
      <c r="L11" s="8">
        <f>IF($F$3="Par mois",SUMIF($A$23:$A$323,"&lt;01/09/"&amp;$D$3,$W$23:$W$323)-SUM($L$4:L10),"")</f>
        <v>0</v>
      </c>
      <c r="M11" s="30" t="str">
        <f t="shared" si="1"/>
        <v/>
      </c>
      <c r="N11" s="8"/>
      <c r="P11" s="6" t="str">
        <f>IF($F$3="Par mois","Aout :","")</f>
        <v>Aout :</v>
      </c>
      <c r="Q11" s="8">
        <f t="shared" si="4"/>
        <v>100</v>
      </c>
      <c r="R11" s="8">
        <f>IF($F$3="Par mois",I11+R10,"")</f>
        <v>200</v>
      </c>
      <c r="S11" s="8">
        <f>IF($F$3="Par mois",J11+S10,"")</f>
        <v>200</v>
      </c>
      <c r="T11" s="8"/>
      <c r="U11" s="8">
        <f t="shared" si="5"/>
        <v>90</v>
      </c>
      <c r="V11" s="8"/>
      <c r="W11" t="s">
        <v>18</v>
      </c>
    </row>
    <row r="12" spans="2:23" x14ac:dyDescent="0.25">
      <c r="G12" s="6" t="str">
        <f>IF($F$3="Par mois","Septembre :","")</f>
        <v>Septembre :</v>
      </c>
      <c r="H12" s="13"/>
      <c r="I12" s="13"/>
      <c r="J12" s="13"/>
      <c r="L12" s="8">
        <f>IF($F$3="Par mois",SUMIF($A$23:$A$323,"&lt;01/10/"&amp;$D$3,$W$23:$W$323)-SUM($L$4:L11),"")</f>
        <v>0</v>
      </c>
      <c r="M12" s="30" t="str">
        <f t="shared" si="1"/>
        <v/>
      </c>
      <c r="N12" s="8"/>
      <c r="P12" s="6" t="str">
        <f>IF($F$3="Par mois","Septembre :","")</f>
        <v>Septembre :</v>
      </c>
      <c r="Q12" s="8">
        <f t="shared" si="4"/>
        <v>100</v>
      </c>
      <c r="R12" s="8">
        <f>IF($F$3="Par mois",I12+R11,"")</f>
        <v>200</v>
      </c>
      <c r="S12" s="8">
        <f>IF($F$3="Par mois",J12+S11,"")</f>
        <v>200</v>
      </c>
      <c r="T12" s="8"/>
      <c r="U12" s="8">
        <f t="shared" si="5"/>
        <v>90</v>
      </c>
      <c r="V12" s="8"/>
      <c r="W12" t="s">
        <v>19</v>
      </c>
    </row>
    <row r="13" spans="2:23" x14ac:dyDescent="0.25">
      <c r="G13" s="6" t="str">
        <f>IF($F$3="Par mois","Octobre :","")</f>
        <v>Octobre :</v>
      </c>
      <c r="H13" s="13"/>
      <c r="I13" s="13"/>
      <c r="J13" s="13"/>
      <c r="L13" s="8">
        <f>IF($F$3="Par mois",SUMIF($A$23:$A$323,"&lt;01/11/"&amp;$D$3,$W$23:$W$323)-SUM($L$4:L12),"")</f>
        <v>0</v>
      </c>
      <c r="M13" s="30" t="str">
        <f t="shared" si="1"/>
        <v/>
      </c>
      <c r="N13" s="8"/>
      <c r="P13" s="6" t="str">
        <f>IF($F$3="Par mois","Octobre :","")</f>
        <v>Octobre :</v>
      </c>
      <c r="Q13" s="8">
        <f t="shared" si="4"/>
        <v>100</v>
      </c>
      <c r="R13" s="8">
        <f>IF($F$3="Par mois",I13+R12,"")</f>
        <v>200</v>
      </c>
      <c r="S13" s="8">
        <f>IF($F$3="Par mois",J13+S12,"")</f>
        <v>200</v>
      </c>
      <c r="T13" s="8"/>
      <c r="U13" s="8">
        <f t="shared" si="5"/>
        <v>90</v>
      </c>
      <c r="V13" s="8"/>
      <c r="W13" t="s">
        <v>38</v>
      </c>
    </row>
    <row r="14" spans="2:23" x14ac:dyDescent="0.25">
      <c r="G14" s="6" t="str">
        <f>IF($F$3="Par mois","Novembre :","")</f>
        <v>Novembre :</v>
      </c>
      <c r="H14" s="13"/>
      <c r="I14" s="13"/>
      <c r="J14" s="13"/>
      <c r="L14" s="8">
        <f>IF($F$3="Par mois",SUMIF($A$23:$A$323,"&lt;01/12/"&amp;$D$3,$W$23:$W$323)-SUM($L$4:L13),"")</f>
        <v>0</v>
      </c>
      <c r="M14" s="30" t="str">
        <f t="shared" si="1"/>
        <v/>
      </c>
      <c r="N14" s="8"/>
      <c r="P14" s="6" t="str">
        <f>IF($F$3="Par mois","Novembre :","")</f>
        <v>Novembre :</v>
      </c>
      <c r="Q14" s="8">
        <f t="shared" si="4"/>
        <v>100</v>
      </c>
      <c r="R14" s="8">
        <f>IF($F$3="Par mois",I14+R13,"")</f>
        <v>200</v>
      </c>
      <c r="S14" s="8">
        <f>IF($F$3="Par mois",J14+S13,"")</f>
        <v>200</v>
      </c>
      <c r="T14" s="8"/>
      <c r="U14" s="8">
        <f t="shared" si="5"/>
        <v>90</v>
      </c>
      <c r="V14" s="8"/>
    </row>
    <row r="15" spans="2:23" x14ac:dyDescent="0.25">
      <c r="G15" s="6" t="str">
        <f>IF($F$3="Par mois","Décembre :","")</f>
        <v>Décembre :</v>
      </c>
      <c r="H15" s="13"/>
      <c r="I15" s="13"/>
      <c r="J15" s="13"/>
      <c r="L15" s="8">
        <f>IF($F$3="Par mois",SUMIF($A$23:$A$323,"&lt;01/01/"&amp;$D$3+1,$W$23:$W$323)-SUM(L4:L14),"")</f>
        <v>0</v>
      </c>
      <c r="M15" s="30" t="str">
        <f t="shared" si="1"/>
        <v/>
      </c>
      <c r="N15" s="8"/>
      <c r="P15" s="6" t="str">
        <f>IF($F$3="Par mois","Décembre :","")</f>
        <v>Décembre :</v>
      </c>
      <c r="Q15" s="8">
        <f t="shared" si="4"/>
        <v>100</v>
      </c>
      <c r="R15" s="8">
        <f>IF($F$3="Par mois",I15+R14,"")</f>
        <v>200</v>
      </c>
      <c r="S15" s="8">
        <f>IF($F$3="Par mois",J15+S14,"")</f>
        <v>200</v>
      </c>
      <c r="T15" s="8"/>
      <c r="U15" s="8">
        <f t="shared" si="5"/>
        <v>90</v>
      </c>
      <c r="V15" s="8"/>
    </row>
    <row r="16" spans="2:23" x14ac:dyDescent="0.25">
      <c r="G16" s="6"/>
      <c r="H16" s="13"/>
      <c r="I16" s="13"/>
      <c r="J16" s="13"/>
    </row>
    <row r="17" spans="1:23" x14ac:dyDescent="0.25">
      <c r="G17" s="19" t="str">
        <f>"Total "&amp;$D$3&amp;" :"</f>
        <v>Total 2014 :</v>
      </c>
      <c r="H17" s="20">
        <f>IF($F$3&lt;&gt;"Par an",SUM(H4:H15),"")</f>
        <v>100</v>
      </c>
      <c r="I17" s="20">
        <f>IF($F$3&lt;&gt;"Par an",SUM(I4:I15),"")</f>
        <v>200</v>
      </c>
      <c r="J17" s="20">
        <f>IF($F$3&lt;&gt;"Par an",SUM(J4:J15),"")</f>
        <v>200</v>
      </c>
      <c r="L17" s="20">
        <f t="shared" ref="L17" si="6">IF($F$3&lt;&gt;"Par an",SUM(L4:L15),"")</f>
        <v>90</v>
      </c>
    </row>
    <row r="18" spans="1:23" x14ac:dyDescent="0.25">
      <c r="G18" s="6"/>
      <c r="H18" s="13"/>
      <c r="I18" s="13"/>
      <c r="J18" s="13"/>
    </row>
    <row r="19" spans="1:23" x14ac:dyDescent="0.25">
      <c r="G19" s="19" t="str">
        <f>IF(OR($F$3="Par mois",$F$3="Par trimestre"),"Ecart "&amp;$D$3&amp;" :","")</f>
        <v>Ecart 2014 :</v>
      </c>
      <c r="H19" s="29">
        <f>IF(AND($F$3&lt;&gt;"Par an",$H$17&lt;&gt;0),-1+$L$17/$H$17,"")</f>
        <v>-9.9999999999999978E-2</v>
      </c>
      <c r="I19" s="29">
        <f t="shared" ref="I19:J19" si="7">IF(AND($F$3&lt;&gt;"Par an",$L$17&lt;&gt;0),I17/$L$17,"")</f>
        <v>2.2222222222222223</v>
      </c>
      <c r="J19" s="29">
        <f t="shared" si="7"/>
        <v>2.2222222222222223</v>
      </c>
    </row>
    <row r="20" spans="1:23" x14ac:dyDescent="0.25">
      <c r="G20" s="6"/>
      <c r="H20" s="13"/>
      <c r="I20" s="13"/>
      <c r="J20" s="13"/>
      <c r="L20" s="21"/>
    </row>
    <row r="21" spans="1:23" x14ac:dyDescent="0.25">
      <c r="G21" s="6"/>
    </row>
    <row r="22" spans="1:23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5" t="s">
        <v>5</v>
      </c>
      <c r="F22" s="24" t="s">
        <v>6</v>
      </c>
    </row>
    <row r="23" spans="1:23" x14ac:dyDescent="0.25">
      <c r="A23" s="26">
        <v>41690</v>
      </c>
      <c r="B23" s="27" t="s">
        <v>22</v>
      </c>
      <c r="C23" s="27"/>
      <c r="D23" s="27" t="s">
        <v>17</v>
      </c>
      <c r="E23" s="27">
        <v>10</v>
      </c>
      <c r="F23" s="27"/>
      <c r="W23">
        <f>IF(D23=$F$5,E23,0)</f>
        <v>10</v>
      </c>
    </row>
    <row r="24" spans="1:23" x14ac:dyDescent="0.25">
      <c r="A24" s="18">
        <v>41771</v>
      </c>
      <c r="B24" s="10" t="s">
        <v>22</v>
      </c>
      <c r="C24" s="10"/>
      <c r="D24" s="10" t="s">
        <v>17</v>
      </c>
      <c r="E24" s="17">
        <v>80</v>
      </c>
      <c r="F24" s="10"/>
      <c r="H24">
        <f>IF(A24&lt;"01/02/2014",E24,0)</f>
        <v>80</v>
      </c>
      <c r="W24">
        <f>IF(D24=$F$5,E24,0)</f>
        <v>80</v>
      </c>
    </row>
    <row r="25" spans="1:23" x14ac:dyDescent="0.25">
      <c r="A25" s="18"/>
      <c r="B25" s="10"/>
      <c r="C25" s="10"/>
      <c r="D25" s="10"/>
      <c r="E25" s="17"/>
      <c r="F25" s="10"/>
      <c r="W25">
        <f>IF(D25=$F$5,E25,0)</f>
        <v>0</v>
      </c>
    </row>
    <row r="26" spans="1:23" x14ac:dyDescent="0.25">
      <c r="A26" s="18"/>
      <c r="B26" s="10"/>
      <c r="C26" s="10"/>
      <c r="D26" s="10"/>
      <c r="E26" s="17"/>
      <c r="F26" s="10"/>
      <c r="W26">
        <f>IF(D26=$F$5,E26,0)</f>
        <v>0</v>
      </c>
    </row>
    <row r="27" spans="1:23" x14ac:dyDescent="0.25">
      <c r="A27" s="18"/>
      <c r="B27" s="10"/>
      <c r="C27" s="10"/>
      <c r="D27" s="10"/>
      <c r="E27" s="17"/>
      <c r="F27" s="10"/>
      <c r="W27">
        <f>IF(D27=$F$5,E27,0)</f>
        <v>0</v>
      </c>
    </row>
    <row r="28" spans="1:23" x14ac:dyDescent="0.25">
      <c r="A28" s="18"/>
      <c r="B28" s="10"/>
      <c r="C28" s="10"/>
      <c r="D28" s="10"/>
      <c r="E28" s="17"/>
      <c r="F28" s="10"/>
      <c r="W28">
        <f>IF(D28=$F$5,E28,0)</f>
        <v>0</v>
      </c>
    </row>
    <row r="29" spans="1:23" x14ac:dyDescent="0.25">
      <c r="A29" s="10"/>
      <c r="B29" s="10"/>
      <c r="C29" s="10"/>
      <c r="D29" s="10"/>
      <c r="E29" s="17"/>
      <c r="F29" s="10"/>
      <c r="W29">
        <f>IF(D29=$F$5,E29,0)</f>
        <v>0</v>
      </c>
    </row>
    <row r="30" spans="1:23" x14ac:dyDescent="0.25">
      <c r="A30" s="10"/>
      <c r="B30" s="10"/>
      <c r="C30" s="10"/>
      <c r="D30" s="10"/>
      <c r="E30" s="17"/>
      <c r="F30" s="10"/>
      <c r="W30">
        <f>IF(D30=$F$5,E30,0)</f>
        <v>0</v>
      </c>
    </row>
    <row r="31" spans="1:23" x14ac:dyDescent="0.25">
      <c r="A31" s="10"/>
      <c r="B31" s="10"/>
      <c r="C31" s="10"/>
      <c r="D31" s="10"/>
      <c r="E31" s="17"/>
      <c r="F31" s="10"/>
      <c r="W31">
        <f>IF(D31=$F$5,E31,0)</f>
        <v>0</v>
      </c>
    </row>
    <row r="32" spans="1:23" x14ac:dyDescent="0.25">
      <c r="A32" s="10"/>
      <c r="B32" s="10"/>
      <c r="C32" s="10"/>
      <c r="D32" s="10"/>
      <c r="E32" s="17"/>
      <c r="F32" s="10"/>
      <c r="W32">
        <f>IF(D32=$F$5,E32,0)</f>
        <v>0</v>
      </c>
    </row>
    <row r="33" spans="1:23" x14ac:dyDescent="0.25">
      <c r="A33" s="10"/>
      <c r="B33" s="10"/>
      <c r="C33" s="10"/>
      <c r="D33" s="10"/>
      <c r="E33" s="17"/>
      <c r="F33" s="10"/>
      <c r="W33">
        <f>IF(D33=$F$5,E33,0)</f>
        <v>0</v>
      </c>
    </row>
    <row r="34" spans="1:23" x14ac:dyDescent="0.25">
      <c r="A34" s="10"/>
      <c r="B34" s="10"/>
      <c r="C34" s="10"/>
      <c r="D34" s="10"/>
      <c r="E34" s="17"/>
      <c r="F34" s="10"/>
      <c r="W34">
        <f>IF(D34=$F$5,E34,0)</f>
        <v>0</v>
      </c>
    </row>
    <row r="35" spans="1:23" x14ac:dyDescent="0.25">
      <c r="A35" s="10"/>
      <c r="B35" s="10"/>
      <c r="C35" s="10"/>
      <c r="D35" s="10"/>
      <c r="E35" s="17"/>
      <c r="F35" s="10"/>
      <c r="W35">
        <f>IF(D35=$F$5,E35,0)</f>
        <v>0</v>
      </c>
    </row>
    <row r="36" spans="1:23" x14ac:dyDescent="0.25">
      <c r="A36" s="10"/>
      <c r="B36" s="10"/>
      <c r="C36" s="10"/>
      <c r="D36" s="10"/>
      <c r="E36" s="17"/>
      <c r="F36" s="10"/>
      <c r="W36">
        <f>IF(D36=$F$5,E36,0)</f>
        <v>0</v>
      </c>
    </row>
    <row r="37" spans="1:23" x14ac:dyDescent="0.25">
      <c r="A37" s="10"/>
      <c r="B37" s="10"/>
      <c r="C37" s="10"/>
      <c r="D37" s="10"/>
      <c r="E37" s="17"/>
      <c r="F37" s="10"/>
      <c r="W37">
        <f>IF(D37=$F$5,E37,0)</f>
        <v>0</v>
      </c>
    </row>
    <row r="38" spans="1:23" x14ac:dyDescent="0.25">
      <c r="A38" s="10"/>
      <c r="B38" s="10"/>
      <c r="C38" s="10"/>
      <c r="D38" s="10"/>
      <c r="E38" s="17"/>
      <c r="F38" s="10"/>
      <c r="W38">
        <f>IF(D38=$F$5,E38,0)</f>
        <v>0</v>
      </c>
    </row>
    <row r="39" spans="1:23" x14ac:dyDescent="0.25">
      <c r="A39" s="10"/>
      <c r="B39" s="10"/>
      <c r="C39" s="10"/>
      <c r="D39" s="10"/>
      <c r="E39" s="17"/>
      <c r="F39" s="10"/>
      <c r="W39">
        <f>IF(D39=$F$5,E39,0)</f>
        <v>0</v>
      </c>
    </row>
    <row r="40" spans="1:23" x14ac:dyDescent="0.25">
      <c r="A40" s="10"/>
      <c r="B40" s="10"/>
      <c r="C40" s="10"/>
      <c r="D40" s="10"/>
      <c r="E40" s="17"/>
      <c r="F40" s="10"/>
      <c r="W40">
        <f>IF(D40=$F$5,E40,0)</f>
        <v>0</v>
      </c>
    </row>
    <row r="41" spans="1:23" x14ac:dyDescent="0.25">
      <c r="A41" s="10"/>
      <c r="B41" s="10"/>
      <c r="C41" s="10"/>
      <c r="D41" s="10"/>
      <c r="E41" s="17"/>
      <c r="F41" s="10"/>
      <c r="W41">
        <f>IF(D41=$F$5,E41,0)</f>
        <v>0</v>
      </c>
    </row>
    <row r="42" spans="1:23" x14ac:dyDescent="0.25">
      <c r="A42" s="10"/>
      <c r="B42" s="10"/>
      <c r="C42" s="10"/>
      <c r="D42" s="10"/>
      <c r="E42" s="17"/>
      <c r="F42" s="10"/>
      <c r="W42">
        <f>IF(D42=$F$5,E42,0)</f>
        <v>0</v>
      </c>
    </row>
    <row r="43" spans="1:23" x14ac:dyDescent="0.25">
      <c r="A43" s="10"/>
      <c r="B43" s="10"/>
      <c r="C43" s="10"/>
      <c r="D43" s="10"/>
      <c r="E43" s="17"/>
      <c r="F43" s="10"/>
      <c r="W43">
        <f>IF(D43=$F$5,E43,0)</f>
        <v>0</v>
      </c>
    </row>
    <row r="44" spans="1:23" x14ac:dyDescent="0.25">
      <c r="A44" s="10"/>
      <c r="B44" s="10"/>
      <c r="C44" s="10"/>
      <c r="D44" s="10"/>
      <c r="E44" s="17"/>
      <c r="F44" s="10"/>
      <c r="W44">
        <f>IF(D44=$F$5,E44,0)</f>
        <v>0</v>
      </c>
    </row>
    <row r="45" spans="1:23" x14ac:dyDescent="0.25">
      <c r="A45" s="10"/>
      <c r="B45" s="10"/>
      <c r="C45" s="10"/>
      <c r="D45" s="10"/>
      <c r="E45" s="17"/>
      <c r="F45" s="10"/>
      <c r="W45">
        <f>IF(D45=$F$5,E45,0)</f>
        <v>0</v>
      </c>
    </row>
    <row r="46" spans="1:23" x14ac:dyDescent="0.25">
      <c r="A46" s="10"/>
      <c r="B46" s="10"/>
      <c r="C46" s="10"/>
      <c r="D46" s="10"/>
      <c r="E46" s="17"/>
      <c r="F46" s="10"/>
      <c r="W46">
        <f>IF(D46=$F$5,E46,0)</f>
        <v>0</v>
      </c>
    </row>
    <row r="47" spans="1:23" x14ac:dyDescent="0.25">
      <c r="A47" s="10"/>
      <c r="B47" s="10"/>
      <c r="C47" s="10"/>
      <c r="D47" s="10"/>
      <c r="E47" s="17"/>
      <c r="F47" s="10"/>
      <c r="W47">
        <f>IF(D47=$F$5,E47,0)</f>
        <v>0</v>
      </c>
    </row>
    <row r="48" spans="1:23" x14ac:dyDescent="0.25">
      <c r="A48" s="10"/>
      <c r="B48" s="10"/>
      <c r="C48" s="10"/>
      <c r="D48" s="10"/>
      <c r="E48" s="17"/>
      <c r="F48" s="10"/>
      <c r="W48">
        <f>IF(D48=$F$5,E48,0)</f>
        <v>0</v>
      </c>
    </row>
    <row r="49" spans="1:23" x14ac:dyDescent="0.25">
      <c r="A49" s="10"/>
      <c r="B49" s="10"/>
      <c r="C49" s="10"/>
      <c r="D49" s="10"/>
      <c r="E49" s="17"/>
      <c r="F49" s="10"/>
      <c r="W49">
        <f>IF(D49=$F$5,E49,0)</f>
        <v>0</v>
      </c>
    </row>
    <row r="50" spans="1:23" x14ac:dyDescent="0.25">
      <c r="A50" s="10"/>
      <c r="B50" s="10"/>
      <c r="C50" s="10"/>
      <c r="D50" s="10"/>
      <c r="E50" s="17"/>
      <c r="F50" s="10"/>
      <c r="W50">
        <f>IF(D50=$F$5,E50,0)</f>
        <v>0</v>
      </c>
    </row>
    <row r="51" spans="1:23" x14ac:dyDescent="0.25">
      <c r="A51" s="10"/>
      <c r="B51" s="10"/>
      <c r="C51" s="10"/>
      <c r="D51" s="10"/>
      <c r="E51" s="17"/>
      <c r="F51" s="10"/>
      <c r="W51">
        <f>IF(D51=$F$5,E51,0)</f>
        <v>0</v>
      </c>
    </row>
    <row r="52" spans="1:23" x14ac:dyDescent="0.25">
      <c r="A52" s="10"/>
      <c r="B52" s="10"/>
      <c r="C52" s="10"/>
      <c r="D52" s="10"/>
      <c r="E52" s="17"/>
      <c r="F52" s="10"/>
      <c r="W52">
        <f>IF(D52=$F$5,E52,0)</f>
        <v>0</v>
      </c>
    </row>
    <row r="53" spans="1:23" x14ac:dyDescent="0.25">
      <c r="A53" s="10"/>
      <c r="B53" s="10"/>
      <c r="C53" s="10"/>
      <c r="D53" s="10"/>
      <c r="E53" s="17"/>
      <c r="F53" s="10"/>
      <c r="W53">
        <f>IF(D53=$F$5,E53,0)</f>
        <v>0</v>
      </c>
    </row>
    <row r="54" spans="1:23" x14ac:dyDescent="0.25">
      <c r="A54" s="10"/>
      <c r="B54" s="10"/>
      <c r="C54" s="10"/>
      <c r="D54" s="10"/>
      <c r="E54" s="17"/>
      <c r="F54" s="10"/>
      <c r="W54">
        <f>IF(D54=$F$5,E54,0)</f>
        <v>0</v>
      </c>
    </row>
    <row r="55" spans="1:23" x14ac:dyDescent="0.25">
      <c r="A55" s="10"/>
      <c r="B55" s="10"/>
      <c r="C55" s="10"/>
      <c r="D55" s="10"/>
      <c r="E55" s="17"/>
      <c r="F55" s="10"/>
      <c r="W55">
        <f>IF(D55=$F$5,E55,0)</f>
        <v>0</v>
      </c>
    </row>
    <row r="56" spans="1:23" x14ac:dyDescent="0.25">
      <c r="A56" s="10"/>
      <c r="B56" s="10"/>
      <c r="C56" s="10"/>
      <c r="D56" s="10"/>
      <c r="E56" s="17"/>
      <c r="F56" s="10"/>
      <c r="W56">
        <f>IF(D56=$F$5,E56,0)</f>
        <v>0</v>
      </c>
    </row>
    <row r="57" spans="1:23" x14ac:dyDescent="0.25">
      <c r="A57" s="10"/>
      <c r="B57" s="10"/>
      <c r="C57" s="10"/>
      <c r="D57" s="10"/>
      <c r="E57" s="17"/>
      <c r="F57" s="10"/>
      <c r="W57">
        <f>IF(D57=$F$5,E57,0)</f>
        <v>0</v>
      </c>
    </row>
    <row r="58" spans="1:23" x14ac:dyDescent="0.25">
      <c r="A58" s="10"/>
      <c r="B58" s="10"/>
      <c r="C58" s="10"/>
      <c r="D58" s="10"/>
      <c r="E58" s="17"/>
      <c r="F58" s="10"/>
      <c r="W58">
        <f>IF(D58=$F$5,E58,0)</f>
        <v>0</v>
      </c>
    </row>
    <row r="59" spans="1:23" x14ac:dyDescent="0.25">
      <c r="A59" s="10"/>
      <c r="B59" s="10"/>
      <c r="C59" s="10"/>
      <c r="D59" s="10"/>
      <c r="E59" s="17"/>
      <c r="F59" s="10"/>
      <c r="W59">
        <f>IF(D59=$F$5,E59,0)</f>
        <v>0</v>
      </c>
    </row>
    <row r="60" spans="1:23" x14ac:dyDescent="0.25">
      <c r="A60" s="10"/>
      <c r="B60" s="10"/>
      <c r="C60" s="10"/>
      <c r="D60" s="10"/>
      <c r="E60" s="17"/>
      <c r="F60" s="10"/>
      <c r="W60">
        <f>IF(D60=$F$5,E60,0)</f>
        <v>0</v>
      </c>
    </row>
    <row r="61" spans="1:23" x14ac:dyDescent="0.25">
      <c r="A61" s="10"/>
      <c r="B61" s="10"/>
      <c r="C61" s="10"/>
      <c r="D61" s="10"/>
      <c r="E61" s="17"/>
      <c r="F61" s="10"/>
      <c r="W61">
        <f>IF(D61=$F$5,E61,0)</f>
        <v>0</v>
      </c>
    </row>
    <row r="62" spans="1:23" x14ac:dyDescent="0.25">
      <c r="A62" s="10"/>
      <c r="B62" s="10"/>
      <c r="C62" s="10"/>
      <c r="D62" s="10"/>
      <c r="E62" s="17"/>
      <c r="F62" s="10"/>
      <c r="W62">
        <f>IF(D62=$F$5,E62,0)</f>
        <v>0</v>
      </c>
    </row>
    <row r="63" spans="1:23" x14ac:dyDescent="0.25">
      <c r="A63" s="10"/>
      <c r="B63" s="10"/>
      <c r="C63" s="10"/>
      <c r="D63" s="10"/>
      <c r="E63" s="17"/>
      <c r="F63" s="10"/>
      <c r="W63">
        <f>IF(D63=$F$5,E63,0)</f>
        <v>0</v>
      </c>
    </row>
    <row r="64" spans="1:23" x14ac:dyDescent="0.25">
      <c r="A64" s="10"/>
      <c r="B64" s="10"/>
      <c r="C64" s="10"/>
      <c r="D64" s="10"/>
      <c r="E64" s="17"/>
      <c r="F64" s="10"/>
      <c r="W64">
        <f>IF(D64=$F$5,E64,0)</f>
        <v>0</v>
      </c>
    </row>
    <row r="65" spans="1:23" x14ac:dyDescent="0.25">
      <c r="A65" s="10"/>
      <c r="B65" s="10"/>
      <c r="C65" s="10"/>
      <c r="D65" s="10"/>
      <c r="E65" s="17"/>
      <c r="F65" s="10"/>
      <c r="W65">
        <f>IF(D65=$F$5,E65,0)</f>
        <v>0</v>
      </c>
    </row>
    <row r="66" spans="1:23" x14ac:dyDescent="0.25">
      <c r="A66" s="10"/>
      <c r="B66" s="10"/>
      <c r="C66" s="10"/>
      <c r="D66" s="10"/>
      <c r="E66" s="17"/>
      <c r="F66" s="10"/>
      <c r="W66">
        <f>IF(D66=$F$5,E66,0)</f>
        <v>0</v>
      </c>
    </row>
    <row r="67" spans="1:23" x14ac:dyDescent="0.25">
      <c r="A67" s="10"/>
      <c r="B67" s="10"/>
      <c r="C67" s="10"/>
      <c r="D67" s="10"/>
      <c r="E67" s="17"/>
      <c r="F67" s="10"/>
      <c r="W67">
        <f>IF(D67=$F$5,E67,0)</f>
        <v>0</v>
      </c>
    </row>
    <row r="68" spans="1:23" x14ac:dyDescent="0.25">
      <c r="A68" s="10"/>
      <c r="B68" s="10"/>
      <c r="C68" s="10"/>
      <c r="D68" s="10"/>
      <c r="E68" s="17"/>
      <c r="F68" s="10"/>
      <c r="W68">
        <f>IF(D68=$F$5,E68,0)</f>
        <v>0</v>
      </c>
    </row>
    <row r="69" spans="1:23" x14ac:dyDescent="0.25">
      <c r="A69" s="10"/>
      <c r="B69" s="10"/>
      <c r="C69" s="10"/>
      <c r="D69" s="10"/>
      <c r="E69" s="17"/>
      <c r="F69" s="10"/>
      <c r="W69">
        <f>IF(D69=$F$5,E69,0)</f>
        <v>0</v>
      </c>
    </row>
    <row r="70" spans="1:23" x14ac:dyDescent="0.25">
      <c r="A70" s="10"/>
      <c r="B70" s="10"/>
      <c r="C70" s="10"/>
      <c r="D70" s="10"/>
      <c r="E70" s="17"/>
      <c r="F70" s="10"/>
      <c r="W70">
        <f>IF(D70=$F$5,E70,0)</f>
        <v>0</v>
      </c>
    </row>
    <row r="71" spans="1:23" x14ac:dyDescent="0.25">
      <c r="A71" s="10"/>
      <c r="B71" s="10"/>
      <c r="C71" s="10"/>
      <c r="D71" s="10"/>
      <c r="E71" s="17"/>
      <c r="F71" s="10"/>
      <c r="W71">
        <f>IF(D71=$F$5,E71,0)</f>
        <v>0</v>
      </c>
    </row>
    <row r="72" spans="1:23" x14ac:dyDescent="0.25">
      <c r="A72" s="10"/>
      <c r="B72" s="10"/>
      <c r="C72" s="10"/>
      <c r="D72" s="10"/>
      <c r="E72" s="17"/>
      <c r="F72" s="10"/>
      <c r="W72">
        <f>IF(D72=$F$5,E72,0)</f>
        <v>0</v>
      </c>
    </row>
    <row r="73" spans="1:23" x14ac:dyDescent="0.25">
      <c r="A73" s="10"/>
      <c r="B73" s="10"/>
      <c r="C73" s="10"/>
      <c r="D73" s="10"/>
      <c r="E73" s="17"/>
      <c r="F73" s="10"/>
      <c r="W73">
        <f>IF(D73=$F$5,E73,0)</f>
        <v>0</v>
      </c>
    </row>
    <row r="74" spans="1:23" x14ac:dyDescent="0.25">
      <c r="A74" s="10"/>
      <c r="B74" s="10"/>
      <c r="C74" s="10"/>
      <c r="D74" s="10"/>
      <c r="E74" s="17"/>
      <c r="F74" s="10"/>
      <c r="W74">
        <f>IF(D74=$F$5,E74,0)</f>
        <v>0</v>
      </c>
    </row>
    <row r="75" spans="1:23" x14ac:dyDescent="0.25">
      <c r="A75" s="10"/>
      <c r="B75" s="10"/>
      <c r="C75" s="10"/>
      <c r="D75" s="10"/>
      <c r="E75" s="17"/>
      <c r="F75" s="10"/>
      <c r="W75">
        <f>IF(D75=$F$5,E75,0)</f>
        <v>0</v>
      </c>
    </row>
    <row r="76" spans="1:23" x14ac:dyDescent="0.25">
      <c r="A76" s="10"/>
      <c r="B76" s="10"/>
      <c r="C76" s="10"/>
      <c r="D76" s="10"/>
      <c r="E76" s="17"/>
      <c r="F76" s="10"/>
      <c r="W76">
        <f>IF(D76=$F$5,E76,0)</f>
        <v>0</v>
      </c>
    </row>
    <row r="77" spans="1:23" x14ac:dyDescent="0.25">
      <c r="A77" s="10"/>
      <c r="B77" s="10"/>
      <c r="C77" s="10"/>
      <c r="D77" s="10"/>
      <c r="E77" s="17"/>
      <c r="F77" s="10"/>
      <c r="W77">
        <f>IF(D77=$F$5,E77,0)</f>
        <v>0</v>
      </c>
    </row>
    <row r="78" spans="1:23" x14ac:dyDescent="0.25">
      <c r="A78" s="10"/>
      <c r="B78" s="10"/>
      <c r="C78" s="10"/>
      <c r="D78" s="10"/>
      <c r="E78" s="17"/>
      <c r="F78" s="10"/>
      <c r="W78">
        <f>IF(D78=$F$5,E78,0)</f>
        <v>0</v>
      </c>
    </row>
    <row r="79" spans="1:23" x14ac:dyDescent="0.25">
      <c r="A79" s="10"/>
      <c r="B79" s="10"/>
      <c r="C79" s="10"/>
      <c r="D79" s="10"/>
      <c r="E79" s="17"/>
      <c r="F79" s="10"/>
      <c r="W79">
        <f>IF(D79=$F$5,E79,0)</f>
        <v>0</v>
      </c>
    </row>
    <row r="80" spans="1:23" x14ac:dyDescent="0.25">
      <c r="A80" s="10"/>
      <c r="B80" s="10"/>
      <c r="C80" s="10"/>
      <c r="D80" s="10"/>
      <c r="E80" s="17"/>
      <c r="F80" s="10"/>
      <c r="W80">
        <f>IF(D80=$F$5,E80,0)</f>
        <v>0</v>
      </c>
    </row>
    <row r="81" spans="1:23" x14ac:dyDescent="0.25">
      <c r="A81" s="10"/>
      <c r="B81" s="10"/>
      <c r="C81" s="10"/>
      <c r="D81" s="10"/>
      <c r="E81" s="17"/>
      <c r="F81" s="10"/>
      <c r="W81">
        <f>IF(D81=$F$5,E81,0)</f>
        <v>0</v>
      </c>
    </row>
    <row r="82" spans="1:23" x14ac:dyDescent="0.25">
      <c r="A82" s="10"/>
      <c r="B82" s="10"/>
      <c r="C82" s="10"/>
      <c r="D82" s="10"/>
      <c r="E82" s="17"/>
      <c r="F82" s="10"/>
      <c r="W82">
        <f>IF(D82=$F$5,E82,0)</f>
        <v>0</v>
      </c>
    </row>
    <row r="83" spans="1:23" x14ac:dyDescent="0.25">
      <c r="A83" s="10"/>
      <c r="B83" s="10"/>
      <c r="C83" s="10"/>
      <c r="D83" s="10"/>
      <c r="E83" s="17"/>
      <c r="F83" s="10"/>
      <c r="W83">
        <f>IF(D83=$F$5,E83,0)</f>
        <v>0</v>
      </c>
    </row>
    <row r="84" spans="1:23" x14ac:dyDescent="0.25">
      <c r="A84" s="10"/>
      <c r="B84" s="10"/>
      <c r="C84" s="10"/>
      <c r="D84" s="10"/>
      <c r="E84" s="17"/>
      <c r="F84" s="10"/>
      <c r="W84">
        <f>IF(D84=$F$5,E84,0)</f>
        <v>0</v>
      </c>
    </row>
    <row r="85" spans="1:23" x14ac:dyDescent="0.25">
      <c r="A85" s="10"/>
      <c r="B85" s="10"/>
      <c r="C85" s="10"/>
      <c r="D85" s="10"/>
      <c r="E85" s="17"/>
      <c r="F85" s="10"/>
      <c r="W85">
        <f>IF(D85=$F$5,E85,0)</f>
        <v>0</v>
      </c>
    </row>
    <row r="86" spans="1:23" x14ac:dyDescent="0.25">
      <c r="A86" s="10"/>
      <c r="B86" s="10"/>
      <c r="C86" s="10"/>
      <c r="D86" s="10"/>
      <c r="E86" s="17"/>
      <c r="F86" s="10"/>
      <c r="W86">
        <f>IF(D86=$F$5,E86,0)</f>
        <v>0</v>
      </c>
    </row>
    <row r="87" spans="1:23" x14ac:dyDescent="0.25">
      <c r="A87" s="10"/>
      <c r="B87" s="10"/>
      <c r="C87" s="10"/>
      <c r="D87" s="10"/>
      <c r="E87" s="17"/>
      <c r="F87" s="10"/>
      <c r="W87">
        <f>IF(D87=$F$5,E87,0)</f>
        <v>0</v>
      </c>
    </row>
    <row r="88" spans="1:23" x14ac:dyDescent="0.25">
      <c r="A88" s="10"/>
      <c r="B88" s="10"/>
      <c r="C88" s="10"/>
      <c r="D88" s="10"/>
      <c r="E88" s="17"/>
      <c r="F88" s="10"/>
      <c r="W88">
        <f>IF(D88=$F$5,E88,0)</f>
        <v>0</v>
      </c>
    </row>
    <row r="89" spans="1:23" x14ac:dyDescent="0.25">
      <c r="A89" s="10"/>
      <c r="B89" s="10"/>
      <c r="C89" s="10"/>
      <c r="D89" s="10"/>
      <c r="E89" s="17"/>
      <c r="F89" s="10"/>
      <c r="W89">
        <f>IF(D89=$F$5,E89,0)</f>
        <v>0</v>
      </c>
    </row>
    <row r="90" spans="1:23" x14ac:dyDescent="0.25">
      <c r="A90" s="10"/>
      <c r="B90" s="10"/>
      <c r="C90" s="10"/>
      <c r="D90" s="10"/>
      <c r="E90" s="17"/>
      <c r="F90" s="10"/>
      <c r="W90">
        <f>IF(D90=$F$5,E90,0)</f>
        <v>0</v>
      </c>
    </row>
    <row r="91" spans="1:23" x14ac:dyDescent="0.25">
      <c r="A91" s="10"/>
      <c r="B91" s="10"/>
      <c r="C91" s="10"/>
      <c r="D91" s="10"/>
      <c r="E91" s="17"/>
      <c r="F91" s="10"/>
      <c r="W91">
        <f>IF(D91=$F$5,E91,0)</f>
        <v>0</v>
      </c>
    </row>
    <row r="92" spans="1:23" x14ac:dyDescent="0.25">
      <c r="A92" s="10"/>
      <c r="B92" s="10"/>
      <c r="C92" s="10"/>
      <c r="D92" s="10"/>
      <c r="E92" s="17"/>
      <c r="F92" s="10"/>
      <c r="W92">
        <f>IF(D92=$F$5,E92,0)</f>
        <v>0</v>
      </c>
    </row>
    <row r="93" spans="1:23" x14ac:dyDescent="0.25">
      <c r="A93" s="10"/>
      <c r="B93" s="10"/>
      <c r="C93" s="10"/>
      <c r="D93" s="10"/>
      <c r="E93" s="17"/>
      <c r="F93" s="10"/>
      <c r="W93">
        <f>IF(D93=$F$5,E93,0)</f>
        <v>0</v>
      </c>
    </row>
    <row r="94" spans="1:23" x14ac:dyDescent="0.25">
      <c r="A94" s="10"/>
      <c r="B94" s="10"/>
      <c r="C94" s="10"/>
      <c r="D94" s="10"/>
      <c r="E94" s="17"/>
      <c r="F94" s="10"/>
      <c r="W94">
        <f>IF(D94=$F$5,E94,0)</f>
        <v>0</v>
      </c>
    </row>
    <row r="95" spans="1:23" x14ac:dyDescent="0.25">
      <c r="A95" s="10"/>
      <c r="B95" s="10"/>
      <c r="C95" s="10"/>
      <c r="D95" s="10"/>
      <c r="E95" s="17"/>
      <c r="F95" s="10"/>
      <c r="W95">
        <f>IF(D95=$F$5,E95,0)</f>
        <v>0</v>
      </c>
    </row>
    <row r="96" spans="1:23" x14ac:dyDescent="0.25">
      <c r="A96" s="10"/>
      <c r="B96" s="10"/>
      <c r="C96" s="10"/>
      <c r="D96" s="10"/>
      <c r="E96" s="17"/>
      <c r="F96" s="10"/>
      <c r="W96">
        <f>IF(D96=$F$5,E96,0)</f>
        <v>0</v>
      </c>
    </row>
    <row r="97" spans="1:23" x14ac:dyDescent="0.25">
      <c r="A97" s="10"/>
      <c r="B97" s="10"/>
      <c r="C97" s="10"/>
      <c r="D97" s="10"/>
      <c r="E97" s="17"/>
      <c r="F97" s="10"/>
      <c r="W97">
        <f>IF(D97=$F$5,E97,0)</f>
        <v>0</v>
      </c>
    </row>
    <row r="98" spans="1:23" x14ac:dyDescent="0.25">
      <c r="A98" s="10"/>
      <c r="B98" s="10"/>
      <c r="C98" s="10"/>
      <c r="D98" s="10"/>
      <c r="E98" s="17"/>
      <c r="F98" s="10"/>
      <c r="W98">
        <f>IF(D98=$F$5,E98,0)</f>
        <v>0</v>
      </c>
    </row>
    <row r="99" spans="1:23" x14ac:dyDescent="0.25">
      <c r="A99" s="10"/>
      <c r="B99" s="10"/>
      <c r="C99" s="10"/>
      <c r="D99" s="10"/>
      <c r="E99" s="17"/>
      <c r="F99" s="10"/>
      <c r="W99">
        <f>IF(D99=$F$5,E99,0)</f>
        <v>0</v>
      </c>
    </row>
    <row r="100" spans="1:23" x14ac:dyDescent="0.25">
      <c r="A100" s="10"/>
      <c r="B100" s="10"/>
      <c r="C100" s="10"/>
      <c r="D100" s="10"/>
      <c r="E100" s="17"/>
      <c r="F100" s="10"/>
      <c r="W100">
        <f>IF(D100=$F$5,E100,0)</f>
        <v>0</v>
      </c>
    </row>
    <row r="101" spans="1:23" x14ac:dyDescent="0.25">
      <c r="A101" s="10"/>
      <c r="B101" s="10"/>
      <c r="C101" s="10"/>
      <c r="D101" s="10"/>
      <c r="E101" s="17"/>
      <c r="F101" s="10"/>
      <c r="W101">
        <f>IF(D101=$F$5,E101,0)</f>
        <v>0</v>
      </c>
    </row>
    <row r="102" spans="1:23" x14ac:dyDescent="0.25">
      <c r="A102" s="10"/>
      <c r="B102" s="10"/>
      <c r="C102" s="10"/>
      <c r="D102" s="10"/>
      <c r="E102" s="17"/>
      <c r="F102" s="10"/>
      <c r="W102">
        <f>IF(D102=$F$5,E102,0)</f>
        <v>0</v>
      </c>
    </row>
    <row r="103" spans="1:23" x14ac:dyDescent="0.25">
      <c r="A103" s="10"/>
      <c r="B103" s="10"/>
      <c r="C103" s="10"/>
      <c r="D103" s="10"/>
      <c r="E103" s="17"/>
      <c r="F103" s="10"/>
      <c r="W103">
        <f>IF(D103=$F$5,E103,0)</f>
        <v>0</v>
      </c>
    </row>
    <row r="104" spans="1:23" x14ac:dyDescent="0.25">
      <c r="A104" s="10"/>
      <c r="B104" s="10"/>
      <c r="C104" s="10"/>
      <c r="D104" s="10"/>
      <c r="E104" s="17"/>
      <c r="F104" s="10"/>
      <c r="W104">
        <f>IF(D104=$F$5,E104,0)</f>
        <v>0</v>
      </c>
    </row>
    <row r="105" spans="1:23" x14ac:dyDescent="0.25">
      <c r="A105" s="10"/>
      <c r="B105" s="10"/>
      <c r="C105" s="10"/>
      <c r="D105" s="10"/>
      <c r="E105" s="17"/>
      <c r="F105" s="10"/>
      <c r="W105">
        <f>IF(D105=$F$5,E105,0)</f>
        <v>0</v>
      </c>
    </row>
    <row r="106" spans="1:23" x14ac:dyDescent="0.25">
      <c r="A106" s="10"/>
      <c r="B106" s="10"/>
      <c r="C106" s="10"/>
      <c r="D106" s="10"/>
      <c r="E106" s="17"/>
      <c r="F106" s="10"/>
      <c r="W106">
        <f>IF(D106=$F$5,E106,0)</f>
        <v>0</v>
      </c>
    </row>
    <row r="107" spans="1:23" x14ac:dyDescent="0.25">
      <c r="A107" s="10"/>
      <c r="B107" s="10"/>
      <c r="C107" s="10"/>
      <c r="D107" s="10"/>
      <c r="E107" s="17"/>
      <c r="F107" s="10"/>
      <c r="W107">
        <f>IF(D107=$F$5,E107,0)</f>
        <v>0</v>
      </c>
    </row>
    <row r="108" spans="1:23" x14ac:dyDescent="0.25">
      <c r="A108" s="10"/>
      <c r="B108" s="10"/>
      <c r="C108" s="10"/>
      <c r="D108" s="10"/>
      <c r="E108" s="17"/>
      <c r="F108" s="10"/>
      <c r="W108">
        <f>IF(D108=$F$5,E108,0)</f>
        <v>0</v>
      </c>
    </row>
    <row r="109" spans="1:23" x14ac:dyDescent="0.25">
      <c r="A109" s="10"/>
      <c r="B109" s="10"/>
      <c r="C109" s="10"/>
      <c r="D109" s="10"/>
      <c r="E109" s="17"/>
      <c r="F109" s="10"/>
      <c r="W109">
        <f>IF(D109=$F$5,E109,0)</f>
        <v>0</v>
      </c>
    </row>
    <row r="110" spans="1:23" x14ac:dyDescent="0.25">
      <c r="A110" s="10"/>
      <c r="B110" s="10"/>
      <c r="C110" s="10"/>
      <c r="D110" s="10"/>
      <c r="E110" s="17"/>
      <c r="F110" s="10"/>
      <c r="W110">
        <f>IF(D110=$F$5,E110,0)</f>
        <v>0</v>
      </c>
    </row>
    <row r="111" spans="1:23" x14ac:dyDescent="0.25">
      <c r="A111" s="10"/>
      <c r="B111" s="10"/>
      <c r="C111" s="10"/>
      <c r="D111" s="10"/>
      <c r="E111" s="17"/>
      <c r="F111" s="10"/>
      <c r="W111">
        <f>IF(D111=$F$5,E111,0)</f>
        <v>0</v>
      </c>
    </row>
    <row r="112" spans="1:23" x14ac:dyDescent="0.25">
      <c r="A112" s="10"/>
      <c r="B112" s="10"/>
      <c r="C112" s="10"/>
      <c r="D112" s="10"/>
      <c r="E112" s="17"/>
      <c r="F112" s="10"/>
      <c r="W112">
        <f>IF(D112=$F$5,E112,0)</f>
        <v>0</v>
      </c>
    </row>
    <row r="113" spans="1:23" x14ac:dyDescent="0.25">
      <c r="A113" s="10"/>
      <c r="B113" s="10"/>
      <c r="C113" s="10"/>
      <c r="D113" s="10"/>
      <c r="E113" s="17"/>
      <c r="F113" s="10"/>
      <c r="W113">
        <f>IF(D113=$F$5,E113,0)</f>
        <v>0</v>
      </c>
    </row>
    <row r="114" spans="1:23" x14ac:dyDescent="0.25">
      <c r="A114" s="10"/>
      <c r="B114" s="10"/>
      <c r="C114" s="10"/>
      <c r="D114" s="10"/>
      <c r="E114" s="17"/>
      <c r="F114" s="10"/>
      <c r="W114">
        <f>IF(D114=$F$5,E114,0)</f>
        <v>0</v>
      </c>
    </row>
    <row r="115" spans="1:23" x14ac:dyDescent="0.25">
      <c r="A115" s="10"/>
      <c r="B115" s="10"/>
      <c r="C115" s="10"/>
      <c r="D115" s="10"/>
      <c r="E115" s="17"/>
      <c r="F115" s="10"/>
      <c r="W115">
        <f>IF(D115=$F$5,E115,0)</f>
        <v>0</v>
      </c>
    </row>
    <row r="116" spans="1:23" x14ac:dyDescent="0.25">
      <c r="A116" s="10"/>
      <c r="B116" s="10"/>
      <c r="C116" s="10"/>
      <c r="D116" s="10"/>
      <c r="E116" s="17"/>
      <c r="F116" s="10"/>
      <c r="W116">
        <f>IF(D116=$F$5,E116,0)</f>
        <v>0</v>
      </c>
    </row>
    <row r="117" spans="1:23" x14ac:dyDescent="0.25">
      <c r="A117" s="10"/>
      <c r="B117" s="10"/>
      <c r="C117" s="10"/>
      <c r="D117" s="10"/>
      <c r="E117" s="17"/>
      <c r="F117" s="10"/>
      <c r="W117">
        <f>IF(D117=$F$5,E117,0)</f>
        <v>0</v>
      </c>
    </row>
    <row r="118" spans="1:23" x14ac:dyDescent="0.25">
      <c r="A118" s="10"/>
      <c r="B118" s="10"/>
      <c r="C118" s="10"/>
      <c r="D118" s="10"/>
      <c r="E118" s="17"/>
      <c r="F118" s="10"/>
      <c r="W118">
        <f>IF(D118=$F$5,E118,0)</f>
        <v>0</v>
      </c>
    </row>
    <row r="119" spans="1:23" x14ac:dyDescent="0.25">
      <c r="A119" s="10"/>
      <c r="B119" s="10"/>
      <c r="C119" s="10"/>
      <c r="D119" s="10"/>
      <c r="E119" s="17"/>
      <c r="F119" s="10"/>
      <c r="W119">
        <f>IF(D119=$F$5,E119,0)</f>
        <v>0</v>
      </c>
    </row>
    <row r="120" spans="1:23" x14ac:dyDescent="0.25">
      <c r="A120" s="10"/>
      <c r="B120" s="10"/>
      <c r="C120" s="10"/>
      <c r="D120" s="10"/>
      <c r="E120" s="17"/>
      <c r="F120" s="10"/>
      <c r="W120">
        <f>IF(D120=$F$5,E120,0)</f>
        <v>0</v>
      </c>
    </row>
    <row r="121" spans="1:23" x14ac:dyDescent="0.25">
      <c r="A121" s="10"/>
      <c r="B121" s="10"/>
      <c r="C121" s="10"/>
      <c r="D121" s="10"/>
      <c r="E121" s="17"/>
      <c r="F121" s="10"/>
      <c r="W121">
        <f>IF(D121=$F$5,E121,0)</f>
        <v>0</v>
      </c>
    </row>
    <row r="122" spans="1:23" x14ac:dyDescent="0.25">
      <c r="A122" s="10"/>
      <c r="B122" s="10"/>
      <c r="C122" s="10"/>
      <c r="D122" s="10"/>
      <c r="E122" s="17"/>
      <c r="F122" s="10"/>
      <c r="W122">
        <f>IF(D122=$F$5,E122,0)</f>
        <v>0</v>
      </c>
    </row>
    <row r="123" spans="1:23" x14ac:dyDescent="0.25">
      <c r="A123" s="10"/>
      <c r="B123" s="10"/>
      <c r="C123" s="10"/>
      <c r="D123" s="10"/>
      <c r="E123" s="17"/>
      <c r="F123" s="10"/>
      <c r="W123">
        <f>IF(D123=$F$5,E123,0)</f>
        <v>0</v>
      </c>
    </row>
    <row r="124" spans="1:23" x14ac:dyDescent="0.25">
      <c r="A124" s="10"/>
      <c r="B124" s="10"/>
      <c r="C124" s="10"/>
      <c r="D124" s="10"/>
      <c r="E124" s="17"/>
      <c r="F124" s="10"/>
      <c r="W124">
        <f>IF(D124=$F$5,E124,0)</f>
        <v>0</v>
      </c>
    </row>
    <row r="125" spans="1:23" x14ac:dyDescent="0.25">
      <c r="A125" s="10"/>
      <c r="B125" s="10"/>
      <c r="C125" s="10"/>
      <c r="D125" s="10"/>
      <c r="E125" s="17"/>
      <c r="F125" s="10"/>
      <c r="W125">
        <f>IF(D125=$F$5,E125,0)</f>
        <v>0</v>
      </c>
    </row>
    <row r="126" spans="1:23" x14ac:dyDescent="0.25">
      <c r="A126" s="10"/>
      <c r="B126" s="10"/>
      <c r="C126" s="10"/>
      <c r="D126" s="10"/>
      <c r="E126" s="17"/>
      <c r="F126" s="10"/>
      <c r="W126">
        <f>IF(D126=$F$5,E126,0)</f>
        <v>0</v>
      </c>
    </row>
    <row r="127" spans="1:23" x14ac:dyDescent="0.25">
      <c r="A127" s="10"/>
      <c r="B127" s="10"/>
      <c r="C127" s="10"/>
      <c r="D127" s="10"/>
      <c r="E127" s="17"/>
      <c r="F127" s="10"/>
      <c r="W127">
        <f>IF(D127=$F$5,E127,0)</f>
        <v>0</v>
      </c>
    </row>
    <row r="128" spans="1:23" x14ac:dyDescent="0.25">
      <c r="A128" s="10"/>
      <c r="B128" s="10"/>
      <c r="C128" s="10"/>
      <c r="D128" s="10"/>
      <c r="E128" s="17"/>
      <c r="F128" s="10"/>
      <c r="W128">
        <f>IF(D128=$F$5,E128,0)</f>
        <v>0</v>
      </c>
    </row>
    <row r="129" spans="1:23" x14ac:dyDescent="0.25">
      <c r="A129" s="10"/>
      <c r="B129" s="10"/>
      <c r="C129" s="10"/>
      <c r="D129" s="10"/>
      <c r="E129" s="17"/>
      <c r="F129" s="10"/>
      <c r="W129">
        <f>IF(D129=$F$5,E129,0)</f>
        <v>0</v>
      </c>
    </row>
    <row r="130" spans="1:23" x14ac:dyDescent="0.25">
      <c r="A130" s="10"/>
      <c r="B130" s="10"/>
      <c r="C130" s="10"/>
      <c r="D130" s="10"/>
      <c r="E130" s="17"/>
      <c r="F130" s="10"/>
      <c r="W130">
        <f>IF(D130=$F$5,E130,0)</f>
        <v>0</v>
      </c>
    </row>
    <row r="131" spans="1:23" x14ac:dyDescent="0.25">
      <c r="A131" s="10"/>
      <c r="B131" s="10"/>
      <c r="C131" s="10"/>
      <c r="D131" s="10"/>
      <c r="E131" s="17"/>
      <c r="F131" s="10"/>
      <c r="W131">
        <f>IF(D131=$F$5,E131,0)</f>
        <v>0</v>
      </c>
    </row>
    <row r="132" spans="1:23" x14ac:dyDescent="0.25">
      <c r="A132" s="10"/>
      <c r="B132" s="10"/>
      <c r="C132" s="10"/>
      <c r="D132" s="10"/>
      <c r="E132" s="17"/>
      <c r="F132" s="10"/>
      <c r="W132">
        <f>IF(D132=$F$5,E132,0)</f>
        <v>0</v>
      </c>
    </row>
    <row r="133" spans="1:23" x14ac:dyDescent="0.25">
      <c r="A133" s="10"/>
      <c r="B133" s="10"/>
      <c r="C133" s="10"/>
      <c r="D133" s="10"/>
      <c r="E133" s="17"/>
      <c r="F133" s="10"/>
      <c r="W133">
        <f>IF(D133=$F$5,E133,0)</f>
        <v>0</v>
      </c>
    </row>
    <row r="134" spans="1:23" x14ac:dyDescent="0.25">
      <c r="A134" s="10"/>
      <c r="B134" s="10"/>
      <c r="C134" s="10"/>
      <c r="D134" s="10"/>
      <c r="E134" s="17"/>
      <c r="F134" s="10"/>
      <c r="W134">
        <f>IF(D134=$F$5,E134,0)</f>
        <v>0</v>
      </c>
    </row>
    <row r="135" spans="1:23" x14ac:dyDescent="0.25">
      <c r="A135" s="10"/>
      <c r="B135" s="10"/>
      <c r="C135" s="10"/>
      <c r="D135" s="10"/>
      <c r="E135" s="17"/>
      <c r="F135" s="10"/>
      <c r="W135">
        <f>IF(D135=$F$5,E135,0)</f>
        <v>0</v>
      </c>
    </row>
    <row r="136" spans="1:23" x14ac:dyDescent="0.25">
      <c r="A136" s="10"/>
      <c r="B136" s="10"/>
      <c r="C136" s="10"/>
      <c r="D136" s="10"/>
      <c r="E136" s="17"/>
      <c r="F136" s="10"/>
      <c r="W136">
        <f>IF(D136=$F$5,E136,0)</f>
        <v>0</v>
      </c>
    </row>
    <row r="137" spans="1:23" x14ac:dyDescent="0.25">
      <c r="A137" s="10"/>
      <c r="B137" s="10"/>
      <c r="C137" s="10"/>
      <c r="D137" s="10"/>
      <c r="E137" s="17"/>
      <c r="F137" s="10"/>
      <c r="W137">
        <f>IF(D137=$F$5,E137,0)</f>
        <v>0</v>
      </c>
    </row>
    <row r="138" spans="1:23" x14ac:dyDescent="0.25">
      <c r="A138" s="10"/>
      <c r="B138" s="10"/>
      <c r="C138" s="10"/>
      <c r="D138" s="10"/>
      <c r="E138" s="17"/>
      <c r="F138" s="10"/>
      <c r="W138">
        <f>IF(D138=$F$5,E138,0)</f>
        <v>0</v>
      </c>
    </row>
    <row r="139" spans="1:23" x14ac:dyDescent="0.25">
      <c r="A139" s="10"/>
      <c r="B139" s="10"/>
      <c r="C139" s="10"/>
      <c r="D139" s="10"/>
      <c r="E139" s="17"/>
      <c r="F139" s="10"/>
      <c r="W139">
        <f>IF(D139=$F$5,E139,0)</f>
        <v>0</v>
      </c>
    </row>
    <row r="140" spans="1:23" x14ac:dyDescent="0.25">
      <c r="A140" s="10"/>
      <c r="B140" s="10"/>
      <c r="C140" s="10"/>
      <c r="D140" s="10"/>
      <c r="E140" s="17"/>
      <c r="F140" s="10"/>
      <c r="W140">
        <f>IF(D140=$F$5,E140,0)</f>
        <v>0</v>
      </c>
    </row>
    <row r="141" spans="1:23" x14ac:dyDescent="0.25">
      <c r="A141" s="10"/>
      <c r="B141" s="10"/>
      <c r="C141" s="10"/>
      <c r="D141" s="10"/>
      <c r="E141" s="17"/>
      <c r="F141" s="10"/>
      <c r="W141">
        <f>IF(D141=$F$5,E141,0)</f>
        <v>0</v>
      </c>
    </row>
    <row r="142" spans="1:23" x14ac:dyDescent="0.25">
      <c r="A142" s="10"/>
      <c r="B142" s="10"/>
      <c r="C142" s="10"/>
      <c r="D142" s="10"/>
      <c r="E142" s="17"/>
      <c r="F142" s="10"/>
      <c r="W142">
        <f>IF(D142=$F$5,E142,0)</f>
        <v>0</v>
      </c>
    </row>
    <row r="143" spans="1:23" x14ac:dyDescent="0.25">
      <c r="A143" s="10"/>
      <c r="B143" s="10"/>
      <c r="C143" s="10"/>
      <c r="D143" s="10"/>
      <c r="E143" s="17"/>
      <c r="F143" s="10"/>
      <c r="W143">
        <f>IF(D143=$F$5,E143,0)</f>
        <v>0</v>
      </c>
    </row>
    <row r="144" spans="1:23" x14ac:dyDescent="0.25">
      <c r="A144" s="10"/>
      <c r="B144" s="10"/>
      <c r="C144" s="10"/>
      <c r="D144" s="10"/>
      <c r="E144" s="17"/>
      <c r="F144" s="10"/>
      <c r="W144">
        <f>IF(D144=$F$5,E144,0)</f>
        <v>0</v>
      </c>
    </row>
    <row r="145" spans="1:23" x14ac:dyDescent="0.25">
      <c r="A145" s="10"/>
      <c r="B145" s="10"/>
      <c r="C145" s="10"/>
      <c r="D145" s="10"/>
      <c r="E145" s="17"/>
      <c r="F145" s="10"/>
      <c r="W145">
        <f>IF(D145=$F$5,E145,0)</f>
        <v>0</v>
      </c>
    </row>
    <row r="146" spans="1:23" x14ac:dyDescent="0.25">
      <c r="A146" s="10"/>
      <c r="B146" s="10"/>
      <c r="C146" s="10"/>
      <c r="D146" s="10"/>
      <c r="E146" s="17"/>
      <c r="F146" s="10"/>
      <c r="W146">
        <f>IF(D146=$F$5,E146,0)</f>
        <v>0</v>
      </c>
    </row>
    <row r="147" spans="1:23" x14ac:dyDescent="0.25">
      <c r="A147" s="10"/>
      <c r="B147" s="10"/>
      <c r="C147" s="10"/>
      <c r="D147" s="10"/>
      <c r="E147" s="17"/>
      <c r="F147" s="10"/>
      <c r="W147">
        <f>IF(D147=$F$5,E147,0)</f>
        <v>0</v>
      </c>
    </row>
    <row r="148" spans="1:23" x14ac:dyDescent="0.25">
      <c r="A148" s="10"/>
      <c r="B148" s="10"/>
      <c r="C148" s="10"/>
      <c r="D148" s="10"/>
      <c r="E148" s="17"/>
      <c r="F148" s="10"/>
      <c r="W148">
        <f>IF(D148=$F$5,E148,0)</f>
        <v>0</v>
      </c>
    </row>
    <row r="149" spans="1:23" x14ac:dyDescent="0.25">
      <c r="A149" s="10"/>
      <c r="B149" s="10"/>
      <c r="C149" s="10"/>
      <c r="D149" s="10"/>
      <c r="E149" s="17"/>
      <c r="F149" s="10"/>
      <c r="W149">
        <f>IF(D149=$F$5,E149,0)</f>
        <v>0</v>
      </c>
    </row>
    <row r="150" spans="1:23" x14ac:dyDescent="0.25">
      <c r="A150" s="10"/>
      <c r="B150" s="10"/>
      <c r="C150" s="10"/>
      <c r="D150" s="10"/>
      <c r="E150" s="17"/>
      <c r="F150" s="10"/>
      <c r="W150">
        <f>IF(D150=$F$5,E150,0)</f>
        <v>0</v>
      </c>
    </row>
    <row r="151" spans="1:23" x14ac:dyDescent="0.25">
      <c r="A151" s="10"/>
      <c r="B151" s="10"/>
      <c r="C151" s="10"/>
      <c r="D151" s="10"/>
      <c r="E151" s="17"/>
      <c r="F151" s="10"/>
      <c r="W151">
        <f>IF(D151=$F$5,E151,0)</f>
        <v>0</v>
      </c>
    </row>
    <row r="152" spans="1:23" x14ac:dyDescent="0.25">
      <c r="A152" s="10"/>
      <c r="B152" s="10"/>
      <c r="C152" s="10"/>
      <c r="D152" s="10"/>
      <c r="E152" s="17"/>
      <c r="F152" s="10"/>
      <c r="W152">
        <f>IF(D152=$F$5,E152,0)</f>
        <v>0</v>
      </c>
    </row>
    <row r="153" spans="1:23" x14ac:dyDescent="0.25">
      <c r="A153" s="10"/>
      <c r="B153" s="10"/>
      <c r="C153" s="10"/>
      <c r="D153" s="10"/>
      <c r="E153" s="17"/>
      <c r="F153" s="10"/>
      <c r="W153">
        <f>IF(D153=$F$5,E153,0)</f>
        <v>0</v>
      </c>
    </row>
    <row r="154" spans="1:23" x14ac:dyDescent="0.25">
      <c r="A154" s="10"/>
      <c r="B154" s="10"/>
      <c r="C154" s="10"/>
      <c r="D154" s="10"/>
      <c r="E154" s="17"/>
      <c r="F154" s="10"/>
      <c r="W154">
        <f>IF(D154=$F$5,E154,0)</f>
        <v>0</v>
      </c>
    </row>
    <row r="155" spans="1:23" x14ac:dyDescent="0.25">
      <c r="A155" s="10"/>
      <c r="B155" s="10"/>
      <c r="C155" s="10"/>
      <c r="D155" s="10"/>
      <c r="E155" s="17"/>
      <c r="F155" s="10"/>
      <c r="W155">
        <f>IF(D155=$F$5,E155,0)</f>
        <v>0</v>
      </c>
    </row>
    <row r="156" spans="1:23" x14ac:dyDescent="0.25">
      <c r="A156" s="10"/>
      <c r="B156" s="10"/>
      <c r="C156" s="10"/>
      <c r="D156" s="10"/>
      <c r="E156" s="17"/>
      <c r="F156" s="10"/>
      <c r="W156">
        <f>IF(D156=$F$5,E156,0)</f>
        <v>0</v>
      </c>
    </row>
    <row r="157" spans="1:23" x14ac:dyDescent="0.25">
      <c r="A157" s="10"/>
      <c r="B157" s="10"/>
      <c r="C157" s="10"/>
      <c r="D157" s="10"/>
      <c r="E157" s="17"/>
      <c r="F157" s="10"/>
      <c r="W157">
        <f>IF(D157=$F$5,E157,0)</f>
        <v>0</v>
      </c>
    </row>
    <row r="158" spans="1:23" x14ac:dyDescent="0.25">
      <c r="A158" s="10"/>
      <c r="B158" s="10"/>
      <c r="C158" s="10"/>
      <c r="D158" s="10"/>
      <c r="E158" s="17"/>
      <c r="F158" s="10"/>
      <c r="W158">
        <f>IF(D158=$F$5,E158,0)</f>
        <v>0</v>
      </c>
    </row>
    <row r="159" spans="1:23" x14ac:dyDescent="0.25">
      <c r="A159" s="10"/>
      <c r="B159" s="10"/>
      <c r="C159" s="10"/>
      <c r="D159" s="10"/>
      <c r="E159" s="17"/>
      <c r="F159" s="10"/>
      <c r="W159">
        <f>IF(D159=$F$5,E159,0)</f>
        <v>0</v>
      </c>
    </row>
    <row r="160" spans="1:23" x14ac:dyDescent="0.25">
      <c r="A160" s="10"/>
      <c r="B160" s="10"/>
      <c r="C160" s="10"/>
      <c r="D160" s="10"/>
      <c r="E160" s="17"/>
      <c r="F160" s="10"/>
      <c r="W160">
        <f>IF(D160=$F$5,E160,0)</f>
        <v>0</v>
      </c>
    </row>
    <row r="161" spans="1:23" x14ac:dyDescent="0.25">
      <c r="A161" s="10"/>
      <c r="B161" s="10"/>
      <c r="C161" s="10"/>
      <c r="D161" s="10"/>
      <c r="E161" s="17"/>
      <c r="F161" s="10"/>
      <c r="W161">
        <f>IF(D161=$F$5,E161,0)</f>
        <v>0</v>
      </c>
    </row>
    <row r="162" spans="1:23" x14ac:dyDescent="0.25">
      <c r="A162" s="10"/>
      <c r="B162" s="10"/>
      <c r="C162" s="10"/>
      <c r="D162" s="10"/>
      <c r="E162" s="17"/>
      <c r="F162" s="10"/>
      <c r="W162">
        <f>IF(D162=$F$5,E162,0)</f>
        <v>0</v>
      </c>
    </row>
    <row r="163" spans="1:23" x14ac:dyDescent="0.25">
      <c r="A163" s="10"/>
      <c r="B163" s="10"/>
      <c r="C163" s="10"/>
      <c r="D163" s="10"/>
      <c r="E163" s="17"/>
      <c r="F163" s="10"/>
      <c r="W163">
        <f>IF(D163=$F$5,E163,0)</f>
        <v>0</v>
      </c>
    </row>
    <row r="164" spans="1:23" x14ac:dyDescent="0.25">
      <c r="A164" s="10"/>
      <c r="B164" s="10"/>
      <c r="C164" s="10"/>
      <c r="D164" s="10"/>
      <c r="E164" s="17"/>
      <c r="F164" s="10"/>
      <c r="W164">
        <f>IF(D164=$F$5,E164,0)</f>
        <v>0</v>
      </c>
    </row>
    <row r="165" spans="1:23" x14ac:dyDescent="0.25">
      <c r="A165" s="10"/>
      <c r="B165" s="10"/>
      <c r="C165" s="10"/>
      <c r="D165" s="10"/>
      <c r="E165" s="17"/>
      <c r="F165" s="10"/>
      <c r="W165">
        <f>IF(D165=$F$5,E165,0)</f>
        <v>0</v>
      </c>
    </row>
    <row r="166" spans="1:23" x14ac:dyDescent="0.25">
      <c r="A166" s="10"/>
      <c r="B166" s="10"/>
      <c r="C166" s="10"/>
      <c r="D166" s="10"/>
      <c r="E166" s="17"/>
      <c r="F166" s="10"/>
      <c r="W166">
        <f>IF(D166=$F$5,E166,0)</f>
        <v>0</v>
      </c>
    </row>
    <row r="167" spans="1:23" x14ac:dyDescent="0.25">
      <c r="A167" s="10"/>
      <c r="B167" s="10"/>
      <c r="C167" s="10"/>
      <c r="D167" s="10"/>
      <c r="E167" s="17"/>
      <c r="F167" s="10"/>
      <c r="W167">
        <f>IF(D167=$F$5,E167,0)</f>
        <v>0</v>
      </c>
    </row>
    <row r="168" spans="1:23" x14ac:dyDescent="0.25">
      <c r="A168" s="10"/>
      <c r="B168" s="10"/>
      <c r="C168" s="10"/>
      <c r="D168" s="10"/>
      <c r="E168" s="17"/>
      <c r="F168" s="10"/>
      <c r="W168">
        <f>IF(D168=$F$5,E168,0)</f>
        <v>0</v>
      </c>
    </row>
    <row r="169" spans="1:23" x14ac:dyDescent="0.25">
      <c r="A169" s="10"/>
      <c r="B169" s="10"/>
      <c r="C169" s="10"/>
      <c r="D169" s="10"/>
      <c r="E169" s="17"/>
      <c r="F169" s="10"/>
      <c r="W169">
        <f>IF(D169=$F$5,E169,0)</f>
        <v>0</v>
      </c>
    </row>
    <row r="170" spans="1:23" x14ac:dyDescent="0.25">
      <c r="A170" s="10"/>
      <c r="B170" s="10"/>
      <c r="C170" s="10"/>
      <c r="D170" s="10"/>
      <c r="E170" s="17"/>
      <c r="F170" s="10"/>
      <c r="W170">
        <f>IF(D170=$F$5,E170,0)</f>
        <v>0</v>
      </c>
    </row>
    <row r="171" spans="1:23" x14ac:dyDescent="0.25">
      <c r="A171" s="10"/>
      <c r="B171" s="10"/>
      <c r="C171" s="10"/>
      <c r="D171" s="10"/>
      <c r="E171" s="17"/>
      <c r="F171" s="10"/>
      <c r="W171">
        <f>IF(D171=$F$5,E171,0)</f>
        <v>0</v>
      </c>
    </row>
    <row r="172" spans="1:23" x14ac:dyDescent="0.25">
      <c r="A172" s="10"/>
      <c r="B172" s="10"/>
      <c r="C172" s="10"/>
      <c r="D172" s="10"/>
      <c r="E172" s="17"/>
      <c r="F172" s="10"/>
      <c r="W172">
        <f>IF(D172=$F$5,E172,0)</f>
        <v>0</v>
      </c>
    </row>
    <row r="173" spans="1:23" x14ac:dyDescent="0.25">
      <c r="A173" s="10"/>
      <c r="B173" s="10"/>
      <c r="C173" s="10"/>
      <c r="D173" s="10"/>
      <c r="E173" s="17"/>
      <c r="F173" s="10"/>
      <c r="W173">
        <f>IF(D173=$F$5,E173,0)</f>
        <v>0</v>
      </c>
    </row>
    <row r="174" spans="1:23" x14ac:dyDescent="0.25">
      <c r="A174" s="10"/>
      <c r="B174" s="10"/>
      <c r="C174" s="10"/>
      <c r="D174" s="10"/>
      <c r="E174" s="17"/>
      <c r="F174" s="10"/>
      <c r="W174">
        <f>IF(D174=$F$5,E174,0)</f>
        <v>0</v>
      </c>
    </row>
    <row r="175" spans="1:23" x14ac:dyDescent="0.25">
      <c r="A175" s="10"/>
      <c r="B175" s="10"/>
      <c r="C175" s="10"/>
      <c r="D175" s="10"/>
      <c r="E175" s="17"/>
      <c r="F175" s="10"/>
      <c r="W175">
        <f>IF(D175=$F$5,E175,0)</f>
        <v>0</v>
      </c>
    </row>
    <row r="176" spans="1:23" x14ac:dyDescent="0.25">
      <c r="A176" s="10"/>
      <c r="B176" s="10"/>
      <c r="C176" s="10"/>
      <c r="D176" s="10"/>
      <c r="E176" s="17"/>
      <c r="F176" s="10"/>
      <c r="W176">
        <f>IF(D176=$F$5,E176,0)</f>
        <v>0</v>
      </c>
    </row>
    <row r="177" spans="1:23" x14ac:dyDescent="0.25">
      <c r="A177" s="10"/>
      <c r="B177" s="10"/>
      <c r="C177" s="10"/>
      <c r="D177" s="10"/>
      <c r="E177" s="17"/>
      <c r="F177" s="10"/>
      <c r="W177">
        <f>IF(D177=$F$5,E177,0)</f>
        <v>0</v>
      </c>
    </row>
    <row r="178" spans="1:23" x14ac:dyDescent="0.25">
      <c r="A178" s="10"/>
      <c r="B178" s="10"/>
      <c r="C178" s="10"/>
      <c r="D178" s="10"/>
      <c r="E178" s="17"/>
      <c r="F178" s="10"/>
      <c r="W178">
        <f>IF(D178=$F$5,E178,0)</f>
        <v>0</v>
      </c>
    </row>
    <row r="179" spans="1:23" x14ac:dyDescent="0.25">
      <c r="A179" s="10"/>
      <c r="B179" s="10"/>
      <c r="C179" s="10"/>
      <c r="D179" s="10"/>
      <c r="E179" s="17"/>
      <c r="F179" s="10"/>
      <c r="W179">
        <f>IF(D179=$F$5,E179,0)</f>
        <v>0</v>
      </c>
    </row>
    <row r="180" spans="1:23" x14ac:dyDescent="0.25">
      <c r="A180" s="10"/>
      <c r="B180" s="10"/>
      <c r="C180" s="10"/>
      <c r="D180" s="10"/>
      <c r="E180" s="17"/>
      <c r="F180" s="10"/>
      <c r="W180">
        <f>IF(D180=$F$5,E180,0)</f>
        <v>0</v>
      </c>
    </row>
    <row r="181" spans="1:23" x14ac:dyDescent="0.25">
      <c r="A181" s="10"/>
      <c r="B181" s="10"/>
      <c r="C181" s="10"/>
      <c r="D181" s="10"/>
      <c r="E181" s="17"/>
      <c r="F181" s="10"/>
      <c r="W181">
        <f>IF(D181=$F$5,E181,0)</f>
        <v>0</v>
      </c>
    </row>
    <row r="182" spans="1:23" x14ac:dyDescent="0.25">
      <c r="A182" s="10"/>
      <c r="B182" s="10"/>
      <c r="C182" s="10"/>
      <c r="D182" s="10"/>
      <c r="E182" s="17"/>
      <c r="F182" s="10"/>
      <c r="W182">
        <f>IF(D182=$F$5,E182,0)</f>
        <v>0</v>
      </c>
    </row>
    <row r="183" spans="1:23" x14ac:dyDescent="0.25">
      <c r="A183" s="10"/>
      <c r="B183" s="10"/>
      <c r="C183" s="10"/>
      <c r="D183" s="10"/>
      <c r="E183" s="17"/>
      <c r="F183" s="10"/>
      <c r="W183">
        <f>IF(D183=$F$5,E183,0)</f>
        <v>0</v>
      </c>
    </row>
    <row r="184" spans="1:23" x14ac:dyDescent="0.25">
      <c r="A184" s="10"/>
      <c r="B184" s="10"/>
      <c r="C184" s="10"/>
      <c r="D184" s="10"/>
      <c r="E184" s="17"/>
      <c r="F184" s="10"/>
      <c r="W184">
        <f>IF(D184=$F$5,E184,0)</f>
        <v>0</v>
      </c>
    </row>
    <row r="185" spans="1:23" x14ac:dyDescent="0.25">
      <c r="A185" s="10"/>
      <c r="B185" s="10"/>
      <c r="C185" s="10"/>
      <c r="D185" s="10"/>
      <c r="E185" s="17"/>
      <c r="F185" s="10"/>
      <c r="W185">
        <f>IF(D185=$F$5,E185,0)</f>
        <v>0</v>
      </c>
    </row>
    <row r="186" spans="1:23" x14ac:dyDescent="0.25">
      <c r="A186" s="10"/>
      <c r="B186" s="10"/>
      <c r="C186" s="10"/>
      <c r="D186" s="10"/>
      <c r="E186" s="17"/>
      <c r="F186" s="10"/>
      <c r="W186">
        <f>IF(D186=$F$5,E186,0)</f>
        <v>0</v>
      </c>
    </row>
    <row r="187" spans="1:23" x14ac:dyDescent="0.25">
      <c r="A187" s="10"/>
      <c r="B187" s="10"/>
      <c r="C187" s="10"/>
      <c r="D187" s="10"/>
      <c r="E187" s="17"/>
      <c r="F187" s="10"/>
      <c r="W187">
        <f>IF(D187=$F$5,E187,0)</f>
        <v>0</v>
      </c>
    </row>
    <row r="188" spans="1:23" x14ac:dyDescent="0.25">
      <c r="A188" s="10"/>
      <c r="B188" s="10"/>
      <c r="C188" s="10"/>
      <c r="D188" s="10"/>
      <c r="E188" s="17"/>
      <c r="F188" s="10"/>
      <c r="W188">
        <f>IF(D188=$F$5,E188,0)</f>
        <v>0</v>
      </c>
    </row>
    <row r="189" spans="1:23" x14ac:dyDescent="0.25">
      <c r="A189" s="10"/>
      <c r="B189" s="10"/>
      <c r="C189" s="10"/>
      <c r="D189" s="10"/>
      <c r="E189" s="17"/>
      <c r="F189" s="10"/>
      <c r="W189">
        <f>IF(D189=$F$5,E189,0)</f>
        <v>0</v>
      </c>
    </row>
    <row r="190" spans="1:23" x14ac:dyDescent="0.25">
      <c r="A190" s="10"/>
      <c r="B190" s="10"/>
      <c r="C190" s="10"/>
      <c r="D190" s="10"/>
      <c r="E190" s="17"/>
      <c r="F190" s="10"/>
      <c r="W190">
        <f>IF(D190=$F$5,E190,0)</f>
        <v>0</v>
      </c>
    </row>
    <row r="191" spans="1:23" x14ac:dyDescent="0.25">
      <c r="A191" s="10"/>
      <c r="B191" s="10"/>
      <c r="C191" s="10"/>
      <c r="D191" s="10"/>
      <c r="E191" s="17"/>
      <c r="F191" s="10"/>
      <c r="W191">
        <f>IF(D191=$F$5,E191,0)</f>
        <v>0</v>
      </c>
    </row>
    <row r="192" spans="1:23" x14ac:dyDescent="0.25">
      <c r="A192" s="10"/>
      <c r="B192" s="10"/>
      <c r="C192" s="10"/>
      <c r="D192" s="10"/>
      <c r="E192" s="17"/>
      <c r="F192" s="10"/>
      <c r="W192">
        <f>IF(D192=$F$5,E192,0)</f>
        <v>0</v>
      </c>
    </row>
    <row r="193" spans="1:23" x14ac:dyDescent="0.25">
      <c r="A193" s="10"/>
      <c r="B193" s="10"/>
      <c r="C193" s="10"/>
      <c r="D193" s="10"/>
      <c r="E193" s="17"/>
      <c r="F193" s="10"/>
      <c r="W193">
        <f>IF(D193=$F$5,E193,0)</f>
        <v>0</v>
      </c>
    </row>
    <row r="194" spans="1:23" x14ac:dyDescent="0.25">
      <c r="A194" s="10"/>
      <c r="B194" s="10"/>
      <c r="C194" s="10"/>
      <c r="D194" s="10"/>
      <c r="E194" s="17"/>
      <c r="F194" s="10"/>
      <c r="W194">
        <f>IF(D194=$F$5,E194,0)</f>
        <v>0</v>
      </c>
    </row>
    <row r="195" spans="1:23" x14ac:dyDescent="0.25">
      <c r="A195" s="10"/>
      <c r="B195" s="10"/>
      <c r="C195" s="10"/>
      <c r="D195" s="10"/>
      <c r="E195" s="17"/>
      <c r="F195" s="10"/>
      <c r="W195">
        <f>IF(D195=$F$5,E195,0)</f>
        <v>0</v>
      </c>
    </row>
    <row r="196" spans="1:23" x14ac:dyDescent="0.25">
      <c r="A196" s="10"/>
      <c r="B196" s="10"/>
      <c r="C196" s="10"/>
      <c r="D196" s="10"/>
      <c r="E196" s="17"/>
      <c r="F196" s="10"/>
      <c r="W196">
        <f>IF(D196=$F$5,E196,0)</f>
        <v>0</v>
      </c>
    </row>
    <row r="197" spans="1:23" x14ac:dyDescent="0.25">
      <c r="A197" s="10"/>
      <c r="B197" s="10"/>
      <c r="C197" s="10"/>
      <c r="D197" s="10"/>
      <c r="E197" s="17"/>
      <c r="F197" s="10"/>
      <c r="W197">
        <f>IF(D197=$F$5,E197,0)</f>
        <v>0</v>
      </c>
    </row>
    <row r="198" spans="1:23" x14ac:dyDescent="0.25">
      <c r="A198" s="10"/>
      <c r="B198" s="10"/>
      <c r="C198" s="10"/>
      <c r="D198" s="10"/>
      <c r="E198" s="17"/>
      <c r="F198" s="10"/>
      <c r="W198">
        <f>IF(D198=$F$5,E198,0)</f>
        <v>0</v>
      </c>
    </row>
    <row r="199" spans="1:23" x14ac:dyDescent="0.25">
      <c r="A199" s="10"/>
      <c r="B199" s="10"/>
      <c r="C199" s="10"/>
      <c r="D199" s="10"/>
      <c r="E199" s="17"/>
      <c r="F199" s="10"/>
      <c r="W199">
        <f>IF(D199=$F$5,E199,0)</f>
        <v>0</v>
      </c>
    </row>
    <row r="200" spans="1:23" x14ac:dyDescent="0.25">
      <c r="A200" s="10"/>
      <c r="B200" s="10"/>
      <c r="C200" s="10"/>
      <c r="D200" s="10"/>
      <c r="E200" s="17"/>
      <c r="F200" s="10"/>
      <c r="W200">
        <f>IF(D200=$F$5,E200,0)</f>
        <v>0</v>
      </c>
    </row>
    <row r="201" spans="1:23" x14ac:dyDescent="0.25">
      <c r="A201" s="10"/>
      <c r="B201" s="10"/>
      <c r="C201" s="10"/>
      <c r="D201" s="10"/>
      <c r="E201" s="17"/>
      <c r="F201" s="10"/>
      <c r="W201">
        <f>IF(D201=$F$5,E201,0)</f>
        <v>0</v>
      </c>
    </row>
    <row r="202" spans="1:23" x14ac:dyDescent="0.25">
      <c r="A202" s="10"/>
      <c r="B202" s="10"/>
      <c r="C202" s="10"/>
      <c r="D202" s="10"/>
      <c r="E202" s="17"/>
      <c r="F202" s="10"/>
      <c r="W202">
        <f>IF(D202=$F$5,E202,0)</f>
        <v>0</v>
      </c>
    </row>
    <row r="203" spans="1:23" x14ac:dyDescent="0.25">
      <c r="A203" s="10"/>
      <c r="B203" s="10"/>
      <c r="C203" s="10"/>
      <c r="D203" s="10"/>
      <c r="E203" s="17"/>
      <c r="F203" s="10"/>
      <c r="W203">
        <f>IF(D203=$F$5,E203,0)</f>
        <v>0</v>
      </c>
    </row>
    <row r="204" spans="1:23" x14ac:dyDescent="0.25">
      <c r="A204" s="10"/>
      <c r="B204" s="10"/>
      <c r="C204" s="10"/>
      <c r="D204" s="10"/>
      <c r="E204" s="17"/>
      <c r="F204" s="10"/>
      <c r="W204">
        <f>IF(D204=$F$5,E204,0)</f>
        <v>0</v>
      </c>
    </row>
    <row r="205" spans="1:23" x14ac:dyDescent="0.25">
      <c r="A205" s="10"/>
      <c r="B205" s="10"/>
      <c r="C205" s="10"/>
      <c r="D205" s="10"/>
      <c r="E205" s="17"/>
      <c r="F205" s="10"/>
      <c r="W205">
        <f>IF(D205=$F$5,E205,0)</f>
        <v>0</v>
      </c>
    </row>
    <row r="206" spans="1:23" x14ac:dyDescent="0.25">
      <c r="A206" s="10"/>
      <c r="B206" s="10"/>
      <c r="C206" s="10"/>
      <c r="D206" s="10"/>
      <c r="E206" s="17"/>
      <c r="F206" s="10"/>
      <c r="W206">
        <f>IF(D206=$F$5,E206,0)</f>
        <v>0</v>
      </c>
    </row>
    <row r="207" spans="1:23" x14ac:dyDescent="0.25">
      <c r="A207" s="10"/>
      <c r="B207" s="10"/>
      <c r="C207" s="10"/>
      <c r="D207" s="10"/>
      <c r="E207" s="17"/>
      <c r="F207" s="10"/>
      <c r="W207">
        <f>IF(D207=$F$5,E207,0)</f>
        <v>0</v>
      </c>
    </row>
    <row r="208" spans="1:23" x14ac:dyDescent="0.25">
      <c r="A208" s="10"/>
      <c r="B208" s="10"/>
      <c r="C208" s="10"/>
      <c r="D208" s="10"/>
      <c r="E208" s="17"/>
      <c r="F208" s="10"/>
      <c r="W208">
        <f>IF(D208=$F$5,E208,0)</f>
        <v>0</v>
      </c>
    </row>
    <row r="209" spans="1:23" x14ac:dyDescent="0.25">
      <c r="A209" s="10"/>
      <c r="B209" s="10"/>
      <c r="C209" s="10"/>
      <c r="D209" s="10"/>
      <c r="E209" s="17"/>
      <c r="F209" s="10"/>
      <c r="W209">
        <f>IF(D209=$F$5,E209,0)</f>
        <v>0</v>
      </c>
    </row>
    <row r="210" spans="1:23" x14ac:dyDescent="0.25">
      <c r="A210" s="10"/>
      <c r="B210" s="10"/>
      <c r="C210" s="10"/>
      <c r="D210" s="10"/>
      <c r="E210" s="17"/>
      <c r="F210" s="10"/>
      <c r="W210">
        <f>IF(D210=$F$5,E210,0)</f>
        <v>0</v>
      </c>
    </row>
    <row r="211" spans="1:23" x14ac:dyDescent="0.25">
      <c r="A211" s="10"/>
      <c r="B211" s="10"/>
      <c r="C211" s="10"/>
      <c r="D211" s="10"/>
      <c r="E211" s="17"/>
      <c r="F211" s="10"/>
      <c r="W211">
        <f>IF(D211=$F$5,E211,0)</f>
        <v>0</v>
      </c>
    </row>
    <row r="212" spans="1:23" x14ac:dyDescent="0.25">
      <c r="A212" s="10"/>
      <c r="B212" s="10"/>
      <c r="C212" s="10"/>
      <c r="D212" s="10"/>
      <c r="E212" s="17"/>
      <c r="F212" s="10"/>
      <c r="W212">
        <f>IF(D212=$F$5,E212,0)</f>
        <v>0</v>
      </c>
    </row>
    <row r="213" spans="1:23" x14ac:dyDescent="0.25">
      <c r="A213" s="10"/>
      <c r="B213" s="10"/>
      <c r="C213" s="10"/>
      <c r="D213" s="10"/>
      <c r="E213" s="17"/>
      <c r="F213" s="10"/>
      <c r="W213">
        <f>IF(D213=$F$5,E213,0)</f>
        <v>0</v>
      </c>
    </row>
    <row r="214" spans="1:23" x14ac:dyDescent="0.25">
      <c r="A214" s="10"/>
      <c r="B214" s="10"/>
      <c r="C214" s="10"/>
      <c r="D214" s="10"/>
      <c r="E214" s="17"/>
      <c r="F214" s="10"/>
      <c r="W214">
        <f>IF(D214=$F$5,E214,0)</f>
        <v>0</v>
      </c>
    </row>
    <row r="215" spans="1:23" x14ac:dyDescent="0.25">
      <c r="A215" s="10"/>
      <c r="B215" s="10"/>
      <c r="C215" s="10"/>
      <c r="D215" s="10"/>
      <c r="E215" s="17"/>
      <c r="F215" s="10"/>
      <c r="W215">
        <f>IF(D215=$F$5,E215,0)</f>
        <v>0</v>
      </c>
    </row>
    <row r="216" spans="1:23" x14ac:dyDescent="0.25">
      <c r="A216" s="10"/>
      <c r="B216" s="10"/>
      <c r="C216" s="10"/>
      <c r="D216" s="10"/>
      <c r="E216" s="17"/>
      <c r="F216" s="10"/>
      <c r="W216">
        <f>IF(D216=$F$5,E216,0)</f>
        <v>0</v>
      </c>
    </row>
    <row r="217" spans="1:23" x14ac:dyDescent="0.25">
      <c r="A217" s="10"/>
      <c r="B217" s="10"/>
      <c r="C217" s="10"/>
      <c r="D217" s="10"/>
      <c r="E217" s="17"/>
      <c r="F217" s="10"/>
      <c r="W217">
        <f>IF(D217=$F$5,E217,0)</f>
        <v>0</v>
      </c>
    </row>
    <row r="218" spans="1:23" x14ac:dyDescent="0.25">
      <c r="A218" s="10"/>
      <c r="B218" s="10"/>
      <c r="C218" s="10"/>
      <c r="D218" s="10"/>
      <c r="E218" s="17"/>
      <c r="F218" s="10"/>
      <c r="W218">
        <f>IF(D218=$F$5,E218,0)</f>
        <v>0</v>
      </c>
    </row>
    <row r="219" spans="1:23" x14ac:dyDescent="0.25">
      <c r="A219" s="10"/>
      <c r="B219" s="10"/>
      <c r="C219" s="10"/>
      <c r="D219" s="10"/>
      <c r="E219" s="17"/>
      <c r="F219" s="10"/>
      <c r="W219">
        <f>IF(D219=$F$5,E219,0)</f>
        <v>0</v>
      </c>
    </row>
    <row r="220" spans="1:23" x14ac:dyDescent="0.25">
      <c r="A220" s="10"/>
      <c r="B220" s="10"/>
      <c r="C220" s="10"/>
      <c r="D220" s="10"/>
      <c r="E220" s="17"/>
      <c r="F220" s="10"/>
      <c r="W220">
        <f>IF(D220=$F$5,E220,0)</f>
        <v>0</v>
      </c>
    </row>
    <row r="221" spans="1:23" x14ac:dyDescent="0.25">
      <c r="A221" s="10"/>
      <c r="B221" s="10"/>
      <c r="C221" s="10"/>
      <c r="D221" s="10"/>
      <c r="E221" s="17"/>
      <c r="F221" s="10"/>
      <c r="W221">
        <f>IF(D221=$F$5,E221,0)</f>
        <v>0</v>
      </c>
    </row>
    <row r="222" spans="1:23" x14ac:dyDescent="0.25">
      <c r="A222" s="10"/>
      <c r="B222" s="10"/>
      <c r="C222" s="10"/>
      <c r="D222" s="10"/>
      <c r="E222" s="17"/>
      <c r="F222" s="10"/>
      <c r="W222">
        <f>IF(D222=$F$5,E222,0)</f>
        <v>0</v>
      </c>
    </row>
    <row r="223" spans="1:23" x14ac:dyDescent="0.25">
      <c r="A223" s="10"/>
      <c r="B223" s="10"/>
      <c r="C223" s="10"/>
      <c r="D223" s="10"/>
      <c r="E223" s="17"/>
      <c r="F223" s="10"/>
      <c r="W223">
        <f>IF(D223=$F$5,E223,0)</f>
        <v>0</v>
      </c>
    </row>
    <row r="224" spans="1:23" x14ac:dyDescent="0.25">
      <c r="A224" s="10"/>
      <c r="B224" s="10"/>
      <c r="C224" s="10"/>
      <c r="D224" s="10"/>
      <c r="E224" s="17"/>
      <c r="F224" s="10"/>
      <c r="W224">
        <f>IF(D224=$F$5,E224,0)</f>
        <v>0</v>
      </c>
    </row>
    <row r="225" spans="1:23" x14ac:dyDescent="0.25">
      <c r="A225" s="10"/>
      <c r="B225" s="10"/>
      <c r="C225" s="10"/>
      <c r="D225" s="10"/>
      <c r="E225" s="17"/>
      <c r="F225" s="10"/>
      <c r="W225">
        <f>IF(D225=$F$5,E225,0)</f>
        <v>0</v>
      </c>
    </row>
    <row r="226" spans="1:23" x14ac:dyDescent="0.25">
      <c r="A226" s="10"/>
      <c r="B226" s="10"/>
      <c r="C226" s="10"/>
      <c r="D226" s="10"/>
      <c r="E226" s="17"/>
      <c r="F226" s="10"/>
      <c r="W226">
        <f>IF(D226=$F$5,E226,0)</f>
        <v>0</v>
      </c>
    </row>
    <row r="227" spans="1:23" x14ac:dyDescent="0.25">
      <c r="A227" s="10"/>
      <c r="B227" s="10"/>
      <c r="C227" s="10"/>
      <c r="D227" s="10"/>
      <c r="E227" s="17"/>
      <c r="F227" s="10"/>
      <c r="W227">
        <f>IF(D227=$F$5,E227,0)</f>
        <v>0</v>
      </c>
    </row>
    <row r="228" spans="1:23" x14ac:dyDescent="0.25">
      <c r="A228" s="10"/>
      <c r="B228" s="10"/>
      <c r="C228" s="10"/>
      <c r="D228" s="10"/>
      <c r="E228" s="17"/>
      <c r="F228" s="10"/>
      <c r="W228">
        <f>IF(D228=$F$5,E228,0)</f>
        <v>0</v>
      </c>
    </row>
    <row r="229" spans="1:23" x14ac:dyDescent="0.25">
      <c r="A229" s="10"/>
      <c r="B229" s="10"/>
      <c r="C229" s="10"/>
      <c r="D229" s="10"/>
      <c r="E229" s="17"/>
      <c r="F229" s="10"/>
      <c r="W229">
        <f>IF(D229=$F$5,E229,0)</f>
        <v>0</v>
      </c>
    </row>
    <row r="230" spans="1:23" x14ac:dyDescent="0.25">
      <c r="A230" s="10"/>
      <c r="B230" s="10"/>
      <c r="C230" s="10"/>
      <c r="D230" s="10"/>
      <c r="E230" s="17"/>
      <c r="F230" s="10"/>
      <c r="W230">
        <f>IF(D230=$F$5,E230,0)</f>
        <v>0</v>
      </c>
    </row>
    <row r="231" spans="1:23" x14ac:dyDescent="0.25">
      <c r="A231" s="10"/>
      <c r="B231" s="10"/>
      <c r="C231" s="10"/>
      <c r="D231" s="10"/>
      <c r="E231" s="17"/>
      <c r="F231" s="10"/>
      <c r="W231">
        <f>IF(D231=$F$5,E231,0)</f>
        <v>0</v>
      </c>
    </row>
    <row r="232" spans="1:23" x14ac:dyDescent="0.25">
      <c r="A232" s="10"/>
      <c r="B232" s="10"/>
      <c r="C232" s="10"/>
      <c r="D232" s="10"/>
      <c r="E232" s="17"/>
      <c r="F232" s="10"/>
      <c r="W232">
        <f>IF(D232=$F$5,E232,0)</f>
        <v>0</v>
      </c>
    </row>
    <row r="233" spans="1:23" x14ac:dyDescent="0.25">
      <c r="A233" s="10"/>
      <c r="B233" s="10"/>
      <c r="C233" s="10"/>
      <c r="D233" s="10"/>
      <c r="E233" s="17"/>
      <c r="F233" s="10"/>
      <c r="W233">
        <f>IF(D233=$F$5,E233,0)</f>
        <v>0</v>
      </c>
    </row>
    <row r="234" spans="1:23" x14ac:dyDescent="0.25">
      <c r="A234" s="10"/>
      <c r="B234" s="10"/>
      <c r="C234" s="10"/>
      <c r="D234" s="10"/>
      <c r="E234" s="17"/>
      <c r="F234" s="10"/>
      <c r="W234">
        <f>IF(D234=$F$5,E234,0)</f>
        <v>0</v>
      </c>
    </row>
    <row r="235" spans="1:23" x14ac:dyDescent="0.25">
      <c r="A235" s="10"/>
      <c r="B235" s="10"/>
      <c r="C235" s="10"/>
      <c r="D235" s="10"/>
      <c r="E235" s="17"/>
      <c r="F235" s="10"/>
      <c r="W235">
        <f>IF(D235=$F$5,E235,0)</f>
        <v>0</v>
      </c>
    </row>
    <row r="236" spans="1:23" x14ac:dyDescent="0.25">
      <c r="A236" s="10"/>
      <c r="B236" s="10"/>
      <c r="C236" s="10"/>
      <c r="D236" s="10"/>
      <c r="E236" s="17"/>
      <c r="F236" s="10"/>
      <c r="W236">
        <f>IF(D236=$F$5,E236,0)</f>
        <v>0</v>
      </c>
    </row>
    <row r="237" spans="1:23" x14ac:dyDescent="0.25">
      <c r="A237" s="10"/>
      <c r="B237" s="10"/>
      <c r="C237" s="10"/>
      <c r="D237" s="10"/>
      <c r="E237" s="17"/>
      <c r="F237" s="10"/>
      <c r="W237">
        <f>IF(D237=$F$5,E237,0)</f>
        <v>0</v>
      </c>
    </row>
    <row r="238" spans="1:23" x14ac:dyDescent="0.25">
      <c r="A238" s="10"/>
      <c r="B238" s="10"/>
      <c r="C238" s="10"/>
      <c r="D238" s="10"/>
      <c r="E238" s="17"/>
      <c r="F238" s="10"/>
      <c r="W238">
        <f>IF(D238=$F$5,E238,0)</f>
        <v>0</v>
      </c>
    </row>
    <row r="239" spans="1:23" x14ac:dyDescent="0.25">
      <c r="A239" s="10"/>
      <c r="B239" s="10"/>
      <c r="C239" s="10"/>
      <c r="D239" s="10"/>
      <c r="E239" s="17"/>
      <c r="F239" s="10"/>
      <c r="W239">
        <f>IF(D239=$F$5,E239,0)</f>
        <v>0</v>
      </c>
    </row>
    <row r="240" spans="1:23" x14ac:dyDescent="0.25">
      <c r="A240" s="10"/>
      <c r="B240" s="10"/>
      <c r="C240" s="10"/>
      <c r="D240" s="10"/>
      <c r="E240" s="17"/>
      <c r="F240" s="10"/>
      <c r="W240">
        <f>IF(D240=$F$5,E240,0)</f>
        <v>0</v>
      </c>
    </row>
    <row r="241" spans="1:23" x14ac:dyDescent="0.25">
      <c r="A241" s="10"/>
      <c r="B241" s="10"/>
      <c r="C241" s="10"/>
      <c r="D241" s="10"/>
      <c r="E241" s="17"/>
      <c r="F241" s="10"/>
      <c r="W241">
        <f>IF(D241=$F$5,E241,0)</f>
        <v>0</v>
      </c>
    </row>
    <row r="242" spans="1:23" x14ac:dyDescent="0.25">
      <c r="A242" s="10"/>
      <c r="B242" s="10"/>
      <c r="C242" s="10"/>
      <c r="D242" s="10"/>
      <c r="E242" s="17"/>
      <c r="F242" s="10"/>
      <c r="W242">
        <f>IF(D242=$F$5,E242,0)</f>
        <v>0</v>
      </c>
    </row>
    <row r="243" spans="1:23" x14ac:dyDescent="0.25">
      <c r="A243" s="10"/>
      <c r="B243" s="10"/>
      <c r="C243" s="10"/>
      <c r="D243" s="10"/>
      <c r="E243" s="17"/>
      <c r="F243" s="10"/>
      <c r="W243">
        <f>IF(D243=$F$5,E243,0)</f>
        <v>0</v>
      </c>
    </row>
    <row r="244" spans="1:23" x14ac:dyDescent="0.25">
      <c r="A244" s="10"/>
      <c r="B244" s="10"/>
      <c r="C244" s="10"/>
      <c r="D244" s="10"/>
      <c r="E244" s="17"/>
      <c r="F244" s="10"/>
      <c r="W244">
        <f>IF(D244=$F$5,E244,0)</f>
        <v>0</v>
      </c>
    </row>
    <row r="245" spans="1:23" x14ac:dyDescent="0.25">
      <c r="A245" s="10"/>
      <c r="B245" s="10"/>
      <c r="C245" s="10"/>
      <c r="D245" s="10"/>
      <c r="E245" s="17"/>
      <c r="F245" s="10"/>
      <c r="W245">
        <f>IF(D245=$F$5,E245,0)</f>
        <v>0</v>
      </c>
    </row>
    <row r="246" spans="1:23" x14ac:dyDescent="0.25">
      <c r="A246" s="10"/>
      <c r="B246" s="10"/>
      <c r="C246" s="10"/>
      <c r="D246" s="10"/>
      <c r="E246" s="17"/>
      <c r="F246" s="10"/>
      <c r="W246">
        <f>IF(D246=$F$5,E246,0)</f>
        <v>0</v>
      </c>
    </row>
    <row r="247" spans="1:23" x14ac:dyDescent="0.25">
      <c r="A247" s="10"/>
      <c r="B247" s="10"/>
      <c r="C247" s="10"/>
      <c r="D247" s="10"/>
      <c r="E247" s="17"/>
      <c r="F247" s="10"/>
      <c r="W247">
        <f>IF(D247=$F$5,E247,0)</f>
        <v>0</v>
      </c>
    </row>
    <row r="248" spans="1:23" x14ac:dyDescent="0.25">
      <c r="A248" s="10"/>
      <c r="B248" s="10"/>
      <c r="C248" s="10"/>
      <c r="D248" s="10"/>
      <c r="E248" s="17"/>
      <c r="F248" s="10"/>
      <c r="W248">
        <f>IF(D248=$F$5,E248,0)</f>
        <v>0</v>
      </c>
    </row>
    <row r="249" spans="1:23" x14ac:dyDescent="0.25">
      <c r="A249" s="10"/>
      <c r="B249" s="10"/>
      <c r="C249" s="10"/>
      <c r="D249" s="10"/>
      <c r="E249" s="17"/>
      <c r="F249" s="10"/>
      <c r="W249">
        <f>IF(D249=$F$5,E249,0)</f>
        <v>0</v>
      </c>
    </row>
    <row r="250" spans="1:23" x14ac:dyDescent="0.25">
      <c r="A250" s="10"/>
      <c r="B250" s="10"/>
      <c r="C250" s="10"/>
      <c r="D250" s="10"/>
      <c r="E250" s="17"/>
      <c r="F250" s="10"/>
      <c r="W250">
        <f>IF(D250=$F$5,E250,0)</f>
        <v>0</v>
      </c>
    </row>
    <row r="251" spans="1:23" x14ac:dyDescent="0.25">
      <c r="A251" s="10"/>
      <c r="B251" s="10"/>
      <c r="C251" s="10"/>
      <c r="D251" s="10"/>
      <c r="E251" s="17"/>
      <c r="F251" s="10"/>
      <c r="W251">
        <f>IF(D251=$F$5,E251,0)</f>
        <v>0</v>
      </c>
    </row>
    <row r="252" spans="1:23" x14ac:dyDescent="0.25">
      <c r="A252" s="10"/>
      <c r="B252" s="10"/>
      <c r="C252" s="10"/>
      <c r="D252" s="10"/>
      <c r="E252" s="17"/>
      <c r="F252" s="10"/>
      <c r="W252">
        <f>IF(D252=$F$5,E252,0)</f>
        <v>0</v>
      </c>
    </row>
    <row r="253" spans="1:23" x14ac:dyDescent="0.25">
      <c r="A253" s="10"/>
      <c r="B253" s="10"/>
      <c r="C253" s="10"/>
      <c r="D253" s="10"/>
      <c r="E253" s="17"/>
      <c r="F253" s="10"/>
      <c r="W253">
        <f>IF(D253=$F$5,E253,0)</f>
        <v>0</v>
      </c>
    </row>
    <row r="254" spans="1:23" x14ac:dyDescent="0.25">
      <c r="A254" s="10"/>
      <c r="B254" s="10"/>
      <c r="C254" s="10"/>
      <c r="D254" s="10"/>
      <c r="E254" s="17"/>
      <c r="F254" s="10"/>
      <c r="W254">
        <f>IF(D254=$F$5,E254,0)</f>
        <v>0</v>
      </c>
    </row>
    <row r="255" spans="1:23" x14ac:dyDescent="0.25">
      <c r="A255" s="10"/>
      <c r="B255" s="10"/>
      <c r="C255" s="10"/>
      <c r="D255" s="10"/>
      <c r="E255" s="17"/>
      <c r="F255" s="10"/>
      <c r="W255">
        <f>IF(D255=$F$5,E255,0)</f>
        <v>0</v>
      </c>
    </row>
    <row r="256" spans="1:23" x14ac:dyDescent="0.25">
      <c r="A256" s="10"/>
      <c r="B256" s="10"/>
      <c r="C256" s="10"/>
      <c r="D256" s="10"/>
      <c r="E256" s="17"/>
      <c r="F256" s="10"/>
      <c r="W256">
        <f>IF(D256=$F$5,E256,0)</f>
        <v>0</v>
      </c>
    </row>
    <row r="257" spans="1:23" x14ac:dyDescent="0.25">
      <c r="A257" s="10"/>
      <c r="B257" s="10"/>
      <c r="C257" s="10"/>
      <c r="D257" s="10"/>
      <c r="E257" s="17"/>
      <c r="F257" s="10"/>
      <c r="W257">
        <f>IF(D257=$F$5,E257,0)</f>
        <v>0</v>
      </c>
    </row>
    <row r="258" spans="1:23" x14ac:dyDescent="0.25">
      <c r="A258" s="10"/>
      <c r="B258" s="10"/>
      <c r="C258" s="10"/>
      <c r="D258" s="10"/>
      <c r="E258" s="17"/>
      <c r="F258" s="10"/>
      <c r="W258">
        <f>IF(D258=$F$5,E258,0)</f>
        <v>0</v>
      </c>
    </row>
    <row r="259" spans="1:23" x14ac:dyDescent="0.25">
      <c r="A259" s="10"/>
      <c r="B259" s="10"/>
      <c r="C259" s="10"/>
      <c r="D259" s="10"/>
      <c r="E259" s="17"/>
      <c r="F259" s="10"/>
      <c r="W259">
        <f>IF(D259=$F$5,E259,0)</f>
        <v>0</v>
      </c>
    </row>
    <row r="260" spans="1:23" x14ac:dyDescent="0.25">
      <c r="A260" s="10"/>
      <c r="B260" s="10"/>
      <c r="C260" s="10"/>
      <c r="D260" s="10"/>
      <c r="E260" s="17"/>
      <c r="F260" s="10"/>
      <c r="W260">
        <f>IF(D260=$F$5,E260,0)</f>
        <v>0</v>
      </c>
    </row>
    <row r="261" spans="1:23" x14ac:dyDescent="0.25">
      <c r="A261" s="10"/>
      <c r="B261" s="10"/>
      <c r="C261" s="10"/>
      <c r="D261" s="10"/>
      <c r="E261" s="17"/>
      <c r="F261" s="10"/>
      <c r="W261">
        <f>IF(D261=$F$5,E261,0)</f>
        <v>0</v>
      </c>
    </row>
    <row r="262" spans="1:23" x14ac:dyDescent="0.25">
      <c r="A262" s="10"/>
      <c r="B262" s="10"/>
      <c r="C262" s="10"/>
      <c r="D262" s="10"/>
      <c r="E262" s="17"/>
      <c r="F262" s="10"/>
      <c r="W262">
        <f>IF(D262=$F$5,E262,0)</f>
        <v>0</v>
      </c>
    </row>
    <row r="263" spans="1:23" x14ac:dyDescent="0.25">
      <c r="A263" s="10"/>
      <c r="B263" s="10"/>
      <c r="C263" s="10"/>
      <c r="D263" s="10"/>
      <c r="E263" s="17"/>
      <c r="F263" s="10"/>
      <c r="W263">
        <f>IF(D263=$F$5,E263,0)</f>
        <v>0</v>
      </c>
    </row>
    <row r="264" spans="1:23" x14ac:dyDescent="0.25">
      <c r="A264" s="10"/>
      <c r="B264" s="10"/>
      <c r="C264" s="10"/>
      <c r="D264" s="10"/>
      <c r="E264" s="17"/>
      <c r="F264" s="10"/>
      <c r="W264">
        <f>IF(D264=$F$5,E264,0)</f>
        <v>0</v>
      </c>
    </row>
    <row r="265" spans="1:23" x14ac:dyDescent="0.25">
      <c r="A265" s="10"/>
      <c r="B265" s="10"/>
      <c r="C265" s="10"/>
      <c r="D265" s="10"/>
      <c r="E265" s="17"/>
      <c r="F265" s="10"/>
      <c r="W265">
        <f>IF(D265=$F$5,E265,0)</f>
        <v>0</v>
      </c>
    </row>
    <row r="266" spans="1:23" x14ac:dyDescent="0.25">
      <c r="A266" s="10"/>
      <c r="B266" s="10"/>
      <c r="C266" s="10"/>
      <c r="D266" s="10"/>
      <c r="E266" s="17"/>
      <c r="F266" s="10"/>
      <c r="W266">
        <f>IF(D266=$F$5,E266,0)</f>
        <v>0</v>
      </c>
    </row>
    <row r="267" spans="1:23" x14ac:dyDescent="0.25">
      <c r="A267" s="10"/>
      <c r="B267" s="10"/>
      <c r="C267" s="10"/>
      <c r="D267" s="10"/>
      <c r="E267" s="17"/>
      <c r="F267" s="10"/>
      <c r="W267">
        <f>IF(D267=$F$5,E267,0)</f>
        <v>0</v>
      </c>
    </row>
    <row r="268" spans="1:23" x14ac:dyDescent="0.25">
      <c r="A268" s="10"/>
      <c r="B268" s="10"/>
      <c r="C268" s="10"/>
      <c r="D268" s="10"/>
      <c r="E268" s="17"/>
      <c r="F268" s="10"/>
      <c r="W268">
        <f>IF(D268=$F$5,E268,0)</f>
        <v>0</v>
      </c>
    </row>
    <row r="269" spans="1:23" x14ac:dyDescent="0.25">
      <c r="A269" s="10"/>
      <c r="B269" s="10"/>
      <c r="C269" s="10"/>
      <c r="D269" s="10"/>
      <c r="E269" s="17"/>
      <c r="F269" s="10"/>
      <c r="W269">
        <f>IF(D269=$F$5,E269,0)</f>
        <v>0</v>
      </c>
    </row>
    <row r="270" spans="1:23" x14ac:dyDescent="0.25">
      <c r="A270" s="10"/>
      <c r="B270" s="10"/>
      <c r="C270" s="10"/>
      <c r="D270" s="10"/>
      <c r="E270" s="17"/>
      <c r="F270" s="10"/>
      <c r="W270">
        <f>IF(D270=$F$5,E270,0)</f>
        <v>0</v>
      </c>
    </row>
    <row r="271" spans="1:23" x14ac:dyDescent="0.25">
      <c r="A271" s="10"/>
      <c r="B271" s="10"/>
      <c r="C271" s="10"/>
      <c r="D271" s="10"/>
      <c r="E271" s="17"/>
      <c r="F271" s="10"/>
      <c r="W271">
        <f>IF(D271=$F$5,E271,0)</f>
        <v>0</v>
      </c>
    </row>
    <row r="272" spans="1:23" x14ac:dyDescent="0.25">
      <c r="A272" s="10"/>
      <c r="B272" s="10"/>
      <c r="C272" s="10"/>
      <c r="D272" s="10"/>
      <c r="E272" s="17"/>
      <c r="F272" s="10"/>
      <c r="W272">
        <f>IF(D272=$F$5,E272,0)</f>
        <v>0</v>
      </c>
    </row>
    <row r="273" spans="1:23" x14ac:dyDescent="0.25">
      <c r="A273" s="10"/>
      <c r="B273" s="10"/>
      <c r="C273" s="10"/>
      <c r="D273" s="10"/>
      <c r="E273" s="17"/>
      <c r="F273" s="10"/>
      <c r="W273">
        <f>IF(D273=$F$5,E273,0)</f>
        <v>0</v>
      </c>
    </row>
    <row r="274" spans="1:23" x14ac:dyDescent="0.25">
      <c r="A274" s="10"/>
      <c r="B274" s="10"/>
      <c r="C274" s="10"/>
      <c r="D274" s="10"/>
      <c r="E274" s="17"/>
      <c r="F274" s="10"/>
      <c r="W274">
        <f>IF(D274=$F$5,E274,0)</f>
        <v>0</v>
      </c>
    </row>
    <row r="275" spans="1:23" x14ac:dyDescent="0.25">
      <c r="A275" s="10"/>
      <c r="B275" s="10"/>
      <c r="C275" s="10"/>
      <c r="D275" s="10"/>
      <c r="E275" s="17"/>
      <c r="F275" s="10"/>
      <c r="W275">
        <f>IF(D275=$F$5,E275,0)</f>
        <v>0</v>
      </c>
    </row>
    <row r="276" spans="1:23" x14ac:dyDescent="0.25">
      <c r="A276" s="10"/>
      <c r="B276" s="10"/>
      <c r="C276" s="10"/>
      <c r="D276" s="10"/>
      <c r="E276" s="17"/>
      <c r="F276" s="10"/>
      <c r="W276">
        <f>IF(D276=$F$5,E276,0)</f>
        <v>0</v>
      </c>
    </row>
    <row r="277" spans="1:23" x14ac:dyDescent="0.25">
      <c r="A277" s="10"/>
      <c r="B277" s="10"/>
      <c r="C277" s="10"/>
      <c r="D277" s="10"/>
      <c r="E277" s="17"/>
      <c r="F277" s="10"/>
      <c r="W277">
        <f>IF(D277=$F$5,E277,0)</f>
        <v>0</v>
      </c>
    </row>
    <row r="278" spans="1:23" x14ac:dyDescent="0.25">
      <c r="A278" s="10"/>
      <c r="B278" s="10"/>
      <c r="C278" s="10"/>
      <c r="D278" s="10"/>
      <c r="E278" s="17"/>
      <c r="F278" s="10"/>
      <c r="W278">
        <f>IF(D278=$F$5,E278,0)</f>
        <v>0</v>
      </c>
    </row>
    <row r="279" spans="1:23" x14ac:dyDescent="0.25">
      <c r="A279" s="10"/>
      <c r="B279" s="10"/>
      <c r="C279" s="10"/>
      <c r="D279" s="10"/>
      <c r="E279" s="17"/>
      <c r="F279" s="10"/>
      <c r="W279">
        <f>IF(D279=$F$5,E279,0)</f>
        <v>0</v>
      </c>
    </row>
    <row r="280" spans="1:23" x14ac:dyDescent="0.25">
      <c r="A280" s="10"/>
      <c r="B280" s="10"/>
      <c r="C280" s="10"/>
      <c r="D280" s="10"/>
      <c r="E280" s="17"/>
      <c r="F280" s="10"/>
      <c r="W280">
        <f>IF(D280=$F$5,E280,0)</f>
        <v>0</v>
      </c>
    </row>
    <row r="281" spans="1:23" x14ac:dyDescent="0.25">
      <c r="A281" s="10"/>
      <c r="B281" s="10"/>
      <c r="C281" s="10"/>
      <c r="D281" s="10"/>
      <c r="E281" s="17"/>
      <c r="F281" s="10"/>
      <c r="W281">
        <f>IF(D281=$F$5,E281,0)</f>
        <v>0</v>
      </c>
    </row>
    <row r="282" spans="1:23" x14ac:dyDescent="0.25">
      <c r="A282" s="10"/>
      <c r="B282" s="10"/>
      <c r="C282" s="10"/>
      <c r="D282" s="10"/>
      <c r="E282" s="17"/>
      <c r="F282" s="10"/>
      <c r="W282">
        <f>IF(D282=$F$5,E282,0)</f>
        <v>0</v>
      </c>
    </row>
    <row r="283" spans="1:23" x14ac:dyDescent="0.25">
      <c r="A283" s="10"/>
      <c r="B283" s="10"/>
      <c r="C283" s="10"/>
      <c r="D283" s="10"/>
      <c r="E283" s="17"/>
      <c r="F283" s="10"/>
      <c r="W283">
        <f>IF(D283=$F$5,E283,0)</f>
        <v>0</v>
      </c>
    </row>
    <row r="284" spans="1:23" x14ac:dyDescent="0.25">
      <c r="A284" s="10"/>
      <c r="B284" s="10"/>
      <c r="C284" s="10"/>
      <c r="D284" s="10"/>
      <c r="E284" s="17"/>
      <c r="F284" s="10"/>
      <c r="W284">
        <f>IF(D284=$F$5,E284,0)</f>
        <v>0</v>
      </c>
    </row>
    <row r="285" spans="1:23" x14ac:dyDescent="0.25">
      <c r="A285" s="10"/>
      <c r="B285" s="10"/>
      <c r="C285" s="10"/>
      <c r="D285" s="10"/>
      <c r="E285" s="17"/>
      <c r="F285" s="10"/>
      <c r="W285">
        <f>IF(D285=$F$5,E285,0)</f>
        <v>0</v>
      </c>
    </row>
    <row r="286" spans="1:23" x14ac:dyDescent="0.25">
      <c r="A286" s="10"/>
      <c r="B286" s="10"/>
      <c r="C286" s="10"/>
      <c r="D286" s="10"/>
      <c r="E286" s="17"/>
      <c r="F286" s="10"/>
      <c r="W286">
        <f>IF(D286=$F$5,E286,0)</f>
        <v>0</v>
      </c>
    </row>
    <row r="287" spans="1:23" x14ac:dyDescent="0.25">
      <c r="A287" s="10"/>
      <c r="B287" s="10"/>
      <c r="C287" s="10"/>
      <c r="D287" s="10"/>
      <c r="E287" s="17"/>
      <c r="F287" s="10"/>
      <c r="W287">
        <f>IF(D287=$F$5,E287,0)</f>
        <v>0</v>
      </c>
    </row>
    <row r="288" spans="1:23" x14ac:dyDescent="0.25">
      <c r="A288" s="10"/>
      <c r="B288" s="10"/>
      <c r="C288" s="10"/>
      <c r="D288" s="10"/>
      <c r="E288" s="17"/>
      <c r="F288" s="10"/>
      <c r="W288">
        <f>IF(D288=$F$5,E288,0)</f>
        <v>0</v>
      </c>
    </row>
    <row r="289" spans="1:23" x14ac:dyDescent="0.25">
      <c r="A289" s="10"/>
      <c r="B289" s="10"/>
      <c r="C289" s="10"/>
      <c r="D289" s="10"/>
      <c r="E289" s="17"/>
      <c r="F289" s="10"/>
      <c r="W289">
        <f>IF(D289=$F$5,E289,0)</f>
        <v>0</v>
      </c>
    </row>
    <row r="290" spans="1:23" x14ac:dyDescent="0.25">
      <c r="A290" s="10"/>
      <c r="B290" s="10"/>
      <c r="C290" s="10"/>
      <c r="D290" s="10"/>
      <c r="E290" s="17"/>
      <c r="F290" s="10"/>
      <c r="W290">
        <f>IF(D290=$F$5,E290,0)</f>
        <v>0</v>
      </c>
    </row>
    <row r="291" spans="1:23" x14ac:dyDescent="0.25">
      <c r="A291" s="10"/>
      <c r="B291" s="10"/>
      <c r="C291" s="10"/>
      <c r="D291" s="10"/>
      <c r="E291" s="17"/>
      <c r="F291" s="10"/>
      <c r="W291">
        <f>IF(D291=$F$5,E291,0)</f>
        <v>0</v>
      </c>
    </row>
    <row r="292" spans="1:23" x14ac:dyDescent="0.25">
      <c r="A292" s="10"/>
      <c r="B292" s="10"/>
      <c r="C292" s="10"/>
      <c r="D292" s="10"/>
      <c r="E292" s="17"/>
      <c r="F292" s="10"/>
      <c r="W292">
        <f>IF(D292=$F$5,E292,0)</f>
        <v>0</v>
      </c>
    </row>
    <row r="293" spans="1:23" x14ac:dyDescent="0.25">
      <c r="A293" s="10"/>
      <c r="B293" s="10"/>
      <c r="C293" s="10"/>
      <c r="D293" s="10"/>
      <c r="E293" s="17"/>
      <c r="F293" s="10"/>
      <c r="W293">
        <f>IF(D293=$F$5,E293,0)</f>
        <v>0</v>
      </c>
    </row>
    <row r="294" spans="1:23" x14ac:dyDescent="0.25">
      <c r="A294" s="10"/>
      <c r="B294" s="10"/>
      <c r="C294" s="10"/>
      <c r="D294" s="10"/>
      <c r="E294" s="17"/>
      <c r="F294" s="10"/>
      <c r="W294">
        <f>IF(D294=$F$5,E294,0)</f>
        <v>0</v>
      </c>
    </row>
    <row r="295" spans="1:23" x14ac:dyDescent="0.25">
      <c r="A295" s="10"/>
      <c r="B295" s="10"/>
      <c r="C295" s="10"/>
      <c r="D295" s="10"/>
      <c r="E295" s="17"/>
      <c r="F295" s="10"/>
      <c r="W295">
        <f>IF(D295=$F$5,E295,0)</f>
        <v>0</v>
      </c>
    </row>
    <row r="296" spans="1:23" x14ac:dyDescent="0.25">
      <c r="A296" s="10"/>
      <c r="B296" s="10"/>
      <c r="C296" s="10"/>
      <c r="D296" s="10"/>
      <c r="E296" s="17"/>
      <c r="F296" s="10"/>
      <c r="W296">
        <f>IF(D296=$F$5,E296,0)</f>
        <v>0</v>
      </c>
    </row>
    <row r="297" spans="1:23" x14ac:dyDescent="0.25">
      <c r="A297" s="10"/>
      <c r="B297" s="10"/>
      <c r="C297" s="10"/>
      <c r="D297" s="10"/>
      <c r="E297" s="17"/>
      <c r="F297" s="10"/>
      <c r="W297">
        <f>IF(D297=$F$5,E297,0)</f>
        <v>0</v>
      </c>
    </row>
    <row r="298" spans="1:23" x14ac:dyDescent="0.25">
      <c r="A298" s="10"/>
      <c r="B298" s="10"/>
      <c r="C298" s="10"/>
      <c r="D298" s="10"/>
      <c r="E298" s="17"/>
      <c r="F298" s="10"/>
      <c r="W298">
        <f>IF(D298=$F$5,E298,0)</f>
        <v>0</v>
      </c>
    </row>
    <row r="299" spans="1:23" x14ac:dyDescent="0.25">
      <c r="A299" s="10"/>
      <c r="B299" s="10"/>
      <c r="C299" s="10"/>
      <c r="D299" s="10"/>
      <c r="E299" s="17"/>
      <c r="F299" s="10"/>
      <c r="W299">
        <f>IF(D299=$F$5,E299,0)</f>
        <v>0</v>
      </c>
    </row>
    <row r="300" spans="1:23" x14ac:dyDescent="0.25">
      <c r="A300" s="10"/>
      <c r="B300" s="10"/>
      <c r="C300" s="10"/>
      <c r="D300" s="10"/>
      <c r="E300" s="17"/>
      <c r="F300" s="10"/>
      <c r="W300">
        <f>IF(D300=$F$5,E300,0)</f>
        <v>0</v>
      </c>
    </row>
    <row r="301" spans="1:23" x14ac:dyDescent="0.25">
      <c r="A301" s="10"/>
      <c r="B301" s="10"/>
      <c r="C301" s="10"/>
      <c r="D301" s="10"/>
      <c r="E301" s="17"/>
      <c r="F301" s="10"/>
      <c r="W301">
        <f>IF(D301=$F$5,E301,0)</f>
        <v>0</v>
      </c>
    </row>
    <row r="302" spans="1:23" x14ac:dyDescent="0.25">
      <c r="A302" s="10"/>
      <c r="B302" s="10"/>
      <c r="C302" s="10"/>
      <c r="D302" s="10"/>
      <c r="E302" s="17"/>
      <c r="F302" s="10"/>
      <c r="W302">
        <f>IF(D302=$F$5,E302,0)</f>
        <v>0</v>
      </c>
    </row>
    <row r="303" spans="1:23" x14ac:dyDescent="0.25">
      <c r="A303" s="10"/>
      <c r="B303" s="10"/>
      <c r="C303" s="10"/>
      <c r="D303" s="10"/>
      <c r="E303" s="17"/>
      <c r="F303" s="10"/>
      <c r="W303">
        <f>IF(D303=$F$5,E303,0)</f>
        <v>0</v>
      </c>
    </row>
    <row r="304" spans="1:23" x14ac:dyDescent="0.25">
      <c r="A304" s="10"/>
      <c r="B304" s="10"/>
      <c r="C304" s="10"/>
      <c r="D304" s="10"/>
      <c r="E304" s="17"/>
      <c r="F304" s="10"/>
      <c r="W304">
        <f>IF(D304=$F$5,E304,0)</f>
        <v>0</v>
      </c>
    </row>
    <row r="305" spans="1:23" x14ac:dyDescent="0.25">
      <c r="A305" s="10"/>
      <c r="B305" s="10"/>
      <c r="C305" s="10"/>
      <c r="D305" s="10"/>
      <c r="E305" s="17"/>
      <c r="F305" s="10"/>
      <c r="W305">
        <f>IF(D305=$F$5,E305,0)</f>
        <v>0</v>
      </c>
    </row>
    <row r="306" spans="1:23" x14ac:dyDescent="0.25">
      <c r="A306" s="10"/>
      <c r="B306" s="10"/>
      <c r="C306" s="10"/>
      <c r="D306" s="10"/>
      <c r="E306" s="17"/>
      <c r="F306" s="10"/>
      <c r="W306">
        <f>IF(D306=$F$5,E306,0)</f>
        <v>0</v>
      </c>
    </row>
    <row r="307" spans="1:23" x14ac:dyDescent="0.25">
      <c r="A307" s="10"/>
      <c r="B307" s="10"/>
      <c r="C307" s="10"/>
      <c r="D307" s="10"/>
      <c r="E307" s="17"/>
      <c r="F307" s="10"/>
      <c r="W307">
        <f>IF(D307=$F$5,E307,0)</f>
        <v>0</v>
      </c>
    </row>
    <row r="308" spans="1:23" x14ac:dyDescent="0.25">
      <c r="A308" s="10"/>
      <c r="B308" s="10"/>
      <c r="C308" s="10"/>
      <c r="D308" s="10"/>
      <c r="E308" s="17"/>
      <c r="F308" s="10"/>
      <c r="W308">
        <f>IF(D308=$F$5,E308,0)</f>
        <v>0</v>
      </c>
    </row>
    <row r="309" spans="1:23" x14ac:dyDescent="0.25">
      <c r="A309" s="10"/>
      <c r="B309" s="10"/>
      <c r="C309" s="10"/>
      <c r="D309" s="10"/>
      <c r="E309" s="17"/>
      <c r="F309" s="10"/>
      <c r="W309">
        <f>IF(D309=$F$5,E309,0)</f>
        <v>0</v>
      </c>
    </row>
    <row r="310" spans="1:23" x14ac:dyDescent="0.25">
      <c r="A310" s="10"/>
      <c r="B310" s="10"/>
      <c r="C310" s="10"/>
      <c r="D310" s="10"/>
      <c r="E310" s="17"/>
      <c r="F310" s="10"/>
      <c r="W310">
        <f>IF(D310=$F$5,E310,0)</f>
        <v>0</v>
      </c>
    </row>
    <row r="311" spans="1:23" x14ac:dyDescent="0.25">
      <c r="A311" s="10"/>
      <c r="B311" s="10"/>
      <c r="C311" s="10"/>
      <c r="D311" s="10"/>
      <c r="E311" s="17"/>
      <c r="F311" s="10"/>
      <c r="W311">
        <f>IF(D311=$F$5,E311,0)</f>
        <v>0</v>
      </c>
    </row>
    <row r="312" spans="1:23" x14ac:dyDescent="0.25">
      <c r="A312" s="10"/>
      <c r="B312" s="10"/>
      <c r="C312" s="10"/>
      <c r="D312" s="10"/>
      <c r="E312" s="17"/>
      <c r="F312" s="10"/>
      <c r="W312">
        <f>IF(D312=$F$5,E312,0)</f>
        <v>0</v>
      </c>
    </row>
    <row r="313" spans="1:23" x14ac:dyDescent="0.25">
      <c r="A313" s="10"/>
      <c r="B313" s="10"/>
      <c r="C313" s="10"/>
      <c r="D313" s="10"/>
      <c r="E313" s="17"/>
      <c r="F313" s="10"/>
      <c r="W313">
        <f>IF(D313=$F$5,E313,0)</f>
        <v>0</v>
      </c>
    </row>
    <row r="314" spans="1:23" x14ac:dyDescent="0.25">
      <c r="A314" s="10"/>
      <c r="B314" s="10"/>
      <c r="C314" s="10"/>
      <c r="D314" s="10"/>
      <c r="E314" s="17"/>
      <c r="F314" s="10"/>
      <c r="W314">
        <f>IF(D314=$F$5,E314,0)</f>
        <v>0</v>
      </c>
    </row>
    <row r="315" spans="1:23" x14ac:dyDescent="0.25">
      <c r="A315" s="10"/>
      <c r="B315" s="10"/>
      <c r="C315" s="10"/>
      <c r="D315" s="10"/>
      <c r="E315" s="17"/>
      <c r="F315" s="10"/>
      <c r="W315">
        <f>IF(D315=$F$5,E315,0)</f>
        <v>0</v>
      </c>
    </row>
    <row r="316" spans="1:23" x14ac:dyDescent="0.25">
      <c r="A316" s="10"/>
      <c r="B316" s="10"/>
      <c r="C316" s="10"/>
      <c r="D316" s="10"/>
      <c r="E316" s="17"/>
      <c r="F316" s="10"/>
      <c r="W316">
        <f>IF(D316=$F$5,E316,0)</f>
        <v>0</v>
      </c>
    </row>
    <row r="317" spans="1:23" x14ac:dyDescent="0.25">
      <c r="A317" s="10"/>
      <c r="B317" s="10"/>
      <c r="C317" s="10"/>
      <c r="D317" s="10"/>
      <c r="E317" s="17"/>
      <c r="F317" s="10"/>
      <c r="W317">
        <f>IF(D317=$F$5,E317,0)</f>
        <v>0</v>
      </c>
    </row>
    <row r="318" spans="1:23" x14ac:dyDescent="0.25">
      <c r="A318" s="10"/>
      <c r="B318" s="10"/>
      <c r="C318" s="10"/>
      <c r="D318" s="10"/>
      <c r="E318" s="17"/>
      <c r="F318" s="10"/>
      <c r="W318">
        <f>IF(D318=$F$5,E318,0)</f>
        <v>0</v>
      </c>
    </row>
    <row r="319" spans="1:23" x14ac:dyDescent="0.25">
      <c r="A319" s="10"/>
      <c r="B319" s="10"/>
      <c r="C319" s="10"/>
      <c r="D319" s="10"/>
      <c r="E319" s="17"/>
      <c r="F319" s="10"/>
      <c r="W319">
        <f>IF(D319=$F$5,E319,0)</f>
        <v>0</v>
      </c>
    </row>
    <row r="320" spans="1:23" x14ac:dyDescent="0.25">
      <c r="A320" s="10"/>
      <c r="B320" s="10"/>
      <c r="C320" s="10"/>
      <c r="D320" s="10"/>
      <c r="E320" s="17"/>
      <c r="F320" s="10"/>
      <c r="W320">
        <f>IF(D320=$F$5,E320,0)</f>
        <v>0</v>
      </c>
    </row>
    <row r="321" spans="1:23" x14ac:dyDescent="0.25">
      <c r="A321" s="10"/>
      <c r="B321" s="10"/>
      <c r="C321" s="10"/>
      <c r="D321" s="10"/>
      <c r="E321" s="17"/>
      <c r="F321" s="10"/>
      <c r="W321">
        <f>IF(D321=$F$5,E321,0)</f>
        <v>0</v>
      </c>
    </row>
    <row r="322" spans="1:23" x14ac:dyDescent="0.25">
      <c r="A322" s="10"/>
      <c r="B322" s="10"/>
      <c r="C322" s="10"/>
      <c r="D322" s="10"/>
      <c r="E322" s="17"/>
      <c r="F322" s="10"/>
      <c r="W322">
        <f>IF(D322=$F$5,E322,0)</f>
        <v>0</v>
      </c>
    </row>
    <row r="323" spans="1:23" x14ac:dyDescent="0.25">
      <c r="A323" s="10"/>
      <c r="B323" s="10"/>
      <c r="C323" s="10"/>
      <c r="D323" s="10"/>
      <c r="E323" s="17"/>
      <c r="F323" s="10"/>
      <c r="W323">
        <f>IF(D323=$F$5,E323,0)</f>
        <v>0</v>
      </c>
    </row>
  </sheetData>
  <conditionalFormatting sqref="A23:F323">
    <cfRule type="cellIs" dxfId="71" priority="18" operator="notEqual">
      <formula>""</formula>
    </cfRule>
    <cfRule type="containsBlanks" priority="19">
      <formula>LEN(TRIM(A23))=0</formula>
    </cfRule>
  </conditionalFormatting>
  <conditionalFormatting sqref="H4:H15">
    <cfRule type="expression" dxfId="70" priority="16">
      <formula>G4&lt;&gt;""</formula>
    </cfRule>
  </conditionalFormatting>
  <conditionalFormatting sqref="I4:I15">
    <cfRule type="expression" dxfId="69" priority="15">
      <formula>G4&lt;&gt;""</formula>
    </cfRule>
  </conditionalFormatting>
  <conditionalFormatting sqref="J4:J15">
    <cfRule type="expression" dxfId="68" priority="14">
      <formula>G4&lt;&gt;""</formula>
    </cfRule>
  </conditionalFormatting>
  <conditionalFormatting sqref="G17:J17 L17">
    <cfRule type="cellIs" dxfId="67" priority="11" operator="notEqual">
      <formula>""</formula>
    </cfRule>
    <cfRule type="containsBlanks" priority="12">
      <formula>LEN(TRIM(G17))=0</formula>
    </cfRule>
  </conditionalFormatting>
  <conditionalFormatting sqref="L4:L15">
    <cfRule type="cellIs" dxfId="66" priority="9" operator="greaterThan">
      <formula>J4</formula>
    </cfRule>
  </conditionalFormatting>
  <conditionalFormatting sqref="G19">
    <cfRule type="cellIs" dxfId="65" priority="7" operator="notEqual">
      <formula>""</formula>
    </cfRule>
    <cfRule type="containsBlanks" priority="8">
      <formula>LEN(TRIM(G19))=0</formula>
    </cfRule>
  </conditionalFormatting>
  <conditionalFormatting sqref="H19:J19">
    <cfRule type="cellIs" dxfId="64" priority="5" operator="notEqual">
      <formula>""</formula>
    </cfRule>
    <cfRule type="containsBlanks" priority="6">
      <formula>LEN(TRIM(H19))=0</formula>
    </cfRule>
  </conditionalFormatting>
  <conditionalFormatting sqref="H19">
    <cfRule type="cellIs" dxfId="63" priority="3" operator="greaterThan">
      <formula>0</formula>
    </cfRule>
    <cfRule type="cellIs" dxfId="62" priority="4" operator="lessThan">
      <formula>0</formula>
    </cfRule>
  </conditionalFormatting>
  <conditionalFormatting sqref="M4:M15">
    <cfRule type="cellIs" dxfId="61" priority="1" operator="lessThan">
      <formula>0</formula>
    </cfRule>
    <cfRule type="cellIs" dxfId="60" priority="2" operator="greaterThan">
      <formula>0</formula>
    </cfRule>
  </conditionalFormatting>
  <dataValidations count="6">
    <dataValidation type="list" allowBlank="1" showInputMessage="1" showErrorMessage="1" errorTitle="Erreur" error="Information Invalide" sqref="F3">
      <formula1>$W$3:$W$5</formula1>
    </dataValidation>
    <dataValidation allowBlank="1" sqref="A25:C323 D323 E25:F323"/>
    <dataValidation type="list" allowBlank="1" showInputMessage="1" showErrorMessage="1" promptTitle="Affaire" sqref="B24">
      <formula1>$O$24:$O$34</formula1>
    </dataValidation>
    <dataValidation type="list" allowBlank="1" showInputMessage="1" showErrorMessage="1" errorTitle="Erreur" error="Information Invalide" sqref="F5">
      <formula1>$W$10:$W$13</formula1>
    </dataValidation>
    <dataValidation type="list" allowBlank="1" showInputMessage="1" showErrorMessage="1" sqref="D23">
      <formula1>$M$9:$M$11</formula1>
    </dataValidation>
    <dataValidation type="list" allowBlank="1" showInputMessage="1" showErrorMessage="1" promptTitle="Affaire" sqref="B23">
      <formula1>$L$9:$L$19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W323"/>
  <sheetViews>
    <sheetView workbookViewId="0">
      <selection activeCell="C33" sqref="C33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9" width="11.5703125" customWidth="1"/>
    <col min="10" max="10" width="11.5703125" hidden="1" customWidth="1"/>
    <col min="11" max="11" width="11.42578125" hidden="1" customWidth="1"/>
    <col min="12" max="12" width="7.140625" customWidth="1"/>
    <col min="13" max="13" width="14.28515625" customWidth="1"/>
    <col min="16" max="16" width="15" customWidth="1"/>
    <col min="17" max="17" width="11.5703125" hidden="1" customWidth="1"/>
    <col min="18" max="18" width="11.5703125" customWidth="1"/>
    <col min="19" max="19" width="11.5703125" hidden="1" customWidth="1"/>
    <col min="20" max="20" width="6.7109375" customWidth="1"/>
    <col min="21" max="22" width="11.5703125" customWidth="1"/>
    <col min="23" max="23" width="18.28515625" hidden="1" customWidth="1"/>
    <col min="544" max="544" width="0" hidden="1" customWidth="1"/>
  </cols>
  <sheetData>
    <row r="3" spans="2:23" ht="18.75" x14ac:dyDescent="0.3">
      <c r="B3" s="14" t="s">
        <v>10</v>
      </c>
      <c r="C3" s="6" t="s">
        <v>20</v>
      </c>
      <c r="D3" s="9">
        <f>Général!D3</f>
        <v>2014</v>
      </c>
      <c r="F3" s="16" t="s">
        <v>23</v>
      </c>
      <c r="G3" s="5" t="s">
        <v>26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1er Trimestre :</v>
      </c>
      <c r="I4" s="13">
        <v>200</v>
      </c>
      <c r="J4" s="13">
        <v>200</v>
      </c>
      <c r="K4" s="13">
        <v>200</v>
      </c>
      <c r="M4" s="8">
        <f>IF($G$3="Par mois",SUMIF($A$23:$A$323,"&lt;01/02/"&amp;$D$3,$W$23:$W323),IF(G3="Par trimestre",SUMIF($A$23:$A$323,"&lt;01/04/"&amp;$D$3,$W$23:$W323),SUM($W$23:$W$323)))</f>
        <v>0</v>
      </c>
      <c r="N4" s="8"/>
      <c r="P4" s="6" t="str">
        <f>IF($G$3="Par mois","Janvier :",IF($G$3="Par trimestre","1er Trimestre :","Année "&amp;$D$3&amp;" :"))</f>
        <v>1er Trimestre :</v>
      </c>
      <c r="Q4" s="8">
        <f>IF($G$3&lt;&gt;"",I4,"")</f>
        <v>200</v>
      </c>
      <c r="R4" s="8">
        <f t="shared" ref="R4:S4" si="0">IF($G$3&lt;&gt;"",J4,"")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17</v>
      </c>
      <c r="H5" s="6" t="str">
        <f>IF($G$3="Par mois","Février :",IF($G$3="Par trimestre","2eme Trimestre :",""))</f>
        <v>2eme Trimestre :</v>
      </c>
      <c r="I5" s="13">
        <v>200</v>
      </c>
      <c r="J5" s="13">
        <v>100</v>
      </c>
      <c r="K5" s="13"/>
      <c r="M5" s="8">
        <f>IF($G$3="Par mois",SUMIF($A$23:$A$323,"&lt;01/03/"&amp;$D$3,$W$23:$W323)-M4,IF(G3="Par trimestre",SUMIF($A$23:$A$323,"&lt;01/07/"&amp;$D$3,$W$23:$W323)-M4,""))</f>
        <v>0</v>
      </c>
      <c r="N5" s="8"/>
      <c r="P5" s="6" t="str">
        <f>IF($G$3="Par mois","Février :",IF($G$3="Par trimestre","2eme Trimestre :",""))</f>
        <v>2eme Trimestre :</v>
      </c>
      <c r="Q5" s="8">
        <f>IF($G$3&lt;&gt;"Par an",I5+Q4,"")</f>
        <v>400</v>
      </c>
      <c r="R5" s="8">
        <f t="shared" ref="R5:S7" si="1">IF($G$3&lt;&gt;"Par an",J5+R4,"")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3eme Trimestre :</v>
      </c>
      <c r="I6" s="13">
        <v>200</v>
      </c>
      <c r="J6" s="13"/>
      <c r="K6" s="13"/>
      <c r="M6" s="8">
        <f>IF($G$3="Par mois",SUMIF($A$23:$A$323,"&lt;01/04/"&amp;$D$3,$W$23:$W323)-M5-M4,IF(G3="Par trimestre",SUMIF($A$23:$A$323,"&lt;01/10/"&amp;$D$3,$W$23:$W323)-M5-M4,""))</f>
        <v>0</v>
      </c>
      <c r="N6" s="8"/>
      <c r="P6" s="6" t="str">
        <f>IF($G$3="Par mois","Mars :",IF($G$3="Par trimestre","3eme Trimestre :",""))</f>
        <v>3eme Trimestre :</v>
      </c>
      <c r="Q6" s="8">
        <f t="shared" ref="Q6:Q7" si="2">IF($G$3&lt;&gt;"Par an",I6+Q5,"")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4eme Trimestre :</v>
      </c>
      <c r="I7" s="13"/>
      <c r="J7" s="13"/>
      <c r="K7" s="13"/>
      <c r="M7" s="8">
        <f>IF($G$3="Par mois",SUMIF($A$23:$A$323,"&lt;01/05/"&amp;$D$3,$W$23:$W323)-SUM($M$4:M6),IF(G3="Par trimestre",SUMIF($A$23:$A$323,"&lt;01/01/"&amp;$D$3+1,$W$23:$W323)-SUM(M4:M6),""))</f>
        <v>0</v>
      </c>
      <c r="N7" s="8"/>
      <c r="P7" s="6" t="str">
        <f>IF($G$3="Par mois","Mars :",IF($G$3="Par trimestre","4eme Trimestre :",""))</f>
        <v>4eme Trimestre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/>
      </c>
      <c r="I8" s="13"/>
      <c r="J8" s="13"/>
      <c r="K8" s="13"/>
      <c r="M8" s="8" t="str">
        <f>IF($G$3="Par mois",SUMIF($A$23:$A$323,"&lt;01/06/"&amp;$D$3,$W$23:$W323)-SUM($M$4:M7),"")</f>
        <v/>
      </c>
      <c r="N8" s="8"/>
      <c r="P8" s="6" t="str">
        <f>IF($G$3="Par mois","Mai :","")</f>
        <v/>
      </c>
      <c r="Q8" s="8" t="str">
        <f>IF($G$3="Par mois",I8+Q7,"")</f>
        <v/>
      </c>
      <c r="R8" s="8" t="str">
        <f t="shared" ref="R8:S15" si="4">IF($G$3="Par mois",J8+R7,"")</f>
        <v/>
      </c>
      <c r="S8" s="8" t="str">
        <f t="shared" si="4"/>
        <v/>
      </c>
      <c r="T8" s="8"/>
      <c r="U8" s="8" t="str">
        <f>IF($G$3="Par mois",M8+U7,"")</f>
        <v/>
      </c>
      <c r="V8" s="8"/>
    </row>
    <row r="9" spans="2:23" ht="14.45" x14ac:dyDescent="0.3">
      <c r="H9" s="6" t="str">
        <f>IF($G$3="Par mois","Juin :","")</f>
        <v/>
      </c>
      <c r="I9" s="13"/>
      <c r="J9" s="13"/>
      <c r="K9" s="13"/>
      <c r="M9" s="8" t="str">
        <f>IF($G$3="Par mois",SUMIF($A$23:$A$323,"&lt;01/07/"&amp;$D$3,$W$23:$W323)-SUM($M$4:M8),"")</f>
        <v/>
      </c>
      <c r="N9" s="8"/>
      <c r="P9" s="6" t="str">
        <f>IF($G$3="Par mois","Juin :","")</f>
        <v/>
      </c>
      <c r="Q9" s="8" t="str">
        <f t="shared" ref="Q9:Q15" si="5">IF($G$3="Par mois",I9+Q8,"")</f>
        <v/>
      </c>
      <c r="R9" s="8" t="str">
        <f t="shared" si="4"/>
        <v/>
      </c>
      <c r="S9" s="8" t="str">
        <f t="shared" si="4"/>
        <v/>
      </c>
      <c r="T9" s="8"/>
      <c r="U9" s="8" t="str">
        <f t="shared" ref="U9:U15" si="6">IF($G$3="Par mois",M9+U8,"")</f>
        <v/>
      </c>
      <c r="V9" s="8"/>
      <c r="W9" t="s">
        <v>3</v>
      </c>
    </row>
    <row r="10" spans="2:23" ht="14.45" x14ac:dyDescent="0.3">
      <c r="H10" s="6" t="str">
        <f>IF($G$3="Par mois","Juillet :","")</f>
        <v/>
      </c>
      <c r="I10" s="13"/>
      <c r="J10" s="13"/>
      <c r="K10" s="13"/>
      <c r="M10" s="8" t="str">
        <f>IF($G$3="Par mois",SUMIF($A$23:$A$323,"&lt;01/08/"&amp;$D$3,$W$23:$W323)-SUM($M$4:M9),"")</f>
        <v/>
      </c>
      <c r="N10" s="8"/>
      <c r="P10" s="6" t="str">
        <f>IF($G$3="Par mois","Juillet :","")</f>
        <v/>
      </c>
      <c r="Q10" s="8" t="str">
        <f t="shared" si="5"/>
        <v/>
      </c>
      <c r="R10" s="8" t="str">
        <f t="shared" si="4"/>
        <v/>
      </c>
      <c r="S10" s="8" t="str">
        <f t="shared" si="4"/>
        <v/>
      </c>
      <c r="T10" s="8"/>
      <c r="U10" s="8" t="str">
        <f t="shared" si="6"/>
        <v/>
      </c>
      <c r="V10" s="8"/>
      <c r="W10" t="s">
        <v>17</v>
      </c>
    </row>
    <row r="11" spans="2:23" ht="14.45" x14ac:dyDescent="0.3">
      <c r="H11" s="6" t="str">
        <f>IF($G$3="Par mois","Aout :","")</f>
        <v/>
      </c>
      <c r="I11" s="13"/>
      <c r="J11" s="13"/>
      <c r="K11" s="13"/>
      <c r="M11" s="8" t="str">
        <f>IF($G$3="Par mois",SUMIF($A$23:$A$323,"&lt;01/09/"&amp;$D$3,$W$23:$W323)-SUM($M$4:M10),"")</f>
        <v/>
      </c>
      <c r="N11" s="8"/>
      <c r="P11" s="6" t="str">
        <f>IF($G$3="Par mois","Aout :","")</f>
        <v/>
      </c>
      <c r="Q11" s="8" t="str">
        <f t="shared" si="5"/>
        <v/>
      </c>
      <c r="R11" s="8" t="str">
        <f t="shared" si="4"/>
        <v/>
      </c>
      <c r="S11" s="8" t="str">
        <f t="shared" si="4"/>
        <v/>
      </c>
      <c r="T11" s="8"/>
      <c r="U11" s="8" t="str">
        <f t="shared" si="6"/>
        <v/>
      </c>
      <c r="V11" s="8"/>
      <c r="W11" t="s">
        <v>18</v>
      </c>
    </row>
    <row r="12" spans="2:23" ht="14.45" x14ac:dyDescent="0.3">
      <c r="H12" s="6" t="str">
        <f>IF($G$3="Par mois","Septembre :","")</f>
        <v/>
      </c>
      <c r="I12" s="13"/>
      <c r="J12" s="13"/>
      <c r="K12" s="13"/>
      <c r="M12" s="8" t="str">
        <f>IF($G$3="Par mois",SUMIF($A$23:$A$323,"&lt;01/10/"&amp;$D$3,$W$23:$W323)-SUM($M$4:M11),"")</f>
        <v/>
      </c>
      <c r="N12" s="8"/>
      <c r="P12" s="6" t="str">
        <f>IF($G$3="Par mois","Septembre :","")</f>
        <v/>
      </c>
      <c r="Q12" s="8" t="str">
        <f t="shared" si="5"/>
        <v/>
      </c>
      <c r="R12" s="8" t="str">
        <f t="shared" si="4"/>
        <v/>
      </c>
      <c r="S12" s="8" t="str">
        <f t="shared" si="4"/>
        <v/>
      </c>
      <c r="T12" s="8"/>
      <c r="U12" s="8" t="str">
        <f t="shared" si="6"/>
        <v/>
      </c>
      <c r="V12" s="8"/>
      <c r="W12" t="s">
        <v>19</v>
      </c>
    </row>
    <row r="13" spans="2:23" ht="14.45" x14ac:dyDescent="0.3">
      <c r="H13" s="6" t="str">
        <f>IF($G$3="Par mois","Octobre :","")</f>
        <v/>
      </c>
      <c r="I13" s="13"/>
      <c r="J13" s="13"/>
      <c r="K13" s="13"/>
      <c r="M13" s="8" t="str">
        <f>IF($G$3="Par mois",SUMIF($A$23:$A$323,"&lt;01/11/"&amp;$D$3,$W$23:$W323)-SUM($M$4:M12),"")</f>
        <v/>
      </c>
      <c r="N13" s="8"/>
      <c r="P13" s="6" t="str">
        <f>IF($G$3="Par mois","Octobre :","")</f>
        <v/>
      </c>
      <c r="Q13" s="8" t="str">
        <f t="shared" si="5"/>
        <v/>
      </c>
      <c r="R13" s="8" t="str">
        <f t="shared" si="4"/>
        <v/>
      </c>
      <c r="S13" s="8" t="str">
        <f t="shared" si="4"/>
        <v/>
      </c>
      <c r="T13" s="8"/>
      <c r="U13" s="8" t="str">
        <f t="shared" si="6"/>
        <v/>
      </c>
      <c r="V13" s="8"/>
      <c r="W13" t="s">
        <v>38</v>
      </c>
    </row>
    <row r="14" spans="2:23" ht="14.45" x14ac:dyDescent="0.3">
      <c r="H14" s="6" t="str">
        <f>IF($G$3="Par mois","Novembre :","")</f>
        <v/>
      </c>
      <c r="I14" s="13"/>
      <c r="J14" s="13"/>
      <c r="K14" s="13"/>
      <c r="M14" s="8" t="str">
        <f>IF($G$3="Par mois",SUMIF($A$23:$A$323,"&lt;01/12/"&amp;$D$3,$W$23:$W323)-SUM($M$4:M13),"")</f>
        <v/>
      </c>
      <c r="N14" s="8"/>
      <c r="P14" s="6" t="str">
        <f>IF($G$3="Par mois","Novembre :","")</f>
        <v/>
      </c>
      <c r="Q14" s="8" t="str">
        <f t="shared" si="5"/>
        <v/>
      </c>
      <c r="R14" s="8" t="str">
        <f t="shared" si="4"/>
        <v/>
      </c>
      <c r="S14" s="8" t="str">
        <f t="shared" si="4"/>
        <v/>
      </c>
      <c r="T14" s="8"/>
      <c r="U14" s="8" t="str">
        <f t="shared" si="6"/>
        <v/>
      </c>
      <c r="V14" s="8"/>
    </row>
    <row r="15" spans="2:23" ht="14.45" x14ac:dyDescent="0.3">
      <c r="H15" s="6" t="str">
        <f>IF($G$3="Par mois","Décembre :","")</f>
        <v/>
      </c>
      <c r="I15" s="13"/>
      <c r="J15" s="13"/>
      <c r="K15" s="13"/>
      <c r="M15" s="8" t="str">
        <f>IF($G$3="Par mois",SUMIF($A$23:$A$323,"&lt;01/01/"&amp;$D$3+1,$W$23:$W323)-SUM(M4:M14),"")</f>
        <v/>
      </c>
      <c r="N15" s="8"/>
      <c r="P15" s="6" t="str">
        <f>IF($G$3="Par mois","Décembre :","")</f>
        <v/>
      </c>
      <c r="Q15" s="8" t="str">
        <f t="shared" si="5"/>
        <v/>
      </c>
      <c r="R15" s="8" t="str">
        <f t="shared" si="4"/>
        <v/>
      </c>
      <c r="S15" s="8" t="str">
        <f t="shared" si="4"/>
        <v/>
      </c>
      <c r="T15" s="8"/>
      <c r="U15" s="8" t="str">
        <f t="shared" si="6"/>
        <v/>
      </c>
      <c r="V15" s="8"/>
    </row>
    <row r="16" spans="2:23" ht="14.45" x14ac:dyDescent="0.3">
      <c r="H16" s="6"/>
      <c r="I16" s="13"/>
      <c r="J16" s="13"/>
      <c r="K16" s="13"/>
    </row>
    <row r="17" spans="1:23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300</v>
      </c>
      <c r="K17" s="20">
        <f>IF($G$3&lt;&gt;"Par an",SUM(K4:K15),"")</f>
        <v>200</v>
      </c>
      <c r="M17" s="20">
        <f t="shared" ref="M17" si="7">IF($G$3&lt;&gt;"Par an",SUM(M4:M15),"")</f>
        <v>0</v>
      </c>
    </row>
    <row r="18" spans="1:23" ht="14.45" x14ac:dyDescent="0.3">
      <c r="H18" s="6"/>
      <c r="I18" s="13"/>
      <c r="J18" s="13"/>
      <c r="K18" s="13"/>
    </row>
    <row r="19" spans="1:23" ht="14.45" x14ac:dyDescent="0.3">
      <c r="H19" s="6"/>
      <c r="I19" s="13"/>
      <c r="J19" s="13"/>
      <c r="K19" s="13"/>
    </row>
    <row r="20" spans="1:23" ht="14.45" x14ac:dyDescent="0.3">
      <c r="H20" s="6"/>
      <c r="I20" s="13"/>
      <c r="J20" s="13"/>
      <c r="K20" s="13"/>
      <c r="M20" s="21"/>
    </row>
    <row r="21" spans="1:23" ht="14.45" x14ac:dyDescent="0.3">
      <c r="H21" s="6"/>
    </row>
    <row r="22" spans="1:23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23" x14ac:dyDescent="0.25">
      <c r="A23" s="26">
        <v>41651</v>
      </c>
      <c r="B23" s="27"/>
      <c r="C23" s="27"/>
      <c r="D23" s="27"/>
      <c r="E23" s="27"/>
      <c r="F23" s="28"/>
      <c r="G23" s="27"/>
      <c r="W23">
        <f>IF(D23=$G$5,F23,0)</f>
        <v>0</v>
      </c>
    </row>
    <row r="24" spans="1:23" x14ac:dyDescent="0.25">
      <c r="A24" s="18"/>
      <c r="B24" s="10"/>
      <c r="C24" s="10"/>
      <c r="D24" s="10"/>
      <c r="E24" s="10"/>
      <c r="F24" s="17"/>
      <c r="G24" s="10"/>
      <c r="W24">
        <f>IF(D24=$G$5,F24,0)</f>
        <v>0</v>
      </c>
    </row>
    <row r="25" spans="1:23" ht="14.45" x14ac:dyDescent="0.3">
      <c r="A25" s="18"/>
      <c r="B25" s="10"/>
      <c r="C25" s="10"/>
      <c r="D25" s="23"/>
      <c r="E25" s="10"/>
      <c r="F25" s="17"/>
      <c r="G25" s="10"/>
      <c r="W25">
        <f>IF(D25=$G$5,F25,0)</f>
        <v>0</v>
      </c>
    </row>
    <row r="26" spans="1:23" ht="14.45" x14ac:dyDescent="0.3">
      <c r="A26" s="18"/>
      <c r="B26" s="10"/>
      <c r="C26" s="10"/>
      <c r="D26" s="10"/>
      <c r="E26" s="10"/>
      <c r="F26" s="17"/>
      <c r="G26" s="10"/>
      <c r="W26">
        <f>IF(D26=$G$5,F26,0)</f>
        <v>0</v>
      </c>
    </row>
    <row r="27" spans="1:23" ht="14.45" x14ac:dyDescent="0.3">
      <c r="A27" s="18"/>
      <c r="B27" s="10"/>
      <c r="C27" s="10"/>
      <c r="D27" s="10"/>
      <c r="E27" s="10"/>
      <c r="F27" s="17"/>
      <c r="G27" s="10"/>
      <c r="W27">
        <f>IF(D27=$G$5,F27,0)</f>
        <v>0</v>
      </c>
    </row>
    <row r="28" spans="1:23" ht="14.45" x14ac:dyDescent="0.3">
      <c r="A28" s="18"/>
      <c r="B28" s="10"/>
      <c r="C28" s="10"/>
      <c r="D28" s="10"/>
      <c r="E28" s="10"/>
      <c r="F28" s="17"/>
      <c r="G28" s="10"/>
      <c r="W28">
        <f>IF(D28=$G$5,F28,0)</f>
        <v>0</v>
      </c>
    </row>
    <row r="29" spans="1:23" ht="14.45" x14ac:dyDescent="0.3">
      <c r="A29" s="10"/>
      <c r="B29" s="10"/>
      <c r="C29" s="10"/>
      <c r="D29" s="10"/>
      <c r="E29" s="10"/>
      <c r="F29" s="17"/>
      <c r="G29" s="10"/>
      <c r="W29">
        <f>IF(D29=$G$5,F29,0)</f>
        <v>0</v>
      </c>
    </row>
    <row r="30" spans="1:23" ht="14.45" x14ac:dyDescent="0.3">
      <c r="A30" s="10"/>
      <c r="B30" s="10"/>
      <c r="C30" s="10"/>
      <c r="D30" s="10"/>
      <c r="E30" s="10"/>
      <c r="F30" s="17"/>
      <c r="G30" s="10"/>
      <c r="W30">
        <f>IF(D30=$G$5,F30,0)</f>
        <v>0</v>
      </c>
    </row>
    <row r="31" spans="1:23" ht="14.45" x14ac:dyDescent="0.3">
      <c r="A31" s="10"/>
      <c r="B31" s="10"/>
      <c r="C31" s="10"/>
      <c r="D31" s="10"/>
      <c r="E31" s="10"/>
      <c r="F31" s="17"/>
      <c r="G31" s="10"/>
      <c r="W31">
        <f>IF(D31=$G$5,F31,0)</f>
        <v>0</v>
      </c>
    </row>
    <row r="32" spans="1:23" ht="14.45" x14ac:dyDescent="0.3">
      <c r="A32" s="10"/>
      <c r="B32" s="10"/>
      <c r="C32" s="10"/>
      <c r="D32" s="10"/>
      <c r="E32" s="10"/>
      <c r="F32" s="17"/>
      <c r="G32" s="10"/>
      <c r="W32">
        <f>IF(D32=$G$5,F32,0)</f>
        <v>0</v>
      </c>
    </row>
    <row r="33" spans="1:23" ht="14.45" x14ac:dyDescent="0.3">
      <c r="A33" s="10"/>
      <c r="B33" s="10"/>
      <c r="C33" s="10"/>
      <c r="D33" s="10"/>
      <c r="E33" s="10"/>
      <c r="F33" s="17"/>
      <c r="G33" s="10"/>
      <c r="W33">
        <f>IF(D33=$G$5,F33,0)</f>
        <v>0</v>
      </c>
    </row>
    <row r="34" spans="1:23" ht="14.45" x14ac:dyDescent="0.3">
      <c r="A34" s="10"/>
      <c r="B34" s="10"/>
      <c r="C34" s="10"/>
      <c r="D34" s="10"/>
      <c r="E34" s="10"/>
      <c r="F34" s="17"/>
      <c r="G34" s="10"/>
      <c r="W34">
        <f>IF(D34=$G$5,F34,0)</f>
        <v>0</v>
      </c>
    </row>
    <row r="35" spans="1:23" ht="14.45" x14ac:dyDescent="0.3">
      <c r="A35" s="10"/>
      <c r="B35" s="10"/>
      <c r="C35" s="10"/>
      <c r="D35" s="10"/>
      <c r="E35" s="10"/>
      <c r="F35" s="17"/>
      <c r="G35" s="10"/>
      <c r="W35">
        <f>IF(D35=$G$5,F35,0)</f>
        <v>0</v>
      </c>
    </row>
    <row r="36" spans="1:23" ht="14.45" x14ac:dyDescent="0.3">
      <c r="A36" s="10"/>
      <c r="B36" s="10"/>
      <c r="C36" s="10"/>
      <c r="D36" s="10"/>
      <c r="E36" s="10"/>
      <c r="F36" s="17"/>
      <c r="G36" s="10"/>
      <c r="W36">
        <f>IF(D36=$G$5,F36,0)</f>
        <v>0</v>
      </c>
    </row>
    <row r="37" spans="1:23" ht="14.45" x14ac:dyDescent="0.3">
      <c r="A37" s="10"/>
      <c r="B37" s="10"/>
      <c r="C37" s="10"/>
      <c r="D37" s="10"/>
      <c r="E37" s="10"/>
      <c r="F37" s="17"/>
      <c r="G37" s="10"/>
      <c r="W37">
        <f>IF(D37=$G$5,F37,0)</f>
        <v>0</v>
      </c>
    </row>
    <row r="38" spans="1:23" ht="14.45" x14ac:dyDescent="0.3">
      <c r="A38" s="10"/>
      <c r="B38" s="10"/>
      <c r="C38" s="10"/>
      <c r="D38" s="10"/>
      <c r="E38" s="10"/>
      <c r="F38" s="17"/>
      <c r="G38" s="10"/>
      <c r="W38">
        <f>IF(D38=$G$5,F38,0)</f>
        <v>0</v>
      </c>
    </row>
    <row r="39" spans="1:23" ht="14.45" x14ac:dyDescent="0.3">
      <c r="A39" s="10"/>
      <c r="B39" s="10"/>
      <c r="C39" s="10"/>
      <c r="D39" s="10"/>
      <c r="E39" s="10"/>
      <c r="F39" s="17"/>
      <c r="G39" s="10"/>
      <c r="W39">
        <f>IF(D39=$G$5,F39,0)</f>
        <v>0</v>
      </c>
    </row>
    <row r="40" spans="1:23" ht="14.45" x14ac:dyDescent="0.3">
      <c r="A40" s="10"/>
      <c r="B40" s="10"/>
      <c r="C40" s="10"/>
      <c r="D40" s="10"/>
      <c r="E40" s="10"/>
      <c r="F40" s="17"/>
      <c r="G40" s="10"/>
      <c r="W40">
        <f>IF(D40=$G$5,F40,0)</f>
        <v>0</v>
      </c>
    </row>
    <row r="41" spans="1:23" x14ac:dyDescent="0.25">
      <c r="A41" s="10"/>
      <c r="B41" s="10"/>
      <c r="C41" s="10"/>
      <c r="D41" s="10"/>
      <c r="E41" s="10"/>
      <c r="F41" s="17"/>
      <c r="G41" s="10"/>
      <c r="W41">
        <f>IF(D41=$G$5,F41,0)</f>
        <v>0</v>
      </c>
    </row>
    <row r="42" spans="1:23" x14ac:dyDescent="0.25">
      <c r="A42" s="10"/>
      <c r="B42" s="10"/>
      <c r="C42" s="10"/>
      <c r="D42" s="10"/>
      <c r="E42" s="10"/>
      <c r="F42" s="17"/>
      <c r="G42" s="10"/>
      <c r="W42">
        <f>IF(D42=$G$5,F42,0)</f>
        <v>0</v>
      </c>
    </row>
    <row r="43" spans="1:23" x14ac:dyDescent="0.25">
      <c r="A43" s="10"/>
      <c r="B43" s="10"/>
      <c r="C43" s="10"/>
      <c r="D43" s="10"/>
      <c r="E43" s="10"/>
      <c r="F43" s="17"/>
      <c r="G43" s="10"/>
      <c r="W43">
        <f>IF(D43=$G$5,F43,0)</f>
        <v>0</v>
      </c>
    </row>
    <row r="44" spans="1:23" x14ac:dyDescent="0.25">
      <c r="A44" s="10"/>
      <c r="B44" s="10"/>
      <c r="C44" s="10"/>
      <c r="D44" s="10"/>
      <c r="E44" s="10"/>
      <c r="F44" s="17"/>
      <c r="G44" s="10"/>
      <c r="W44">
        <f>IF(D44=$G$5,F44,0)</f>
        <v>0</v>
      </c>
    </row>
    <row r="45" spans="1:23" x14ac:dyDescent="0.25">
      <c r="A45" s="10"/>
      <c r="B45" s="10"/>
      <c r="C45" s="10"/>
      <c r="D45" s="10"/>
      <c r="E45" s="10"/>
      <c r="F45" s="17"/>
      <c r="G45" s="10"/>
      <c r="W45">
        <f>IF(D45=$G$5,F45,0)</f>
        <v>0</v>
      </c>
    </row>
    <row r="46" spans="1:23" x14ac:dyDescent="0.25">
      <c r="A46" s="10"/>
      <c r="B46" s="10"/>
      <c r="C46" s="10"/>
      <c r="D46" s="10"/>
      <c r="E46" s="10"/>
      <c r="F46" s="17"/>
      <c r="G46" s="10"/>
      <c r="W46">
        <f>IF(D46=$G$5,F46,0)</f>
        <v>0</v>
      </c>
    </row>
    <row r="47" spans="1:23" x14ac:dyDescent="0.25">
      <c r="A47" s="10"/>
      <c r="B47" s="10"/>
      <c r="C47" s="10"/>
      <c r="D47" s="10"/>
      <c r="E47" s="10"/>
      <c r="F47" s="17"/>
      <c r="G47" s="10"/>
      <c r="W47">
        <f>IF(D47=$G$5,F47,0)</f>
        <v>0</v>
      </c>
    </row>
    <row r="48" spans="1:23" x14ac:dyDescent="0.25">
      <c r="A48" s="10"/>
      <c r="B48" s="10"/>
      <c r="C48" s="10"/>
      <c r="D48" s="10"/>
      <c r="E48" s="10"/>
      <c r="F48" s="17"/>
      <c r="G48" s="10"/>
      <c r="W48">
        <f>IF(D48=$G$5,F48,0)</f>
        <v>0</v>
      </c>
    </row>
    <row r="49" spans="1:23" x14ac:dyDescent="0.25">
      <c r="A49" s="10"/>
      <c r="B49" s="10"/>
      <c r="C49" s="10"/>
      <c r="D49" s="10"/>
      <c r="E49" s="10"/>
      <c r="F49" s="17"/>
      <c r="G49" s="10"/>
      <c r="W49">
        <f>IF(D49=$G$5,F49,0)</f>
        <v>0</v>
      </c>
    </row>
    <row r="50" spans="1:23" x14ac:dyDescent="0.25">
      <c r="A50" s="10"/>
      <c r="B50" s="10"/>
      <c r="C50" s="10"/>
      <c r="D50" s="10"/>
      <c r="E50" s="10"/>
      <c r="F50" s="17"/>
      <c r="G50" s="10"/>
      <c r="W50">
        <f>IF(D50=$G$5,F50,0)</f>
        <v>0</v>
      </c>
    </row>
    <row r="51" spans="1:23" x14ac:dyDescent="0.25">
      <c r="A51" s="10"/>
      <c r="B51" s="10"/>
      <c r="C51" s="10"/>
      <c r="D51" s="10"/>
      <c r="E51" s="10"/>
      <c r="F51" s="17"/>
      <c r="G51" s="10"/>
      <c r="W51">
        <f>IF(D51=$G$5,F51,0)</f>
        <v>0</v>
      </c>
    </row>
    <row r="52" spans="1:23" x14ac:dyDescent="0.25">
      <c r="A52" s="10"/>
      <c r="B52" s="10"/>
      <c r="C52" s="10"/>
      <c r="D52" s="10"/>
      <c r="E52" s="10"/>
      <c r="F52" s="17"/>
      <c r="G52" s="10"/>
      <c r="W52">
        <f>IF(D52=$G$5,F52,0)</f>
        <v>0</v>
      </c>
    </row>
    <row r="53" spans="1:23" x14ac:dyDescent="0.25">
      <c r="A53" s="10"/>
      <c r="B53" s="10"/>
      <c r="C53" s="10"/>
      <c r="D53" s="10"/>
      <c r="E53" s="10"/>
      <c r="F53" s="17"/>
      <c r="G53" s="10"/>
      <c r="W53">
        <f>IF(D53=$G$5,F53,0)</f>
        <v>0</v>
      </c>
    </row>
    <row r="54" spans="1:23" x14ac:dyDescent="0.25">
      <c r="A54" s="10"/>
      <c r="B54" s="10"/>
      <c r="C54" s="10"/>
      <c r="D54" s="10"/>
      <c r="E54" s="10"/>
      <c r="F54" s="17"/>
      <c r="G54" s="10"/>
      <c r="W54">
        <f>IF(D54=$G$5,F54,0)</f>
        <v>0</v>
      </c>
    </row>
    <row r="55" spans="1:23" x14ac:dyDescent="0.25">
      <c r="A55" s="10"/>
      <c r="B55" s="10"/>
      <c r="C55" s="10"/>
      <c r="D55" s="10"/>
      <c r="E55" s="10"/>
      <c r="F55" s="17"/>
      <c r="G55" s="10"/>
      <c r="W55">
        <f>IF(D55=$G$5,F55,0)</f>
        <v>0</v>
      </c>
    </row>
    <row r="56" spans="1:23" x14ac:dyDescent="0.25">
      <c r="A56" s="10"/>
      <c r="B56" s="10"/>
      <c r="C56" s="10"/>
      <c r="D56" s="10"/>
      <c r="E56" s="10"/>
      <c r="F56" s="17"/>
      <c r="G56" s="10"/>
      <c r="W56">
        <f>IF(D56=$G$5,F56,0)</f>
        <v>0</v>
      </c>
    </row>
    <row r="57" spans="1:23" x14ac:dyDescent="0.25">
      <c r="A57" s="10"/>
      <c r="B57" s="10"/>
      <c r="C57" s="10"/>
      <c r="D57" s="10"/>
      <c r="E57" s="10"/>
      <c r="F57" s="17"/>
      <c r="G57" s="10"/>
      <c r="W57">
        <f>IF(D57=$G$5,F57,0)</f>
        <v>0</v>
      </c>
    </row>
    <row r="58" spans="1:23" x14ac:dyDescent="0.25">
      <c r="A58" s="10"/>
      <c r="B58" s="10"/>
      <c r="C58" s="10"/>
      <c r="D58" s="10"/>
      <c r="E58" s="10"/>
      <c r="F58" s="17"/>
      <c r="G58" s="10"/>
      <c r="W58">
        <f>IF(D58=$G$5,F58,0)</f>
        <v>0</v>
      </c>
    </row>
    <row r="59" spans="1:23" x14ac:dyDescent="0.25">
      <c r="A59" s="10"/>
      <c r="B59" s="10"/>
      <c r="C59" s="10"/>
      <c r="D59" s="10"/>
      <c r="E59" s="10"/>
      <c r="F59" s="17"/>
      <c r="G59" s="10"/>
      <c r="W59">
        <f>IF(D59=$G$5,F59,0)</f>
        <v>0</v>
      </c>
    </row>
    <row r="60" spans="1:23" x14ac:dyDescent="0.25">
      <c r="A60" s="10"/>
      <c r="B60" s="10"/>
      <c r="C60" s="10"/>
      <c r="D60" s="10"/>
      <c r="E60" s="10"/>
      <c r="F60" s="17"/>
      <c r="G60" s="10"/>
      <c r="W60">
        <f>IF(D60=$G$5,F60,0)</f>
        <v>0</v>
      </c>
    </row>
    <row r="61" spans="1:23" x14ac:dyDescent="0.25">
      <c r="A61" s="10"/>
      <c r="B61" s="10"/>
      <c r="C61" s="10"/>
      <c r="D61" s="10"/>
      <c r="E61" s="10"/>
      <c r="F61" s="17"/>
      <c r="G61" s="10"/>
      <c r="W61">
        <f>IF(D61=$G$5,F61,0)</f>
        <v>0</v>
      </c>
    </row>
    <row r="62" spans="1:23" x14ac:dyDescent="0.25">
      <c r="A62" s="10"/>
      <c r="B62" s="10"/>
      <c r="C62" s="10"/>
      <c r="D62" s="10"/>
      <c r="E62" s="10"/>
      <c r="F62" s="17"/>
      <c r="G62" s="10"/>
      <c r="W62">
        <f>IF(D62=$G$5,F62,0)</f>
        <v>0</v>
      </c>
    </row>
    <row r="63" spans="1:23" x14ac:dyDescent="0.25">
      <c r="A63" s="10"/>
      <c r="B63" s="10"/>
      <c r="C63" s="10"/>
      <c r="D63" s="10"/>
      <c r="E63" s="10"/>
      <c r="F63" s="17"/>
      <c r="G63" s="10"/>
      <c r="W63">
        <f>IF(D63=$G$5,F63,0)</f>
        <v>0</v>
      </c>
    </row>
    <row r="64" spans="1:23" x14ac:dyDescent="0.25">
      <c r="A64" s="10"/>
      <c r="B64" s="10"/>
      <c r="C64" s="10"/>
      <c r="D64" s="10"/>
      <c r="E64" s="10"/>
      <c r="F64" s="17"/>
      <c r="G64" s="10"/>
      <c r="W64">
        <f>IF(D64=$G$5,F64,0)</f>
        <v>0</v>
      </c>
    </row>
    <row r="65" spans="1:23" x14ac:dyDescent="0.25">
      <c r="A65" s="10"/>
      <c r="B65" s="10"/>
      <c r="C65" s="10"/>
      <c r="D65" s="10"/>
      <c r="E65" s="10"/>
      <c r="F65" s="17"/>
      <c r="G65" s="10"/>
      <c r="W65">
        <f>IF(D65=$G$5,F65,0)</f>
        <v>0</v>
      </c>
    </row>
    <row r="66" spans="1:23" x14ac:dyDescent="0.25">
      <c r="A66" s="10"/>
      <c r="B66" s="10"/>
      <c r="C66" s="10"/>
      <c r="D66" s="10"/>
      <c r="E66" s="10"/>
      <c r="F66" s="17"/>
      <c r="G66" s="10"/>
      <c r="W66">
        <f>IF(D66=$G$5,F66,0)</f>
        <v>0</v>
      </c>
    </row>
    <row r="67" spans="1:23" x14ac:dyDescent="0.25">
      <c r="A67" s="10"/>
      <c r="B67" s="10"/>
      <c r="C67" s="10"/>
      <c r="D67" s="10"/>
      <c r="E67" s="10"/>
      <c r="F67" s="17"/>
      <c r="G67" s="10"/>
      <c r="W67">
        <f>IF(D67=$G$5,F67,0)</f>
        <v>0</v>
      </c>
    </row>
    <row r="68" spans="1:23" x14ac:dyDescent="0.25">
      <c r="A68" s="10"/>
      <c r="B68" s="10"/>
      <c r="C68" s="10"/>
      <c r="D68" s="10"/>
      <c r="E68" s="10"/>
      <c r="F68" s="17"/>
      <c r="G68" s="10"/>
      <c r="W68">
        <f>IF(D68=$G$5,F68,0)</f>
        <v>0</v>
      </c>
    </row>
    <row r="69" spans="1:23" x14ac:dyDescent="0.25">
      <c r="A69" s="10"/>
      <c r="B69" s="10"/>
      <c r="C69" s="10"/>
      <c r="D69" s="10"/>
      <c r="E69" s="10"/>
      <c r="F69" s="17"/>
      <c r="G69" s="10"/>
      <c r="W69">
        <f>IF(D69=$G$5,F69,0)</f>
        <v>0</v>
      </c>
    </row>
    <row r="70" spans="1:23" x14ac:dyDescent="0.25">
      <c r="A70" s="10"/>
      <c r="B70" s="10"/>
      <c r="C70" s="10"/>
      <c r="D70" s="10"/>
      <c r="E70" s="10"/>
      <c r="F70" s="17"/>
      <c r="G70" s="10"/>
      <c r="W70">
        <f>IF(D70=$G$5,F70,0)</f>
        <v>0</v>
      </c>
    </row>
    <row r="71" spans="1:23" x14ac:dyDescent="0.25">
      <c r="A71" s="10"/>
      <c r="B71" s="10"/>
      <c r="C71" s="10"/>
      <c r="D71" s="10"/>
      <c r="E71" s="10"/>
      <c r="F71" s="17"/>
      <c r="G71" s="10"/>
      <c r="W71">
        <f>IF(D71=$G$5,F71,0)</f>
        <v>0</v>
      </c>
    </row>
    <row r="72" spans="1:23" x14ac:dyDescent="0.25">
      <c r="A72" s="10"/>
      <c r="B72" s="10"/>
      <c r="C72" s="10"/>
      <c r="D72" s="10"/>
      <c r="E72" s="10"/>
      <c r="F72" s="17"/>
      <c r="G72" s="10"/>
      <c r="W72">
        <f>IF(D72=$G$5,F72,0)</f>
        <v>0</v>
      </c>
    </row>
    <row r="73" spans="1:23" x14ac:dyDescent="0.25">
      <c r="A73" s="10"/>
      <c r="B73" s="10"/>
      <c r="C73" s="10"/>
      <c r="D73" s="10"/>
      <c r="E73" s="10"/>
      <c r="F73" s="17"/>
      <c r="G73" s="10"/>
      <c r="W73">
        <f>IF(D73=$G$5,F73,0)</f>
        <v>0</v>
      </c>
    </row>
    <row r="74" spans="1:23" x14ac:dyDescent="0.25">
      <c r="A74" s="10"/>
      <c r="B74" s="10"/>
      <c r="C74" s="10"/>
      <c r="D74" s="10"/>
      <c r="E74" s="10"/>
      <c r="F74" s="17"/>
      <c r="G74" s="10"/>
      <c r="W74">
        <f>IF(D74=$G$5,F74,0)</f>
        <v>0</v>
      </c>
    </row>
    <row r="75" spans="1:23" x14ac:dyDescent="0.25">
      <c r="A75" s="10"/>
      <c r="B75" s="10"/>
      <c r="C75" s="10"/>
      <c r="D75" s="10"/>
      <c r="E75" s="10"/>
      <c r="F75" s="17"/>
      <c r="G75" s="10"/>
      <c r="W75">
        <f>IF(D75=$G$5,F75,0)</f>
        <v>0</v>
      </c>
    </row>
    <row r="76" spans="1:23" x14ac:dyDescent="0.25">
      <c r="A76" s="10"/>
      <c r="B76" s="10"/>
      <c r="C76" s="10"/>
      <c r="D76" s="10"/>
      <c r="E76" s="10"/>
      <c r="F76" s="17"/>
      <c r="G76" s="10"/>
      <c r="W76">
        <f>IF(D76=$G$5,F76,0)</f>
        <v>0</v>
      </c>
    </row>
    <row r="77" spans="1:23" x14ac:dyDescent="0.25">
      <c r="A77" s="10"/>
      <c r="B77" s="10"/>
      <c r="C77" s="10"/>
      <c r="D77" s="10"/>
      <c r="E77" s="10"/>
      <c r="F77" s="17"/>
      <c r="G77" s="10"/>
      <c r="W77">
        <f>IF(D77=$G$5,F77,0)</f>
        <v>0</v>
      </c>
    </row>
    <row r="78" spans="1:23" x14ac:dyDescent="0.25">
      <c r="A78" s="10"/>
      <c r="B78" s="10"/>
      <c r="C78" s="10"/>
      <c r="D78" s="10"/>
      <c r="E78" s="10"/>
      <c r="F78" s="17"/>
      <c r="G78" s="10"/>
      <c r="W78">
        <f>IF(D78=$G$5,F78,0)</f>
        <v>0</v>
      </c>
    </row>
    <row r="79" spans="1:23" x14ac:dyDescent="0.25">
      <c r="A79" s="10"/>
      <c r="B79" s="10"/>
      <c r="C79" s="10"/>
      <c r="D79" s="10"/>
      <c r="E79" s="10"/>
      <c r="F79" s="17"/>
      <c r="G79" s="10"/>
      <c r="W79">
        <f>IF(D79=$G$5,F79,0)</f>
        <v>0</v>
      </c>
    </row>
    <row r="80" spans="1:23" x14ac:dyDescent="0.25">
      <c r="A80" s="10"/>
      <c r="B80" s="10"/>
      <c r="C80" s="10"/>
      <c r="D80" s="10"/>
      <c r="E80" s="10"/>
      <c r="F80" s="17"/>
      <c r="G80" s="10"/>
      <c r="W80">
        <f>IF(D80=$G$5,F80,0)</f>
        <v>0</v>
      </c>
    </row>
    <row r="81" spans="1:23" x14ac:dyDescent="0.25">
      <c r="A81" s="10"/>
      <c r="B81" s="10"/>
      <c r="C81" s="10"/>
      <c r="D81" s="10"/>
      <c r="E81" s="10"/>
      <c r="F81" s="17"/>
      <c r="G81" s="10"/>
      <c r="W81">
        <f>IF(D81=$G$5,F81,0)</f>
        <v>0</v>
      </c>
    </row>
    <row r="82" spans="1:23" x14ac:dyDescent="0.25">
      <c r="A82" s="10"/>
      <c r="B82" s="10"/>
      <c r="C82" s="10"/>
      <c r="D82" s="10"/>
      <c r="E82" s="10"/>
      <c r="F82" s="17"/>
      <c r="G82" s="10"/>
      <c r="W82">
        <f>IF(D82=$G$5,F82,0)</f>
        <v>0</v>
      </c>
    </row>
    <row r="83" spans="1:23" x14ac:dyDescent="0.25">
      <c r="A83" s="10"/>
      <c r="B83" s="10"/>
      <c r="C83" s="10"/>
      <c r="D83" s="10"/>
      <c r="E83" s="10"/>
      <c r="F83" s="17"/>
      <c r="G83" s="10"/>
      <c r="W83">
        <f>IF(D83=$G$5,F83,0)</f>
        <v>0</v>
      </c>
    </row>
    <row r="84" spans="1:23" x14ac:dyDescent="0.25">
      <c r="A84" s="10"/>
      <c r="B84" s="10"/>
      <c r="C84" s="10"/>
      <c r="D84" s="10"/>
      <c r="E84" s="10"/>
      <c r="F84" s="17"/>
      <c r="G84" s="10"/>
      <c r="W84">
        <f>IF(D84=$G$5,F84,0)</f>
        <v>0</v>
      </c>
    </row>
    <row r="85" spans="1:23" x14ac:dyDescent="0.25">
      <c r="A85" s="10"/>
      <c r="B85" s="10"/>
      <c r="C85" s="10"/>
      <c r="D85" s="10"/>
      <c r="E85" s="10"/>
      <c r="F85" s="17"/>
      <c r="G85" s="10"/>
      <c r="W85">
        <f>IF(D85=$G$5,F85,0)</f>
        <v>0</v>
      </c>
    </row>
    <row r="86" spans="1:23" x14ac:dyDescent="0.25">
      <c r="A86" s="10"/>
      <c r="B86" s="10"/>
      <c r="C86" s="10"/>
      <c r="D86" s="10"/>
      <c r="E86" s="10"/>
      <c r="F86" s="17"/>
      <c r="G86" s="10"/>
      <c r="W86">
        <f>IF(D86=$G$5,F86,0)</f>
        <v>0</v>
      </c>
    </row>
    <row r="87" spans="1:23" x14ac:dyDescent="0.25">
      <c r="A87" s="10"/>
      <c r="B87" s="10"/>
      <c r="C87" s="10"/>
      <c r="D87" s="10"/>
      <c r="E87" s="10"/>
      <c r="F87" s="17"/>
      <c r="G87" s="10"/>
      <c r="W87">
        <f>IF(D87=$G$5,F87,0)</f>
        <v>0</v>
      </c>
    </row>
    <row r="88" spans="1:23" x14ac:dyDescent="0.25">
      <c r="A88" s="10"/>
      <c r="B88" s="10"/>
      <c r="C88" s="10"/>
      <c r="D88" s="10"/>
      <c r="E88" s="10"/>
      <c r="F88" s="17"/>
      <c r="G88" s="10"/>
      <c r="W88">
        <f>IF(D88=$G$5,F88,0)</f>
        <v>0</v>
      </c>
    </row>
    <row r="89" spans="1:23" x14ac:dyDescent="0.25">
      <c r="A89" s="10"/>
      <c r="B89" s="10"/>
      <c r="C89" s="10"/>
      <c r="D89" s="10"/>
      <c r="E89" s="10"/>
      <c r="F89" s="17"/>
      <c r="G89" s="10"/>
      <c r="W89">
        <f>IF(D89=$G$5,F89,0)</f>
        <v>0</v>
      </c>
    </row>
    <row r="90" spans="1:23" x14ac:dyDescent="0.25">
      <c r="A90" s="10"/>
      <c r="B90" s="10"/>
      <c r="C90" s="10"/>
      <c r="D90" s="10"/>
      <c r="E90" s="10"/>
      <c r="F90" s="17"/>
      <c r="G90" s="10"/>
      <c r="W90">
        <f>IF(D90=$G$5,F90,0)</f>
        <v>0</v>
      </c>
    </row>
    <row r="91" spans="1:23" x14ac:dyDescent="0.25">
      <c r="A91" s="10"/>
      <c r="B91" s="10"/>
      <c r="C91" s="10"/>
      <c r="D91" s="10"/>
      <c r="E91" s="10"/>
      <c r="F91" s="17"/>
      <c r="G91" s="10"/>
      <c r="W91">
        <f>IF(D91=$G$5,F91,0)</f>
        <v>0</v>
      </c>
    </row>
    <row r="92" spans="1:23" x14ac:dyDescent="0.25">
      <c r="A92" s="10"/>
      <c r="B92" s="10"/>
      <c r="C92" s="10"/>
      <c r="D92" s="10"/>
      <c r="E92" s="10"/>
      <c r="F92" s="17"/>
      <c r="G92" s="10"/>
      <c r="W92">
        <f>IF(D92=$G$5,F92,0)</f>
        <v>0</v>
      </c>
    </row>
    <row r="93" spans="1:23" x14ac:dyDescent="0.25">
      <c r="A93" s="10"/>
      <c r="B93" s="10"/>
      <c r="C93" s="10"/>
      <c r="D93" s="10"/>
      <c r="E93" s="10"/>
      <c r="F93" s="17"/>
      <c r="G93" s="10"/>
      <c r="W93">
        <f>IF(D93=$G$5,F93,0)</f>
        <v>0</v>
      </c>
    </row>
    <row r="94" spans="1:23" x14ac:dyDescent="0.25">
      <c r="A94" s="10"/>
      <c r="B94" s="10"/>
      <c r="C94" s="10"/>
      <c r="D94" s="10"/>
      <c r="E94" s="10"/>
      <c r="F94" s="17"/>
      <c r="G94" s="10"/>
      <c r="W94">
        <f>IF(D94=$G$5,F94,0)</f>
        <v>0</v>
      </c>
    </row>
    <row r="95" spans="1:23" x14ac:dyDescent="0.25">
      <c r="A95" s="10"/>
      <c r="B95" s="10"/>
      <c r="C95" s="10"/>
      <c r="D95" s="10"/>
      <c r="E95" s="10"/>
      <c r="F95" s="17"/>
      <c r="G95" s="10"/>
      <c r="W95">
        <f>IF(D95=$G$5,F95,0)</f>
        <v>0</v>
      </c>
    </row>
    <row r="96" spans="1:23" x14ac:dyDescent="0.25">
      <c r="A96" s="10"/>
      <c r="B96" s="10"/>
      <c r="C96" s="10"/>
      <c r="D96" s="10"/>
      <c r="E96" s="10"/>
      <c r="F96" s="17"/>
      <c r="G96" s="10"/>
      <c r="W96">
        <f>IF(D96=$G$5,F96,0)</f>
        <v>0</v>
      </c>
    </row>
    <row r="97" spans="1:23" x14ac:dyDescent="0.25">
      <c r="A97" s="10"/>
      <c r="B97" s="10"/>
      <c r="C97" s="10"/>
      <c r="D97" s="10"/>
      <c r="E97" s="10"/>
      <c r="F97" s="17"/>
      <c r="G97" s="10"/>
      <c r="W97">
        <f>IF(D97=$G$5,F97,0)</f>
        <v>0</v>
      </c>
    </row>
    <row r="98" spans="1:23" x14ac:dyDescent="0.25">
      <c r="A98" s="10"/>
      <c r="B98" s="10"/>
      <c r="C98" s="10"/>
      <c r="D98" s="10"/>
      <c r="E98" s="10"/>
      <c r="F98" s="17"/>
      <c r="G98" s="10"/>
      <c r="W98">
        <f>IF(D98=$G$5,F98,0)</f>
        <v>0</v>
      </c>
    </row>
    <row r="99" spans="1:23" x14ac:dyDescent="0.25">
      <c r="A99" s="10"/>
      <c r="B99" s="10"/>
      <c r="C99" s="10"/>
      <c r="D99" s="10"/>
      <c r="E99" s="10"/>
      <c r="F99" s="17"/>
      <c r="G99" s="10"/>
      <c r="W99">
        <f>IF(D99=$G$5,F99,0)</f>
        <v>0</v>
      </c>
    </row>
    <row r="100" spans="1:23" x14ac:dyDescent="0.25">
      <c r="A100" s="10"/>
      <c r="B100" s="10"/>
      <c r="C100" s="10"/>
      <c r="D100" s="10"/>
      <c r="E100" s="10"/>
      <c r="F100" s="17"/>
      <c r="G100" s="10"/>
      <c r="W100">
        <f>IF(D100=$G$5,F100,0)</f>
        <v>0</v>
      </c>
    </row>
    <row r="101" spans="1:23" x14ac:dyDescent="0.25">
      <c r="A101" s="10"/>
      <c r="B101" s="10"/>
      <c r="C101" s="10"/>
      <c r="D101" s="10"/>
      <c r="E101" s="10"/>
      <c r="F101" s="17"/>
      <c r="G101" s="10"/>
      <c r="W101">
        <f>IF(D101=$G$5,F101,0)</f>
        <v>0</v>
      </c>
    </row>
    <row r="102" spans="1:23" x14ac:dyDescent="0.25">
      <c r="A102" s="10"/>
      <c r="B102" s="10"/>
      <c r="C102" s="10"/>
      <c r="D102" s="10"/>
      <c r="E102" s="10"/>
      <c r="F102" s="17"/>
      <c r="G102" s="10"/>
      <c r="W102">
        <f>IF(D102=$G$5,F102,0)</f>
        <v>0</v>
      </c>
    </row>
    <row r="103" spans="1:23" x14ac:dyDescent="0.25">
      <c r="A103" s="10"/>
      <c r="B103" s="10"/>
      <c r="C103" s="10"/>
      <c r="D103" s="10"/>
      <c r="E103" s="10"/>
      <c r="F103" s="17"/>
      <c r="G103" s="10"/>
      <c r="W103">
        <f>IF(D103=$G$5,F103,0)</f>
        <v>0</v>
      </c>
    </row>
    <row r="104" spans="1:23" x14ac:dyDescent="0.25">
      <c r="A104" s="10"/>
      <c r="B104" s="10"/>
      <c r="C104" s="10"/>
      <c r="D104" s="10"/>
      <c r="E104" s="10"/>
      <c r="F104" s="17"/>
      <c r="G104" s="10"/>
      <c r="W104">
        <f>IF(D104=$G$5,F104,0)</f>
        <v>0</v>
      </c>
    </row>
    <row r="105" spans="1:23" x14ac:dyDescent="0.25">
      <c r="A105" s="10"/>
      <c r="B105" s="10"/>
      <c r="C105" s="10"/>
      <c r="D105" s="10"/>
      <c r="E105" s="10"/>
      <c r="F105" s="17"/>
      <c r="G105" s="10"/>
      <c r="W105">
        <f>IF(D105=$G$5,F105,0)</f>
        <v>0</v>
      </c>
    </row>
    <row r="106" spans="1:23" x14ac:dyDescent="0.25">
      <c r="A106" s="10"/>
      <c r="B106" s="10"/>
      <c r="C106" s="10"/>
      <c r="D106" s="10"/>
      <c r="E106" s="10"/>
      <c r="F106" s="17"/>
      <c r="G106" s="10"/>
      <c r="W106">
        <f>IF(D106=$G$5,F106,0)</f>
        <v>0</v>
      </c>
    </row>
    <row r="107" spans="1:23" x14ac:dyDescent="0.25">
      <c r="A107" s="10"/>
      <c r="B107" s="10"/>
      <c r="C107" s="10"/>
      <c r="D107" s="10"/>
      <c r="E107" s="10"/>
      <c r="F107" s="17"/>
      <c r="G107" s="10"/>
      <c r="W107">
        <f>IF(D107=$G$5,F107,0)</f>
        <v>0</v>
      </c>
    </row>
    <row r="108" spans="1:23" x14ac:dyDescent="0.25">
      <c r="A108" s="10"/>
      <c r="B108" s="10"/>
      <c r="C108" s="10"/>
      <c r="D108" s="10"/>
      <c r="E108" s="10"/>
      <c r="F108" s="17"/>
      <c r="G108" s="10"/>
      <c r="W108">
        <f>IF(D108=$G$5,F108,0)</f>
        <v>0</v>
      </c>
    </row>
    <row r="109" spans="1:23" x14ac:dyDescent="0.25">
      <c r="A109" s="10"/>
      <c r="B109" s="10"/>
      <c r="C109" s="10"/>
      <c r="D109" s="10"/>
      <c r="E109" s="10"/>
      <c r="F109" s="17"/>
      <c r="G109" s="10"/>
      <c r="W109">
        <f>IF(D109=$G$5,F109,0)</f>
        <v>0</v>
      </c>
    </row>
    <row r="110" spans="1:23" x14ac:dyDescent="0.25">
      <c r="A110" s="10"/>
      <c r="B110" s="10"/>
      <c r="C110" s="10"/>
      <c r="D110" s="10"/>
      <c r="E110" s="10"/>
      <c r="F110" s="17"/>
      <c r="G110" s="10"/>
      <c r="W110">
        <f>IF(D110=$G$5,F110,0)</f>
        <v>0</v>
      </c>
    </row>
    <row r="111" spans="1:23" x14ac:dyDescent="0.25">
      <c r="A111" s="10"/>
      <c r="B111" s="10"/>
      <c r="C111" s="10"/>
      <c r="D111" s="10"/>
      <c r="E111" s="10"/>
      <c r="F111" s="17"/>
      <c r="G111" s="10"/>
      <c r="W111">
        <f>IF(D111=$G$5,F111,0)</f>
        <v>0</v>
      </c>
    </row>
    <row r="112" spans="1:23" x14ac:dyDescent="0.25">
      <c r="A112" s="10"/>
      <c r="B112" s="10"/>
      <c r="C112" s="10"/>
      <c r="D112" s="10"/>
      <c r="E112" s="10"/>
      <c r="F112" s="17"/>
      <c r="G112" s="10"/>
      <c r="W112">
        <f>IF(D112=$G$5,F112,0)</f>
        <v>0</v>
      </c>
    </row>
    <row r="113" spans="1:23" x14ac:dyDescent="0.25">
      <c r="A113" s="10"/>
      <c r="B113" s="10"/>
      <c r="C113" s="10"/>
      <c r="D113" s="10"/>
      <c r="E113" s="10"/>
      <c r="F113" s="17"/>
      <c r="G113" s="10"/>
      <c r="W113">
        <f>IF(D113=$G$5,F113,0)</f>
        <v>0</v>
      </c>
    </row>
    <row r="114" spans="1:23" x14ac:dyDescent="0.25">
      <c r="A114" s="10"/>
      <c r="B114" s="10"/>
      <c r="C114" s="10"/>
      <c r="D114" s="10"/>
      <c r="E114" s="10"/>
      <c r="F114" s="17"/>
      <c r="G114" s="10"/>
      <c r="W114">
        <f>IF(D114=$G$5,F114,0)</f>
        <v>0</v>
      </c>
    </row>
    <row r="115" spans="1:23" x14ac:dyDescent="0.25">
      <c r="A115" s="10"/>
      <c r="B115" s="10"/>
      <c r="C115" s="10"/>
      <c r="D115" s="10"/>
      <c r="E115" s="10"/>
      <c r="F115" s="17"/>
      <c r="G115" s="10"/>
      <c r="W115">
        <f>IF(D115=$G$5,F115,0)</f>
        <v>0</v>
      </c>
    </row>
    <row r="116" spans="1:23" x14ac:dyDescent="0.25">
      <c r="A116" s="10"/>
      <c r="B116" s="10"/>
      <c r="C116" s="10"/>
      <c r="D116" s="10"/>
      <c r="E116" s="10"/>
      <c r="F116" s="17"/>
      <c r="G116" s="10"/>
      <c r="W116">
        <f>IF(D116=$G$5,F116,0)</f>
        <v>0</v>
      </c>
    </row>
    <row r="117" spans="1:23" x14ac:dyDescent="0.25">
      <c r="A117" s="10"/>
      <c r="B117" s="10"/>
      <c r="C117" s="10"/>
      <c r="D117" s="10"/>
      <c r="E117" s="10"/>
      <c r="F117" s="17"/>
      <c r="G117" s="10"/>
      <c r="W117">
        <f>IF(D117=$G$5,F117,0)</f>
        <v>0</v>
      </c>
    </row>
    <row r="118" spans="1:23" x14ac:dyDescent="0.25">
      <c r="A118" s="10"/>
      <c r="B118" s="10"/>
      <c r="C118" s="10"/>
      <c r="D118" s="10"/>
      <c r="E118" s="10"/>
      <c r="F118" s="17"/>
      <c r="G118" s="10"/>
      <c r="W118">
        <f>IF(D118=$G$5,F118,0)</f>
        <v>0</v>
      </c>
    </row>
    <row r="119" spans="1:23" x14ac:dyDescent="0.25">
      <c r="A119" s="10"/>
      <c r="B119" s="10"/>
      <c r="C119" s="10"/>
      <c r="D119" s="10"/>
      <c r="E119" s="10"/>
      <c r="F119" s="17"/>
      <c r="G119" s="10"/>
      <c r="W119">
        <f>IF(D119=$G$5,F119,0)</f>
        <v>0</v>
      </c>
    </row>
    <row r="120" spans="1:23" x14ac:dyDescent="0.25">
      <c r="A120" s="10"/>
      <c r="B120" s="10"/>
      <c r="C120" s="10"/>
      <c r="D120" s="10"/>
      <c r="E120" s="10"/>
      <c r="F120" s="17"/>
      <c r="G120" s="10"/>
      <c r="W120">
        <f>IF(D120=$G$5,F120,0)</f>
        <v>0</v>
      </c>
    </row>
    <row r="121" spans="1:23" x14ac:dyDescent="0.25">
      <c r="A121" s="10"/>
      <c r="B121" s="10"/>
      <c r="C121" s="10"/>
      <c r="D121" s="10"/>
      <c r="E121" s="10"/>
      <c r="F121" s="17"/>
      <c r="G121" s="10"/>
      <c r="W121">
        <f>IF(D121=$G$5,F121,0)</f>
        <v>0</v>
      </c>
    </row>
    <row r="122" spans="1:23" x14ac:dyDescent="0.25">
      <c r="A122" s="10"/>
      <c r="B122" s="10"/>
      <c r="C122" s="10"/>
      <c r="D122" s="10"/>
      <c r="E122" s="10"/>
      <c r="F122" s="17"/>
      <c r="G122" s="10"/>
      <c r="W122">
        <f>IF(D122=$G$5,F122,0)</f>
        <v>0</v>
      </c>
    </row>
    <row r="123" spans="1:23" x14ac:dyDescent="0.25">
      <c r="A123" s="10"/>
      <c r="B123" s="10"/>
      <c r="C123" s="10"/>
      <c r="D123" s="10"/>
      <c r="E123" s="10"/>
      <c r="F123" s="17"/>
      <c r="G123" s="10"/>
      <c r="W123">
        <f>IF(D123=$G$5,F123,0)</f>
        <v>0</v>
      </c>
    </row>
    <row r="124" spans="1:23" x14ac:dyDescent="0.25">
      <c r="A124" s="10"/>
      <c r="B124" s="10"/>
      <c r="C124" s="10"/>
      <c r="D124" s="10"/>
      <c r="E124" s="10"/>
      <c r="F124" s="17"/>
      <c r="G124" s="10"/>
      <c r="W124">
        <f>IF(D124=$G$5,F124,0)</f>
        <v>0</v>
      </c>
    </row>
    <row r="125" spans="1:23" x14ac:dyDescent="0.25">
      <c r="A125" s="10"/>
      <c r="B125" s="10"/>
      <c r="C125" s="10"/>
      <c r="D125" s="10"/>
      <c r="E125" s="10"/>
      <c r="F125" s="17"/>
      <c r="G125" s="10"/>
      <c r="W125">
        <f>IF(D125=$G$5,F125,0)</f>
        <v>0</v>
      </c>
    </row>
    <row r="126" spans="1:23" x14ac:dyDescent="0.25">
      <c r="A126" s="10"/>
      <c r="B126" s="10"/>
      <c r="C126" s="10"/>
      <c r="D126" s="10"/>
      <c r="E126" s="10"/>
      <c r="F126" s="17"/>
      <c r="G126" s="10"/>
      <c r="W126">
        <f>IF(D126=$G$5,F126,0)</f>
        <v>0</v>
      </c>
    </row>
    <row r="127" spans="1:23" x14ac:dyDescent="0.25">
      <c r="A127" s="10"/>
      <c r="B127" s="10"/>
      <c r="C127" s="10"/>
      <c r="D127" s="10"/>
      <c r="E127" s="10"/>
      <c r="F127" s="17"/>
      <c r="G127" s="10"/>
      <c r="W127">
        <f>IF(D127=$G$5,F127,0)</f>
        <v>0</v>
      </c>
    </row>
    <row r="128" spans="1:23" x14ac:dyDescent="0.25">
      <c r="A128" s="10"/>
      <c r="B128" s="10"/>
      <c r="C128" s="10"/>
      <c r="D128" s="10"/>
      <c r="E128" s="10"/>
      <c r="F128" s="17"/>
      <c r="G128" s="10"/>
      <c r="W128">
        <f>IF(D128=$G$5,F128,0)</f>
        <v>0</v>
      </c>
    </row>
    <row r="129" spans="1:23" x14ac:dyDescent="0.25">
      <c r="A129" s="10"/>
      <c r="B129" s="10"/>
      <c r="C129" s="10"/>
      <c r="D129" s="10"/>
      <c r="E129" s="10"/>
      <c r="F129" s="17"/>
      <c r="G129" s="10"/>
      <c r="W129">
        <f>IF(D129=$G$5,F129,0)</f>
        <v>0</v>
      </c>
    </row>
    <row r="130" spans="1:23" x14ac:dyDescent="0.25">
      <c r="A130" s="10"/>
      <c r="B130" s="10"/>
      <c r="C130" s="10"/>
      <c r="D130" s="10"/>
      <c r="E130" s="10"/>
      <c r="F130" s="17"/>
      <c r="G130" s="10"/>
      <c r="W130">
        <f>IF(D130=$G$5,F130,0)</f>
        <v>0</v>
      </c>
    </row>
    <row r="131" spans="1:23" x14ac:dyDescent="0.25">
      <c r="A131" s="10"/>
      <c r="B131" s="10"/>
      <c r="C131" s="10"/>
      <c r="D131" s="10"/>
      <c r="E131" s="10"/>
      <c r="F131" s="17"/>
      <c r="G131" s="10"/>
      <c r="W131">
        <f>IF(D131=$G$5,F131,0)</f>
        <v>0</v>
      </c>
    </row>
    <row r="132" spans="1:23" x14ac:dyDescent="0.25">
      <c r="A132" s="10"/>
      <c r="B132" s="10"/>
      <c r="C132" s="10"/>
      <c r="D132" s="10"/>
      <c r="E132" s="10"/>
      <c r="F132" s="17"/>
      <c r="G132" s="10"/>
      <c r="W132">
        <f>IF(D132=$G$5,F132,0)</f>
        <v>0</v>
      </c>
    </row>
    <row r="133" spans="1:23" x14ac:dyDescent="0.25">
      <c r="A133" s="10"/>
      <c r="B133" s="10"/>
      <c r="C133" s="10"/>
      <c r="D133" s="10"/>
      <c r="E133" s="10"/>
      <c r="F133" s="17"/>
      <c r="G133" s="10"/>
      <c r="W133">
        <f>IF(D133=$G$5,F133,0)</f>
        <v>0</v>
      </c>
    </row>
    <row r="134" spans="1:23" x14ac:dyDescent="0.25">
      <c r="A134" s="10"/>
      <c r="B134" s="10"/>
      <c r="C134" s="10"/>
      <c r="D134" s="10"/>
      <c r="E134" s="10"/>
      <c r="F134" s="17"/>
      <c r="G134" s="10"/>
      <c r="W134">
        <f>IF(D134=$G$5,F134,0)</f>
        <v>0</v>
      </c>
    </row>
    <row r="135" spans="1:23" x14ac:dyDescent="0.25">
      <c r="A135" s="10"/>
      <c r="B135" s="10"/>
      <c r="C135" s="10"/>
      <c r="D135" s="10"/>
      <c r="E135" s="10"/>
      <c r="F135" s="17"/>
      <c r="G135" s="10"/>
      <c r="W135">
        <f>IF(D135=$G$5,F135,0)</f>
        <v>0</v>
      </c>
    </row>
    <row r="136" spans="1:23" x14ac:dyDescent="0.25">
      <c r="A136" s="10"/>
      <c r="B136" s="10"/>
      <c r="C136" s="10"/>
      <c r="D136" s="10"/>
      <c r="E136" s="10"/>
      <c r="F136" s="17"/>
      <c r="G136" s="10"/>
      <c r="W136">
        <f>IF(D136=$G$5,F136,0)</f>
        <v>0</v>
      </c>
    </row>
    <row r="137" spans="1:23" x14ac:dyDescent="0.25">
      <c r="A137" s="10"/>
      <c r="B137" s="10"/>
      <c r="C137" s="10"/>
      <c r="D137" s="10"/>
      <c r="E137" s="10"/>
      <c r="F137" s="17"/>
      <c r="G137" s="10"/>
      <c r="W137">
        <f>IF(D137=$G$5,F137,0)</f>
        <v>0</v>
      </c>
    </row>
    <row r="138" spans="1:23" x14ac:dyDescent="0.25">
      <c r="A138" s="10"/>
      <c r="B138" s="10"/>
      <c r="C138" s="10"/>
      <c r="D138" s="10"/>
      <c r="E138" s="10"/>
      <c r="F138" s="17"/>
      <c r="G138" s="10"/>
      <c r="W138">
        <f>IF(D138=$G$5,F138,0)</f>
        <v>0</v>
      </c>
    </row>
    <row r="139" spans="1:23" x14ac:dyDescent="0.25">
      <c r="A139" s="10"/>
      <c r="B139" s="10"/>
      <c r="C139" s="10"/>
      <c r="D139" s="10"/>
      <c r="E139" s="10"/>
      <c r="F139" s="17"/>
      <c r="G139" s="10"/>
      <c r="W139">
        <f>IF(D139=$G$5,F139,0)</f>
        <v>0</v>
      </c>
    </row>
    <row r="140" spans="1:23" x14ac:dyDescent="0.25">
      <c r="A140" s="10"/>
      <c r="B140" s="10"/>
      <c r="C140" s="10"/>
      <c r="D140" s="10"/>
      <c r="E140" s="10"/>
      <c r="F140" s="17"/>
      <c r="G140" s="10"/>
      <c r="W140">
        <f>IF(D140=$G$5,F140,0)</f>
        <v>0</v>
      </c>
    </row>
    <row r="141" spans="1:23" x14ac:dyDescent="0.25">
      <c r="A141" s="10"/>
      <c r="B141" s="10"/>
      <c r="C141" s="10"/>
      <c r="D141" s="10"/>
      <c r="E141" s="10"/>
      <c r="F141" s="17"/>
      <c r="G141" s="10"/>
      <c r="W141">
        <f>IF(D141=$G$5,F141,0)</f>
        <v>0</v>
      </c>
    </row>
    <row r="142" spans="1:23" x14ac:dyDescent="0.25">
      <c r="A142" s="10"/>
      <c r="B142" s="10"/>
      <c r="C142" s="10"/>
      <c r="D142" s="10"/>
      <c r="E142" s="10"/>
      <c r="F142" s="17"/>
      <c r="G142" s="10"/>
      <c r="W142">
        <f>IF(D142=$G$5,F142,0)</f>
        <v>0</v>
      </c>
    </row>
    <row r="143" spans="1:23" x14ac:dyDescent="0.25">
      <c r="A143" s="10"/>
      <c r="B143" s="10"/>
      <c r="C143" s="10"/>
      <c r="D143" s="10"/>
      <c r="E143" s="10"/>
      <c r="F143" s="17"/>
      <c r="G143" s="10"/>
      <c r="W143">
        <f>IF(D143=$G$5,F143,0)</f>
        <v>0</v>
      </c>
    </row>
    <row r="144" spans="1:23" x14ac:dyDescent="0.25">
      <c r="A144" s="10"/>
      <c r="B144" s="10"/>
      <c r="C144" s="10"/>
      <c r="D144" s="10"/>
      <c r="E144" s="10"/>
      <c r="F144" s="17"/>
      <c r="G144" s="10"/>
      <c r="W144">
        <f>IF(D144=$G$5,F144,0)</f>
        <v>0</v>
      </c>
    </row>
    <row r="145" spans="1:23" x14ac:dyDescent="0.25">
      <c r="A145" s="10"/>
      <c r="B145" s="10"/>
      <c r="C145" s="10"/>
      <c r="D145" s="10"/>
      <c r="E145" s="10"/>
      <c r="F145" s="17"/>
      <c r="G145" s="10"/>
      <c r="W145">
        <f>IF(D145=$G$5,F145,0)</f>
        <v>0</v>
      </c>
    </row>
    <row r="146" spans="1:23" x14ac:dyDescent="0.25">
      <c r="A146" s="10"/>
      <c r="B146" s="10"/>
      <c r="C146" s="10"/>
      <c r="D146" s="10"/>
      <c r="E146" s="10"/>
      <c r="F146" s="17"/>
      <c r="G146" s="10"/>
      <c r="W146">
        <f>IF(D146=$G$5,F146,0)</f>
        <v>0</v>
      </c>
    </row>
    <row r="147" spans="1:23" x14ac:dyDescent="0.25">
      <c r="A147" s="10"/>
      <c r="B147" s="10"/>
      <c r="C147" s="10"/>
      <c r="D147" s="10"/>
      <c r="E147" s="10"/>
      <c r="F147" s="17"/>
      <c r="G147" s="10"/>
      <c r="W147">
        <f>IF(D147=$G$5,F147,0)</f>
        <v>0</v>
      </c>
    </row>
    <row r="148" spans="1:23" x14ac:dyDescent="0.25">
      <c r="A148" s="10"/>
      <c r="B148" s="10"/>
      <c r="C148" s="10"/>
      <c r="D148" s="10"/>
      <c r="E148" s="10"/>
      <c r="F148" s="17"/>
      <c r="G148" s="10"/>
      <c r="W148">
        <f>IF(D148=$G$5,F148,0)</f>
        <v>0</v>
      </c>
    </row>
    <row r="149" spans="1:23" x14ac:dyDescent="0.25">
      <c r="A149" s="10"/>
      <c r="B149" s="10"/>
      <c r="C149" s="10"/>
      <c r="D149" s="10"/>
      <c r="E149" s="10"/>
      <c r="F149" s="17"/>
      <c r="G149" s="10"/>
      <c r="W149">
        <f>IF(D149=$G$5,F149,0)</f>
        <v>0</v>
      </c>
    </row>
    <row r="150" spans="1:23" x14ac:dyDescent="0.25">
      <c r="A150" s="10"/>
      <c r="B150" s="10"/>
      <c r="C150" s="10"/>
      <c r="D150" s="10"/>
      <c r="E150" s="10"/>
      <c r="F150" s="17"/>
      <c r="G150" s="10"/>
      <c r="W150">
        <f>IF(D150=$G$5,F150,0)</f>
        <v>0</v>
      </c>
    </row>
    <row r="151" spans="1:23" x14ac:dyDescent="0.25">
      <c r="A151" s="10"/>
      <c r="B151" s="10"/>
      <c r="C151" s="10"/>
      <c r="D151" s="10"/>
      <c r="E151" s="10"/>
      <c r="F151" s="17"/>
      <c r="G151" s="10"/>
      <c r="W151">
        <f>IF(D151=$G$5,F151,0)</f>
        <v>0</v>
      </c>
    </row>
    <row r="152" spans="1:23" x14ac:dyDescent="0.25">
      <c r="A152" s="10"/>
      <c r="B152" s="10"/>
      <c r="C152" s="10"/>
      <c r="D152" s="10"/>
      <c r="E152" s="10"/>
      <c r="F152" s="17"/>
      <c r="G152" s="10"/>
      <c r="W152">
        <f>IF(D152=$G$5,F152,0)</f>
        <v>0</v>
      </c>
    </row>
    <row r="153" spans="1:23" x14ac:dyDescent="0.25">
      <c r="A153" s="10"/>
      <c r="B153" s="10"/>
      <c r="C153" s="10"/>
      <c r="D153" s="10"/>
      <c r="E153" s="10"/>
      <c r="F153" s="17"/>
      <c r="G153" s="10"/>
      <c r="W153">
        <f>IF(D153=$G$5,F153,0)</f>
        <v>0</v>
      </c>
    </row>
    <row r="154" spans="1:23" x14ac:dyDescent="0.25">
      <c r="A154" s="10"/>
      <c r="B154" s="10"/>
      <c r="C154" s="10"/>
      <c r="D154" s="10"/>
      <c r="E154" s="10"/>
      <c r="F154" s="17"/>
      <c r="G154" s="10"/>
      <c r="W154">
        <f>IF(D154=$G$5,F154,0)</f>
        <v>0</v>
      </c>
    </row>
    <row r="155" spans="1:23" x14ac:dyDescent="0.25">
      <c r="A155" s="10"/>
      <c r="B155" s="10"/>
      <c r="C155" s="10"/>
      <c r="D155" s="10"/>
      <c r="E155" s="10"/>
      <c r="F155" s="17"/>
      <c r="G155" s="10"/>
      <c r="W155">
        <f>IF(D155=$G$5,F155,0)</f>
        <v>0</v>
      </c>
    </row>
    <row r="156" spans="1:23" x14ac:dyDescent="0.25">
      <c r="A156" s="10"/>
      <c r="B156" s="10"/>
      <c r="C156" s="10"/>
      <c r="D156" s="10"/>
      <c r="E156" s="10"/>
      <c r="F156" s="17"/>
      <c r="G156" s="10"/>
      <c r="W156">
        <f>IF(D156=$G$5,F156,0)</f>
        <v>0</v>
      </c>
    </row>
    <row r="157" spans="1:23" x14ac:dyDescent="0.25">
      <c r="A157" s="10"/>
      <c r="B157" s="10"/>
      <c r="C157" s="10"/>
      <c r="D157" s="10"/>
      <c r="E157" s="10"/>
      <c r="F157" s="17"/>
      <c r="G157" s="10"/>
      <c r="W157">
        <f>IF(D157=$G$5,F157,0)</f>
        <v>0</v>
      </c>
    </row>
    <row r="158" spans="1:23" x14ac:dyDescent="0.25">
      <c r="A158" s="10"/>
      <c r="B158" s="10"/>
      <c r="C158" s="10"/>
      <c r="D158" s="10"/>
      <c r="E158" s="10"/>
      <c r="F158" s="17"/>
      <c r="G158" s="10"/>
      <c r="W158">
        <f>IF(D158=$G$5,F158,0)</f>
        <v>0</v>
      </c>
    </row>
    <row r="159" spans="1:23" x14ac:dyDescent="0.25">
      <c r="A159" s="10"/>
      <c r="B159" s="10"/>
      <c r="C159" s="10"/>
      <c r="D159" s="10"/>
      <c r="E159" s="10"/>
      <c r="F159" s="17"/>
      <c r="G159" s="10"/>
      <c r="W159">
        <f>IF(D159=$G$5,F159,0)</f>
        <v>0</v>
      </c>
    </row>
    <row r="160" spans="1:23" x14ac:dyDescent="0.25">
      <c r="A160" s="10"/>
      <c r="B160" s="10"/>
      <c r="C160" s="10"/>
      <c r="D160" s="10"/>
      <c r="E160" s="10"/>
      <c r="F160" s="17"/>
      <c r="G160" s="10"/>
      <c r="W160">
        <f>IF(D160=$G$5,F160,0)</f>
        <v>0</v>
      </c>
    </row>
    <row r="161" spans="1:23" x14ac:dyDescent="0.25">
      <c r="A161" s="10"/>
      <c r="B161" s="10"/>
      <c r="C161" s="10"/>
      <c r="D161" s="10"/>
      <c r="E161" s="10"/>
      <c r="F161" s="17"/>
      <c r="G161" s="10"/>
      <c r="W161">
        <f>IF(D161=$G$5,F161,0)</f>
        <v>0</v>
      </c>
    </row>
    <row r="162" spans="1:23" x14ac:dyDescent="0.25">
      <c r="A162" s="10"/>
      <c r="B162" s="10"/>
      <c r="C162" s="10"/>
      <c r="D162" s="10"/>
      <c r="E162" s="10"/>
      <c r="F162" s="17"/>
      <c r="G162" s="10"/>
      <c r="W162">
        <f>IF(D162=$G$5,F162,0)</f>
        <v>0</v>
      </c>
    </row>
    <row r="163" spans="1:23" x14ac:dyDescent="0.25">
      <c r="A163" s="10"/>
      <c r="B163" s="10"/>
      <c r="C163" s="10"/>
      <c r="D163" s="10"/>
      <c r="E163" s="10"/>
      <c r="F163" s="17"/>
      <c r="G163" s="10"/>
      <c r="W163">
        <f>IF(D163=$G$5,F163,0)</f>
        <v>0</v>
      </c>
    </row>
    <row r="164" spans="1:23" x14ac:dyDescent="0.25">
      <c r="A164" s="10"/>
      <c r="B164" s="10"/>
      <c r="C164" s="10"/>
      <c r="D164" s="10"/>
      <c r="E164" s="10"/>
      <c r="F164" s="17"/>
      <c r="G164" s="10"/>
      <c r="W164">
        <f>IF(D164=$G$5,F164,0)</f>
        <v>0</v>
      </c>
    </row>
    <row r="165" spans="1:23" x14ac:dyDescent="0.25">
      <c r="A165" s="10"/>
      <c r="B165" s="10"/>
      <c r="C165" s="10"/>
      <c r="D165" s="10"/>
      <c r="E165" s="10"/>
      <c r="F165" s="17"/>
      <c r="G165" s="10"/>
      <c r="W165">
        <f>IF(D165=$G$5,F165,0)</f>
        <v>0</v>
      </c>
    </row>
    <row r="166" spans="1:23" x14ac:dyDescent="0.25">
      <c r="A166" s="10"/>
      <c r="B166" s="10"/>
      <c r="C166" s="10"/>
      <c r="D166" s="10"/>
      <c r="E166" s="10"/>
      <c r="F166" s="17"/>
      <c r="G166" s="10"/>
      <c r="W166">
        <f>IF(D166=$G$5,F166,0)</f>
        <v>0</v>
      </c>
    </row>
    <row r="167" spans="1:23" x14ac:dyDescent="0.25">
      <c r="A167" s="10"/>
      <c r="B167" s="10"/>
      <c r="C167" s="10"/>
      <c r="D167" s="10"/>
      <c r="E167" s="10"/>
      <c r="F167" s="17"/>
      <c r="G167" s="10"/>
      <c r="W167">
        <f>IF(D167=$G$5,F167,0)</f>
        <v>0</v>
      </c>
    </row>
    <row r="168" spans="1:23" x14ac:dyDescent="0.25">
      <c r="A168" s="10"/>
      <c r="B168" s="10"/>
      <c r="C168" s="10"/>
      <c r="D168" s="10"/>
      <c r="E168" s="10"/>
      <c r="F168" s="17"/>
      <c r="G168" s="10"/>
      <c r="W168">
        <f>IF(D168=$G$5,F168,0)</f>
        <v>0</v>
      </c>
    </row>
    <row r="169" spans="1:23" x14ac:dyDescent="0.25">
      <c r="A169" s="10"/>
      <c r="B169" s="10"/>
      <c r="C169" s="10"/>
      <c r="D169" s="10"/>
      <c r="E169" s="10"/>
      <c r="F169" s="17"/>
      <c r="G169" s="10"/>
      <c r="W169">
        <f>IF(D169=$G$5,F169,0)</f>
        <v>0</v>
      </c>
    </row>
    <row r="170" spans="1:23" x14ac:dyDescent="0.25">
      <c r="A170" s="10"/>
      <c r="B170" s="10"/>
      <c r="C170" s="10"/>
      <c r="D170" s="10"/>
      <c r="E170" s="10"/>
      <c r="F170" s="17"/>
      <c r="G170" s="10"/>
      <c r="W170">
        <f>IF(D170=$G$5,F170,0)</f>
        <v>0</v>
      </c>
    </row>
    <row r="171" spans="1:23" x14ac:dyDescent="0.25">
      <c r="A171" s="10"/>
      <c r="B171" s="10"/>
      <c r="C171" s="10"/>
      <c r="D171" s="10"/>
      <c r="E171" s="10"/>
      <c r="F171" s="17"/>
      <c r="G171" s="10"/>
      <c r="W171">
        <f>IF(D171=$G$5,F171,0)</f>
        <v>0</v>
      </c>
    </row>
    <row r="172" spans="1:23" x14ac:dyDescent="0.25">
      <c r="A172" s="10"/>
      <c r="B172" s="10"/>
      <c r="C172" s="10"/>
      <c r="D172" s="10"/>
      <c r="E172" s="10"/>
      <c r="F172" s="17"/>
      <c r="G172" s="10"/>
      <c r="W172">
        <f>IF(D172=$G$5,F172,0)</f>
        <v>0</v>
      </c>
    </row>
    <row r="173" spans="1:23" x14ac:dyDescent="0.25">
      <c r="A173" s="10"/>
      <c r="B173" s="10"/>
      <c r="C173" s="10"/>
      <c r="D173" s="10"/>
      <c r="E173" s="10"/>
      <c r="F173" s="17"/>
      <c r="G173" s="10"/>
      <c r="W173">
        <f>IF(D173=$G$5,F173,0)</f>
        <v>0</v>
      </c>
    </row>
    <row r="174" spans="1:23" x14ac:dyDescent="0.25">
      <c r="A174" s="10"/>
      <c r="B174" s="10"/>
      <c r="C174" s="10"/>
      <c r="D174" s="10"/>
      <c r="E174" s="10"/>
      <c r="F174" s="17"/>
      <c r="G174" s="10"/>
      <c r="W174">
        <f>IF(D174=$G$5,F174,0)</f>
        <v>0</v>
      </c>
    </row>
    <row r="175" spans="1:23" x14ac:dyDescent="0.25">
      <c r="A175" s="10"/>
      <c r="B175" s="10"/>
      <c r="C175" s="10"/>
      <c r="D175" s="10"/>
      <c r="E175" s="10"/>
      <c r="F175" s="17"/>
      <c r="G175" s="10"/>
      <c r="W175">
        <f>IF(D175=$G$5,F175,0)</f>
        <v>0</v>
      </c>
    </row>
    <row r="176" spans="1:23" x14ac:dyDescent="0.25">
      <c r="A176" s="10"/>
      <c r="B176" s="10"/>
      <c r="C176" s="10"/>
      <c r="D176" s="10"/>
      <c r="E176" s="10"/>
      <c r="F176" s="17"/>
      <c r="G176" s="10"/>
      <c r="W176">
        <f>IF(D176=$G$5,F176,0)</f>
        <v>0</v>
      </c>
    </row>
    <row r="177" spans="1:23" x14ac:dyDescent="0.25">
      <c r="A177" s="10"/>
      <c r="B177" s="10"/>
      <c r="C177" s="10"/>
      <c r="D177" s="10"/>
      <c r="E177" s="10"/>
      <c r="F177" s="17"/>
      <c r="G177" s="10"/>
      <c r="W177">
        <f>IF(D177=$G$5,F177,0)</f>
        <v>0</v>
      </c>
    </row>
    <row r="178" spans="1:23" x14ac:dyDescent="0.25">
      <c r="A178" s="10"/>
      <c r="B178" s="10"/>
      <c r="C178" s="10"/>
      <c r="D178" s="10"/>
      <c r="E178" s="10"/>
      <c r="F178" s="17"/>
      <c r="G178" s="10"/>
      <c r="W178">
        <f>IF(D178=$G$5,F178,0)</f>
        <v>0</v>
      </c>
    </row>
    <row r="179" spans="1:23" x14ac:dyDescent="0.25">
      <c r="A179" s="10"/>
      <c r="B179" s="10"/>
      <c r="C179" s="10"/>
      <c r="D179" s="10"/>
      <c r="E179" s="10"/>
      <c r="F179" s="17"/>
      <c r="G179" s="10"/>
      <c r="W179">
        <f>IF(D179=$G$5,F179,0)</f>
        <v>0</v>
      </c>
    </row>
    <row r="180" spans="1:23" x14ac:dyDescent="0.25">
      <c r="A180" s="10"/>
      <c r="B180" s="10"/>
      <c r="C180" s="10"/>
      <c r="D180" s="10"/>
      <c r="E180" s="10"/>
      <c r="F180" s="17"/>
      <c r="G180" s="10"/>
      <c r="W180">
        <f>IF(D180=$G$5,F180,0)</f>
        <v>0</v>
      </c>
    </row>
    <row r="181" spans="1:23" x14ac:dyDescent="0.25">
      <c r="A181" s="10"/>
      <c r="B181" s="10"/>
      <c r="C181" s="10"/>
      <c r="D181" s="10"/>
      <c r="E181" s="10"/>
      <c r="F181" s="17"/>
      <c r="G181" s="10"/>
      <c r="W181">
        <f>IF(D181=$G$5,F181,0)</f>
        <v>0</v>
      </c>
    </row>
    <row r="182" spans="1:23" x14ac:dyDescent="0.25">
      <c r="A182" s="10"/>
      <c r="B182" s="10"/>
      <c r="C182" s="10"/>
      <c r="D182" s="10"/>
      <c r="E182" s="10"/>
      <c r="F182" s="17"/>
      <c r="G182" s="10"/>
      <c r="W182">
        <f>IF(D182=$G$5,F182,0)</f>
        <v>0</v>
      </c>
    </row>
    <row r="183" spans="1:23" x14ac:dyDescent="0.25">
      <c r="A183" s="10"/>
      <c r="B183" s="10"/>
      <c r="C183" s="10"/>
      <c r="D183" s="10"/>
      <c r="E183" s="10"/>
      <c r="F183" s="17"/>
      <c r="G183" s="10"/>
      <c r="W183">
        <f>IF(D183=$G$5,F183,0)</f>
        <v>0</v>
      </c>
    </row>
    <row r="184" spans="1:23" x14ac:dyDescent="0.25">
      <c r="A184" s="10"/>
      <c r="B184" s="10"/>
      <c r="C184" s="10"/>
      <c r="D184" s="10"/>
      <c r="E184" s="10"/>
      <c r="F184" s="17"/>
      <c r="G184" s="10"/>
      <c r="W184">
        <f>IF(D184=$G$5,F184,0)</f>
        <v>0</v>
      </c>
    </row>
    <row r="185" spans="1:23" x14ac:dyDescent="0.25">
      <c r="A185" s="10"/>
      <c r="B185" s="10"/>
      <c r="C185" s="10"/>
      <c r="D185" s="10"/>
      <c r="E185" s="10"/>
      <c r="F185" s="17"/>
      <c r="G185" s="10"/>
      <c r="W185">
        <f>IF(D185=$G$5,F185,0)</f>
        <v>0</v>
      </c>
    </row>
    <row r="186" spans="1:23" x14ac:dyDescent="0.25">
      <c r="A186" s="10"/>
      <c r="B186" s="10"/>
      <c r="C186" s="10"/>
      <c r="D186" s="10"/>
      <c r="E186" s="10"/>
      <c r="F186" s="17"/>
      <c r="G186" s="10"/>
      <c r="W186">
        <f>IF(D186=$G$5,F186,0)</f>
        <v>0</v>
      </c>
    </row>
    <row r="187" spans="1:23" x14ac:dyDescent="0.25">
      <c r="A187" s="10"/>
      <c r="B187" s="10"/>
      <c r="C187" s="10"/>
      <c r="D187" s="10"/>
      <c r="E187" s="10"/>
      <c r="F187" s="17"/>
      <c r="G187" s="10"/>
      <c r="W187">
        <f>IF(D187=$G$5,F187,0)</f>
        <v>0</v>
      </c>
    </row>
    <row r="188" spans="1:23" x14ac:dyDescent="0.25">
      <c r="A188" s="10"/>
      <c r="B188" s="10"/>
      <c r="C188" s="10"/>
      <c r="D188" s="10"/>
      <c r="E188" s="10"/>
      <c r="F188" s="17"/>
      <c r="G188" s="10"/>
      <c r="W188">
        <f>IF(D188=$G$5,F188,0)</f>
        <v>0</v>
      </c>
    </row>
    <row r="189" spans="1:23" x14ac:dyDescent="0.25">
      <c r="A189" s="10"/>
      <c r="B189" s="10"/>
      <c r="C189" s="10"/>
      <c r="D189" s="10"/>
      <c r="E189" s="10"/>
      <c r="F189" s="17"/>
      <c r="G189" s="10"/>
      <c r="W189">
        <f>IF(D189=$G$5,F189,0)</f>
        <v>0</v>
      </c>
    </row>
    <row r="190" spans="1:23" x14ac:dyDescent="0.25">
      <c r="A190" s="10"/>
      <c r="B190" s="10"/>
      <c r="C190" s="10"/>
      <c r="D190" s="10"/>
      <c r="E190" s="10"/>
      <c r="F190" s="17"/>
      <c r="G190" s="10"/>
      <c r="W190">
        <f>IF(D190=$G$5,F190,0)</f>
        <v>0</v>
      </c>
    </row>
    <row r="191" spans="1:23" x14ac:dyDescent="0.25">
      <c r="A191" s="10"/>
      <c r="B191" s="10"/>
      <c r="C191" s="10"/>
      <c r="D191" s="10"/>
      <c r="E191" s="10"/>
      <c r="F191" s="17"/>
      <c r="G191" s="10"/>
      <c r="W191">
        <f>IF(D191=$G$5,F191,0)</f>
        <v>0</v>
      </c>
    </row>
    <row r="192" spans="1:23" x14ac:dyDescent="0.25">
      <c r="A192" s="10"/>
      <c r="B192" s="10"/>
      <c r="C192" s="10"/>
      <c r="D192" s="10"/>
      <c r="E192" s="10"/>
      <c r="F192" s="17"/>
      <c r="G192" s="10"/>
      <c r="W192">
        <f>IF(D192=$G$5,F192,0)</f>
        <v>0</v>
      </c>
    </row>
    <row r="193" spans="1:23" x14ac:dyDescent="0.25">
      <c r="A193" s="10"/>
      <c r="B193" s="10"/>
      <c r="C193" s="10"/>
      <c r="D193" s="10"/>
      <c r="E193" s="10"/>
      <c r="F193" s="17"/>
      <c r="G193" s="10"/>
      <c r="W193">
        <f>IF(D193=$G$5,F193,0)</f>
        <v>0</v>
      </c>
    </row>
    <row r="194" spans="1:23" x14ac:dyDescent="0.25">
      <c r="A194" s="10"/>
      <c r="B194" s="10"/>
      <c r="C194" s="10"/>
      <c r="D194" s="10"/>
      <c r="E194" s="10"/>
      <c r="F194" s="17"/>
      <c r="G194" s="10"/>
      <c r="W194">
        <f>IF(D194=$G$5,F194,0)</f>
        <v>0</v>
      </c>
    </row>
    <row r="195" spans="1:23" x14ac:dyDescent="0.25">
      <c r="A195" s="10"/>
      <c r="B195" s="10"/>
      <c r="C195" s="10"/>
      <c r="D195" s="10"/>
      <c r="E195" s="10"/>
      <c r="F195" s="17"/>
      <c r="G195" s="10"/>
      <c r="W195">
        <f>IF(D195=$G$5,F195,0)</f>
        <v>0</v>
      </c>
    </row>
    <row r="196" spans="1:23" x14ac:dyDescent="0.25">
      <c r="A196" s="10"/>
      <c r="B196" s="10"/>
      <c r="C196" s="10"/>
      <c r="D196" s="10"/>
      <c r="E196" s="10"/>
      <c r="F196" s="17"/>
      <c r="G196" s="10"/>
      <c r="W196">
        <f>IF(D196=$G$5,F196,0)</f>
        <v>0</v>
      </c>
    </row>
    <row r="197" spans="1:23" x14ac:dyDescent="0.25">
      <c r="A197" s="10"/>
      <c r="B197" s="10"/>
      <c r="C197" s="10"/>
      <c r="D197" s="10"/>
      <c r="E197" s="10"/>
      <c r="F197" s="17"/>
      <c r="G197" s="10"/>
      <c r="W197">
        <f>IF(D197=$G$5,F197,0)</f>
        <v>0</v>
      </c>
    </row>
    <row r="198" spans="1:23" x14ac:dyDescent="0.25">
      <c r="A198" s="10"/>
      <c r="B198" s="10"/>
      <c r="C198" s="10"/>
      <c r="D198" s="10"/>
      <c r="E198" s="10"/>
      <c r="F198" s="17"/>
      <c r="G198" s="10"/>
      <c r="W198">
        <f>IF(D198=$G$5,F198,0)</f>
        <v>0</v>
      </c>
    </row>
    <row r="199" spans="1:23" x14ac:dyDescent="0.25">
      <c r="A199" s="10"/>
      <c r="B199" s="10"/>
      <c r="C199" s="10"/>
      <c r="D199" s="10"/>
      <c r="E199" s="10"/>
      <c r="F199" s="17"/>
      <c r="G199" s="10"/>
      <c r="W199">
        <f>IF(D199=$G$5,F199,0)</f>
        <v>0</v>
      </c>
    </row>
    <row r="200" spans="1:23" x14ac:dyDescent="0.25">
      <c r="A200" s="10"/>
      <c r="B200" s="10"/>
      <c r="C200" s="10"/>
      <c r="D200" s="10"/>
      <c r="E200" s="10"/>
      <c r="F200" s="17"/>
      <c r="G200" s="10"/>
      <c r="W200">
        <f>IF(D200=$G$5,F200,0)</f>
        <v>0</v>
      </c>
    </row>
    <row r="201" spans="1:23" x14ac:dyDescent="0.25">
      <c r="A201" s="10"/>
      <c r="B201" s="10"/>
      <c r="C201" s="10"/>
      <c r="D201" s="10"/>
      <c r="E201" s="10"/>
      <c r="F201" s="17"/>
      <c r="G201" s="10"/>
      <c r="W201">
        <f>IF(D201=$G$5,F201,0)</f>
        <v>0</v>
      </c>
    </row>
    <row r="202" spans="1:23" x14ac:dyDescent="0.25">
      <c r="A202" s="10"/>
      <c r="B202" s="10"/>
      <c r="C202" s="10"/>
      <c r="D202" s="10"/>
      <c r="E202" s="10"/>
      <c r="F202" s="17"/>
      <c r="G202" s="10"/>
      <c r="W202">
        <f>IF(D202=$G$5,F202,0)</f>
        <v>0</v>
      </c>
    </row>
    <row r="203" spans="1:23" x14ac:dyDescent="0.25">
      <c r="A203" s="10"/>
      <c r="B203" s="10"/>
      <c r="C203" s="10"/>
      <c r="D203" s="10"/>
      <c r="E203" s="10"/>
      <c r="F203" s="17"/>
      <c r="G203" s="10"/>
      <c r="W203">
        <f>IF(D203=$G$5,F203,0)</f>
        <v>0</v>
      </c>
    </row>
    <row r="204" spans="1:23" x14ac:dyDescent="0.25">
      <c r="A204" s="10"/>
      <c r="B204" s="10"/>
      <c r="C204" s="10"/>
      <c r="D204" s="10"/>
      <c r="E204" s="10"/>
      <c r="F204" s="17"/>
      <c r="G204" s="10"/>
      <c r="W204">
        <f>IF(D204=$G$5,F204,0)</f>
        <v>0</v>
      </c>
    </row>
    <row r="205" spans="1:23" x14ac:dyDescent="0.25">
      <c r="A205" s="10"/>
      <c r="B205" s="10"/>
      <c r="C205" s="10"/>
      <c r="D205" s="10"/>
      <c r="E205" s="10"/>
      <c r="F205" s="17"/>
      <c r="G205" s="10"/>
      <c r="W205">
        <f>IF(D205=$G$5,F205,0)</f>
        <v>0</v>
      </c>
    </row>
    <row r="206" spans="1:23" x14ac:dyDescent="0.25">
      <c r="A206" s="10"/>
      <c r="B206" s="10"/>
      <c r="C206" s="10"/>
      <c r="D206" s="10"/>
      <c r="E206" s="10"/>
      <c r="F206" s="17"/>
      <c r="G206" s="10"/>
      <c r="W206">
        <f>IF(D206=$G$5,F206,0)</f>
        <v>0</v>
      </c>
    </row>
    <row r="207" spans="1:23" x14ac:dyDescent="0.25">
      <c r="A207" s="10"/>
      <c r="B207" s="10"/>
      <c r="C207" s="10"/>
      <c r="D207" s="10"/>
      <c r="E207" s="10"/>
      <c r="F207" s="17"/>
      <c r="G207" s="10"/>
      <c r="W207">
        <f>IF(D207=$G$5,F207,0)</f>
        <v>0</v>
      </c>
    </row>
    <row r="208" spans="1:23" x14ac:dyDescent="0.25">
      <c r="A208" s="10"/>
      <c r="B208" s="10"/>
      <c r="C208" s="10"/>
      <c r="D208" s="10"/>
      <c r="E208" s="10"/>
      <c r="F208" s="17"/>
      <c r="G208" s="10"/>
      <c r="W208">
        <f>IF(D208=$G$5,F208,0)</f>
        <v>0</v>
      </c>
    </row>
    <row r="209" spans="1:23" x14ac:dyDescent="0.25">
      <c r="A209" s="10"/>
      <c r="B209" s="10"/>
      <c r="C209" s="10"/>
      <c r="D209" s="10"/>
      <c r="E209" s="10"/>
      <c r="F209" s="17"/>
      <c r="G209" s="10"/>
      <c r="W209">
        <f>IF(D209=$G$5,F209,0)</f>
        <v>0</v>
      </c>
    </row>
    <row r="210" spans="1:23" x14ac:dyDescent="0.25">
      <c r="A210" s="10"/>
      <c r="B210" s="10"/>
      <c r="C210" s="10"/>
      <c r="D210" s="10"/>
      <c r="E210" s="10"/>
      <c r="F210" s="17"/>
      <c r="G210" s="10"/>
      <c r="W210">
        <f>IF(D210=$G$5,F210,0)</f>
        <v>0</v>
      </c>
    </row>
    <row r="211" spans="1:23" x14ac:dyDescent="0.25">
      <c r="A211" s="10"/>
      <c r="B211" s="10"/>
      <c r="C211" s="10"/>
      <c r="D211" s="10"/>
      <c r="E211" s="10"/>
      <c r="F211" s="17"/>
      <c r="G211" s="10"/>
      <c r="W211">
        <f>IF(D211=$G$5,F211,0)</f>
        <v>0</v>
      </c>
    </row>
    <row r="212" spans="1:23" x14ac:dyDescent="0.25">
      <c r="A212" s="10"/>
      <c r="B212" s="10"/>
      <c r="C212" s="10"/>
      <c r="D212" s="10"/>
      <c r="E212" s="10"/>
      <c r="F212" s="17"/>
      <c r="G212" s="10"/>
      <c r="W212">
        <f>IF(D212=$G$5,F212,0)</f>
        <v>0</v>
      </c>
    </row>
    <row r="213" spans="1:23" x14ac:dyDescent="0.25">
      <c r="A213" s="10"/>
      <c r="B213" s="10"/>
      <c r="C213" s="10"/>
      <c r="D213" s="10"/>
      <c r="E213" s="10"/>
      <c r="F213" s="17"/>
      <c r="G213" s="10"/>
      <c r="W213">
        <f>IF(D213=$G$5,F213,0)</f>
        <v>0</v>
      </c>
    </row>
    <row r="214" spans="1:23" x14ac:dyDescent="0.25">
      <c r="A214" s="10"/>
      <c r="B214" s="10"/>
      <c r="C214" s="10"/>
      <c r="D214" s="10"/>
      <c r="E214" s="10"/>
      <c r="F214" s="17"/>
      <c r="G214" s="10"/>
      <c r="W214">
        <f>IF(D214=$G$5,F214,0)</f>
        <v>0</v>
      </c>
    </row>
    <row r="215" spans="1:23" x14ac:dyDescent="0.25">
      <c r="A215" s="10"/>
      <c r="B215" s="10"/>
      <c r="C215" s="10"/>
      <c r="D215" s="10"/>
      <c r="E215" s="10"/>
      <c r="F215" s="17"/>
      <c r="G215" s="10"/>
      <c r="W215">
        <f>IF(D215=$G$5,F215,0)</f>
        <v>0</v>
      </c>
    </row>
    <row r="216" spans="1:23" x14ac:dyDescent="0.25">
      <c r="A216" s="10"/>
      <c r="B216" s="10"/>
      <c r="C216" s="10"/>
      <c r="D216" s="10"/>
      <c r="E216" s="10"/>
      <c r="F216" s="17"/>
      <c r="G216" s="10"/>
      <c r="W216">
        <f>IF(D216=$G$5,F216,0)</f>
        <v>0</v>
      </c>
    </row>
    <row r="217" spans="1:23" x14ac:dyDescent="0.25">
      <c r="A217" s="10"/>
      <c r="B217" s="10"/>
      <c r="C217" s="10"/>
      <c r="D217" s="10"/>
      <c r="E217" s="10"/>
      <c r="F217" s="17"/>
      <c r="G217" s="10"/>
      <c r="W217">
        <f>IF(D217=$G$5,F217,0)</f>
        <v>0</v>
      </c>
    </row>
    <row r="218" spans="1:23" x14ac:dyDescent="0.25">
      <c r="A218" s="10"/>
      <c r="B218" s="10"/>
      <c r="C218" s="10"/>
      <c r="D218" s="10"/>
      <c r="E218" s="10"/>
      <c r="F218" s="17"/>
      <c r="G218" s="10"/>
      <c r="W218">
        <f>IF(D218=$G$5,F218,0)</f>
        <v>0</v>
      </c>
    </row>
    <row r="219" spans="1:23" x14ac:dyDescent="0.25">
      <c r="A219" s="10"/>
      <c r="B219" s="10"/>
      <c r="C219" s="10"/>
      <c r="D219" s="10"/>
      <c r="E219" s="10"/>
      <c r="F219" s="17"/>
      <c r="G219" s="10"/>
      <c r="W219">
        <f>IF(D219=$G$5,F219,0)</f>
        <v>0</v>
      </c>
    </row>
    <row r="220" spans="1:23" x14ac:dyDescent="0.25">
      <c r="A220" s="10"/>
      <c r="B220" s="10"/>
      <c r="C220" s="10"/>
      <c r="D220" s="10"/>
      <c r="E220" s="10"/>
      <c r="F220" s="17"/>
      <c r="G220" s="10"/>
      <c r="W220">
        <f>IF(D220=$G$5,F220,0)</f>
        <v>0</v>
      </c>
    </row>
    <row r="221" spans="1:23" x14ac:dyDescent="0.25">
      <c r="A221" s="10"/>
      <c r="B221" s="10"/>
      <c r="C221" s="10"/>
      <c r="D221" s="10"/>
      <c r="E221" s="10"/>
      <c r="F221" s="17"/>
      <c r="G221" s="10"/>
      <c r="W221">
        <f>IF(D221=$G$5,F221,0)</f>
        <v>0</v>
      </c>
    </row>
    <row r="222" spans="1:23" x14ac:dyDescent="0.25">
      <c r="A222" s="10"/>
      <c r="B222" s="10"/>
      <c r="C222" s="10"/>
      <c r="D222" s="10"/>
      <c r="E222" s="10"/>
      <c r="F222" s="17"/>
      <c r="G222" s="10"/>
      <c r="W222">
        <f>IF(D222=$G$5,F222,0)</f>
        <v>0</v>
      </c>
    </row>
    <row r="223" spans="1:23" x14ac:dyDescent="0.25">
      <c r="A223" s="10"/>
      <c r="B223" s="10"/>
      <c r="C223" s="10"/>
      <c r="D223" s="10"/>
      <c r="E223" s="10"/>
      <c r="F223" s="17"/>
      <c r="G223" s="10"/>
      <c r="W223">
        <f>IF(D223=$G$5,F223,0)</f>
        <v>0</v>
      </c>
    </row>
    <row r="224" spans="1:23" x14ac:dyDescent="0.25">
      <c r="A224" s="10"/>
      <c r="B224" s="10"/>
      <c r="C224" s="10"/>
      <c r="D224" s="10"/>
      <c r="E224" s="10"/>
      <c r="F224" s="17"/>
      <c r="G224" s="10"/>
      <c r="W224">
        <f>IF(D224=$G$5,F224,0)</f>
        <v>0</v>
      </c>
    </row>
    <row r="225" spans="1:23" x14ac:dyDescent="0.25">
      <c r="A225" s="10"/>
      <c r="B225" s="10"/>
      <c r="C225" s="10"/>
      <c r="D225" s="10"/>
      <c r="E225" s="10"/>
      <c r="F225" s="17"/>
      <c r="G225" s="10"/>
      <c r="W225">
        <f>IF(D225=$G$5,F225,0)</f>
        <v>0</v>
      </c>
    </row>
    <row r="226" spans="1:23" x14ac:dyDescent="0.25">
      <c r="A226" s="10"/>
      <c r="B226" s="10"/>
      <c r="C226" s="10"/>
      <c r="D226" s="10"/>
      <c r="E226" s="10"/>
      <c r="F226" s="17"/>
      <c r="G226" s="10"/>
      <c r="W226">
        <f>IF(D226=$G$5,F226,0)</f>
        <v>0</v>
      </c>
    </row>
    <row r="227" spans="1:23" x14ac:dyDescent="0.25">
      <c r="A227" s="10"/>
      <c r="B227" s="10"/>
      <c r="C227" s="10"/>
      <c r="D227" s="10"/>
      <c r="E227" s="10"/>
      <c r="F227" s="17"/>
      <c r="G227" s="10"/>
      <c r="W227">
        <f>IF(D227=$G$5,F227,0)</f>
        <v>0</v>
      </c>
    </row>
    <row r="228" spans="1:23" x14ac:dyDescent="0.25">
      <c r="A228" s="10"/>
      <c r="B228" s="10"/>
      <c r="C228" s="10"/>
      <c r="D228" s="10"/>
      <c r="E228" s="10"/>
      <c r="F228" s="17"/>
      <c r="G228" s="10"/>
      <c r="W228">
        <f>IF(D228=$G$5,F228,0)</f>
        <v>0</v>
      </c>
    </row>
    <row r="229" spans="1:23" x14ac:dyDescent="0.25">
      <c r="A229" s="10"/>
      <c r="B229" s="10"/>
      <c r="C229" s="10"/>
      <c r="D229" s="10"/>
      <c r="E229" s="10"/>
      <c r="F229" s="17"/>
      <c r="G229" s="10"/>
      <c r="W229">
        <f>IF(D229=$G$5,F229,0)</f>
        <v>0</v>
      </c>
    </row>
    <row r="230" spans="1:23" x14ac:dyDescent="0.25">
      <c r="A230" s="10"/>
      <c r="B230" s="10"/>
      <c r="C230" s="10"/>
      <c r="D230" s="10"/>
      <c r="E230" s="10"/>
      <c r="F230" s="17"/>
      <c r="G230" s="10"/>
      <c r="W230">
        <f>IF(D230=$G$5,F230,0)</f>
        <v>0</v>
      </c>
    </row>
    <row r="231" spans="1:23" x14ac:dyDescent="0.25">
      <c r="A231" s="10"/>
      <c r="B231" s="10"/>
      <c r="C231" s="10"/>
      <c r="D231" s="10"/>
      <c r="E231" s="10"/>
      <c r="F231" s="17"/>
      <c r="G231" s="10"/>
      <c r="W231">
        <f>IF(D231=$G$5,F231,0)</f>
        <v>0</v>
      </c>
    </row>
    <row r="232" spans="1:23" x14ac:dyDescent="0.25">
      <c r="A232" s="10"/>
      <c r="B232" s="10"/>
      <c r="C232" s="10"/>
      <c r="D232" s="10"/>
      <c r="E232" s="10"/>
      <c r="F232" s="17"/>
      <c r="G232" s="10"/>
      <c r="W232">
        <f>IF(D232=$G$5,F232,0)</f>
        <v>0</v>
      </c>
    </row>
    <row r="233" spans="1:23" x14ac:dyDescent="0.25">
      <c r="A233" s="10"/>
      <c r="B233" s="10"/>
      <c r="C233" s="10"/>
      <c r="D233" s="10"/>
      <c r="E233" s="10"/>
      <c r="F233" s="17"/>
      <c r="G233" s="10"/>
      <c r="W233">
        <f>IF(D233=$G$5,F233,0)</f>
        <v>0</v>
      </c>
    </row>
    <row r="234" spans="1:23" x14ac:dyDescent="0.25">
      <c r="A234" s="10"/>
      <c r="B234" s="10"/>
      <c r="C234" s="10"/>
      <c r="D234" s="10"/>
      <c r="E234" s="10"/>
      <c r="F234" s="17"/>
      <c r="G234" s="10"/>
      <c r="W234">
        <f>IF(D234=$G$5,F234,0)</f>
        <v>0</v>
      </c>
    </row>
    <row r="235" spans="1:23" x14ac:dyDescent="0.25">
      <c r="A235" s="10"/>
      <c r="B235" s="10"/>
      <c r="C235" s="10"/>
      <c r="D235" s="10"/>
      <c r="E235" s="10"/>
      <c r="F235" s="17"/>
      <c r="G235" s="10"/>
      <c r="W235">
        <f>IF(D235=$G$5,F235,0)</f>
        <v>0</v>
      </c>
    </row>
    <row r="236" spans="1:23" x14ac:dyDescent="0.25">
      <c r="A236" s="10"/>
      <c r="B236" s="10"/>
      <c r="C236" s="10"/>
      <c r="D236" s="10"/>
      <c r="E236" s="10"/>
      <c r="F236" s="17"/>
      <c r="G236" s="10"/>
      <c r="W236">
        <f>IF(D236=$G$5,F236,0)</f>
        <v>0</v>
      </c>
    </row>
    <row r="237" spans="1:23" x14ac:dyDescent="0.25">
      <c r="A237" s="10"/>
      <c r="B237" s="10"/>
      <c r="C237" s="10"/>
      <c r="D237" s="10"/>
      <c r="E237" s="10"/>
      <c r="F237" s="17"/>
      <c r="G237" s="10"/>
      <c r="W237">
        <f>IF(D237=$G$5,F237,0)</f>
        <v>0</v>
      </c>
    </row>
    <row r="238" spans="1:23" x14ac:dyDescent="0.25">
      <c r="A238" s="10"/>
      <c r="B238" s="10"/>
      <c r="C238" s="10"/>
      <c r="D238" s="10"/>
      <c r="E238" s="10"/>
      <c r="F238" s="17"/>
      <c r="G238" s="10"/>
      <c r="W238">
        <f>IF(D238=$G$5,F238,0)</f>
        <v>0</v>
      </c>
    </row>
    <row r="239" spans="1:23" x14ac:dyDescent="0.25">
      <c r="A239" s="10"/>
      <c r="B239" s="10"/>
      <c r="C239" s="10"/>
      <c r="D239" s="10"/>
      <c r="E239" s="10"/>
      <c r="F239" s="17"/>
      <c r="G239" s="10"/>
      <c r="W239">
        <f>IF(D239=$G$5,F239,0)</f>
        <v>0</v>
      </c>
    </row>
    <row r="240" spans="1:23" x14ac:dyDescent="0.25">
      <c r="A240" s="10"/>
      <c r="B240" s="10"/>
      <c r="C240" s="10"/>
      <c r="D240" s="10"/>
      <c r="E240" s="10"/>
      <c r="F240" s="17"/>
      <c r="G240" s="10"/>
      <c r="W240">
        <f>IF(D240=$G$5,F240,0)</f>
        <v>0</v>
      </c>
    </row>
    <row r="241" spans="1:23" x14ac:dyDescent="0.25">
      <c r="A241" s="10"/>
      <c r="B241" s="10"/>
      <c r="C241" s="10"/>
      <c r="D241" s="10"/>
      <c r="E241" s="10"/>
      <c r="F241" s="17"/>
      <c r="G241" s="10"/>
      <c r="W241">
        <f>IF(D241=$G$5,F241,0)</f>
        <v>0</v>
      </c>
    </row>
    <row r="242" spans="1:23" x14ac:dyDescent="0.25">
      <c r="A242" s="10"/>
      <c r="B242" s="10"/>
      <c r="C242" s="10"/>
      <c r="D242" s="10"/>
      <c r="E242" s="10"/>
      <c r="F242" s="17"/>
      <c r="G242" s="10"/>
      <c r="W242">
        <f>IF(D242=$G$5,F242,0)</f>
        <v>0</v>
      </c>
    </row>
    <row r="243" spans="1:23" x14ac:dyDescent="0.25">
      <c r="A243" s="10"/>
      <c r="B243" s="10"/>
      <c r="C243" s="10"/>
      <c r="D243" s="10"/>
      <c r="E243" s="10"/>
      <c r="F243" s="17"/>
      <c r="G243" s="10"/>
      <c r="W243">
        <f>IF(D243=$G$5,F243,0)</f>
        <v>0</v>
      </c>
    </row>
    <row r="244" spans="1:23" x14ac:dyDescent="0.25">
      <c r="A244" s="10"/>
      <c r="B244" s="10"/>
      <c r="C244" s="10"/>
      <c r="D244" s="10"/>
      <c r="E244" s="10"/>
      <c r="F244" s="17"/>
      <c r="G244" s="10"/>
      <c r="W244">
        <f>IF(D244=$G$5,F244,0)</f>
        <v>0</v>
      </c>
    </row>
    <row r="245" spans="1:23" x14ac:dyDescent="0.25">
      <c r="A245" s="10"/>
      <c r="B245" s="10"/>
      <c r="C245" s="10"/>
      <c r="D245" s="10"/>
      <c r="E245" s="10"/>
      <c r="F245" s="17"/>
      <c r="G245" s="10"/>
      <c r="W245">
        <f>IF(D245=$G$5,F245,0)</f>
        <v>0</v>
      </c>
    </row>
    <row r="246" spans="1:23" x14ac:dyDescent="0.25">
      <c r="A246" s="10"/>
      <c r="B246" s="10"/>
      <c r="C246" s="10"/>
      <c r="D246" s="10"/>
      <c r="E246" s="10"/>
      <c r="F246" s="17"/>
      <c r="G246" s="10"/>
      <c r="W246">
        <f>IF(D246=$G$5,F246,0)</f>
        <v>0</v>
      </c>
    </row>
    <row r="247" spans="1:23" x14ac:dyDescent="0.25">
      <c r="A247" s="10"/>
      <c r="B247" s="10"/>
      <c r="C247" s="10"/>
      <c r="D247" s="10"/>
      <c r="E247" s="10"/>
      <c r="F247" s="17"/>
      <c r="G247" s="10"/>
      <c r="W247">
        <f>IF(D247=$G$5,F247,0)</f>
        <v>0</v>
      </c>
    </row>
    <row r="248" spans="1:23" x14ac:dyDescent="0.25">
      <c r="A248" s="10"/>
      <c r="B248" s="10"/>
      <c r="C248" s="10"/>
      <c r="D248" s="10"/>
      <c r="E248" s="10"/>
      <c r="F248" s="17"/>
      <c r="G248" s="10"/>
      <c r="W248">
        <f>IF(D248=$G$5,F248,0)</f>
        <v>0</v>
      </c>
    </row>
    <row r="249" spans="1:23" x14ac:dyDescent="0.25">
      <c r="A249" s="10"/>
      <c r="B249" s="10"/>
      <c r="C249" s="10"/>
      <c r="D249" s="10"/>
      <c r="E249" s="10"/>
      <c r="F249" s="17"/>
      <c r="G249" s="10"/>
      <c r="W249">
        <f>IF(D249=$G$5,F249,0)</f>
        <v>0</v>
      </c>
    </row>
    <row r="250" spans="1:23" x14ac:dyDescent="0.25">
      <c r="A250" s="10"/>
      <c r="B250" s="10"/>
      <c r="C250" s="10"/>
      <c r="D250" s="10"/>
      <c r="E250" s="10"/>
      <c r="F250" s="17"/>
      <c r="G250" s="10"/>
      <c r="W250">
        <f>IF(D250=$G$5,F250,0)</f>
        <v>0</v>
      </c>
    </row>
    <row r="251" spans="1:23" x14ac:dyDescent="0.25">
      <c r="A251" s="10"/>
      <c r="B251" s="10"/>
      <c r="C251" s="10"/>
      <c r="D251" s="10"/>
      <c r="E251" s="10"/>
      <c r="F251" s="17"/>
      <c r="G251" s="10"/>
      <c r="W251">
        <f>IF(D251=$G$5,F251,0)</f>
        <v>0</v>
      </c>
    </row>
    <row r="252" spans="1:23" x14ac:dyDescent="0.25">
      <c r="A252" s="10"/>
      <c r="B252" s="10"/>
      <c r="C252" s="10"/>
      <c r="D252" s="10"/>
      <c r="E252" s="10"/>
      <c r="F252" s="17"/>
      <c r="G252" s="10"/>
      <c r="W252">
        <f>IF(D252=$G$5,F252,0)</f>
        <v>0</v>
      </c>
    </row>
    <row r="253" spans="1:23" x14ac:dyDescent="0.25">
      <c r="A253" s="10"/>
      <c r="B253" s="10"/>
      <c r="C253" s="10"/>
      <c r="D253" s="10"/>
      <c r="E253" s="10"/>
      <c r="F253" s="17"/>
      <c r="G253" s="10"/>
      <c r="W253">
        <f>IF(D253=$G$5,F253,0)</f>
        <v>0</v>
      </c>
    </row>
    <row r="254" spans="1:23" x14ac:dyDescent="0.25">
      <c r="A254" s="10"/>
      <c r="B254" s="10"/>
      <c r="C254" s="10"/>
      <c r="D254" s="10"/>
      <c r="E254" s="10"/>
      <c r="F254" s="17"/>
      <c r="G254" s="10"/>
      <c r="W254">
        <f>IF(D254=$G$5,F254,0)</f>
        <v>0</v>
      </c>
    </row>
    <row r="255" spans="1:23" x14ac:dyDescent="0.25">
      <c r="A255" s="10"/>
      <c r="B255" s="10"/>
      <c r="C255" s="10"/>
      <c r="D255" s="10"/>
      <c r="E255" s="10"/>
      <c r="F255" s="17"/>
      <c r="G255" s="10"/>
      <c r="W255">
        <f>IF(D255=$G$5,F255,0)</f>
        <v>0</v>
      </c>
    </row>
    <row r="256" spans="1:23" x14ac:dyDescent="0.25">
      <c r="A256" s="10"/>
      <c r="B256" s="10"/>
      <c r="C256" s="10"/>
      <c r="D256" s="10"/>
      <c r="E256" s="10"/>
      <c r="F256" s="17"/>
      <c r="G256" s="10"/>
      <c r="W256">
        <f>IF(D256=$G$5,F256,0)</f>
        <v>0</v>
      </c>
    </row>
    <row r="257" spans="1:23" x14ac:dyDescent="0.25">
      <c r="A257" s="10"/>
      <c r="B257" s="10"/>
      <c r="C257" s="10"/>
      <c r="D257" s="10"/>
      <c r="E257" s="10"/>
      <c r="F257" s="17"/>
      <c r="G257" s="10"/>
      <c r="W257">
        <f>IF(D257=$G$5,F257,0)</f>
        <v>0</v>
      </c>
    </row>
    <row r="258" spans="1:23" x14ac:dyDescent="0.25">
      <c r="A258" s="10"/>
      <c r="B258" s="10"/>
      <c r="C258" s="10"/>
      <c r="D258" s="10"/>
      <c r="E258" s="10"/>
      <c r="F258" s="17"/>
      <c r="G258" s="10"/>
      <c r="W258">
        <f>IF(D258=$G$5,F258,0)</f>
        <v>0</v>
      </c>
    </row>
    <row r="259" spans="1:23" x14ac:dyDescent="0.25">
      <c r="A259" s="10"/>
      <c r="B259" s="10"/>
      <c r="C259" s="10"/>
      <c r="D259" s="10"/>
      <c r="E259" s="10"/>
      <c r="F259" s="17"/>
      <c r="G259" s="10"/>
      <c r="W259">
        <f>IF(D259=$G$5,F259,0)</f>
        <v>0</v>
      </c>
    </row>
    <row r="260" spans="1:23" x14ac:dyDescent="0.25">
      <c r="A260" s="10"/>
      <c r="B260" s="10"/>
      <c r="C260" s="10"/>
      <c r="D260" s="10"/>
      <c r="E260" s="10"/>
      <c r="F260" s="17"/>
      <c r="G260" s="10"/>
      <c r="W260">
        <f>IF(D260=$G$5,F260,0)</f>
        <v>0</v>
      </c>
    </row>
    <row r="261" spans="1:23" x14ac:dyDescent="0.25">
      <c r="A261" s="10"/>
      <c r="B261" s="10"/>
      <c r="C261" s="10"/>
      <c r="D261" s="10"/>
      <c r="E261" s="10"/>
      <c r="F261" s="17"/>
      <c r="G261" s="10"/>
      <c r="W261">
        <f>IF(D261=$G$5,F261,0)</f>
        <v>0</v>
      </c>
    </row>
    <row r="262" spans="1:23" x14ac:dyDescent="0.25">
      <c r="A262" s="10"/>
      <c r="B262" s="10"/>
      <c r="C262" s="10"/>
      <c r="D262" s="10"/>
      <c r="E262" s="10"/>
      <c r="F262" s="17"/>
      <c r="G262" s="10"/>
      <c r="W262">
        <f>IF(D262=$G$5,F262,0)</f>
        <v>0</v>
      </c>
    </row>
    <row r="263" spans="1:23" x14ac:dyDescent="0.25">
      <c r="A263" s="10"/>
      <c r="B263" s="10"/>
      <c r="C263" s="10"/>
      <c r="D263" s="10"/>
      <c r="E263" s="10"/>
      <c r="F263" s="17"/>
      <c r="G263" s="10"/>
      <c r="W263">
        <f>IF(D263=$G$5,F263,0)</f>
        <v>0</v>
      </c>
    </row>
    <row r="264" spans="1:23" x14ac:dyDescent="0.25">
      <c r="A264" s="10"/>
      <c r="B264" s="10"/>
      <c r="C264" s="10"/>
      <c r="D264" s="10"/>
      <c r="E264" s="10"/>
      <c r="F264" s="17"/>
      <c r="G264" s="10"/>
      <c r="W264">
        <f>IF(D264=$G$5,F264,0)</f>
        <v>0</v>
      </c>
    </row>
    <row r="265" spans="1:23" x14ac:dyDescent="0.25">
      <c r="A265" s="10"/>
      <c r="B265" s="10"/>
      <c r="C265" s="10"/>
      <c r="D265" s="10"/>
      <c r="E265" s="10"/>
      <c r="F265" s="17"/>
      <c r="G265" s="10"/>
      <c r="W265">
        <f>IF(D265=$G$5,F265,0)</f>
        <v>0</v>
      </c>
    </row>
    <row r="266" spans="1:23" x14ac:dyDescent="0.25">
      <c r="A266" s="10"/>
      <c r="B266" s="10"/>
      <c r="C266" s="10"/>
      <c r="D266" s="10"/>
      <c r="E266" s="10"/>
      <c r="F266" s="17"/>
      <c r="G266" s="10"/>
      <c r="W266">
        <f>IF(D266=$G$5,F266,0)</f>
        <v>0</v>
      </c>
    </row>
    <row r="267" spans="1:23" x14ac:dyDescent="0.25">
      <c r="A267" s="10"/>
      <c r="B267" s="10"/>
      <c r="C267" s="10"/>
      <c r="D267" s="10"/>
      <c r="E267" s="10"/>
      <c r="F267" s="17"/>
      <c r="G267" s="10"/>
      <c r="W267">
        <f>IF(D267=$G$5,F267,0)</f>
        <v>0</v>
      </c>
    </row>
    <row r="268" spans="1:23" x14ac:dyDescent="0.25">
      <c r="A268" s="10"/>
      <c r="B268" s="10"/>
      <c r="C268" s="10"/>
      <c r="D268" s="10"/>
      <c r="E268" s="10"/>
      <c r="F268" s="17"/>
      <c r="G268" s="10"/>
      <c r="W268">
        <f>IF(D268=$G$5,F268,0)</f>
        <v>0</v>
      </c>
    </row>
    <row r="269" spans="1:23" x14ac:dyDescent="0.25">
      <c r="A269" s="10"/>
      <c r="B269" s="10"/>
      <c r="C269" s="10"/>
      <c r="D269" s="10"/>
      <c r="E269" s="10"/>
      <c r="F269" s="17"/>
      <c r="G269" s="10"/>
      <c r="W269">
        <f>IF(D269=$G$5,F269,0)</f>
        <v>0</v>
      </c>
    </row>
    <row r="270" spans="1:23" x14ac:dyDescent="0.25">
      <c r="A270" s="10"/>
      <c r="B270" s="10"/>
      <c r="C270" s="10"/>
      <c r="D270" s="10"/>
      <c r="E270" s="10"/>
      <c r="F270" s="17"/>
      <c r="G270" s="10"/>
      <c r="W270">
        <f>IF(D270=$G$5,F270,0)</f>
        <v>0</v>
      </c>
    </row>
    <row r="271" spans="1:23" x14ac:dyDescent="0.25">
      <c r="A271" s="10"/>
      <c r="B271" s="10"/>
      <c r="C271" s="10"/>
      <c r="D271" s="10"/>
      <c r="E271" s="10"/>
      <c r="F271" s="17"/>
      <c r="G271" s="10"/>
      <c r="W271">
        <f>IF(D271=$G$5,F271,0)</f>
        <v>0</v>
      </c>
    </row>
    <row r="272" spans="1:23" x14ac:dyDescent="0.25">
      <c r="A272" s="10"/>
      <c r="B272" s="10"/>
      <c r="C272" s="10"/>
      <c r="D272" s="10"/>
      <c r="E272" s="10"/>
      <c r="F272" s="17"/>
      <c r="G272" s="10"/>
      <c r="W272">
        <f>IF(D272=$G$5,F272,0)</f>
        <v>0</v>
      </c>
    </row>
    <row r="273" spans="1:23" x14ac:dyDescent="0.25">
      <c r="A273" s="10"/>
      <c r="B273" s="10"/>
      <c r="C273" s="10"/>
      <c r="D273" s="10"/>
      <c r="E273" s="10"/>
      <c r="F273" s="17"/>
      <c r="G273" s="10"/>
      <c r="W273">
        <f>IF(D273=$G$5,F273,0)</f>
        <v>0</v>
      </c>
    </row>
    <row r="274" spans="1:23" x14ac:dyDescent="0.25">
      <c r="A274" s="10"/>
      <c r="B274" s="10"/>
      <c r="C274" s="10"/>
      <c r="D274" s="10"/>
      <c r="E274" s="10"/>
      <c r="F274" s="17"/>
      <c r="G274" s="10"/>
      <c r="W274">
        <f>IF(D274=$G$5,F274,0)</f>
        <v>0</v>
      </c>
    </row>
    <row r="275" spans="1:23" x14ac:dyDescent="0.25">
      <c r="A275" s="10"/>
      <c r="B275" s="10"/>
      <c r="C275" s="10"/>
      <c r="D275" s="10"/>
      <c r="E275" s="10"/>
      <c r="F275" s="17"/>
      <c r="G275" s="10"/>
      <c r="W275">
        <f>IF(D275=$G$5,F275,0)</f>
        <v>0</v>
      </c>
    </row>
    <row r="276" spans="1:23" x14ac:dyDescent="0.25">
      <c r="A276" s="10"/>
      <c r="B276" s="10"/>
      <c r="C276" s="10"/>
      <c r="D276" s="10"/>
      <c r="E276" s="10"/>
      <c r="F276" s="17"/>
      <c r="G276" s="10"/>
      <c r="W276">
        <f>IF(D276=$G$5,F276,0)</f>
        <v>0</v>
      </c>
    </row>
    <row r="277" spans="1:23" x14ac:dyDescent="0.25">
      <c r="A277" s="10"/>
      <c r="B277" s="10"/>
      <c r="C277" s="10"/>
      <c r="D277" s="10"/>
      <c r="E277" s="10"/>
      <c r="F277" s="17"/>
      <c r="G277" s="10"/>
      <c r="W277">
        <f>IF(D277=$G$5,F277,0)</f>
        <v>0</v>
      </c>
    </row>
    <row r="278" spans="1:23" x14ac:dyDescent="0.25">
      <c r="A278" s="10"/>
      <c r="B278" s="10"/>
      <c r="C278" s="10"/>
      <c r="D278" s="10"/>
      <c r="E278" s="10"/>
      <c r="F278" s="17"/>
      <c r="G278" s="10"/>
      <c r="W278">
        <f>IF(D278=$G$5,F278,0)</f>
        <v>0</v>
      </c>
    </row>
    <row r="279" spans="1:23" x14ac:dyDescent="0.25">
      <c r="A279" s="10"/>
      <c r="B279" s="10"/>
      <c r="C279" s="10"/>
      <c r="D279" s="10"/>
      <c r="E279" s="10"/>
      <c r="F279" s="17"/>
      <c r="G279" s="10"/>
      <c r="W279">
        <f>IF(D279=$G$5,F279,0)</f>
        <v>0</v>
      </c>
    </row>
    <row r="280" spans="1:23" x14ac:dyDescent="0.25">
      <c r="A280" s="10"/>
      <c r="B280" s="10"/>
      <c r="C280" s="10"/>
      <c r="D280" s="10"/>
      <c r="E280" s="10"/>
      <c r="F280" s="17"/>
      <c r="G280" s="10"/>
      <c r="W280">
        <f>IF(D280=$G$5,F280,0)</f>
        <v>0</v>
      </c>
    </row>
    <row r="281" spans="1:23" x14ac:dyDescent="0.25">
      <c r="A281" s="10"/>
      <c r="B281" s="10"/>
      <c r="C281" s="10"/>
      <c r="D281" s="10"/>
      <c r="E281" s="10"/>
      <c r="F281" s="17"/>
      <c r="G281" s="10"/>
      <c r="W281">
        <f>IF(D281=$G$5,F281,0)</f>
        <v>0</v>
      </c>
    </row>
    <row r="282" spans="1:23" x14ac:dyDescent="0.25">
      <c r="A282" s="10"/>
      <c r="B282" s="10"/>
      <c r="C282" s="10"/>
      <c r="D282" s="10"/>
      <c r="E282" s="10"/>
      <c r="F282" s="17"/>
      <c r="G282" s="10"/>
      <c r="W282">
        <f>IF(D282=$G$5,F282,0)</f>
        <v>0</v>
      </c>
    </row>
    <row r="283" spans="1:23" x14ac:dyDescent="0.25">
      <c r="A283" s="10"/>
      <c r="B283" s="10"/>
      <c r="C283" s="10"/>
      <c r="D283" s="10"/>
      <c r="E283" s="10"/>
      <c r="F283" s="17"/>
      <c r="G283" s="10"/>
      <c r="W283">
        <f>IF(D283=$G$5,F283,0)</f>
        <v>0</v>
      </c>
    </row>
    <row r="284" spans="1:23" x14ac:dyDescent="0.25">
      <c r="A284" s="10"/>
      <c r="B284" s="10"/>
      <c r="C284" s="10"/>
      <c r="D284" s="10"/>
      <c r="E284" s="10"/>
      <c r="F284" s="17"/>
      <c r="G284" s="10"/>
      <c r="W284">
        <f>IF(D284=$G$5,F284,0)</f>
        <v>0</v>
      </c>
    </row>
    <row r="285" spans="1:23" x14ac:dyDescent="0.25">
      <c r="A285" s="10"/>
      <c r="B285" s="10"/>
      <c r="C285" s="10"/>
      <c r="D285" s="10"/>
      <c r="E285" s="10"/>
      <c r="F285" s="17"/>
      <c r="G285" s="10"/>
      <c r="W285">
        <f>IF(D285=$G$5,F285,0)</f>
        <v>0</v>
      </c>
    </row>
    <row r="286" spans="1:23" x14ac:dyDescent="0.25">
      <c r="A286" s="10"/>
      <c r="B286" s="10"/>
      <c r="C286" s="10"/>
      <c r="D286" s="10"/>
      <c r="E286" s="10"/>
      <c r="F286" s="17"/>
      <c r="G286" s="10"/>
      <c r="W286">
        <f>IF(D286=$G$5,F286,0)</f>
        <v>0</v>
      </c>
    </row>
    <row r="287" spans="1:23" x14ac:dyDescent="0.25">
      <c r="A287" s="10"/>
      <c r="B287" s="10"/>
      <c r="C287" s="10"/>
      <c r="D287" s="10"/>
      <c r="E287" s="10"/>
      <c r="F287" s="17"/>
      <c r="G287" s="10"/>
      <c r="W287">
        <f>IF(D287=$G$5,F287,0)</f>
        <v>0</v>
      </c>
    </row>
    <row r="288" spans="1:23" x14ac:dyDescent="0.25">
      <c r="A288" s="10"/>
      <c r="B288" s="10"/>
      <c r="C288" s="10"/>
      <c r="D288" s="10"/>
      <c r="E288" s="10"/>
      <c r="F288" s="17"/>
      <c r="G288" s="10"/>
      <c r="W288">
        <f>IF(D288=$G$5,F288,0)</f>
        <v>0</v>
      </c>
    </row>
    <row r="289" spans="1:23" x14ac:dyDescent="0.25">
      <c r="A289" s="10"/>
      <c r="B289" s="10"/>
      <c r="C289" s="10"/>
      <c r="D289" s="10"/>
      <c r="E289" s="10"/>
      <c r="F289" s="17"/>
      <c r="G289" s="10"/>
      <c r="W289">
        <f>IF(D289=$G$5,F289,0)</f>
        <v>0</v>
      </c>
    </row>
    <row r="290" spans="1:23" x14ac:dyDescent="0.25">
      <c r="A290" s="10"/>
      <c r="B290" s="10"/>
      <c r="C290" s="10"/>
      <c r="D290" s="10"/>
      <c r="E290" s="10"/>
      <c r="F290" s="17"/>
      <c r="G290" s="10"/>
      <c r="W290">
        <f>IF(D290=$G$5,F290,0)</f>
        <v>0</v>
      </c>
    </row>
    <row r="291" spans="1:23" x14ac:dyDescent="0.25">
      <c r="A291" s="10"/>
      <c r="B291" s="10"/>
      <c r="C291" s="10"/>
      <c r="D291" s="10"/>
      <c r="E291" s="10"/>
      <c r="F291" s="17"/>
      <c r="G291" s="10"/>
      <c r="W291">
        <f>IF(D291=$G$5,F291,0)</f>
        <v>0</v>
      </c>
    </row>
    <row r="292" spans="1:23" x14ac:dyDescent="0.25">
      <c r="A292" s="10"/>
      <c r="B292" s="10"/>
      <c r="C292" s="10"/>
      <c r="D292" s="10"/>
      <c r="E292" s="10"/>
      <c r="F292" s="17"/>
      <c r="G292" s="10"/>
      <c r="W292">
        <f>IF(D292=$G$5,F292,0)</f>
        <v>0</v>
      </c>
    </row>
    <row r="293" spans="1:23" x14ac:dyDescent="0.25">
      <c r="A293" s="10"/>
      <c r="B293" s="10"/>
      <c r="C293" s="10"/>
      <c r="D293" s="10"/>
      <c r="E293" s="10"/>
      <c r="F293" s="17"/>
      <c r="G293" s="10"/>
      <c r="W293">
        <f>IF(D293=$G$5,F293,0)</f>
        <v>0</v>
      </c>
    </row>
    <row r="294" spans="1:23" x14ac:dyDescent="0.25">
      <c r="A294" s="10"/>
      <c r="B294" s="10"/>
      <c r="C294" s="10"/>
      <c r="D294" s="10"/>
      <c r="E294" s="10"/>
      <c r="F294" s="17"/>
      <c r="G294" s="10"/>
      <c r="W294">
        <f>IF(D294=$G$5,F294,0)</f>
        <v>0</v>
      </c>
    </row>
    <row r="295" spans="1:23" x14ac:dyDescent="0.25">
      <c r="A295" s="10"/>
      <c r="B295" s="10"/>
      <c r="C295" s="10"/>
      <c r="D295" s="10"/>
      <c r="E295" s="10"/>
      <c r="F295" s="17"/>
      <c r="G295" s="10"/>
      <c r="W295">
        <f>IF(D295=$G$5,F295,0)</f>
        <v>0</v>
      </c>
    </row>
    <row r="296" spans="1:23" x14ac:dyDescent="0.25">
      <c r="A296" s="10"/>
      <c r="B296" s="10"/>
      <c r="C296" s="10"/>
      <c r="D296" s="10"/>
      <c r="E296" s="10"/>
      <c r="F296" s="17"/>
      <c r="G296" s="10"/>
      <c r="W296">
        <f>IF(D296=$G$5,F296,0)</f>
        <v>0</v>
      </c>
    </row>
    <row r="297" spans="1:23" x14ac:dyDescent="0.25">
      <c r="A297" s="10"/>
      <c r="B297" s="10"/>
      <c r="C297" s="10"/>
      <c r="D297" s="10"/>
      <c r="E297" s="10"/>
      <c r="F297" s="17"/>
      <c r="G297" s="10"/>
      <c r="W297">
        <f>IF(D297=$G$5,F297,0)</f>
        <v>0</v>
      </c>
    </row>
    <row r="298" spans="1:23" x14ac:dyDescent="0.25">
      <c r="A298" s="10"/>
      <c r="B298" s="10"/>
      <c r="C298" s="10"/>
      <c r="D298" s="10"/>
      <c r="E298" s="10"/>
      <c r="F298" s="17"/>
      <c r="G298" s="10"/>
      <c r="W298">
        <f>IF(D298=$G$5,F298,0)</f>
        <v>0</v>
      </c>
    </row>
    <row r="299" spans="1:23" x14ac:dyDescent="0.25">
      <c r="A299" s="10"/>
      <c r="B299" s="10"/>
      <c r="C299" s="10"/>
      <c r="D299" s="10"/>
      <c r="E299" s="10"/>
      <c r="F299" s="17"/>
      <c r="G299" s="10"/>
      <c r="W299">
        <f>IF(D299=$G$5,F299,0)</f>
        <v>0</v>
      </c>
    </row>
    <row r="300" spans="1:23" x14ac:dyDescent="0.25">
      <c r="A300" s="10"/>
      <c r="B300" s="10"/>
      <c r="C300" s="10"/>
      <c r="D300" s="10"/>
      <c r="E300" s="10"/>
      <c r="F300" s="17"/>
      <c r="G300" s="10"/>
      <c r="W300">
        <f>IF(D300=$G$5,F300,0)</f>
        <v>0</v>
      </c>
    </row>
    <row r="301" spans="1:23" x14ac:dyDescent="0.25">
      <c r="A301" s="10"/>
      <c r="B301" s="10"/>
      <c r="C301" s="10"/>
      <c r="D301" s="10"/>
      <c r="E301" s="10"/>
      <c r="F301" s="17"/>
      <c r="G301" s="10"/>
      <c r="W301">
        <f>IF(D301=$G$5,F301,0)</f>
        <v>0</v>
      </c>
    </row>
    <row r="302" spans="1:23" x14ac:dyDescent="0.25">
      <c r="A302" s="10"/>
      <c r="B302" s="10"/>
      <c r="C302" s="10"/>
      <c r="D302" s="10"/>
      <c r="E302" s="10"/>
      <c r="F302" s="17"/>
      <c r="G302" s="10"/>
      <c r="W302">
        <f>IF(D302=$G$5,F302,0)</f>
        <v>0</v>
      </c>
    </row>
    <row r="303" spans="1:23" x14ac:dyDescent="0.25">
      <c r="A303" s="10"/>
      <c r="B303" s="10"/>
      <c r="C303" s="10"/>
      <c r="D303" s="10"/>
      <c r="E303" s="10"/>
      <c r="F303" s="17"/>
      <c r="G303" s="10"/>
      <c r="W303">
        <f>IF(D303=$G$5,F303,0)</f>
        <v>0</v>
      </c>
    </row>
    <row r="304" spans="1:23" x14ac:dyDescent="0.25">
      <c r="A304" s="10"/>
      <c r="B304" s="10"/>
      <c r="C304" s="10"/>
      <c r="D304" s="10"/>
      <c r="E304" s="10"/>
      <c r="F304" s="17"/>
      <c r="G304" s="10"/>
      <c r="W304">
        <f>IF(D304=$G$5,F304,0)</f>
        <v>0</v>
      </c>
    </row>
    <row r="305" spans="1:23" x14ac:dyDescent="0.25">
      <c r="A305" s="10"/>
      <c r="B305" s="10"/>
      <c r="C305" s="10"/>
      <c r="D305" s="10"/>
      <c r="E305" s="10"/>
      <c r="F305" s="17"/>
      <c r="G305" s="10"/>
      <c r="W305">
        <f>IF(D305=$G$5,F305,0)</f>
        <v>0</v>
      </c>
    </row>
    <row r="306" spans="1:23" x14ac:dyDescent="0.25">
      <c r="A306" s="10"/>
      <c r="B306" s="10"/>
      <c r="C306" s="10"/>
      <c r="D306" s="10"/>
      <c r="E306" s="10"/>
      <c r="F306" s="17"/>
      <c r="G306" s="10"/>
      <c r="W306">
        <f>IF(D306=$G$5,F306,0)</f>
        <v>0</v>
      </c>
    </row>
    <row r="307" spans="1:23" x14ac:dyDescent="0.25">
      <c r="A307" s="10"/>
      <c r="B307" s="10"/>
      <c r="C307" s="10"/>
      <c r="D307" s="10"/>
      <c r="E307" s="10"/>
      <c r="F307" s="17"/>
      <c r="G307" s="10"/>
      <c r="W307">
        <f>IF(D307=$G$5,F307,0)</f>
        <v>0</v>
      </c>
    </row>
    <row r="308" spans="1:23" x14ac:dyDescent="0.25">
      <c r="A308" s="10"/>
      <c r="B308" s="10"/>
      <c r="C308" s="10"/>
      <c r="D308" s="10"/>
      <c r="E308" s="10"/>
      <c r="F308" s="17"/>
      <c r="G308" s="10"/>
      <c r="W308">
        <f>IF(D308=$G$5,F308,0)</f>
        <v>0</v>
      </c>
    </row>
    <row r="309" spans="1:23" x14ac:dyDescent="0.25">
      <c r="A309" s="10"/>
      <c r="B309" s="10"/>
      <c r="C309" s="10"/>
      <c r="D309" s="10"/>
      <c r="E309" s="10"/>
      <c r="F309" s="17"/>
      <c r="G309" s="10"/>
      <c r="W309">
        <f>IF(D309=$G$5,F309,0)</f>
        <v>0</v>
      </c>
    </row>
    <row r="310" spans="1:23" x14ac:dyDescent="0.25">
      <c r="A310" s="10"/>
      <c r="B310" s="10"/>
      <c r="C310" s="10"/>
      <c r="D310" s="10"/>
      <c r="E310" s="10"/>
      <c r="F310" s="17"/>
      <c r="G310" s="10"/>
      <c r="W310">
        <f>IF(D310=$G$5,F310,0)</f>
        <v>0</v>
      </c>
    </row>
    <row r="311" spans="1:23" x14ac:dyDescent="0.25">
      <c r="A311" s="10"/>
      <c r="B311" s="10"/>
      <c r="C311" s="10"/>
      <c r="D311" s="10"/>
      <c r="E311" s="10"/>
      <c r="F311" s="17"/>
      <c r="G311" s="10"/>
      <c r="W311">
        <f>IF(D311=$G$5,F311,0)</f>
        <v>0</v>
      </c>
    </row>
    <row r="312" spans="1:23" x14ac:dyDescent="0.25">
      <c r="A312" s="10"/>
      <c r="B312" s="10"/>
      <c r="C312" s="10"/>
      <c r="D312" s="10"/>
      <c r="E312" s="10"/>
      <c r="F312" s="17"/>
      <c r="G312" s="10"/>
      <c r="W312">
        <f>IF(D312=$G$5,F312,0)</f>
        <v>0</v>
      </c>
    </row>
    <row r="313" spans="1:23" x14ac:dyDescent="0.25">
      <c r="A313" s="10"/>
      <c r="B313" s="10"/>
      <c r="C313" s="10"/>
      <c r="D313" s="10"/>
      <c r="E313" s="10"/>
      <c r="F313" s="17"/>
      <c r="G313" s="10"/>
      <c r="W313">
        <f>IF(D313=$G$5,F313,0)</f>
        <v>0</v>
      </c>
    </row>
    <row r="314" spans="1:23" x14ac:dyDescent="0.25">
      <c r="A314" s="10"/>
      <c r="B314" s="10"/>
      <c r="C314" s="10"/>
      <c r="D314" s="10"/>
      <c r="E314" s="10"/>
      <c r="F314" s="17"/>
      <c r="G314" s="10"/>
      <c r="W314">
        <f>IF(D314=$G$5,F314,0)</f>
        <v>0</v>
      </c>
    </row>
    <row r="315" spans="1:23" x14ac:dyDescent="0.25">
      <c r="A315" s="10"/>
      <c r="B315" s="10"/>
      <c r="C315" s="10"/>
      <c r="D315" s="10"/>
      <c r="E315" s="10"/>
      <c r="F315" s="17"/>
      <c r="G315" s="10"/>
      <c r="W315">
        <f>IF(D315=$G$5,F315,0)</f>
        <v>0</v>
      </c>
    </row>
    <row r="316" spans="1:23" x14ac:dyDescent="0.25">
      <c r="A316" s="10"/>
      <c r="B316" s="10"/>
      <c r="C316" s="10"/>
      <c r="D316" s="10"/>
      <c r="E316" s="10"/>
      <c r="F316" s="17"/>
      <c r="G316" s="10"/>
      <c r="W316">
        <f>IF(D316=$G$5,F316,0)</f>
        <v>0</v>
      </c>
    </row>
    <row r="317" spans="1:23" x14ac:dyDescent="0.25">
      <c r="A317" s="10"/>
      <c r="B317" s="10"/>
      <c r="C317" s="10"/>
      <c r="D317" s="10"/>
      <c r="E317" s="10"/>
      <c r="F317" s="17"/>
      <c r="G317" s="10"/>
      <c r="W317">
        <f>IF(D317=$G$5,F317,0)</f>
        <v>0</v>
      </c>
    </row>
    <row r="318" spans="1:23" x14ac:dyDescent="0.25">
      <c r="A318" s="10"/>
      <c r="B318" s="10"/>
      <c r="C318" s="10"/>
      <c r="D318" s="10"/>
      <c r="E318" s="10"/>
      <c r="F318" s="17"/>
      <c r="G318" s="10"/>
      <c r="W318">
        <f>IF(D318=$G$5,F318,0)</f>
        <v>0</v>
      </c>
    </row>
    <row r="319" spans="1:23" x14ac:dyDescent="0.25">
      <c r="A319" s="10"/>
      <c r="B319" s="10"/>
      <c r="C319" s="10"/>
      <c r="D319" s="10"/>
      <c r="E319" s="10"/>
      <c r="F319" s="17"/>
      <c r="G319" s="10"/>
      <c r="W319">
        <f>IF(D319=$G$5,F319,0)</f>
        <v>0</v>
      </c>
    </row>
    <row r="320" spans="1:23" x14ac:dyDescent="0.25">
      <c r="A320" s="10"/>
      <c r="B320" s="10"/>
      <c r="C320" s="10"/>
      <c r="D320" s="10"/>
      <c r="E320" s="10"/>
      <c r="F320" s="17"/>
      <c r="G320" s="10"/>
      <c r="W320">
        <f>IF(D320=$G$5,F320,0)</f>
        <v>0</v>
      </c>
    </row>
    <row r="321" spans="1:23" x14ac:dyDescent="0.25">
      <c r="A321" s="10"/>
      <c r="B321" s="10"/>
      <c r="C321" s="10"/>
      <c r="D321" s="10"/>
      <c r="E321" s="10"/>
      <c r="F321" s="17"/>
      <c r="G321" s="10"/>
      <c r="W321">
        <f>IF(D321=$G$5,F321,0)</f>
        <v>0</v>
      </c>
    </row>
    <row r="322" spans="1:23" x14ac:dyDescent="0.25">
      <c r="A322" s="10"/>
      <c r="B322" s="10"/>
      <c r="C322" s="10"/>
      <c r="D322" s="10"/>
      <c r="E322" s="10"/>
      <c r="F322" s="17"/>
      <c r="G322" s="10"/>
      <c r="W322">
        <f>IF(D322=$G$5,F322,0)</f>
        <v>0</v>
      </c>
    </row>
    <row r="323" spans="1:23" x14ac:dyDescent="0.25">
      <c r="A323" s="10"/>
      <c r="B323" s="10"/>
      <c r="C323" s="10"/>
      <c r="D323" s="10"/>
      <c r="E323" s="10"/>
      <c r="F323" s="17"/>
      <c r="G323" s="10"/>
      <c r="W323">
        <f>IF(D323=$G$5,F323,0)</f>
        <v>0</v>
      </c>
    </row>
  </sheetData>
  <conditionalFormatting sqref="A23:G323">
    <cfRule type="cellIs" dxfId="59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58" priority="6">
      <formula>H4&lt;&gt;""</formula>
    </cfRule>
  </conditionalFormatting>
  <conditionalFormatting sqref="J4:J15">
    <cfRule type="expression" dxfId="57" priority="5">
      <formula>H4&lt;&gt;""</formula>
    </cfRule>
  </conditionalFormatting>
  <conditionalFormatting sqref="K4:K15">
    <cfRule type="expression" dxfId="56" priority="4">
      <formula>H4&lt;&gt;""</formula>
    </cfRule>
  </conditionalFormatting>
  <conditionalFormatting sqref="H17:K17 M17">
    <cfRule type="cellIs" dxfId="55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54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W323"/>
  <sheetViews>
    <sheetView workbookViewId="0">
      <selection activeCell="M4" sqref="M4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11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53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52" priority="6">
      <formula>H4&lt;&gt;""</formula>
    </cfRule>
  </conditionalFormatting>
  <conditionalFormatting sqref="J4:J15">
    <cfRule type="expression" dxfId="51" priority="5">
      <formula>H4&lt;&gt;""</formula>
    </cfRule>
  </conditionalFormatting>
  <conditionalFormatting sqref="K4:K15">
    <cfRule type="expression" dxfId="50" priority="4">
      <formula>H4&lt;&gt;""</formula>
    </cfRule>
  </conditionalFormatting>
  <conditionalFormatting sqref="H17:K17 M17">
    <cfRule type="cellIs" dxfId="49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48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W323"/>
  <sheetViews>
    <sheetView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34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47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46" priority="6">
      <formula>H4&lt;&gt;""</formula>
    </cfRule>
  </conditionalFormatting>
  <conditionalFormatting sqref="J4:J15">
    <cfRule type="expression" dxfId="45" priority="5">
      <formula>H4&lt;&gt;""</formula>
    </cfRule>
  </conditionalFormatting>
  <conditionalFormatting sqref="K4:K15">
    <cfRule type="expression" dxfId="44" priority="4">
      <formula>H4&lt;&gt;""</formula>
    </cfRule>
  </conditionalFormatting>
  <conditionalFormatting sqref="H17:K17 M17">
    <cfRule type="cellIs" dxfId="43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42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W323"/>
  <sheetViews>
    <sheetView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22" t="s">
        <v>13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41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40" priority="6">
      <formula>H4&lt;&gt;""</formula>
    </cfRule>
  </conditionalFormatting>
  <conditionalFormatting sqref="J4:J15">
    <cfRule type="expression" dxfId="39" priority="5">
      <formula>H4&lt;&gt;""</formula>
    </cfRule>
  </conditionalFormatting>
  <conditionalFormatting sqref="K4:K15">
    <cfRule type="expression" dxfId="38" priority="4">
      <formula>H4&lt;&gt;""</formula>
    </cfRule>
  </conditionalFormatting>
  <conditionalFormatting sqref="H17:K17 M17">
    <cfRule type="cellIs" dxfId="37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36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W323"/>
  <sheetViews>
    <sheetView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35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35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34" priority="6">
      <formula>H4&lt;&gt;""</formula>
    </cfRule>
  </conditionalFormatting>
  <conditionalFormatting sqref="J4:J15">
    <cfRule type="expression" dxfId="33" priority="5">
      <formula>H4&lt;&gt;""</formula>
    </cfRule>
  </conditionalFormatting>
  <conditionalFormatting sqref="K4:K15">
    <cfRule type="expression" dxfId="32" priority="4">
      <formula>H4&lt;&gt;""</formula>
    </cfRule>
  </conditionalFormatting>
  <conditionalFormatting sqref="H17:K17 M17">
    <cfRule type="cellIs" dxfId="31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30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W323"/>
  <sheetViews>
    <sheetView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36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29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28" priority="6">
      <formula>H4&lt;&gt;""</formula>
    </cfRule>
  </conditionalFormatting>
  <conditionalFormatting sqref="J4:J15">
    <cfRule type="expression" dxfId="27" priority="5">
      <formula>H4&lt;&gt;""</formula>
    </cfRule>
  </conditionalFormatting>
  <conditionalFormatting sqref="K4:K15">
    <cfRule type="expression" dxfId="26" priority="4">
      <formula>H4&lt;&gt;""</formula>
    </cfRule>
  </conditionalFormatting>
  <conditionalFormatting sqref="H17:K17 M17">
    <cfRule type="cellIs" dxfId="25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24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W323"/>
  <sheetViews>
    <sheetView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37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23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22" priority="6">
      <formula>H4&lt;&gt;""</formula>
    </cfRule>
  </conditionalFormatting>
  <conditionalFormatting sqref="J4:J15">
    <cfRule type="expression" dxfId="21" priority="5">
      <formula>H4&lt;&gt;""</formula>
    </cfRule>
  </conditionalFormatting>
  <conditionalFormatting sqref="K4:K15">
    <cfRule type="expression" dxfId="20" priority="4">
      <formula>H4&lt;&gt;""</formula>
    </cfRule>
  </conditionalFormatting>
  <conditionalFormatting sqref="H17:K17 M17">
    <cfRule type="cellIs" dxfId="19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18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W323"/>
  <sheetViews>
    <sheetView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9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17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16" priority="6">
      <formula>H4&lt;&gt;""</formula>
    </cfRule>
  </conditionalFormatting>
  <conditionalFormatting sqref="J4:J15">
    <cfRule type="expression" dxfId="15" priority="5">
      <formula>H4&lt;&gt;""</formula>
    </cfRule>
  </conditionalFormatting>
  <conditionalFormatting sqref="K4:K15">
    <cfRule type="expression" dxfId="14" priority="4">
      <formula>H4&lt;&gt;""</formula>
    </cfRule>
  </conditionalFormatting>
  <conditionalFormatting sqref="H17:K17 M17">
    <cfRule type="cellIs" dxfId="13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12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W323"/>
  <sheetViews>
    <sheetView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7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11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10" priority="6">
      <formula>H4&lt;&gt;""</formula>
    </cfRule>
  </conditionalFormatting>
  <conditionalFormatting sqref="J4:J15">
    <cfRule type="expression" dxfId="9" priority="5">
      <formula>H4&lt;&gt;""</formula>
    </cfRule>
  </conditionalFormatting>
  <conditionalFormatting sqref="K4:K15">
    <cfRule type="expression" dxfId="8" priority="4">
      <formula>H4&lt;&gt;""</formula>
    </cfRule>
  </conditionalFormatting>
  <conditionalFormatting sqref="H17:K17 M17">
    <cfRule type="cellIs" dxfId="7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6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W323"/>
  <sheetViews>
    <sheetView topLeftCell="D1" workbookViewId="0">
      <selection activeCell="P1" sqref="P1:X1048576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34.28515625" customWidth="1"/>
    <col min="6" max="6" width="17.5703125" style="8" customWidth="1"/>
    <col min="7" max="7" width="22.7109375" customWidth="1"/>
    <col min="8" max="8" width="16.42578125" customWidth="1"/>
    <col min="9" max="10" width="11.5703125" hidden="1" customWidth="1"/>
    <col min="11" max="11" width="11.42578125" customWidth="1"/>
    <col min="12" max="12" width="7.140625" customWidth="1"/>
    <col min="13" max="13" width="14.28515625" customWidth="1"/>
    <col min="21" max="21" width="11.5703125" customWidth="1"/>
    <col min="23" max="23" width="18.28515625" customWidth="1"/>
    <col min="544" max="544" width="0" hidden="1" customWidth="1"/>
  </cols>
  <sheetData>
    <row r="3" spans="2:23" ht="18.75" x14ac:dyDescent="0.3">
      <c r="B3" s="14" t="s">
        <v>8</v>
      </c>
      <c r="C3" s="6" t="s">
        <v>20</v>
      </c>
      <c r="D3" s="9">
        <f>Général!D3</f>
        <v>2014</v>
      </c>
      <c r="F3" s="16" t="s">
        <v>23</v>
      </c>
      <c r="G3" s="5" t="s">
        <v>25</v>
      </c>
      <c r="I3" s="12" t="s">
        <v>30</v>
      </c>
      <c r="J3" s="12" t="s">
        <v>31</v>
      </c>
      <c r="K3" s="12" t="s">
        <v>32</v>
      </c>
      <c r="M3" t="s">
        <v>28</v>
      </c>
      <c r="N3" s="12"/>
      <c r="Q3" s="12" t="s">
        <v>30</v>
      </c>
      <c r="R3" s="12" t="s">
        <v>31</v>
      </c>
      <c r="S3" s="12" t="s">
        <v>32</v>
      </c>
      <c r="T3" s="12"/>
      <c r="U3" s="12" t="s">
        <v>33</v>
      </c>
      <c r="V3" s="12"/>
      <c r="W3" t="s">
        <v>24</v>
      </c>
    </row>
    <row r="4" spans="2:23" ht="14.45" x14ac:dyDescent="0.3">
      <c r="H4" s="6" t="str">
        <f>IF($G$3="Par mois","Janvier :",IF($G$3="Par trimestre","1er Trimestre :","Année "&amp;$D$3&amp;" :"))</f>
        <v>Janvier :</v>
      </c>
      <c r="I4" s="13">
        <v>200</v>
      </c>
      <c r="J4" s="13">
        <v>200</v>
      </c>
      <c r="K4" s="13">
        <v>200</v>
      </c>
      <c r="M4" s="8">
        <f>IF($G$3="Par mois",SUMIF($A$23:$A$323,"&lt;01/02/"&amp;$D$3,$P$23:$P$323),IF(G3="Par trimestre",SUMIF($A$23:$A$323,"&lt;01/04/"&amp;$D$3,$P$23:$P$323),SUM($P$23:$P$323)))</f>
        <v>0</v>
      </c>
      <c r="N4" s="8"/>
      <c r="P4" s="6" t="str">
        <f>IF($G$3="Par mois","Janvier :",IF($G$3="Par trimestre","1er Trimestre :","Année "&amp;$D$3&amp;" :"))</f>
        <v>Janvier :</v>
      </c>
      <c r="Q4" s="8">
        <f>I4</f>
        <v>200</v>
      </c>
      <c r="R4" s="8">
        <f t="shared" ref="R4:S4" si="0">J4</f>
        <v>200</v>
      </c>
      <c r="S4" s="8">
        <f t="shared" si="0"/>
        <v>200</v>
      </c>
      <c r="T4" s="8"/>
      <c r="U4" s="8">
        <f>IF(M4&lt;&gt;"",M4,0)</f>
        <v>0</v>
      </c>
      <c r="V4" s="8"/>
      <c r="W4" t="s">
        <v>25</v>
      </c>
    </row>
    <row r="5" spans="2:23" ht="14.45" x14ac:dyDescent="0.3">
      <c r="F5" s="16" t="s">
        <v>29</v>
      </c>
      <c r="G5" s="5" t="s">
        <v>19</v>
      </c>
      <c r="H5" s="6" t="str">
        <f>IF($G$3="Par mois","Février :",IF($G$3="Par trimestre","2eme Trimestre :",""))</f>
        <v>Février :</v>
      </c>
      <c r="I5" s="13">
        <v>200</v>
      </c>
      <c r="J5" s="13">
        <v>100</v>
      </c>
      <c r="K5" s="13"/>
      <c r="M5" s="8">
        <f>IF($G$3="Par mois",SUMIF($A$23:$A$323,"&lt;01/03/"&amp;$D$3,$P$23:$P$323)-M4,IF(G3="Par trimestre",SUMIF($A$23:$A$323,"&lt;01/07/"&amp;$D$3,$P$23:$P$323)-M4,""))</f>
        <v>0</v>
      </c>
      <c r="N5" s="8"/>
      <c r="P5" s="6" t="str">
        <f>IF($G$3="Par mois","Février :",IF($G$3="Par trimestre","2eme Trimestre :",""))</f>
        <v>Février :</v>
      </c>
      <c r="Q5" s="8">
        <f>I5+Q4</f>
        <v>400</v>
      </c>
      <c r="R5" s="8">
        <f t="shared" ref="R5:S15" si="1">J5+R4</f>
        <v>300</v>
      </c>
      <c r="S5" s="8">
        <f t="shared" si="1"/>
        <v>200</v>
      </c>
      <c r="T5" s="8"/>
      <c r="U5" s="8">
        <f>IF($G$3&lt;&gt;"Par an",M5+U4,"")</f>
        <v>0</v>
      </c>
      <c r="V5" s="8"/>
      <c r="W5" t="s">
        <v>26</v>
      </c>
    </row>
    <row r="6" spans="2:23" ht="14.45" x14ac:dyDescent="0.3">
      <c r="H6" s="6" t="str">
        <f>IF($G$3="Par mois","Mars :",IF($G$3="Par trimestre","3eme Trimestre :",""))</f>
        <v>Mars :</v>
      </c>
      <c r="I6" s="13">
        <v>200</v>
      </c>
      <c r="J6" s="13"/>
      <c r="K6" s="13"/>
      <c r="M6" s="8">
        <f>IF($G$3="Par mois",SUMIF($A$23:$A$323,"&lt;01/04/"&amp;$D$3,$P$23:$P$323)-M5-M4,IF(G3="Par trimestre",SUMIF($A$23:$A$323,"&lt;01/10/"&amp;$D$3,$P$23:$P$323)-M5-M4,""))</f>
        <v>0</v>
      </c>
      <c r="N6" s="8"/>
      <c r="P6" s="6" t="str">
        <f>IF($G$3="Par mois","Mars :",IF($G$3="Par trimestre","3eme Trimestre :",""))</f>
        <v>Mars :</v>
      </c>
      <c r="Q6" s="8">
        <f t="shared" ref="Q6:Q15" si="2">I6+Q5</f>
        <v>600</v>
      </c>
      <c r="R6" s="8">
        <f t="shared" si="1"/>
        <v>300</v>
      </c>
      <c r="S6" s="8">
        <f t="shared" si="1"/>
        <v>200</v>
      </c>
      <c r="T6" s="8"/>
      <c r="U6" s="8">
        <f t="shared" ref="U6:U7" si="3">IF($G$3&lt;&gt;"Par an",M6+U5,"")</f>
        <v>0</v>
      </c>
      <c r="V6" s="8"/>
    </row>
    <row r="7" spans="2:23" ht="14.45" x14ac:dyDescent="0.3">
      <c r="H7" s="6" t="str">
        <f>IF($G$3="Par mois","Mars :",IF($G$3="Par trimestre","4eme Trimestre :",""))</f>
        <v>Mars :</v>
      </c>
      <c r="I7" s="13"/>
      <c r="J7" s="13"/>
      <c r="K7" s="13"/>
      <c r="M7" s="8">
        <f>IF($G$3="Par mois",SUMIF($A$23:$A$323,"&lt;01/05/"&amp;$D$3,$P$23:$P$323)-SUM($M$4:M6),IF(G3="Par trimestre",SUMIF($A$23:$A$323,"&lt;01/01/"&amp;$D$3+1,$P$23:$P$323)-SUM(M4:M6),""))</f>
        <v>0</v>
      </c>
      <c r="N7" s="8"/>
      <c r="P7" s="6" t="str">
        <f>IF($G$3="Par mois","Mars :",IF($G$3="Par trimestre","4eme Trimestre :",""))</f>
        <v>Mars :</v>
      </c>
      <c r="Q7" s="8">
        <f t="shared" si="2"/>
        <v>600</v>
      </c>
      <c r="R7" s="8">
        <f t="shared" si="1"/>
        <v>300</v>
      </c>
      <c r="S7" s="8">
        <f t="shared" si="1"/>
        <v>200</v>
      </c>
      <c r="T7" s="8"/>
      <c r="U7" s="8">
        <f t="shared" si="3"/>
        <v>0</v>
      </c>
      <c r="V7" s="8"/>
    </row>
    <row r="8" spans="2:23" ht="14.45" x14ac:dyDescent="0.3">
      <c r="H8" s="6" t="str">
        <f>IF($G$3="Par mois","Mai :","")</f>
        <v>Mai :</v>
      </c>
      <c r="I8" s="13"/>
      <c r="J8" s="13"/>
      <c r="K8" s="13"/>
      <c r="M8" s="8">
        <f>IF($G$3="Par mois",SUMIF($A$23:$A$323,"&lt;01/06/"&amp;$D$3,$P$23:$P$323)-SUM($M$4:M7),"")</f>
        <v>0</v>
      </c>
      <c r="N8" s="8"/>
      <c r="P8" s="6" t="str">
        <f>IF($G$3="Par mois","Mai :","")</f>
        <v>Mai :</v>
      </c>
      <c r="Q8" s="8">
        <f t="shared" si="2"/>
        <v>600</v>
      </c>
      <c r="R8" s="8">
        <f t="shared" si="1"/>
        <v>300</v>
      </c>
      <c r="S8" s="8">
        <f t="shared" si="1"/>
        <v>200</v>
      </c>
      <c r="T8" s="8"/>
      <c r="U8" s="8">
        <f>IF($G$3="Par mois",M8+U7,"")</f>
        <v>0</v>
      </c>
      <c r="V8" s="8"/>
    </row>
    <row r="9" spans="2:23" ht="14.45" x14ac:dyDescent="0.3">
      <c r="H9" s="6" t="str">
        <f>IF($G$3="Par mois","Juin :","")</f>
        <v>Juin :</v>
      </c>
      <c r="I9" s="13"/>
      <c r="J9" s="13">
        <v>500</v>
      </c>
      <c r="K9" s="13"/>
      <c r="M9" s="8">
        <f>IF($G$3="Par mois",SUMIF($A$23:$A$323,"&lt;01/07/"&amp;$D$3,$P$23:$P$323)-SUM($M$4:M8),"")</f>
        <v>0</v>
      </c>
      <c r="N9" s="8"/>
      <c r="P9" s="6" t="str">
        <f>IF($G$3="Par mois","Juin :","")</f>
        <v>Juin :</v>
      </c>
      <c r="Q9" s="8">
        <f t="shared" si="2"/>
        <v>600</v>
      </c>
      <c r="R9" s="8">
        <f t="shared" si="1"/>
        <v>800</v>
      </c>
      <c r="S9" s="8">
        <f t="shared" si="1"/>
        <v>200</v>
      </c>
      <c r="T9" s="8"/>
      <c r="U9" s="8">
        <f t="shared" ref="U9:U15" si="4">IF($G$3="Par mois",M9+U8,"")</f>
        <v>0</v>
      </c>
      <c r="V9" s="8"/>
      <c r="W9" t="s">
        <v>3</v>
      </c>
    </row>
    <row r="10" spans="2:23" ht="14.45" x14ac:dyDescent="0.3">
      <c r="H10" s="6" t="str">
        <f>IF($G$3="Par mois","Juillet :","")</f>
        <v>Juillet :</v>
      </c>
      <c r="I10" s="13"/>
      <c r="J10" s="13"/>
      <c r="K10" s="13"/>
      <c r="M10" s="8">
        <f>IF($G$3="Par mois",SUMIF($A$23:$A$323,"&lt;01/08/"&amp;$D$3,$P$23:$P$323)-SUM($M$4:M9),"")</f>
        <v>0</v>
      </c>
      <c r="N10" s="8"/>
      <c r="P10" s="6" t="str">
        <f>IF($G$3="Par mois","Juillet :","")</f>
        <v>Juillet :</v>
      </c>
      <c r="Q10" s="8">
        <f t="shared" si="2"/>
        <v>600</v>
      </c>
      <c r="R10" s="8">
        <f t="shared" si="1"/>
        <v>800</v>
      </c>
      <c r="S10" s="8">
        <f t="shared" si="1"/>
        <v>200</v>
      </c>
      <c r="T10" s="8"/>
      <c r="U10" s="8">
        <f t="shared" si="4"/>
        <v>0</v>
      </c>
      <c r="V10" s="8"/>
      <c r="W10" t="s">
        <v>17</v>
      </c>
    </row>
    <row r="11" spans="2:23" ht="14.45" x14ac:dyDescent="0.3">
      <c r="H11" s="6" t="str">
        <f>IF($G$3="Par mois","Aout :","")</f>
        <v>Aout :</v>
      </c>
      <c r="I11" s="13"/>
      <c r="J11" s="13"/>
      <c r="K11" s="13"/>
      <c r="M11" s="8">
        <f>IF($G$3="Par mois",SUMIF($A$23:$A$323,"&lt;01/09/"&amp;$D$3,$P$23:$P$323)-SUM($M$4:M10),"")</f>
        <v>0</v>
      </c>
      <c r="N11" s="8"/>
      <c r="P11" s="6" t="str">
        <f>IF($G$3="Par mois","Aout :","")</f>
        <v>Aout :</v>
      </c>
      <c r="Q11" s="8">
        <f t="shared" si="2"/>
        <v>600</v>
      </c>
      <c r="R11" s="8">
        <f t="shared" si="1"/>
        <v>800</v>
      </c>
      <c r="S11" s="8">
        <f t="shared" si="1"/>
        <v>200</v>
      </c>
      <c r="T11" s="8"/>
      <c r="U11" s="8">
        <f t="shared" si="4"/>
        <v>0</v>
      </c>
      <c r="V11" s="8"/>
      <c r="W11" t="s">
        <v>18</v>
      </c>
    </row>
    <row r="12" spans="2:23" ht="14.45" x14ac:dyDescent="0.3">
      <c r="H12" s="6" t="str">
        <f>IF($G$3="Par mois","Septembre :","")</f>
        <v>Septembre :</v>
      </c>
      <c r="I12" s="13"/>
      <c r="J12" s="13"/>
      <c r="K12" s="13"/>
      <c r="M12" s="8">
        <f>IF($G$3="Par mois",SUMIF($A$23:$A$323,"&lt;01/10/"&amp;$D$3,$P$23:$P$323)-SUM($M$4:M11),"")</f>
        <v>0</v>
      </c>
      <c r="N12" s="8"/>
      <c r="P12" s="6" t="str">
        <f>IF($G$3="Par mois","Septembre :","")</f>
        <v>Septembre :</v>
      </c>
      <c r="Q12" s="8">
        <f t="shared" si="2"/>
        <v>600</v>
      </c>
      <c r="R12" s="8">
        <f t="shared" si="1"/>
        <v>800</v>
      </c>
      <c r="S12" s="8">
        <f t="shared" si="1"/>
        <v>200</v>
      </c>
      <c r="T12" s="8"/>
      <c r="U12" s="8">
        <f t="shared" si="4"/>
        <v>0</v>
      </c>
      <c r="V12" s="8"/>
      <c r="W12" t="s">
        <v>19</v>
      </c>
    </row>
    <row r="13" spans="2:23" ht="14.45" x14ac:dyDescent="0.3">
      <c r="H13" s="6" t="str">
        <f>IF($G$3="Par mois","Octobre :","")</f>
        <v>Octobre :</v>
      </c>
      <c r="I13" s="13"/>
      <c r="J13" s="13"/>
      <c r="K13" s="13"/>
      <c r="M13" s="8">
        <f>IF($G$3="Par mois",SUMIF($A$23:$A$323,"&lt;01/11/"&amp;$D$3,$P$23:$P$323)-SUM($M$4:M12),"")</f>
        <v>0</v>
      </c>
      <c r="N13" s="8"/>
      <c r="P13" s="6" t="str">
        <f>IF($G$3="Par mois","Octobre :","")</f>
        <v>Octobre :</v>
      </c>
      <c r="Q13" s="8">
        <f t="shared" si="2"/>
        <v>600</v>
      </c>
      <c r="R13" s="8">
        <f t="shared" si="1"/>
        <v>800</v>
      </c>
      <c r="S13" s="8">
        <f t="shared" si="1"/>
        <v>200</v>
      </c>
      <c r="T13" s="8"/>
      <c r="U13" s="8">
        <f t="shared" si="4"/>
        <v>0</v>
      </c>
      <c r="V13" s="8"/>
    </row>
    <row r="14" spans="2:23" ht="14.45" x14ac:dyDescent="0.3">
      <c r="H14" s="6" t="str">
        <f>IF($G$3="Par mois","Novembre :","")</f>
        <v>Novembre :</v>
      </c>
      <c r="I14" s="13"/>
      <c r="J14" s="13"/>
      <c r="K14" s="13"/>
      <c r="M14" s="8">
        <f>IF($G$3="Par mois",SUMIF($A$23:$A$323,"&lt;01/12/"&amp;$D$3,$P$23:$P$323)-SUM($M$4:M13),"")</f>
        <v>0</v>
      </c>
      <c r="N14" s="8"/>
      <c r="P14" s="6" t="str">
        <f>IF($G$3="Par mois","Novembre :","")</f>
        <v>Novembre :</v>
      </c>
      <c r="Q14" s="8">
        <f t="shared" si="2"/>
        <v>600</v>
      </c>
      <c r="R14" s="8">
        <f t="shared" si="1"/>
        <v>800</v>
      </c>
      <c r="S14" s="8">
        <f t="shared" si="1"/>
        <v>200</v>
      </c>
      <c r="T14" s="8"/>
      <c r="U14" s="8">
        <f t="shared" si="4"/>
        <v>0</v>
      </c>
      <c r="V14" s="8"/>
    </row>
    <row r="15" spans="2:23" ht="14.45" x14ac:dyDescent="0.3">
      <c r="H15" s="6" t="str">
        <f>IF($G$3="Par mois","Décembre :","")</f>
        <v>Décembre :</v>
      </c>
      <c r="I15" s="13"/>
      <c r="J15" s="13"/>
      <c r="K15" s="13"/>
      <c r="M15" s="8">
        <f>IF($G$3="Par mois",SUMIF($A$23:$A$323,"&lt;01/01/"&amp;$D$3+1,$P$23:$P$323)-SUM(M4:M14),"")</f>
        <v>0</v>
      </c>
      <c r="N15" s="8"/>
      <c r="P15" s="6" t="str">
        <f>IF($G$3="Par mois","Décembre :","")</f>
        <v>Décembre :</v>
      </c>
      <c r="Q15" s="8">
        <f t="shared" si="2"/>
        <v>600</v>
      </c>
      <c r="R15" s="8">
        <f t="shared" si="1"/>
        <v>800</v>
      </c>
      <c r="S15" s="8">
        <f t="shared" si="1"/>
        <v>200</v>
      </c>
      <c r="T15" s="8"/>
      <c r="U15" s="8">
        <f t="shared" si="4"/>
        <v>0</v>
      </c>
      <c r="V15" s="8"/>
    </row>
    <row r="16" spans="2:23" ht="14.45" x14ac:dyDescent="0.3">
      <c r="H16" s="6"/>
      <c r="I16" s="13"/>
      <c r="J16" s="13"/>
      <c r="K16" s="13"/>
    </row>
    <row r="17" spans="1:16" ht="14.45" x14ac:dyDescent="0.3">
      <c r="H17" s="19" t="str">
        <f>IF(OR($G$3="Par mois",$G$3="Par trimestre"),"Total "&amp;$D$3&amp;" :","")</f>
        <v>Total 2014 :</v>
      </c>
      <c r="I17" s="20">
        <f>IF($G$3&lt;&gt;"Par an",SUM(I4:I15),"")</f>
        <v>600</v>
      </c>
      <c r="J17" s="20">
        <f>IF($G$3&lt;&gt;"Par an",SUM(J4:J15),"")</f>
        <v>800</v>
      </c>
      <c r="K17" s="20">
        <f>IF($G$3&lt;&gt;"Par an",SUM(K4:K15),"")</f>
        <v>200</v>
      </c>
      <c r="M17" s="20">
        <f t="shared" ref="M17" si="5">IF($G$3&lt;&gt;"Par an",SUM(M4:M15),"")</f>
        <v>0</v>
      </c>
    </row>
    <row r="18" spans="1:16" ht="14.45" x14ac:dyDescent="0.3">
      <c r="H18" s="6"/>
      <c r="I18" s="13"/>
      <c r="J18" s="13"/>
      <c r="K18" s="13"/>
    </row>
    <row r="19" spans="1:16" ht="14.45" x14ac:dyDescent="0.3">
      <c r="H19" s="6"/>
      <c r="I19" s="13"/>
      <c r="J19" s="13"/>
      <c r="K19" s="13"/>
    </row>
    <row r="20" spans="1:16" ht="14.45" x14ac:dyDescent="0.3">
      <c r="H20" s="6"/>
      <c r="I20" s="13"/>
      <c r="J20" s="13"/>
      <c r="K20" s="13"/>
      <c r="M20" s="21"/>
    </row>
    <row r="21" spans="1:16" ht="14.45" x14ac:dyDescent="0.3">
      <c r="H21" s="6"/>
    </row>
    <row r="22" spans="1:16" x14ac:dyDescent="0.25">
      <c r="A22" s="24" t="s">
        <v>0</v>
      </c>
      <c r="B22" s="24" t="s">
        <v>1</v>
      </c>
      <c r="C22" s="24" t="s">
        <v>2</v>
      </c>
      <c r="D22" s="24" t="s">
        <v>3</v>
      </c>
      <c r="E22" s="24" t="s">
        <v>4</v>
      </c>
      <c r="F22" s="25" t="s">
        <v>5</v>
      </c>
      <c r="G22" s="24" t="s">
        <v>6</v>
      </c>
    </row>
    <row r="23" spans="1:16" x14ac:dyDescent="0.25">
      <c r="A23" s="26"/>
      <c r="B23" s="27"/>
      <c r="C23" s="27"/>
      <c r="D23" s="27"/>
      <c r="E23" s="27"/>
      <c r="F23" s="28"/>
      <c r="G23" s="27"/>
      <c r="P23">
        <f>IF(D23=$G$5,F23,0)</f>
        <v>0</v>
      </c>
    </row>
    <row r="24" spans="1:16" x14ac:dyDescent="0.25">
      <c r="A24" s="18"/>
      <c r="B24" s="10"/>
      <c r="C24" s="10"/>
      <c r="D24" s="10"/>
      <c r="E24" s="10"/>
      <c r="F24" s="17"/>
      <c r="G24" s="10"/>
      <c r="P24">
        <f t="shared" ref="P24:P87" si="6">IF(D24=$G$5,F24,0)</f>
        <v>0</v>
      </c>
    </row>
    <row r="25" spans="1:16" ht="14.45" x14ac:dyDescent="0.3">
      <c r="A25" s="18"/>
      <c r="B25" s="10"/>
      <c r="C25" s="10"/>
      <c r="D25" s="10"/>
      <c r="E25" s="10"/>
      <c r="F25" s="17"/>
      <c r="G25" s="10"/>
      <c r="P25">
        <f t="shared" si="6"/>
        <v>0</v>
      </c>
    </row>
    <row r="26" spans="1:16" ht="14.45" x14ac:dyDescent="0.3">
      <c r="A26" s="18"/>
      <c r="B26" s="10"/>
      <c r="C26" s="10"/>
      <c r="D26" s="10"/>
      <c r="E26" s="10"/>
      <c r="F26" s="17"/>
      <c r="G26" s="10"/>
      <c r="P26">
        <f t="shared" si="6"/>
        <v>0</v>
      </c>
    </row>
    <row r="27" spans="1:16" ht="14.45" x14ac:dyDescent="0.3">
      <c r="A27" s="18"/>
      <c r="B27" s="10"/>
      <c r="C27" s="10"/>
      <c r="D27" s="10"/>
      <c r="E27" s="10"/>
      <c r="F27" s="17"/>
      <c r="G27" s="10"/>
      <c r="P27">
        <f t="shared" si="6"/>
        <v>0</v>
      </c>
    </row>
    <row r="28" spans="1:16" ht="14.45" x14ac:dyDescent="0.3">
      <c r="A28" s="18"/>
      <c r="B28" s="10"/>
      <c r="C28" s="10"/>
      <c r="D28" s="10"/>
      <c r="E28" s="10"/>
      <c r="F28" s="17"/>
      <c r="G28" s="10"/>
      <c r="P28">
        <f t="shared" si="6"/>
        <v>0</v>
      </c>
    </row>
    <row r="29" spans="1:16" ht="14.45" x14ac:dyDescent="0.3">
      <c r="A29" s="10"/>
      <c r="B29" s="10"/>
      <c r="C29" s="10"/>
      <c r="D29" s="10"/>
      <c r="E29" s="10"/>
      <c r="F29" s="17"/>
      <c r="G29" s="10"/>
      <c r="P29">
        <f t="shared" si="6"/>
        <v>0</v>
      </c>
    </row>
    <row r="30" spans="1:16" ht="14.45" x14ac:dyDescent="0.3">
      <c r="A30" s="10"/>
      <c r="B30" s="10"/>
      <c r="C30" s="10"/>
      <c r="D30" s="10"/>
      <c r="E30" s="10"/>
      <c r="F30" s="17"/>
      <c r="G30" s="10"/>
      <c r="P30">
        <f t="shared" si="6"/>
        <v>0</v>
      </c>
    </row>
    <row r="31" spans="1:16" ht="14.45" x14ac:dyDescent="0.3">
      <c r="A31" s="10"/>
      <c r="B31" s="10"/>
      <c r="C31" s="10"/>
      <c r="D31" s="10"/>
      <c r="E31" s="10"/>
      <c r="F31" s="17"/>
      <c r="G31" s="10"/>
      <c r="P31">
        <f t="shared" si="6"/>
        <v>0</v>
      </c>
    </row>
    <row r="32" spans="1:16" ht="14.45" x14ac:dyDescent="0.3">
      <c r="A32" s="10"/>
      <c r="B32" s="10"/>
      <c r="C32" s="10"/>
      <c r="D32" s="10"/>
      <c r="E32" s="10"/>
      <c r="F32" s="17"/>
      <c r="G32" s="10"/>
      <c r="P32">
        <f t="shared" si="6"/>
        <v>0</v>
      </c>
    </row>
    <row r="33" spans="1:16" ht="14.45" x14ac:dyDescent="0.3">
      <c r="A33" s="10"/>
      <c r="B33" s="10"/>
      <c r="C33" s="10"/>
      <c r="D33" s="10"/>
      <c r="E33" s="10"/>
      <c r="F33" s="17"/>
      <c r="G33" s="10"/>
      <c r="P33">
        <f t="shared" si="6"/>
        <v>0</v>
      </c>
    </row>
    <row r="34" spans="1:16" ht="14.45" x14ac:dyDescent="0.3">
      <c r="A34" s="10"/>
      <c r="B34" s="10"/>
      <c r="C34" s="10"/>
      <c r="D34" s="10"/>
      <c r="E34" s="10"/>
      <c r="F34" s="17"/>
      <c r="G34" s="10"/>
      <c r="P34">
        <f t="shared" si="6"/>
        <v>0</v>
      </c>
    </row>
    <row r="35" spans="1:16" ht="14.45" x14ac:dyDescent="0.3">
      <c r="A35" s="10"/>
      <c r="B35" s="10"/>
      <c r="C35" s="10"/>
      <c r="D35" s="10"/>
      <c r="E35" s="10"/>
      <c r="F35" s="17"/>
      <c r="G35" s="10"/>
      <c r="P35">
        <f t="shared" si="6"/>
        <v>0</v>
      </c>
    </row>
    <row r="36" spans="1:16" ht="14.45" x14ac:dyDescent="0.3">
      <c r="A36" s="10"/>
      <c r="B36" s="10"/>
      <c r="C36" s="10"/>
      <c r="D36" s="10"/>
      <c r="E36" s="10"/>
      <c r="F36" s="17"/>
      <c r="G36" s="10"/>
      <c r="P36">
        <f t="shared" si="6"/>
        <v>0</v>
      </c>
    </row>
    <row r="37" spans="1:16" ht="14.45" x14ac:dyDescent="0.3">
      <c r="A37" s="10"/>
      <c r="B37" s="10"/>
      <c r="C37" s="10"/>
      <c r="D37" s="10"/>
      <c r="E37" s="10"/>
      <c r="F37" s="17"/>
      <c r="G37" s="10"/>
      <c r="P37">
        <f t="shared" si="6"/>
        <v>0</v>
      </c>
    </row>
    <row r="38" spans="1:16" ht="14.45" x14ac:dyDescent="0.3">
      <c r="A38" s="10"/>
      <c r="B38" s="10"/>
      <c r="C38" s="10"/>
      <c r="D38" s="10"/>
      <c r="E38" s="10"/>
      <c r="F38" s="17"/>
      <c r="G38" s="10"/>
      <c r="P38">
        <f t="shared" si="6"/>
        <v>0</v>
      </c>
    </row>
    <row r="39" spans="1:16" ht="14.45" x14ac:dyDescent="0.3">
      <c r="A39" s="10"/>
      <c r="B39" s="10"/>
      <c r="C39" s="10"/>
      <c r="D39" s="10"/>
      <c r="E39" s="10"/>
      <c r="F39" s="17"/>
      <c r="G39" s="10"/>
      <c r="P39">
        <f t="shared" si="6"/>
        <v>0</v>
      </c>
    </row>
    <row r="40" spans="1:16" ht="14.45" x14ac:dyDescent="0.3">
      <c r="A40" s="10"/>
      <c r="B40" s="10"/>
      <c r="C40" s="10"/>
      <c r="D40" s="10"/>
      <c r="E40" s="10"/>
      <c r="F40" s="17"/>
      <c r="G40" s="10"/>
      <c r="P40">
        <f t="shared" si="6"/>
        <v>0</v>
      </c>
    </row>
    <row r="41" spans="1:16" x14ac:dyDescent="0.25">
      <c r="A41" s="10"/>
      <c r="B41" s="10"/>
      <c r="C41" s="10"/>
      <c r="D41" s="10"/>
      <c r="E41" s="10"/>
      <c r="F41" s="17"/>
      <c r="G41" s="10"/>
      <c r="P41">
        <f t="shared" si="6"/>
        <v>0</v>
      </c>
    </row>
    <row r="42" spans="1:16" x14ac:dyDescent="0.25">
      <c r="A42" s="10"/>
      <c r="B42" s="10"/>
      <c r="C42" s="10"/>
      <c r="D42" s="10"/>
      <c r="E42" s="10"/>
      <c r="F42" s="17"/>
      <c r="G42" s="10"/>
      <c r="P42">
        <f t="shared" si="6"/>
        <v>0</v>
      </c>
    </row>
    <row r="43" spans="1:16" x14ac:dyDescent="0.25">
      <c r="A43" s="10"/>
      <c r="B43" s="10"/>
      <c r="C43" s="10"/>
      <c r="D43" s="10"/>
      <c r="E43" s="10"/>
      <c r="F43" s="17"/>
      <c r="G43" s="10"/>
      <c r="P43">
        <f t="shared" si="6"/>
        <v>0</v>
      </c>
    </row>
    <row r="44" spans="1:16" x14ac:dyDescent="0.25">
      <c r="A44" s="10"/>
      <c r="B44" s="10"/>
      <c r="C44" s="10"/>
      <c r="D44" s="10"/>
      <c r="E44" s="10"/>
      <c r="F44" s="17"/>
      <c r="G44" s="10"/>
      <c r="P44">
        <f t="shared" si="6"/>
        <v>0</v>
      </c>
    </row>
    <row r="45" spans="1:16" x14ac:dyDescent="0.25">
      <c r="A45" s="10"/>
      <c r="B45" s="10"/>
      <c r="C45" s="10"/>
      <c r="D45" s="10"/>
      <c r="E45" s="10"/>
      <c r="F45" s="17"/>
      <c r="G45" s="10"/>
      <c r="P45">
        <f t="shared" si="6"/>
        <v>0</v>
      </c>
    </row>
    <row r="46" spans="1:16" x14ac:dyDescent="0.25">
      <c r="A46" s="10"/>
      <c r="B46" s="10"/>
      <c r="C46" s="10"/>
      <c r="D46" s="10"/>
      <c r="E46" s="10"/>
      <c r="F46" s="17"/>
      <c r="G46" s="10"/>
      <c r="P46">
        <f t="shared" si="6"/>
        <v>0</v>
      </c>
    </row>
    <row r="47" spans="1:16" x14ac:dyDescent="0.25">
      <c r="A47" s="10"/>
      <c r="B47" s="10"/>
      <c r="C47" s="10"/>
      <c r="D47" s="10"/>
      <c r="E47" s="10"/>
      <c r="F47" s="17"/>
      <c r="G47" s="10"/>
      <c r="P47">
        <f t="shared" si="6"/>
        <v>0</v>
      </c>
    </row>
    <row r="48" spans="1:16" x14ac:dyDescent="0.25">
      <c r="A48" s="10"/>
      <c r="B48" s="10"/>
      <c r="C48" s="10"/>
      <c r="D48" s="10"/>
      <c r="E48" s="10"/>
      <c r="F48" s="17"/>
      <c r="G48" s="10"/>
      <c r="P48">
        <f t="shared" si="6"/>
        <v>0</v>
      </c>
    </row>
    <row r="49" spans="1:16" x14ac:dyDescent="0.25">
      <c r="A49" s="10"/>
      <c r="B49" s="10"/>
      <c r="C49" s="10"/>
      <c r="D49" s="10"/>
      <c r="E49" s="10"/>
      <c r="F49" s="17"/>
      <c r="G49" s="10"/>
      <c r="P49">
        <f t="shared" si="6"/>
        <v>0</v>
      </c>
    </row>
    <row r="50" spans="1:16" x14ac:dyDescent="0.25">
      <c r="A50" s="10"/>
      <c r="B50" s="10"/>
      <c r="C50" s="10"/>
      <c r="D50" s="10"/>
      <c r="E50" s="10"/>
      <c r="F50" s="17"/>
      <c r="G50" s="10"/>
      <c r="P50">
        <f t="shared" si="6"/>
        <v>0</v>
      </c>
    </row>
    <row r="51" spans="1:16" x14ac:dyDescent="0.25">
      <c r="A51" s="10"/>
      <c r="B51" s="10"/>
      <c r="C51" s="10"/>
      <c r="D51" s="10"/>
      <c r="E51" s="10"/>
      <c r="F51" s="17"/>
      <c r="G51" s="10"/>
      <c r="P51">
        <f t="shared" si="6"/>
        <v>0</v>
      </c>
    </row>
    <row r="52" spans="1:16" x14ac:dyDescent="0.25">
      <c r="A52" s="10"/>
      <c r="B52" s="10"/>
      <c r="C52" s="10"/>
      <c r="D52" s="10"/>
      <c r="E52" s="10"/>
      <c r="F52" s="17"/>
      <c r="G52" s="10"/>
      <c r="P52">
        <f t="shared" si="6"/>
        <v>0</v>
      </c>
    </row>
    <row r="53" spans="1:16" x14ac:dyDescent="0.25">
      <c r="A53" s="10"/>
      <c r="B53" s="10"/>
      <c r="C53" s="10"/>
      <c r="D53" s="10"/>
      <c r="E53" s="10"/>
      <c r="F53" s="17"/>
      <c r="G53" s="10"/>
      <c r="P53">
        <f t="shared" si="6"/>
        <v>0</v>
      </c>
    </row>
    <row r="54" spans="1:16" x14ac:dyDescent="0.25">
      <c r="A54" s="10"/>
      <c r="B54" s="10"/>
      <c r="C54" s="10"/>
      <c r="D54" s="10"/>
      <c r="E54" s="10"/>
      <c r="F54" s="17"/>
      <c r="G54" s="10"/>
      <c r="P54">
        <f t="shared" si="6"/>
        <v>0</v>
      </c>
    </row>
    <row r="55" spans="1:16" x14ac:dyDescent="0.25">
      <c r="A55" s="10"/>
      <c r="B55" s="10"/>
      <c r="C55" s="10"/>
      <c r="D55" s="10"/>
      <c r="E55" s="10"/>
      <c r="F55" s="17"/>
      <c r="G55" s="10"/>
      <c r="P55">
        <f t="shared" si="6"/>
        <v>0</v>
      </c>
    </row>
    <row r="56" spans="1:16" x14ac:dyDescent="0.25">
      <c r="A56" s="10"/>
      <c r="B56" s="10"/>
      <c r="C56" s="10"/>
      <c r="D56" s="10"/>
      <c r="E56" s="10"/>
      <c r="F56" s="17"/>
      <c r="G56" s="10"/>
      <c r="P56">
        <f t="shared" si="6"/>
        <v>0</v>
      </c>
    </row>
    <row r="57" spans="1:16" x14ac:dyDescent="0.25">
      <c r="A57" s="10"/>
      <c r="B57" s="10"/>
      <c r="C57" s="10"/>
      <c r="D57" s="10"/>
      <c r="E57" s="10"/>
      <c r="F57" s="17"/>
      <c r="G57" s="10"/>
      <c r="P57">
        <f t="shared" si="6"/>
        <v>0</v>
      </c>
    </row>
    <row r="58" spans="1:16" x14ac:dyDescent="0.25">
      <c r="A58" s="10"/>
      <c r="B58" s="10"/>
      <c r="C58" s="10"/>
      <c r="D58" s="10"/>
      <c r="E58" s="10"/>
      <c r="F58" s="17"/>
      <c r="G58" s="10"/>
      <c r="P58">
        <f t="shared" si="6"/>
        <v>0</v>
      </c>
    </row>
    <row r="59" spans="1:16" x14ac:dyDescent="0.25">
      <c r="A59" s="10"/>
      <c r="B59" s="10"/>
      <c r="C59" s="10"/>
      <c r="D59" s="10"/>
      <c r="E59" s="10"/>
      <c r="F59" s="17"/>
      <c r="G59" s="10"/>
      <c r="P59">
        <f t="shared" si="6"/>
        <v>0</v>
      </c>
    </row>
    <row r="60" spans="1:16" x14ac:dyDescent="0.25">
      <c r="A60" s="10"/>
      <c r="B60" s="10"/>
      <c r="C60" s="10"/>
      <c r="D60" s="10"/>
      <c r="E60" s="10"/>
      <c r="F60" s="17"/>
      <c r="G60" s="10"/>
      <c r="P60">
        <f t="shared" si="6"/>
        <v>0</v>
      </c>
    </row>
    <row r="61" spans="1:16" x14ac:dyDescent="0.25">
      <c r="A61" s="10"/>
      <c r="B61" s="10"/>
      <c r="C61" s="10"/>
      <c r="D61" s="10"/>
      <c r="E61" s="10"/>
      <c r="F61" s="17"/>
      <c r="G61" s="10"/>
      <c r="P61">
        <f t="shared" si="6"/>
        <v>0</v>
      </c>
    </row>
    <row r="62" spans="1:16" x14ac:dyDescent="0.25">
      <c r="A62" s="10"/>
      <c r="B62" s="10"/>
      <c r="C62" s="10"/>
      <c r="D62" s="10"/>
      <c r="E62" s="10"/>
      <c r="F62" s="17"/>
      <c r="G62" s="10"/>
      <c r="P62">
        <f t="shared" si="6"/>
        <v>0</v>
      </c>
    </row>
    <row r="63" spans="1:16" x14ac:dyDescent="0.25">
      <c r="A63" s="10"/>
      <c r="B63" s="10"/>
      <c r="C63" s="10"/>
      <c r="D63" s="10"/>
      <c r="E63" s="10"/>
      <c r="F63" s="17"/>
      <c r="G63" s="10"/>
      <c r="P63">
        <f t="shared" si="6"/>
        <v>0</v>
      </c>
    </row>
    <row r="64" spans="1:16" x14ac:dyDescent="0.25">
      <c r="A64" s="10"/>
      <c r="B64" s="10"/>
      <c r="C64" s="10"/>
      <c r="D64" s="10"/>
      <c r="E64" s="10"/>
      <c r="F64" s="17"/>
      <c r="G64" s="10"/>
      <c r="P64">
        <f t="shared" si="6"/>
        <v>0</v>
      </c>
    </row>
    <row r="65" spans="1:16" x14ac:dyDescent="0.25">
      <c r="A65" s="10"/>
      <c r="B65" s="10"/>
      <c r="C65" s="10"/>
      <c r="D65" s="10"/>
      <c r="E65" s="10"/>
      <c r="F65" s="17"/>
      <c r="G65" s="10"/>
      <c r="P65">
        <f t="shared" si="6"/>
        <v>0</v>
      </c>
    </row>
    <row r="66" spans="1:16" x14ac:dyDescent="0.25">
      <c r="A66" s="10"/>
      <c r="B66" s="10"/>
      <c r="C66" s="10"/>
      <c r="D66" s="10"/>
      <c r="E66" s="10"/>
      <c r="F66" s="17"/>
      <c r="G66" s="10"/>
      <c r="P66">
        <f t="shared" si="6"/>
        <v>0</v>
      </c>
    </row>
    <row r="67" spans="1:16" x14ac:dyDescent="0.25">
      <c r="A67" s="10"/>
      <c r="B67" s="10"/>
      <c r="C67" s="10"/>
      <c r="D67" s="10"/>
      <c r="E67" s="10"/>
      <c r="F67" s="17"/>
      <c r="G67" s="10"/>
      <c r="P67">
        <f t="shared" si="6"/>
        <v>0</v>
      </c>
    </row>
    <row r="68" spans="1:16" x14ac:dyDescent="0.25">
      <c r="A68" s="10"/>
      <c r="B68" s="10"/>
      <c r="C68" s="10"/>
      <c r="D68" s="10"/>
      <c r="E68" s="10"/>
      <c r="F68" s="17"/>
      <c r="G68" s="10"/>
      <c r="P68">
        <f t="shared" si="6"/>
        <v>0</v>
      </c>
    </row>
    <row r="69" spans="1:16" x14ac:dyDescent="0.25">
      <c r="A69" s="10"/>
      <c r="B69" s="10"/>
      <c r="C69" s="10"/>
      <c r="D69" s="10"/>
      <c r="E69" s="10"/>
      <c r="F69" s="17"/>
      <c r="G69" s="10"/>
      <c r="P69">
        <f t="shared" si="6"/>
        <v>0</v>
      </c>
    </row>
    <row r="70" spans="1:16" x14ac:dyDescent="0.25">
      <c r="A70" s="10"/>
      <c r="B70" s="10"/>
      <c r="C70" s="10"/>
      <c r="D70" s="10"/>
      <c r="E70" s="10"/>
      <c r="F70" s="17"/>
      <c r="G70" s="10"/>
      <c r="P70">
        <f t="shared" si="6"/>
        <v>0</v>
      </c>
    </row>
    <row r="71" spans="1:16" x14ac:dyDescent="0.25">
      <c r="A71" s="10"/>
      <c r="B71" s="10"/>
      <c r="C71" s="10"/>
      <c r="D71" s="10"/>
      <c r="E71" s="10"/>
      <c r="F71" s="17"/>
      <c r="G71" s="10"/>
      <c r="P71">
        <f t="shared" si="6"/>
        <v>0</v>
      </c>
    </row>
    <row r="72" spans="1:16" x14ac:dyDescent="0.25">
      <c r="A72" s="10"/>
      <c r="B72" s="10"/>
      <c r="C72" s="10"/>
      <c r="D72" s="10"/>
      <c r="E72" s="10"/>
      <c r="F72" s="17"/>
      <c r="G72" s="10"/>
      <c r="P72">
        <f t="shared" si="6"/>
        <v>0</v>
      </c>
    </row>
    <row r="73" spans="1:16" x14ac:dyDescent="0.25">
      <c r="A73" s="10"/>
      <c r="B73" s="10"/>
      <c r="C73" s="10"/>
      <c r="D73" s="10"/>
      <c r="E73" s="10"/>
      <c r="F73" s="17"/>
      <c r="G73" s="10"/>
      <c r="P73">
        <f t="shared" si="6"/>
        <v>0</v>
      </c>
    </row>
    <row r="74" spans="1:16" x14ac:dyDescent="0.25">
      <c r="A74" s="10"/>
      <c r="B74" s="10"/>
      <c r="C74" s="10"/>
      <c r="D74" s="10"/>
      <c r="E74" s="10"/>
      <c r="F74" s="17"/>
      <c r="G74" s="10"/>
      <c r="P74">
        <f t="shared" si="6"/>
        <v>0</v>
      </c>
    </row>
    <row r="75" spans="1:16" x14ac:dyDescent="0.25">
      <c r="A75" s="10"/>
      <c r="B75" s="10"/>
      <c r="C75" s="10"/>
      <c r="D75" s="10"/>
      <c r="E75" s="10"/>
      <c r="F75" s="17"/>
      <c r="G75" s="10"/>
      <c r="P75">
        <f t="shared" si="6"/>
        <v>0</v>
      </c>
    </row>
    <row r="76" spans="1:16" x14ac:dyDescent="0.25">
      <c r="A76" s="10"/>
      <c r="B76" s="10"/>
      <c r="C76" s="10"/>
      <c r="D76" s="10"/>
      <c r="E76" s="10"/>
      <c r="F76" s="17"/>
      <c r="G76" s="10"/>
      <c r="P76">
        <f t="shared" si="6"/>
        <v>0</v>
      </c>
    </row>
    <row r="77" spans="1:16" x14ac:dyDescent="0.25">
      <c r="A77" s="10"/>
      <c r="B77" s="10"/>
      <c r="C77" s="10"/>
      <c r="D77" s="10"/>
      <c r="E77" s="10"/>
      <c r="F77" s="17"/>
      <c r="G77" s="10"/>
      <c r="P77">
        <f t="shared" si="6"/>
        <v>0</v>
      </c>
    </row>
    <row r="78" spans="1:16" x14ac:dyDescent="0.25">
      <c r="A78" s="10"/>
      <c r="B78" s="10"/>
      <c r="C78" s="10"/>
      <c r="D78" s="10"/>
      <c r="E78" s="10"/>
      <c r="F78" s="17"/>
      <c r="G78" s="10"/>
      <c r="P78">
        <f t="shared" si="6"/>
        <v>0</v>
      </c>
    </row>
    <row r="79" spans="1:16" x14ac:dyDescent="0.25">
      <c r="A79" s="10"/>
      <c r="B79" s="10"/>
      <c r="C79" s="10"/>
      <c r="D79" s="10"/>
      <c r="E79" s="10"/>
      <c r="F79" s="17"/>
      <c r="G79" s="10"/>
      <c r="P79">
        <f t="shared" si="6"/>
        <v>0</v>
      </c>
    </row>
    <row r="80" spans="1:16" x14ac:dyDescent="0.25">
      <c r="A80" s="10"/>
      <c r="B80" s="10"/>
      <c r="C80" s="10"/>
      <c r="D80" s="10"/>
      <c r="E80" s="10"/>
      <c r="F80" s="17"/>
      <c r="G80" s="10"/>
      <c r="P80">
        <f t="shared" si="6"/>
        <v>0</v>
      </c>
    </row>
    <row r="81" spans="1:16" x14ac:dyDescent="0.25">
      <c r="A81" s="10"/>
      <c r="B81" s="10"/>
      <c r="C81" s="10"/>
      <c r="D81" s="10"/>
      <c r="E81" s="10"/>
      <c r="F81" s="17"/>
      <c r="G81" s="10"/>
      <c r="P81">
        <f t="shared" si="6"/>
        <v>0</v>
      </c>
    </row>
    <row r="82" spans="1:16" x14ac:dyDescent="0.25">
      <c r="A82" s="10"/>
      <c r="B82" s="10"/>
      <c r="C82" s="10"/>
      <c r="D82" s="10"/>
      <c r="E82" s="10"/>
      <c r="F82" s="17"/>
      <c r="G82" s="10"/>
      <c r="P82">
        <f t="shared" si="6"/>
        <v>0</v>
      </c>
    </row>
    <row r="83" spans="1:16" x14ac:dyDescent="0.25">
      <c r="A83" s="10"/>
      <c r="B83" s="10"/>
      <c r="C83" s="10"/>
      <c r="D83" s="10"/>
      <c r="E83" s="10"/>
      <c r="F83" s="17"/>
      <c r="G83" s="10"/>
      <c r="P83">
        <f t="shared" si="6"/>
        <v>0</v>
      </c>
    </row>
    <row r="84" spans="1:16" x14ac:dyDescent="0.25">
      <c r="A84" s="10"/>
      <c r="B84" s="10"/>
      <c r="C84" s="10"/>
      <c r="D84" s="10"/>
      <c r="E84" s="10"/>
      <c r="F84" s="17"/>
      <c r="G84" s="10"/>
      <c r="P84">
        <f t="shared" si="6"/>
        <v>0</v>
      </c>
    </row>
    <row r="85" spans="1:16" x14ac:dyDescent="0.25">
      <c r="A85" s="10"/>
      <c r="B85" s="10"/>
      <c r="C85" s="10"/>
      <c r="D85" s="10"/>
      <c r="E85" s="10"/>
      <c r="F85" s="17"/>
      <c r="G85" s="10"/>
      <c r="P85">
        <f t="shared" si="6"/>
        <v>0</v>
      </c>
    </row>
    <row r="86" spans="1:16" x14ac:dyDescent="0.25">
      <c r="A86" s="10"/>
      <c r="B86" s="10"/>
      <c r="C86" s="10"/>
      <c r="D86" s="10"/>
      <c r="E86" s="10"/>
      <c r="F86" s="17"/>
      <c r="G86" s="10"/>
      <c r="P86">
        <f t="shared" si="6"/>
        <v>0</v>
      </c>
    </row>
    <row r="87" spans="1:16" x14ac:dyDescent="0.25">
      <c r="A87" s="10"/>
      <c r="B87" s="10"/>
      <c r="C87" s="10"/>
      <c r="D87" s="10"/>
      <c r="E87" s="10"/>
      <c r="F87" s="17"/>
      <c r="G87" s="10"/>
      <c r="P87">
        <f t="shared" si="6"/>
        <v>0</v>
      </c>
    </row>
    <row r="88" spans="1:16" x14ac:dyDescent="0.25">
      <c r="A88" s="10"/>
      <c r="B88" s="10"/>
      <c r="C88" s="10"/>
      <c r="D88" s="10"/>
      <c r="E88" s="10"/>
      <c r="F88" s="17"/>
      <c r="G88" s="10"/>
      <c r="P88">
        <f t="shared" ref="P88:P151" si="7">IF(D88=$G$5,F88,0)</f>
        <v>0</v>
      </c>
    </row>
    <row r="89" spans="1:16" x14ac:dyDescent="0.25">
      <c r="A89" s="10"/>
      <c r="B89" s="10"/>
      <c r="C89" s="10"/>
      <c r="D89" s="10"/>
      <c r="E89" s="10"/>
      <c r="F89" s="17"/>
      <c r="G89" s="10"/>
      <c r="P89">
        <f t="shared" si="7"/>
        <v>0</v>
      </c>
    </row>
    <row r="90" spans="1:16" x14ac:dyDescent="0.25">
      <c r="A90" s="10"/>
      <c r="B90" s="10"/>
      <c r="C90" s="10"/>
      <c r="D90" s="10"/>
      <c r="E90" s="10"/>
      <c r="F90" s="17"/>
      <c r="G90" s="10"/>
      <c r="P90">
        <f t="shared" si="7"/>
        <v>0</v>
      </c>
    </row>
    <row r="91" spans="1:16" x14ac:dyDescent="0.25">
      <c r="A91" s="10"/>
      <c r="B91" s="10"/>
      <c r="C91" s="10"/>
      <c r="D91" s="10"/>
      <c r="E91" s="10"/>
      <c r="F91" s="17"/>
      <c r="G91" s="10"/>
      <c r="P91">
        <f t="shared" si="7"/>
        <v>0</v>
      </c>
    </row>
    <row r="92" spans="1:16" x14ac:dyDescent="0.25">
      <c r="A92" s="10"/>
      <c r="B92" s="10"/>
      <c r="C92" s="10"/>
      <c r="D92" s="10"/>
      <c r="E92" s="10"/>
      <c r="F92" s="17"/>
      <c r="G92" s="10"/>
      <c r="P92">
        <f t="shared" si="7"/>
        <v>0</v>
      </c>
    </row>
    <row r="93" spans="1:16" x14ac:dyDescent="0.25">
      <c r="A93" s="10"/>
      <c r="B93" s="10"/>
      <c r="C93" s="10"/>
      <c r="D93" s="10"/>
      <c r="E93" s="10"/>
      <c r="F93" s="17"/>
      <c r="G93" s="10"/>
      <c r="P93">
        <f t="shared" si="7"/>
        <v>0</v>
      </c>
    </row>
    <row r="94" spans="1:16" x14ac:dyDescent="0.25">
      <c r="A94" s="10"/>
      <c r="B94" s="10"/>
      <c r="C94" s="10"/>
      <c r="D94" s="10"/>
      <c r="E94" s="10"/>
      <c r="F94" s="17"/>
      <c r="G94" s="10"/>
      <c r="P94">
        <f t="shared" si="7"/>
        <v>0</v>
      </c>
    </row>
    <row r="95" spans="1:16" x14ac:dyDescent="0.25">
      <c r="A95" s="10"/>
      <c r="B95" s="10"/>
      <c r="C95" s="10"/>
      <c r="D95" s="10"/>
      <c r="E95" s="10"/>
      <c r="F95" s="17"/>
      <c r="G95" s="10"/>
      <c r="P95">
        <f t="shared" si="7"/>
        <v>0</v>
      </c>
    </row>
    <row r="96" spans="1:16" x14ac:dyDescent="0.25">
      <c r="A96" s="10"/>
      <c r="B96" s="10"/>
      <c r="C96" s="10"/>
      <c r="D96" s="10"/>
      <c r="E96" s="10"/>
      <c r="F96" s="17"/>
      <c r="G96" s="10"/>
      <c r="P96">
        <f t="shared" si="7"/>
        <v>0</v>
      </c>
    </row>
    <row r="97" spans="1:16" x14ac:dyDescent="0.25">
      <c r="A97" s="10"/>
      <c r="B97" s="10"/>
      <c r="C97" s="10"/>
      <c r="D97" s="10"/>
      <c r="E97" s="10"/>
      <c r="F97" s="17"/>
      <c r="G97" s="10"/>
      <c r="P97">
        <f t="shared" si="7"/>
        <v>0</v>
      </c>
    </row>
    <row r="98" spans="1:16" x14ac:dyDescent="0.25">
      <c r="A98" s="10"/>
      <c r="B98" s="10"/>
      <c r="C98" s="10"/>
      <c r="D98" s="10"/>
      <c r="E98" s="10"/>
      <c r="F98" s="17"/>
      <c r="G98" s="10"/>
      <c r="P98">
        <f t="shared" si="7"/>
        <v>0</v>
      </c>
    </row>
    <row r="99" spans="1:16" x14ac:dyDescent="0.25">
      <c r="A99" s="10"/>
      <c r="B99" s="10"/>
      <c r="C99" s="10"/>
      <c r="D99" s="10"/>
      <c r="E99" s="10"/>
      <c r="F99" s="17"/>
      <c r="G99" s="10"/>
      <c r="P99">
        <f t="shared" si="7"/>
        <v>0</v>
      </c>
    </row>
    <row r="100" spans="1:16" x14ac:dyDescent="0.25">
      <c r="A100" s="10"/>
      <c r="B100" s="10"/>
      <c r="C100" s="10"/>
      <c r="D100" s="10"/>
      <c r="E100" s="10"/>
      <c r="F100" s="17"/>
      <c r="G100" s="10"/>
      <c r="P100">
        <f t="shared" si="7"/>
        <v>0</v>
      </c>
    </row>
    <row r="101" spans="1:16" x14ac:dyDescent="0.25">
      <c r="A101" s="10"/>
      <c r="B101" s="10"/>
      <c r="C101" s="10"/>
      <c r="D101" s="10"/>
      <c r="E101" s="10"/>
      <c r="F101" s="17"/>
      <c r="G101" s="10"/>
      <c r="P101">
        <f t="shared" si="7"/>
        <v>0</v>
      </c>
    </row>
    <row r="102" spans="1:16" x14ac:dyDescent="0.25">
      <c r="A102" s="10"/>
      <c r="B102" s="10"/>
      <c r="C102" s="10"/>
      <c r="D102" s="10"/>
      <c r="E102" s="10"/>
      <c r="F102" s="17"/>
      <c r="G102" s="10"/>
      <c r="P102">
        <f t="shared" si="7"/>
        <v>0</v>
      </c>
    </row>
    <row r="103" spans="1:16" x14ac:dyDescent="0.25">
      <c r="A103" s="10"/>
      <c r="B103" s="10"/>
      <c r="C103" s="10"/>
      <c r="D103" s="10"/>
      <c r="E103" s="10"/>
      <c r="F103" s="17"/>
      <c r="G103" s="10"/>
      <c r="P103">
        <f t="shared" si="7"/>
        <v>0</v>
      </c>
    </row>
    <row r="104" spans="1:16" x14ac:dyDescent="0.25">
      <c r="A104" s="10"/>
      <c r="B104" s="10"/>
      <c r="C104" s="10"/>
      <c r="D104" s="10"/>
      <c r="E104" s="10"/>
      <c r="F104" s="17"/>
      <c r="G104" s="10"/>
      <c r="P104">
        <f t="shared" si="7"/>
        <v>0</v>
      </c>
    </row>
    <row r="105" spans="1:16" x14ac:dyDescent="0.25">
      <c r="A105" s="10"/>
      <c r="B105" s="10"/>
      <c r="C105" s="10"/>
      <c r="D105" s="10"/>
      <c r="E105" s="10"/>
      <c r="F105" s="17"/>
      <c r="G105" s="10"/>
      <c r="P105">
        <f t="shared" si="7"/>
        <v>0</v>
      </c>
    </row>
    <row r="106" spans="1:16" x14ac:dyDescent="0.25">
      <c r="A106" s="10"/>
      <c r="B106" s="10"/>
      <c r="C106" s="10"/>
      <c r="D106" s="10"/>
      <c r="E106" s="10"/>
      <c r="F106" s="17"/>
      <c r="G106" s="10"/>
      <c r="P106">
        <f t="shared" si="7"/>
        <v>0</v>
      </c>
    </row>
    <row r="107" spans="1:16" x14ac:dyDescent="0.25">
      <c r="A107" s="10"/>
      <c r="B107" s="10"/>
      <c r="C107" s="10"/>
      <c r="D107" s="10"/>
      <c r="E107" s="10"/>
      <c r="F107" s="17"/>
      <c r="G107" s="10"/>
      <c r="P107">
        <f t="shared" si="7"/>
        <v>0</v>
      </c>
    </row>
    <row r="108" spans="1:16" x14ac:dyDescent="0.25">
      <c r="A108" s="10"/>
      <c r="B108" s="10"/>
      <c r="C108" s="10"/>
      <c r="D108" s="10"/>
      <c r="E108" s="10"/>
      <c r="F108" s="17"/>
      <c r="G108" s="10"/>
      <c r="P108">
        <f t="shared" si="7"/>
        <v>0</v>
      </c>
    </row>
    <row r="109" spans="1:16" x14ac:dyDescent="0.25">
      <c r="A109" s="10"/>
      <c r="B109" s="10"/>
      <c r="C109" s="10"/>
      <c r="D109" s="10"/>
      <c r="E109" s="10"/>
      <c r="F109" s="17"/>
      <c r="G109" s="10"/>
      <c r="P109">
        <f t="shared" si="7"/>
        <v>0</v>
      </c>
    </row>
    <row r="110" spans="1:16" x14ac:dyDescent="0.25">
      <c r="A110" s="10"/>
      <c r="B110" s="10"/>
      <c r="C110" s="10"/>
      <c r="D110" s="10"/>
      <c r="E110" s="10"/>
      <c r="F110" s="17"/>
      <c r="G110" s="10"/>
      <c r="P110">
        <f t="shared" si="7"/>
        <v>0</v>
      </c>
    </row>
    <row r="111" spans="1:16" x14ac:dyDescent="0.25">
      <c r="A111" s="10"/>
      <c r="B111" s="10"/>
      <c r="C111" s="10"/>
      <c r="D111" s="10"/>
      <c r="E111" s="10"/>
      <c r="F111" s="17"/>
      <c r="G111" s="10"/>
      <c r="P111">
        <f t="shared" si="7"/>
        <v>0</v>
      </c>
    </row>
    <row r="112" spans="1:16" x14ac:dyDescent="0.25">
      <c r="A112" s="10"/>
      <c r="B112" s="10"/>
      <c r="C112" s="10"/>
      <c r="D112" s="10"/>
      <c r="E112" s="10"/>
      <c r="F112" s="17"/>
      <c r="G112" s="10"/>
      <c r="P112">
        <f t="shared" si="7"/>
        <v>0</v>
      </c>
    </row>
    <row r="113" spans="1:16" x14ac:dyDescent="0.25">
      <c r="A113" s="10"/>
      <c r="B113" s="10"/>
      <c r="C113" s="10"/>
      <c r="D113" s="10"/>
      <c r="E113" s="10"/>
      <c r="F113" s="17"/>
      <c r="G113" s="10"/>
      <c r="P113">
        <f t="shared" si="7"/>
        <v>0</v>
      </c>
    </row>
    <row r="114" spans="1:16" x14ac:dyDescent="0.25">
      <c r="A114" s="10"/>
      <c r="B114" s="10"/>
      <c r="C114" s="10"/>
      <c r="D114" s="10"/>
      <c r="E114" s="10"/>
      <c r="F114" s="17"/>
      <c r="G114" s="10"/>
      <c r="P114">
        <f t="shared" si="7"/>
        <v>0</v>
      </c>
    </row>
    <row r="115" spans="1:16" x14ac:dyDescent="0.25">
      <c r="A115" s="10"/>
      <c r="B115" s="10"/>
      <c r="C115" s="10"/>
      <c r="D115" s="10"/>
      <c r="E115" s="10"/>
      <c r="F115" s="17"/>
      <c r="G115" s="10"/>
      <c r="P115">
        <f t="shared" si="7"/>
        <v>0</v>
      </c>
    </row>
    <row r="116" spans="1:16" x14ac:dyDescent="0.25">
      <c r="A116" s="10"/>
      <c r="B116" s="10"/>
      <c r="C116" s="10"/>
      <c r="D116" s="10"/>
      <c r="E116" s="10"/>
      <c r="F116" s="17"/>
      <c r="G116" s="10"/>
      <c r="P116">
        <f t="shared" si="7"/>
        <v>0</v>
      </c>
    </row>
    <row r="117" spans="1:16" x14ac:dyDescent="0.25">
      <c r="A117" s="10"/>
      <c r="B117" s="10"/>
      <c r="C117" s="10"/>
      <c r="D117" s="10"/>
      <c r="E117" s="10"/>
      <c r="F117" s="17"/>
      <c r="G117" s="10"/>
      <c r="P117">
        <f t="shared" si="7"/>
        <v>0</v>
      </c>
    </row>
    <row r="118" spans="1:16" x14ac:dyDescent="0.25">
      <c r="A118" s="10"/>
      <c r="B118" s="10"/>
      <c r="C118" s="10"/>
      <c r="D118" s="10"/>
      <c r="E118" s="10"/>
      <c r="F118" s="17"/>
      <c r="G118" s="10"/>
      <c r="P118">
        <f t="shared" si="7"/>
        <v>0</v>
      </c>
    </row>
    <row r="119" spans="1:16" x14ac:dyDescent="0.25">
      <c r="A119" s="10"/>
      <c r="B119" s="10"/>
      <c r="C119" s="10"/>
      <c r="D119" s="10"/>
      <c r="E119" s="10"/>
      <c r="F119" s="17"/>
      <c r="G119" s="10"/>
      <c r="P119">
        <f t="shared" si="7"/>
        <v>0</v>
      </c>
    </row>
    <row r="120" spans="1:16" x14ac:dyDescent="0.25">
      <c r="A120" s="10"/>
      <c r="B120" s="10"/>
      <c r="C120" s="10"/>
      <c r="D120" s="10"/>
      <c r="E120" s="10"/>
      <c r="F120" s="17"/>
      <c r="G120" s="10"/>
      <c r="P120">
        <f t="shared" si="7"/>
        <v>0</v>
      </c>
    </row>
    <row r="121" spans="1:16" x14ac:dyDescent="0.25">
      <c r="A121" s="10"/>
      <c r="B121" s="10"/>
      <c r="C121" s="10"/>
      <c r="D121" s="10"/>
      <c r="E121" s="10"/>
      <c r="F121" s="17"/>
      <c r="G121" s="10"/>
      <c r="P121">
        <f t="shared" si="7"/>
        <v>0</v>
      </c>
    </row>
    <row r="122" spans="1:16" x14ac:dyDescent="0.25">
      <c r="A122" s="10"/>
      <c r="B122" s="10"/>
      <c r="C122" s="10"/>
      <c r="D122" s="10"/>
      <c r="E122" s="10"/>
      <c r="F122" s="17"/>
      <c r="G122" s="10"/>
      <c r="P122">
        <f t="shared" si="7"/>
        <v>0</v>
      </c>
    </row>
    <row r="123" spans="1:16" x14ac:dyDescent="0.25">
      <c r="A123" s="10"/>
      <c r="B123" s="10"/>
      <c r="C123" s="10"/>
      <c r="D123" s="10"/>
      <c r="E123" s="10"/>
      <c r="F123" s="17"/>
      <c r="G123" s="10"/>
      <c r="P123">
        <f t="shared" si="7"/>
        <v>0</v>
      </c>
    </row>
    <row r="124" spans="1:16" x14ac:dyDescent="0.25">
      <c r="A124" s="10"/>
      <c r="B124" s="10"/>
      <c r="C124" s="10"/>
      <c r="D124" s="10"/>
      <c r="E124" s="10"/>
      <c r="F124" s="17"/>
      <c r="G124" s="10"/>
      <c r="P124">
        <f t="shared" si="7"/>
        <v>0</v>
      </c>
    </row>
    <row r="125" spans="1:16" x14ac:dyDescent="0.25">
      <c r="A125" s="10"/>
      <c r="B125" s="10"/>
      <c r="C125" s="10"/>
      <c r="D125" s="10"/>
      <c r="E125" s="10"/>
      <c r="F125" s="17"/>
      <c r="G125" s="10"/>
      <c r="P125">
        <f t="shared" si="7"/>
        <v>0</v>
      </c>
    </row>
    <row r="126" spans="1:16" x14ac:dyDescent="0.25">
      <c r="A126" s="10"/>
      <c r="B126" s="10"/>
      <c r="C126" s="10"/>
      <c r="D126" s="10"/>
      <c r="E126" s="10"/>
      <c r="F126" s="17"/>
      <c r="G126" s="10"/>
      <c r="P126">
        <f t="shared" si="7"/>
        <v>0</v>
      </c>
    </row>
    <row r="127" spans="1:16" x14ac:dyDescent="0.25">
      <c r="A127" s="10"/>
      <c r="B127" s="10"/>
      <c r="C127" s="10"/>
      <c r="D127" s="10"/>
      <c r="E127" s="10"/>
      <c r="F127" s="17"/>
      <c r="G127" s="10"/>
      <c r="P127">
        <f t="shared" si="7"/>
        <v>0</v>
      </c>
    </row>
    <row r="128" spans="1:16" x14ac:dyDescent="0.25">
      <c r="A128" s="10"/>
      <c r="B128" s="10"/>
      <c r="C128" s="10"/>
      <c r="D128" s="10"/>
      <c r="E128" s="10"/>
      <c r="F128" s="17"/>
      <c r="G128" s="10"/>
      <c r="P128">
        <f t="shared" si="7"/>
        <v>0</v>
      </c>
    </row>
    <row r="129" spans="1:16" x14ac:dyDescent="0.25">
      <c r="A129" s="10"/>
      <c r="B129" s="10"/>
      <c r="C129" s="10"/>
      <c r="D129" s="10"/>
      <c r="E129" s="10"/>
      <c r="F129" s="17"/>
      <c r="G129" s="10"/>
      <c r="P129">
        <f t="shared" si="7"/>
        <v>0</v>
      </c>
    </row>
    <row r="130" spans="1:16" x14ac:dyDescent="0.25">
      <c r="A130" s="10"/>
      <c r="B130" s="10"/>
      <c r="C130" s="10"/>
      <c r="D130" s="10"/>
      <c r="E130" s="10"/>
      <c r="F130" s="17"/>
      <c r="G130" s="10"/>
      <c r="P130">
        <f t="shared" si="7"/>
        <v>0</v>
      </c>
    </row>
    <row r="131" spans="1:16" x14ac:dyDescent="0.25">
      <c r="A131" s="10"/>
      <c r="B131" s="10"/>
      <c r="C131" s="10"/>
      <c r="D131" s="10"/>
      <c r="E131" s="10"/>
      <c r="F131" s="17"/>
      <c r="G131" s="10"/>
      <c r="P131">
        <f t="shared" si="7"/>
        <v>0</v>
      </c>
    </row>
    <row r="132" spans="1:16" x14ac:dyDescent="0.25">
      <c r="A132" s="10"/>
      <c r="B132" s="10"/>
      <c r="C132" s="10"/>
      <c r="D132" s="10"/>
      <c r="E132" s="10"/>
      <c r="F132" s="17"/>
      <c r="G132" s="10"/>
      <c r="P132">
        <f t="shared" si="7"/>
        <v>0</v>
      </c>
    </row>
    <row r="133" spans="1:16" x14ac:dyDescent="0.25">
      <c r="A133" s="10"/>
      <c r="B133" s="10"/>
      <c r="C133" s="10"/>
      <c r="D133" s="10"/>
      <c r="E133" s="10"/>
      <c r="F133" s="17"/>
      <c r="G133" s="10"/>
      <c r="P133">
        <f t="shared" si="7"/>
        <v>0</v>
      </c>
    </row>
    <row r="134" spans="1:16" x14ac:dyDescent="0.25">
      <c r="A134" s="10"/>
      <c r="B134" s="10"/>
      <c r="C134" s="10"/>
      <c r="D134" s="10"/>
      <c r="E134" s="10"/>
      <c r="F134" s="17"/>
      <c r="G134" s="10"/>
      <c r="P134">
        <f t="shared" si="7"/>
        <v>0</v>
      </c>
    </row>
    <row r="135" spans="1:16" x14ac:dyDescent="0.25">
      <c r="A135" s="10"/>
      <c r="B135" s="10"/>
      <c r="C135" s="10"/>
      <c r="D135" s="10"/>
      <c r="E135" s="10"/>
      <c r="F135" s="17"/>
      <c r="G135" s="10"/>
      <c r="P135">
        <f t="shared" si="7"/>
        <v>0</v>
      </c>
    </row>
    <row r="136" spans="1:16" x14ac:dyDescent="0.25">
      <c r="A136" s="10"/>
      <c r="B136" s="10"/>
      <c r="C136" s="10"/>
      <c r="D136" s="10"/>
      <c r="E136" s="10"/>
      <c r="F136" s="17"/>
      <c r="G136" s="10"/>
      <c r="P136">
        <f t="shared" si="7"/>
        <v>0</v>
      </c>
    </row>
    <row r="137" spans="1:16" x14ac:dyDescent="0.25">
      <c r="A137" s="10"/>
      <c r="B137" s="10"/>
      <c r="C137" s="10"/>
      <c r="D137" s="10"/>
      <c r="E137" s="10"/>
      <c r="F137" s="17"/>
      <c r="G137" s="10"/>
      <c r="P137">
        <f t="shared" si="7"/>
        <v>0</v>
      </c>
    </row>
    <row r="138" spans="1:16" x14ac:dyDescent="0.25">
      <c r="A138" s="10"/>
      <c r="B138" s="10"/>
      <c r="C138" s="10"/>
      <c r="D138" s="10"/>
      <c r="E138" s="10"/>
      <c r="F138" s="17"/>
      <c r="G138" s="10"/>
      <c r="P138">
        <f t="shared" si="7"/>
        <v>0</v>
      </c>
    </row>
    <row r="139" spans="1:16" x14ac:dyDescent="0.25">
      <c r="A139" s="10"/>
      <c r="B139" s="10"/>
      <c r="C139" s="10"/>
      <c r="D139" s="10"/>
      <c r="E139" s="10"/>
      <c r="F139" s="17"/>
      <c r="G139" s="10"/>
      <c r="P139">
        <f t="shared" si="7"/>
        <v>0</v>
      </c>
    </row>
    <row r="140" spans="1:16" x14ac:dyDescent="0.25">
      <c r="A140" s="10"/>
      <c r="B140" s="10"/>
      <c r="C140" s="10"/>
      <c r="D140" s="10"/>
      <c r="E140" s="10"/>
      <c r="F140" s="17"/>
      <c r="G140" s="10"/>
      <c r="P140">
        <f t="shared" si="7"/>
        <v>0</v>
      </c>
    </row>
    <row r="141" spans="1:16" x14ac:dyDescent="0.25">
      <c r="A141" s="10"/>
      <c r="B141" s="10"/>
      <c r="C141" s="10"/>
      <c r="D141" s="10"/>
      <c r="E141" s="10"/>
      <c r="F141" s="17"/>
      <c r="G141" s="10"/>
      <c r="P141">
        <f t="shared" si="7"/>
        <v>0</v>
      </c>
    </row>
    <row r="142" spans="1:16" x14ac:dyDescent="0.25">
      <c r="A142" s="10"/>
      <c r="B142" s="10"/>
      <c r="C142" s="10"/>
      <c r="D142" s="10"/>
      <c r="E142" s="10"/>
      <c r="F142" s="17"/>
      <c r="G142" s="10"/>
      <c r="P142">
        <f t="shared" si="7"/>
        <v>0</v>
      </c>
    </row>
    <row r="143" spans="1:16" x14ac:dyDescent="0.25">
      <c r="A143" s="10"/>
      <c r="B143" s="10"/>
      <c r="C143" s="10"/>
      <c r="D143" s="10"/>
      <c r="E143" s="10"/>
      <c r="F143" s="17"/>
      <c r="G143" s="10"/>
      <c r="P143">
        <f t="shared" si="7"/>
        <v>0</v>
      </c>
    </row>
    <row r="144" spans="1:16" x14ac:dyDescent="0.25">
      <c r="A144" s="10"/>
      <c r="B144" s="10"/>
      <c r="C144" s="10"/>
      <c r="D144" s="10"/>
      <c r="E144" s="10"/>
      <c r="F144" s="17"/>
      <c r="G144" s="10"/>
      <c r="P144">
        <f t="shared" si="7"/>
        <v>0</v>
      </c>
    </row>
    <row r="145" spans="1:16" x14ac:dyDescent="0.25">
      <c r="A145" s="10"/>
      <c r="B145" s="10"/>
      <c r="C145" s="10"/>
      <c r="D145" s="10"/>
      <c r="E145" s="10"/>
      <c r="F145" s="17"/>
      <c r="G145" s="10"/>
      <c r="P145">
        <f t="shared" si="7"/>
        <v>0</v>
      </c>
    </row>
    <row r="146" spans="1:16" x14ac:dyDescent="0.25">
      <c r="A146" s="10"/>
      <c r="B146" s="10"/>
      <c r="C146" s="10"/>
      <c r="D146" s="10"/>
      <c r="E146" s="10"/>
      <c r="F146" s="17"/>
      <c r="G146" s="10"/>
      <c r="P146">
        <f t="shared" si="7"/>
        <v>0</v>
      </c>
    </row>
    <row r="147" spans="1:16" x14ac:dyDescent="0.25">
      <c r="A147" s="10"/>
      <c r="B147" s="10"/>
      <c r="C147" s="10"/>
      <c r="D147" s="10"/>
      <c r="E147" s="10"/>
      <c r="F147" s="17"/>
      <c r="G147" s="10"/>
      <c r="P147">
        <f t="shared" si="7"/>
        <v>0</v>
      </c>
    </row>
    <row r="148" spans="1:16" x14ac:dyDescent="0.25">
      <c r="A148" s="10"/>
      <c r="B148" s="10"/>
      <c r="C148" s="10"/>
      <c r="D148" s="10"/>
      <c r="E148" s="10"/>
      <c r="F148" s="17"/>
      <c r="G148" s="10"/>
      <c r="P148">
        <f t="shared" si="7"/>
        <v>0</v>
      </c>
    </row>
    <row r="149" spans="1:16" x14ac:dyDescent="0.25">
      <c r="A149" s="10"/>
      <c r="B149" s="10"/>
      <c r="C149" s="10"/>
      <c r="D149" s="10"/>
      <c r="E149" s="10"/>
      <c r="F149" s="17"/>
      <c r="G149" s="10"/>
      <c r="P149">
        <f t="shared" si="7"/>
        <v>0</v>
      </c>
    </row>
    <row r="150" spans="1:16" x14ac:dyDescent="0.25">
      <c r="A150" s="10"/>
      <c r="B150" s="10"/>
      <c r="C150" s="10"/>
      <c r="D150" s="10"/>
      <c r="E150" s="10"/>
      <c r="F150" s="17"/>
      <c r="G150" s="10"/>
      <c r="P150">
        <f t="shared" si="7"/>
        <v>0</v>
      </c>
    </row>
    <row r="151" spans="1:16" x14ac:dyDescent="0.25">
      <c r="A151" s="10"/>
      <c r="B151" s="10"/>
      <c r="C151" s="10"/>
      <c r="D151" s="10"/>
      <c r="E151" s="10"/>
      <c r="F151" s="17"/>
      <c r="G151" s="10"/>
      <c r="P151">
        <f t="shared" si="7"/>
        <v>0</v>
      </c>
    </row>
    <row r="152" spans="1:16" x14ac:dyDescent="0.25">
      <c r="A152" s="10"/>
      <c r="B152" s="10"/>
      <c r="C152" s="10"/>
      <c r="D152" s="10"/>
      <c r="E152" s="10"/>
      <c r="F152" s="17"/>
      <c r="G152" s="10"/>
      <c r="P152">
        <f t="shared" ref="P152:P215" si="8">IF(D152=$G$5,F152,0)</f>
        <v>0</v>
      </c>
    </row>
    <row r="153" spans="1:16" x14ac:dyDescent="0.25">
      <c r="A153" s="10"/>
      <c r="B153" s="10"/>
      <c r="C153" s="10"/>
      <c r="D153" s="10"/>
      <c r="E153" s="10"/>
      <c r="F153" s="17"/>
      <c r="G153" s="10"/>
      <c r="P153">
        <f t="shared" si="8"/>
        <v>0</v>
      </c>
    </row>
    <row r="154" spans="1:16" x14ac:dyDescent="0.25">
      <c r="A154" s="10"/>
      <c r="B154" s="10"/>
      <c r="C154" s="10"/>
      <c r="D154" s="10"/>
      <c r="E154" s="10"/>
      <c r="F154" s="17"/>
      <c r="G154" s="10"/>
      <c r="P154">
        <f t="shared" si="8"/>
        <v>0</v>
      </c>
    </row>
    <row r="155" spans="1:16" x14ac:dyDescent="0.25">
      <c r="A155" s="10"/>
      <c r="B155" s="10"/>
      <c r="C155" s="10"/>
      <c r="D155" s="10"/>
      <c r="E155" s="10"/>
      <c r="F155" s="17"/>
      <c r="G155" s="10"/>
      <c r="P155">
        <f t="shared" si="8"/>
        <v>0</v>
      </c>
    </row>
    <row r="156" spans="1:16" x14ac:dyDescent="0.25">
      <c r="A156" s="10"/>
      <c r="B156" s="10"/>
      <c r="C156" s="10"/>
      <c r="D156" s="10"/>
      <c r="E156" s="10"/>
      <c r="F156" s="17"/>
      <c r="G156" s="10"/>
      <c r="P156">
        <f t="shared" si="8"/>
        <v>0</v>
      </c>
    </row>
    <row r="157" spans="1:16" x14ac:dyDescent="0.25">
      <c r="A157" s="10"/>
      <c r="B157" s="10"/>
      <c r="C157" s="10"/>
      <c r="D157" s="10"/>
      <c r="E157" s="10"/>
      <c r="F157" s="17"/>
      <c r="G157" s="10"/>
      <c r="P157">
        <f t="shared" si="8"/>
        <v>0</v>
      </c>
    </row>
    <row r="158" spans="1:16" x14ac:dyDescent="0.25">
      <c r="A158" s="10"/>
      <c r="B158" s="10"/>
      <c r="C158" s="10"/>
      <c r="D158" s="10"/>
      <c r="E158" s="10"/>
      <c r="F158" s="17"/>
      <c r="G158" s="10"/>
      <c r="P158">
        <f t="shared" si="8"/>
        <v>0</v>
      </c>
    </row>
    <row r="159" spans="1:16" x14ac:dyDescent="0.25">
      <c r="A159" s="10"/>
      <c r="B159" s="10"/>
      <c r="C159" s="10"/>
      <c r="D159" s="10"/>
      <c r="E159" s="10"/>
      <c r="F159" s="17"/>
      <c r="G159" s="10"/>
      <c r="P159">
        <f t="shared" si="8"/>
        <v>0</v>
      </c>
    </row>
    <row r="160" spans="1:16" x14ac:dyDescent="0.25">
      <c r="A160" s="10"/>
      <c r="B160" s="10"/>
      <c r="C160" s="10"/>
      <c r="D160" s="10"/>
      <c r="E160" s="10"/>
      <c r="F160" s="17"/>
      <c r="G160" s="10"/>
      <c r="P160">
        <f t="shared" si="8"/>
        <v>0</v>
      </c>
    </row>
    <row r="161" spans="1:16" x14ac:dyDescent="0.25">
      <c r="A161" s="10"/>
      <c r="B161" s="10"/>
      <c r="C161" s="10"/>
      <c r="D161" s="10"/>
      <c r="E161" s="10"/>
      <c r="F161" s="17"/>
      <c r="G161" s="10"/>
      <c r="P161">
        <f t="shared" si="8"/>
        <v>0</v>
      </c>
    </row>
    <row r="162" spans="1:16" x14ac:dyDescent="0.25">
      <c r="A162" s="10"/>
      <c r="B162" s="10"/>
      <c r="C162" s="10"/>
      <c r="D162" s="10"/>
      <c r="E162" s="10"/>
      <c r="F162" s="17"/>
      <c r="G162" s="10"/>
      <c r="P162">
        <f t="shared" si="8"/>
        <v>0</v>
      </c>
    </row>
    <row r="163" spans="1:16" x14ac:dyDescent="0.25">
      <c r="A163" s="10"/>
      <c r="B163" s="10"/>
      <c r="C163" s="10"/>
      <c r="D163" s="10"/>
      <c r="E163" s="10"/>
      <c r="F163" s="17"/>
      <c r="G163" s="10"/>
      <c r="P163">
        <f t="shared" si="8"/>
        <v>0</v>
      </c>
    </row>
    <row r="164" spans="1:16" x14ac:dyDescent="0.25">
      <c r="A164" s="10"/>
      <c r="B164" s="10"/>
      <c r="C164" s="10"/>
      <c r="D164" s="10"/>
      <c r="E164" s="10"/>
      <c r="F164" s="17"/>
      <c r="G164" s="10"/>
      <c r="P164">
        <f t="shared" si="8"/>
        <v>0</v>
      </c>
    </row>
    <row r="165" spans="1:16" x14ac:dyDescent="0.25">
      <c r="A165" s="10"/>
      <c r="B165" s="10"/>
      <c r="C165" s="10"/>
      <c r="D165" s="10"/>
      <c r="E165" s="10"/>
      <c r="F165" s="17"/>
      <c r="G165" s="10"/>
      <c r="P165">
        <f t="shared" si="8"/>
        <v>0</v>
      </c>
    </row>
    <row r="166" spans="1:16" x14ac:dyDescent="0.25">
      <c r="A166" s="10"/>
      <c r="B166" s="10"/>
      <c r="C166" s="10"/>
      <c r="D166" s="10"/>
      <c r="E166" s="10"/>
      <c r="F166" s="17"/>
      <c r="G166" s="10"/>
      <c r="P166">
        <f t="shared" si="8"/>
        <v>0</v>
      </c>
    </row>
    <row r="167" spans="1:16" x14ac:dyDescent="0.25">
      <c r="A167" s="10"/>
      <c r="B167" s="10"/>
      <c r="C167" s="10"/>
      <c r="D167" s="10"/>
      <c r="E167" s="10"/>
      <c r="F167" s="17"/>
      <c r="G167" s="10"/>
      <c r="P167">
        <f t="shared" si="8"/>
        <v>0</v>
      </c>
    </row>
    <row r="168" spans="1:16" x14ac:dyDescent="0.25">
      <c r="A168" s="10"/>
      <c r="B168" s="10"/>
      <c r="C168" s="10"/>
      <c r="D168" s="10"/>
      <c r="E168" s="10"/>
      <c r="F168" s="17"/>
      <c r="G168" s="10"/>
      <c r="P168">
        <f t="shared" si="8"/>
        <v>0</v>
      </c>
    </row>
    <row r="169" spans="1:16" x14ac:dyDescent="0.25">
      <c r="A169" s="10"/>
      <c r="B169" s="10"/>
      <c r="C169" s="10"/>
      <c r="D169" s="10"/>
      <c r="E169" s="10"/>
      <c r="F169" s="17"/>
      <c r="G169" s="10"/>
      <c r="P169">
        <f t="shared" si="8"/>
        <v>0</v>
      </c>
    </row>
    <row r="170" spans="1:16" x14ac:dyDescent="0.25">
      <c r="A170" s="10"/>
      <c r="B170" s="10"/>
      <c r="C170" s="10"/>
      <c r="D170" s="10"/>
      <c r="E170" s="10"/>
      <c r="F170" s="17"/>
      <c r="G170" s="10"/>
      <c r="P170">
        <f t="shared" si="8"/>
        <v>0</v>
      </c>
    </row>
    <row r="171" spans="1:16" x14ac:dyDescent="0.25">
      <c r="A171" s="10"/>
      <c r="B171" s="10"/>
      <c r="C171" s="10"/>
      <c r="D171" s="10"/>
      <c r="E171" s="10"/>
      <c r="F171" s="17"/>
      <c r="G171" s="10"/>
      <c r="P171">
        <f t="shared" si="8"/>
        <v>0</v>
      </c>
    </row>
    <row r="172" spans="1:16" x14ac:dyDescent="0.25">
      <c r="A172" s="10"/>
      <c r="B172" s="10"/>
      <c r="C172" s="10"/>
      <c r="D172" s="10"/>
      <c r="E172" s="10"/>
      <c r="F172" s="17"/>
      <c r="G172" s="10"/>
      <c r="P172">
        <f t="shared" si="8"/>
        <v>0</v>
      </c>
    </row>
    <row r="173" spans="1:16" x14ac:dyDescent="0.25">
      <c r="A173" s="10"/>
      <c r="B173" s="10"/>
      <c r="C173" s="10"/>
      <c r="D173" s="10"/>
      <c r="E173" s="10"/>
      <c r="F173" s="17"/>
      <c r="G173" s="10"/>
      <c r="P173">
        <f t="shared" si="8"/>
        <v>0</v>
      </c>
    </row>
    <row r="174" spans="1:16" x14ac:dyDescent="0.25">
      <c r="A174" s="10"/>
      <c r="B174" s="10"/>
      <c r="C174" s="10"/>
      <c r="D174" s="10"/>
      <c r="E174" s="10"/>
      <c r="F174" s="17"/>
      <c r="G174" s="10"/>
      <c r="P174">
        <f t="shared" si="8"/>
        <v>0</v>
      </c>
    </row>
    <row r="175" spans="1:16" x14ac:dyDescent="0.25">
      <c r="A175" s="10"/>
      <c r="B175" s="10"/>
      <c r="C175" s="10"/>
      <c r="D175" s="10"/>
      <c r="E175" s="10"/>
      <c r="F175" s="17"/>
      <c r="G175" s="10"/>
      <c r="P175">
        <f t="shared" si="8"/>
        <v>0</v>
      </c>
    </row>
    <row r="176" spans="1:16" x14ac:dyDescent="0.25">
      <c r="A176" s="10"/>
      <c r="B176" s="10"/>
      <c r="C176" s="10"/>
      <c r="D176" s="10"/>
      <c r="E176" s="10"/>
      <c r="F176" s="17"/>
      <c r="G176" s="10"/>
      <c r="P176">
        <f t="shared" si="8"/>
        <v>0</v>
      </c>
    </row>
    <row r="177" spans="1:16" x14ac:dyDescent="0.25">
      <c r="A177" s="10"/>
      <c r="B177" s="10"/>
      <c r="C177" s="10"/>
      <c r="D177" s="10"/>
      <c r="E177" s="10"/>
      <c r="F177" s="17"/>
      <c r="G177" s="10"/>
      <c r="P177">
        <f t="shared" si="8"/>
        <v>0</v>
      </c>
    </row>
    <row r="178" spans="1:16" x14ac:dyDescent="0.25">
      <c r="A178" s="10"/>
      <c r="B178" s="10"/>
      <c r="C178" s="10"/>
      <c r="D178" s="10"/>
      <c r="E178" s="10"/>
      <c r="F178" s="17"/>
      <c r="G178" s="10"/>
      <c r="P178">
        <f t="shared" si="8"/>
        <v>0</v>
      </c>
    </row>
    <row r="179" spans="1:16" x14ac:dyDescent="0.25">
      <c r="A179" s="10"/>
      <c r="B179" s="10"/>
      <c r="C179" s="10"/>
      <c r="D179" s="10"/>
      <c r="E179" s="10"/>
      <c r="F179" s="17"/>
      <c r="G179" s="10"/>
      <c r="P179">
        <f t="shared" si="8"/>
        <v>0</v>
      </c>
    </row>
    <row r="180" spans="1:16" x14ac:dyDescent="0.25">
      <c r="A180" s="10"/>
      <c r="B180" s="10"/>
      <c r="C180" s="10"/>
      <c r="D180" s="10"/>
      <c r="E180" s="10"/>
      <c r="F180" s="17"/>
      <c r="G180" s="10"/>
      <c r="P180">
        <f t="shared" si="8"/>
        <v>0</v>
      </c>
    </row>
    <row r="181" spans="1:16" x14ac:dyDescent="0.25">
      <c r="A181" s="10"/>
      <c r="B181" s="10"/>
      <c r="C181" s="10"/>
      <c r="D181" s="10"/>
      <c r="E181" s="10"/>
      <c r="F181" s="17"/>
      <c r="G181" s="10"/>
      <c r="P181">
        <f t="shared" si="8"/>
        <v>0</v>
      </c>
    </row>
    <row r="182" spans="1:16" x14ac:dyDescent="0.25">
      <c r="A182" s="10"/>
      <c r="B182" s="10"/>
      <c r="C182" s="10"/>
      <c r="D182" s="10"/>
      <c r="E182" s="10"/>
      <c r="F182" s="17"/>
      <c r="G182" s="10"/>
      <c r="P182">
        <f t="shared" si="8"/>
        <v>0</v>
      </c>
    </row>
    <row r="183" spans="1:16" x14ac:dyDescent="0.25">
      <c r="A183" s="10"/>
      <c r="B183" s="10"/>
      <c r="C183" s="10"/>
      <c r="D183" s="10"/>
      <c r="E183" s="10"/>
      <c r="F183" s="17"/>
      <c r="G183" s="10"/>
      <c r="P183">
        <f t="shared" si="8"/>
        <v>0</v>
      </c>
    </row>
    <row r="184" spans="1:16" x14ac:dyDescent="0.25">
      <c r="A184" s="10"/>
      <c r="B184" s="10"/>
      <c r="C184" s="10"/>
      <c r="D184" s="10"/>
      <c r="E184" s="10"/>
      <c r="F184" s="17"/>
      <c r="G184" s="10"/>
      <c r="P184">
        <f t="shared" si="8"/>
        <v>0</v>
      </c>
    </row>
    <row r="185" spans="1:16" x14ac:dyDescent="0.25">
      <c r="A185" s="10"/>
      <c r="B185" s="10"/>
      <c r="C185" s="10"/>
      <c r="D185" s="10"/>
      <c r="E185" s="10"/>
      <c r="F185" s="17"/>
      <c r="G185" s="10"/>
      <c r="P185">
        <f t="shared" si="8"/>
        <v>0</v>
      </c>
    </row>
    <row r="186" spans="1:16" x14ac:dyDescent="0.25">
      <c r="A186" s="10"/>
      <c r="B186" s="10"/>
      <c r="C186" s="10"/>
      <c r="D186" s="10"/>
      <c r="E186" s="10"/>
      <c r="F186" s="17"/>
      <c r="G186" s="10"/>
      <c r="P186">
        <f t="shared" si="8"/>
        <v>0</v>
      </c>
    </row>
    <row r="187" spans="1:16" x14ac:dyDescent="0.25">
      <c r="A187" s="10"/>
      <c r="B187" s="10"/>
      <c r="C187" s="10"/>
      <c r="D187" s="10"/>
      <c r="E187" s="10"/>
      <c r="F187" s="17"/>
      <c r="G187" s="10"/>
      <c r="P187">
        <f t="shared" si="8"/>
        <v>0</v>
      </c>
    </row>
    <row r="188" spans="1:16" x14ac:dyDescent="0.25">
      <c r="A188" s="10"/>
      <c r="B188" s="10"/>
      <c r="C188" s="10"/>
      <c r="D188" s="10"/>
      <c r="E188" s="10"/>
      <c r="F188" s="17"/>
      <c r="G188" s="10"/>
      <c r="P188">
        <f t="shared" si="8"/>
        <v>0</v>
      </c>
    </row>
    <row r="189" spans="1:16" x14ac:dyDescent="0.25">
      <c r="A189" s="10"/>
      <c r="B189" s="10"/>
      <c r="C189" s="10"/>
      <c r="D189" s="10"/>
      <c r="E189" s="10"/>
      <c r="F189" s="17"/>
      <c r="G189" s="10"/>
      <c r="P189">
        <f t="shared" si="8"/>
        <v>0</v>
      </c>
    </row>
    <row r="190" spans="1:16" x14ac:dyDescent="0.25">
      <c r="A190" s="10"/>
      <c r="B190" s="10"/>
      <c r="C190" s="10"/>
      <c r="D190" s="10"/>
      <c r="E190" s="10"/>
      <c r="F190" s="17"/>
      <c r="G190" s="10"/>
      <c r="P190">
        <f t="shared" si="8"/>
        <v>0</v>
      </c>
    </row>
    <row r="191" spans="1:16" x14ac:dyDescent="0.25">
      <c r="A191" s="10"/>
      <c r="B191" s="10"/>
      <c r="C191" s="10"/>
      <c r="D191" s="10"/>
      <c r="E191" s="10"/>
      <c r="F191" s="17"/>
      <c r="G191" s="10"/>
      <c r="P191">
        <f t="shared" si="8"/>
        <v>0</v>
      </c>
    </row>
    <row r="192" spans="1:16" x14ac:dyDescent="0.25">
      <c r="A192" s="10"/>
      <c r="B192" s="10"/>
      <c r="C192" s="10"/>
      <c r="D192" s="10"/>
      <c r="E192" s="10"/>
      <c r="F192" s="17"/>
      <c r="G192" s="10"/>
      <c r="P192">
        <f t="shared" si="8"/>
        <v>0</v>
      </c>
    </row>
    <row r="193" spans="1:16" x14ac:dyDescent="0.25">
      <c r="A193" s="10"/>
      <c r="B193" s="10"/>
      <c r="C193" s="10"/>
      <c r="D193" s="10"/>
      <c r="E193" s="10"/>
      <c r="F193" s="17"/>
      <c r="G193" s="10"/>
      <c r="P193">
        <f t="shared" si="8"/>
        <v>0</v>
      </c>
    </row>
    <row r="194" spans="1:16" x14ac:dyDescent="0.25">
      <c r="A194" s="10"/>
      <c r="B194" s="10"/>
      <c r="C194" s="10"/>
      <c r="D194" s="10"/>
      <c r="E194" s="10"/>
      <c r="F194" s="17"/>
      <c r="G194" s="10"/>
      <c r="P194">
        <f t="shared" si="8"/>
        <v>0</v>
      </c>
    </row>
    <row r="195" spans="1:16" x14ac:dyDescent="0.25">
      <c r="A195" s="10"/>
      <c r="B195" s="10"/>
      <c r="C195" s="10"/>
      <c r="D195" s="10"/>
      <c r="E195" s="10"/>
      <c r="F195" s="17"/>
      <c r="G195" s="10"/>
      <c r="P195">
        <f t="shared" si="8"/>
        <v>0</v>
      </c>
    </row>
    <row r="196" spans="1:16" x14ac:dyDescent="0.25">
      <c r="A196" s="10"/>
      <c r="B196" s="10"/>
      <c r="C196" s="10"/>
      <c r="D196" s="10"/>
      <c r="E196" s="10"/>
      <c r="F196" s="17"/>
      <c r="G196" s="10"/>
      <c r="P196">
        <f t="shared" si="8"/>
        <v>0</v>
      </c>
    </row>
    <row r="197" spans="1:16" x14ac:dyDescent="0.25">
      <c r="A197" s="10"/>
      <c r="B197" s="10"/>
      <c r="C197" s="10"/>
      <c r="D197" s="10"/>
      <c r="E197" s="10"/>
      <c r="F197" s="17"/>
      <c r="G197" s="10"/>
      <c r="P197">
        <f t="shared" si="8"/>
        <v>0</v>
      </c>
    </row>
    <row r="198" spans="1:16" x14ac:dyDescent="0.25">
      <c r="A198" s="10"/>
      <c r="B198" s="10"/>
      <c r="C198" s="10"/>
      <c r="D198" s="10"/>
      <c r="E198" s="10"/>
      <c r="F198" s="17"/>
      <c r="G198" s="10"/>
      <c r="P198">
        <f t="shared" si="8"/>
        <v>0</v>
      </c>
    </row>
    <row r="199" spans="1:16" x14ac:dyDescent="0.25">
      <c r="A199" s="10"/>
      <c r="B199" s="10"/>
      <c r="C199" s="10"/>
      <c r="D199" s="10"/>
      <c r="E199" s="10"/>
      <c r="F199" s="17"/>
      <c r="G199" s="10"/>
      <c r="P199">
        <f t="shared" si="8"/>
        <v>0</v>
      </c>
    </row>
    <row r="200" spans="1:16" x14ac:dyDescent="0.25">
      <c r="A200" s="10"/>
      <c r="B200" s="10"/>
      <c r="C200" s="10"/>
      <c r="D200" s="10"/>
      <c r="E200" s="10"/>
      <c r="F200" s="17"/>
      <c r="G200" s="10"/>
      <c r="P200">
        <f t="shared" si="8"/>
        <v>0</v>
      </c>
    </row>
    <row r="201" spans="1:16" x14ac:dyDescent="0.25">
      <c r="A201" s="10"/>
      <c r="B201" s="10"/>
      <c r="C201" s="10"/>
      <c r="D201" s="10"/>
      <c r="E201" s="10"/>
      <c r="F201" s="17"/>
      <c r="G201" s="10"/>
      <c r="P201">
        <f t="shared" si="8"/>
        <v>0</v>
      </c>
    </row>
    <row r="202" spans="1:16" x14ac:dyDescent="0.25">
      <c r="A202" s="10"/>
      <c r="B202" s="10"/>
      <c r="C202" s="10"/>
      <c r="D202" s="10"/>
      <c r="E202" s="10"/>
      <c r="F202" s="17"/>
      <c r="G202" s="10"/>
      <c r="P202">
        <f t="shared" si="8"/>
        <v>0</v>
      </c>
    </row>
    <row r="203" spans="1:16" x14ac:dyDescent="0.25">
      <c r="A203" s="10"/>
      <c r="B203" s="10"/>
      <c r="C203" s="10"/>
      <c r="D203" s="10"/>
      <c r="E203" s="10"/>
      <c r="F203" s="17"/>
      <c r="G203" s="10"/>
      <c r="P203">
        <f t="shared" si="8"/>
        <v>0</v>
      </c>
    </row>
    <row r="204" spans="1:16" x14ac:dyDescent="0.25">
      <c r="A204" s="10"/>
      <c r="B204" s="10"/>
      <c r="C204" s="10"/>
      <c r="D204" s="10"/>
      <c r="E204" s="10"/>
      <c r="F204" s="17"/>
      <c r="G204" s="10"/>
      <c r="P204">
        <f t="shared" si="8"/>
        <v>0</v>
      </c>
    </row>
    <row r="205" spans="1:16" x14ac:dyDescent="0.25">
      <c r="A205" s="10"/>
      <c r="B205" s="10"/>
      <c r="C205" s="10"/>
      <c r="D205" s="10"/>
      <c r="E205" s="10"/>
      <c r="F205" s="17"/>
      <c r="G205" s="10"/>
      <c r="P205">
        <f t="shared" si="8"/>
        <v>0</v>
      </c>
    </row>
    <row r="206" spans="1:16" x14ac:dyDescent="0.25">
      <c r="A206" s="10"/>
      <c r="B206" s="10"/>
      <c r="C206" s="10"/>
      <c r="D206" s="10"/>
      <c r="E206" s="10"/>
      <c r="F206" s="17"/>
      <c r="G206" s="10"/>
      <c r="P206">
        <f t="shared" si="8"/>
        <v>0</v>
      </c>
    </row>
    <row r="207" spans="1:16" x14ac:dyDescent="0.25">
      <c r="A207" s="10"/>
      <c r="B207" s="10"/>
      <c r="C207" s="10"/>
      <c r="D207" s="10"/>
      <c r="E207" s="10"/>
      <c r="F207" s="17"/>
      <c r="G207" s="10"/>
      <c r="P207">
        <f t="shared" si="8"/>
        <v>0</v>
      </c>
    </row>
    <row r="208" spans="1:16" x14ac:dyDescent="0.25">
      <c r="A208" s="10"/>
      <c r="B208" s="10"/>
      <c r="C208" s="10"/>
      <c r="D208" s="10"/>
      <c r="E208" s="10"/>
      <c r="F208" s="17"/>
      <c r="G208" s="10"/>
      <c r="P208">
        <f t="shared" si="8"/>
        <v>0</v>
      </c>
    </row>
    <row r="209" spans="1:16" x14ac:dyDescent="0.25">
      <c r="A209" s="10"/>
      <c r="B209" s="10"/>
      <c r="C209" s="10"/>
      <c r="D209" s="10"/>
      <c r="E209" s="10"/>
      <c r="F209" s="17"/>
      <c r="G209" s="10"/>
      <c r="P209">
        <f t="shared" si="8"/>
        <v>0</v>
      </c>
    </row>
    <row r="210" spans="1:16" x14ac:dyDescent="0.25">
      <c r="A210" s="10"/>
      <c r="B210" s="10"/>
      <c r="C210" s="10"/>
      <c r="D210" s="10"/>
      <c r="E210" s="10"/>
      <c r="F210" s="17"/>
      <c r="G210" s="10"/>
      <c r="P210">
        <f t="shared" si="8"/>
        <v>0</v>
      </c>
    </row>
    <row r="211" spans="1:16" x14ac:dyDescent="0.25">
      <c r="A211" s="10"/>
      <c r="B211" s="10"/>
      <c r="C211" s="10"/>
      <c r="D211" s="10"/>
      <c r="E211" s="10"/>
      <c r="F211" s="17"/>
      <c r="G211" s="10"/>
      <c r="P211">
        <f t="shared" si="8"/>
        <v>0</v>
      </c>
    </row>
    <row r="212" spans="1:16" x14ac:dyDescent="0.25">
      <c r="A212" s="10"/>
      <c r="B212" s="10"/>
      <c r="C212" s="10"/>
      <c r="D212" s="10"/>
      <c r="E212" s="10"/>
      <c r="F212" s="17"/>
      <c r="G212" s="10"/>
      <c r="P212">
        <f t="shared" si="8"/>
        <v>0</v>
      </c>
    </row>
    <row r="213" spans="1:16" x14ac:dyDescent="0.25">
      <c r="A213" s="10"/>
      <c r="B213" s="10"/>
      <c r="C213" s="10"/>
      <c r="D213" s="10"/>
      <c r="E213" s="10"/>
      <c r="F213" s="17"/>
      <c r="G213" s="10"/>
      <c r="P213">
        <f t="shared" si="8"/>
        <v>0</v>
      </c>
    </row>
    <row r="214" spans="1:16" x14ac:dyDescent="0.25">
      <c r="A214" s="10"/>
      <c r="B214" s="10"/>
      <c r="C214" s="10"/>
      <c r="D214" s="10"/>
      <c r="E214" s="10"/>
      <c r="F214" s="17"/>
      <c r="G214" s="10"/>
      <c r="P214">
        <f t="shared" si="8"/>
        <v>0</v>
      </c>
    </row>
    <row r="215" spans="1:16" x14ac:dyDescent="0.25">
      <c r="A215" s="10"/>
      <c r="B215" s="10"/>
      <c r="C215" s="10"/>
      <c r="D215" s="10"/>
      <c r="E215" s="10"/>
      <c r="F215" s="17"/>
      <c r="G215" s="10"/>
      <c r="P215">
        <f t="shared" si="8"/>
        <v>0</v>
      </c>
    </row>
    <row r="216" spans="1:16" x14ac:dyDescent="0.25">
      <c r="A216" s="10"/>
      <c r="B216" s="10"/>
      <c r="C216" s="10"/>
      <c r="D216" s="10"/>
      <c r="E216" s="10"/>
      <c r="F216" s="17"/>
      <c r="G216" s="10"/>
      <c r="P216">
        <f t="shared" ref="P216:P279" si="9">IF(D216=$G$5,F216,0)</f>
        <v>0</v>
      </c>
    </row>
    <row r="217" spans="1:16" x14ac:dyDescent="0.25">
      <c r="A217" s="10"/>
      <c r="B217" s="10"/>
      <c r="C217" s="10"/>
      <c r="D217" s="10"/>
      <c r="E217" s="10"/>
      <c r="F217" s="17"/>
      <c r="G217" s="10"/>
      <c r="P217">
        <f t="shared" si="9"/>
        <v>0</v>
      </c>
    </row>
    <row r="218" spans="1:16" x14ac:dyDescent="0.25">
      <c r="A218" s="10"/>
      <c r="B218" s="10"/>
      <c r="C218" s="10"/>
      <c r="D218" s="10"/>
      <c r="E218" s="10"/>
      <c r="F218" s="17"/>
      <c r="G218" s="10"/>
      <c r="P218">
        <f t="shared" si="9"/>
        <v>0</v>
      </c>
    </row>
    <row r="219" spans="1:16" x14ac:dyDescent="0.25">
      <c r="A219" s="10"/>
      <c r="B219" s="10"/>
      <c r="C219" s="10"/>
      <c r="D219" s="10"/>
      <c r="E219" s="10"/>
      <c r="F219" s="17"/>
      <c r="G219" s="10"/>
      <c r="P219">
        <f t="shared" si="9"/>
        <v>0</v>
      </c>
    </row>
    <row r="220" spans="1:16" x14ac:dyDescent="0.25">
      <c r="A220" s="10"/>
      <c r="B220" s="10"/>
      <c r="C220" s="10"/>
      <c r="D220" s="10"/>
      <c r="E220" s="10"/>
      <c r="F220" s="17"/>
      <c r="G220" s="10"/>
      <c r="P220">
        <f t="shared" si="9"/>
        <v>0</v>
      </c>
    </row>
    <row r="221" spans="1:16" x14ac:dyDescent="0.25">
      <c r="A221" s="10"/>
      <c r="B221" s="10"/>
      <c r="C221" s="10"/>
      <c r="D221" s="10"/>
      <c r="E221" s="10"/>
      <c r="F221" s="17"/>
      <c r="G221" s="10"/>
      <c r="P221">
        <f t="shared" si="9"/>
        <v>0</v>
      </c>
    </row>
    <row r="222" spans="1:16" x14ac:dyDescent="0.25">
      <c r="A222" s="10"/>
      <c r="B222" s="10"/>
      <c r="C222" s="10"/>
      <c r="D222" s="10"/>
      <c r="E222" s="10"/>
      <c r="F222" s="17"/>
      <c r="G222" s="10"/>
      <c r="P222">
        <f t="shared" si="9"/>
        <v>0</v>
      </c>
    </row>
    <row r="223" spans="1:16" x14ac:dyDescent="0.25">
      <c r="A223" s="10"/>
      <c r="B223" s="10"/>
      <c r="C223" s="10"/>
      <c r="D223" s="10"/>
      <c r="E223" s="10"/>
      <c r="F223" s="17"/>
      <c r="G223" s="10"/>
      <c r="P223">
        <f t="shared" si="9"/>
        <v>0</v>
      </c>
    </row>
    <row r="224" spans="1:16" x14ac:dyDescent="0.25">
      <c r="A224" s="10"/>
      <c r="B224" s="10"/>
      <c r="C224" s="10"/>
      <c r="D224" s="10"/>
      <c r="E224" s="10"/>
      <c r="F224" s="17"/>
      <c r="G224" s="10"/>
      <c r="P224">
        <f t="shared" si="9"/>
        <v>0</v>
      </c>
    </row>
    <row r="225" spans="1:16" x14ac:dyDescent="0.25">
      <c r="A225" s="10"/>
      <c r="B225" s="10"/>
      <c r="C225" s="10"/>
      <c r="D225" s="10"/>
      <c r="E225" s="10"/>
      <c r="F225" s="17"/>
      <c r="G225" s="10"/>
      <c r="P225">
        <f t="shared" si="9"/>
        <v>0</v>
      </c>
    </row>
    <row r="226" spans="1:16" x14ac:dyDescent="0.25">
      <c r="A226" s="10"/>
      <c r="B226" s="10"/>
      <c r="C226" s="10"/>
      <c r="D226" s="10"/>
      <c r="E226" s="10"/>
      <c r="F226" s="17"/>
      <c r="G226" s="10"/>
      <c r="P226">
        <f t="shared" si="9"/>
        <v>0</v>
      </c>
    </row>
    <row r="227" spans="1:16" x14ac:dyDescent="0.25">
      <c r="A227" s="10"/>
      <c r="B227" s="10"/>
      <c r="C227" s="10"/>
      <c r="D227" s="10"/>
      <c r="E227" s="10"/>
      <c r="F227" s="17"/>
      <c r="G227" s="10"/>
      <c r="P227">
        <f t="shared" si="9"/>
        <v>0</v>
      </c>
    </row>
    <row r="228" spans="1:16" x14ac:dyDescent="0.25">
      <c r="A228" s="10"/>
      <c r="B228" s="10"/>
      <c r="C228" s="10"/>
      <c r="D228" s="10"/>
      <c r="E228" s="10"/>
      <c r="F228" s="17"/>
      <c r="G228" s="10"/>
      <c r="P228">
        <f t="shared" si="9"/>
        <v>0</v>
      </c>
    </row>
    <row r="229" spans="1:16" x14ac:dyDescent="0.25">
      <c r="A229" s="10"/>
      <c r="B229" s="10"/>
      <c r="C229" s="10"/>
      <c r="D229" s="10"/>
      <c r="E229" s="10"/>
      <c r="F229" s="17"/>
      <c r="G229" s="10"/>
      <c r="P229">
        <f t="shared" si="9"/>
        <v>0</v>
      </c>
    </row>
    <row r="230" spans="1:16" x14ac:dyDescent="0.25">
      <c r="A230" s="10"/>
      <c r="B230" s="10"/>
      <c r="C230" s="10"/>
      <c r="D230" s="10"/>
      <c r="E230" s="10"/>
      <c r="F230" s="17"/>
      <c r="G230" s="10"/>
      <c r="P230">
        <f t="shared" si="9"/>
        <v>0</v>
      </c>
    </row>
    <row r="231" spans="1:16" x14ac:dyDescent="0.25">
      <c r="A231" s="10"/>
      <c r="B231" s="10"/>
      <c r="C231" s="10"/>
      <c r="D231" s="10"/>
      <c r="E231" s="10"/>
      <c r="F231" s="17"/>
      <c r="G231" s="10"/>
      <c r="P231">
        <f t="shared" si="9"/>
        <v>0</v>
      </c>
    </row>
    <row r="232" spans="1:16" x14ac:dyDescent="0.25">
      <c r="A232" s="10"/>
      <c r="B232" s="10"/>
      <c r="C232" s="10"/>
      <c r="D232" s="10"/>
      <c r="E232" s="10"/>
      <c r="F232" s="17"/>
      <c r="G232" s="10"/>
      <c r="P232">
        <f t="shared" si="9"/>
        <v>0</v>
      </c>
    </row>
    <row r="233" spans="1:16" x14ac:dyDescent="0.25">
      <c r="A233" s="10"/>
      <c r="B233" s="10"/>
      <c r="C233" s="10"/>
      <c r="D233" s="10"/>
      <c r="E233" s="10"/>
      <c r="F233" s="17"/>
      <c r="G233" s="10"/>
      <c r="P233">
        <f t="shared" si="9"/>
        <v>0</v>
      </c>
    </row>
    <row r="234" spans="1:16" x14ac:dyDescent="0.25">
      <c r="A234" s="10"/>
      <c r="B234" s="10"/>
      <c r="C234" s="10"/>
      <c r="D234" s="10"/>
      <c r="E234" s="10"/>
      <c r="F234" s="17"/>
      <c r="G234" s="10"/>
      <c r="P234">
        <f t="shared" si="9"/>
        <v>0</v>
      </c>
    </row>
    <row r="235" spans="1:16" x14ac:dyDescent="0.25">
      <c r="A235" s="10"/>
      <c r="B235" s="10"/>
      <c r="C235" s="10"/>
      <c r="D235" s="10"/>
      <c r="E235" s="10"/>
      <c r="F235" s="17"/>
      <c r="G235" s="10"/>
      <c r="P235">
        <f t="shared" si="9"/>
        <v>0</v>
      </c>
    </row>
    <row r="236" spans="1:16" x14ac:dyDescent="0.25">
      <c r="A236" s="10"/>
      <c r="B236" s="10"/>
      <c r="C236" s="10"/>
      <c r="D236" s="10"/>
      <c r="E236" s="10"/>
      <c r="F236" s="17"/>
      <c r="G236" s="10"/>
      <c r="P236">
        <f t="shared" si="9"/>
        <v>0</v>
      </c>
    </row>
    <row r="237" spans="1:16" x14ac:dyDescent="0.25">
      <c r="A237" s="10"/>
      <c r="B237" s="10"/>
      <c r="C237" s="10"/>
      <c r="D237" s="10"/>
      <c r="E237" s="10"/>
      <c r="F237" s="17"/>
      <c r="G237" s="10"/>
      <c r="P237">
        <f t="shared" si="9"/>
        <v>0</v>
      </c>
    </row>
    <row r="238" spans="1:16" x14ac:dyDescent="0.25">
      <c r="A238" s="10"/>
      <c r="B238" s="10"/>
      <c r="C238" s="10"/>
      <c r="D238" s="10"/>
      <c r="E238" s="10"/>
      <c r="F238" s="17"/>
      <c r="G238" s="10"/>
      <c r="P238">
        <f t="shared" si="9"/>
        <v>0</v>
      </c>
    </row>
    <row r="239" spans="1:16" x14ac:dyDescent="0.25">
      <c r="A239" s="10"/>
      <c r="B239" s="10"/>
      <c r="C239" s="10"/>
      <c r="D239" s="10"/>
      <c r="E239" s="10"/>
      <c r="F239" s="17"/>
      <c r="G239" s="10"/>
      <c r="P239">
        <f t="shared" si="9"/>
        <v>0</v>
      </c>
    </row>
    <row r="240" spans="1:16" x14ac:dyDescent="0.25">
      <c r="A240" s="10"/>
      <c r="B240" s="10"/>
      <c r="C240" s="10"/>
      <c r="D240" s="10"/>
      <c r="E240" s="10"/>
      <c r="F240" s="17"/>
      <c r="G240" s="10"/>
      <c r="P240">
        <f t="shared" si="9"/>
        <v>0</v>
      </c>
    </row>
    <row r="241" spans="1:16" x14ac:dyDescent="0.25">
      <c r="A241" s="10"/>
      <c r="B241" s="10"/>
      <c r="C241" s="10"/>
      <c r="D241" s="10"/>
      <c r="E241" s="10"/>
      <c r="F241" s="17"/>
      <c r="G241" s="10"/>
      <c r="P241">
        <f t="shared" si="9"/>
        <v>0</v>
      </c>
    </row>
    <row r="242" spans="1:16" x14ac:dyDescent="0.25">
      <c r="A242" s="10"/>
      <c r="B242" s="10"/>
      <c r="C242" s="10"/>
      <c r="D242" s="10"/>
      <c r="E242" s="10"/>
      <c r="F242" s="17"/>
      <c r="G242" s="10"/>
      <c r="P242">
        <f t="shared" si="9"/>
        <v>0</v>
      </c>
    </row>
    <row r="243" spans="1:16" x14ac:dyDescent="0.25">
      <c r="A243" s="10"/>
      <c r="B243" s="10"/>
      <c r="C243" s="10"/>
      <c r="D243" s="10"/>
      <c r="E243" s="10"/>
      <c r="F243" s="17"/>
      <c r="G243" s="10"/>
      <c r="P243">
        <f t="shared" si="9"/>
        <v>0</v>
      </c>
    </row>
    <row r="244" spans="1:16" x14ac:dyDescent="0.25">
      <c r="A244" s="10"/>
      <c r="B244" s="10"/>
      <c r="C244" s="10"/>
      <c r="D244" s="10"/>
      <c r="E244" s="10"/>
      <c r="F244" s="17"/>
      <c r="G244" s="10"/>
      <c r="P244">
        <f t="shared" si="9"/>
        <v>0</v>
      </c>
    </row>
    <row r="245" spans="1:16" x14ac:dyDescent="0.25">
      <c r="A245" s="10"/>
      <c r="B245" s="10"/>
      <c r="C245" s="10"/>
      <c r="D245" s="10"/>
      <c r="E245" s="10"/>
      <c r="F245" s="17"/>
      <c r="G245" s="10"/>
      <c r="P245">
        <f t="shared" si="9"/>
        <v>0</v>
      </c>
    </row>
    <row r="246" spans="1:16" x14ac:dyDescent="0.25">
      <c r="A246" s="10"/>
      <c r="B246" s="10"/>
      <c r="C246" s="10"/>
      <c r="D246" s="10"/>
      <c r="E246" s="10"/>
      <c r="F246" s="17"/>
      <c r="G246" s="10"/>
      <c r="P246">
        <f t="shared" si="9"/>
        <v>0</v>
      </c>
    </row>
    <row r="247" spans="1:16" x14ac:dyDescent="0.25">
      <c r="A247" s="10"/>
      <c r="B247" s="10"/>
      <c r="C247" s="10"/>
      <c r="D247" s="10"/>
      <c r="E247" s="10"/>
      <c r="F247" s="17"/>
      <c r="G247" s="10"/>
      <c r="P247">
        <f t="shared" si="9"/>
        <v>0</v>
      </c>
    </row>
    <row r="248" spans="1:16" x14ac:dyDescent="0.25">
      <c r="A248" s="10"/>
      <c r="B248" s="10"/>
      <c r="C248" s="10"/>
      <c r="D248" s="10"/>
      <c r="E248" s="10"/>
      <c r="F248" s="17"/>
      <c r="G248" s="10"/>
      <c r="P248">
        <f t="shared" si="9"/>
        <v>0</v>
      </c>
    </row>
    <row r="249" spans="1:16" x14ac:dyDescent="0.25">
      <c r="A249" s="10"/>
      <c r="B249" s="10"/>
      <c r="C249" s="10"/>
      <c r="D249" s="10"/>
      <c r="E249" s="10"/>
      <c r="F249" s="17"/>
      <c r="G249" s="10"/>
      <c r="P249">
        <f t="shared" si="9"/>
        <v>0</v>
      </c>
    </row>
    <row r="250" spans="1:16" x14ac:dyDescent="0.25">
      <c r="A250" s="10"/>
      <c r="B250" s="10"/>
      <c r="C250" s="10"/>
      <c r="D250" s="10"/>
      <c r="E250" s="10"/>
      <c r="F250" s="17"/>
      <c r="G250" s="10"/>
      <c r="P250">
        <f t="shared" si="9"/>
        <v>0</v>
      </c>
    </row>
    <row r="251" spans="1:16" x14ac:dyDescent="0.25">
      <c r="A251" s="10"/>
      <c r="B251" s="10"/>
      <c r="C251" s="10"/>
      <c r="D251" s="10"/>
      <c r="E251" s="10"/>
      <c r="F251" s="17"/>
      <c r="G251" s="10"/>
      <c r="P251">
        <f t="shared" si="9"/>
        <v>0</v>
      </c>
    </row>
    <row r="252" spans="1:16" x14ac:dyDescent="0.25">
      <c r="A252" s="10"/>
      <c r="B252" s="10"/>
      <c r="C252" s="10"/>
      <c r="D252" s="10"/>
      <c r="E252" s="10"/>
      <c r="F252" s="17"/>
      <c r="G252" s="10"/>
      <c r="P252">
        <f t="shared" si="9"/>
        <v>0</v>
      </c>
    </row>
    <row r="253" spans="1:16" x14ac:dyDescent="0.25">
      <c r="A253" s="10"/>
      <c r="B253" s="10"/>
      <c r="C253" s="10"/>
      <c r="D253" s="10"/>
      <c r="E253" s="10"/>
      <c r="F253" s="17"/>
      <c r="G253" s="10"/>
      <c r="P253">
        <f t="shared" si="9"/>
        <v>0</v>
      </c>
    </row>
    <row r="254" spans="1:16" x14ac:dyDescent="0.25">
      <c r="A254" s="10"/>
      <c r="B254" s="10"/>
      <c r="C254" s="10"/>
      <c r="D254" s="10"/>
      <c r="E254" s="10"/>
      <c r="F254" s="17"/>
      <c r="G254" s="10"/>
      <c r="P254">
        <f t="shared" si="9"/>
        <v>0</v>
      </c>
    </row>
    <row r="255" spans="1:16" x14ac:dyDescent="0.25">
      <c r="A255" s="10"/>
      <c r="B255" s="10"/>
      <c r="C255" s="10"/>
      <c r="D255" s="10"/>
      <c r="E255" s="10"/>
      <c r="F255" s="17"/>
      <c r="G255" s="10"/>
      <c r="P255">
        <f t="shared" si="9"/>
        <v>0</v>
      </c>
    </row>
    <row r="256" spans="1:16" x14ac:dyDescent="0.25">
      <c r="A256" s="10"/>
      <c r="B256" s="10"/>
      <c r="C256" s="10"/>
      <c r="D256" s="10"/>
      <c r="E256" s="10"/>
      <c r="F256" s="17"/>
      <c r="G256" s="10"/>
      <c r="P256">
        <f t="shared" si="9"/>
        <v>0</v>
      </c>
    </row>
    <row r="257" spans="1:16" x14ac:dyDescent="0.25">
      <c r="A257" s="10"/>
      <c r="B257" s="10"/>
      <c r="C257" s="10"/>
      <c r="D257" s="10"/>
      <c r="E257" s="10"/>
      <c r="F257" s="17"/>
      <c r="G257" s="10"/>
      <c r="P257">
        <f t="shared" si="9"/>
        <v>0</v>
      </c>
    </row>
    <row r="258" spans="1:16" x14ac:dyDescent="0.25">
      <c r="A258" s="10"/>
      <c r="B258" s="10"/>
      <c r="C258" s="10"/>
      <c r="D258" s="10"/>
      <c r="E258" s="10"/>
      <c r="F258" s="17"/>
      <c r="G258" s="10"/>
      <c r="P258">
        <f t="shared" si="9"/>
        <v>0</v>
      </c>
    </row>
    <row r="259" spans="1:16" x14ac:dyDescent="0.25">
      <c r="A259" s="10"/>
      <c r="B259" s="10"/>
      <c r="C259" s="10"/>
      <c r="D259" s="10"/>
      <c r="E259" s="10"/>
      <c r="F259" s="17"/>
      <c r="G259" s="10"/>
      <c r="P259">
        <f t="shared" si="9"/>
        <v>0</v>
      </c>
    </row>
    <row r="260" spans="1:16" x14ac:dyDescent="0.25">
      <c r="A260" s="10"/>
      <c r="B260" s="10"/>
      <c r="C260" s="10"/>
      <c r="D260" s="10"/>
      <c r="E260" s="10"/>
      <c r="F260" s="17"/>
      <c r="G260" s="10"/>
      <c r="P260">
        <f t="shared" si="9"/>
        <v>0</v>
      </c>
    </row>
    <row r="261" spans="1:16" x14ac:dyDescent="0.25">
      <c r="A261" s="10"/>
      <c r="B261" s="10"/>
      <c r="C261" s="10"/>
      <c r="D261" s="10"/>
      <c r="E261" s="10"/>
      <c r="F261" s="17"/>
      <c r="G261" s="10"/>
      <c r="P261">
        <f t="shared" si="9"/>
        <v>0</v>
      </c>
    </row>
    <row r="262" spans="1:16" x14ac:dyDescent="0.25">
      <c r="A262" s="10"/>
      <c r="B262" s="10"/>
      <c r="C262" s="10"/>
      <c r="D262" s="10"/>
      <c r="E262" s="10"/>
      <c r="F262" s="17"/>
      <c r="G262" s="10"/>
      <c r="P262">
        <f t="shared" si="9"/>
        <v>0</v>
      </c>
    </row>
    <row r="263" spans="1:16" x14ac:dyDescent="0.25">
      <c r="A263" s="10"/>
      <c r="B263" s="10"/>
      <c r="C263" s="10"/>
      <c r="D263" s="10"/>
      <c r="E263" s="10"/>
      <c r="F263" s="17"/>
      <c r="G263" s="10"/>
      <c r="P263">
        <f t="shared" si="9"/>
        <v>0</v>
      </c>
    </row>
    <row r="264" spans="1:16" x14ac:dyDescent="0.25">
      <c r="A264" s="10"/>
      <c r="B264" s="10"/>
      <c r="C264" s="10"/>
      <c r="D264" s="10"/>
      <c r="E264" s="10"/>
      <c r="F264" s="17"/>
      <c r="G264" s="10"/>
      <c r="P264">
        <f t="shared" si="9"/>
        <v>0</v>
      </c>
    </row>
    <row r="265" spans="1:16" x14ac:dyDescent="0.25">
      <c r="A265" s="10"/>
      <c r="B265" s="10"/>
      <c r="C265" s="10"/>
      <c r="D265" s="10"/>
      <c r="E265" s="10"/>
      <c r="F265" s="17"/>
      <c r="G265" s="10"/>
      <c r="P265">
        <f t="shared" si="9"/>
        <v>0</v>
      </c>
    </row>
    <row r="266" spans="1:16" x14ac:dyDescent="0.25">
      <c r="A266" s="10"/>
      <c r="B266" s="10"/>
      <c r="C266" s="10"/>
      <c r="D266" s="10"/>
      <c r="E266" s="10"/>
      <c r="F266" s="17"/>
      <c r="G266" s="10"/>
      <c r="P266">
        <f t="shared" si="9"/>
        <v>0</v>
      </c>
    </row>
    <row r="267" spans="1:16" x14ac:dyDescent="0.25">
      <c r="A267" s="10"/>
      <c r="B267" s="10"/>
      <c r="C267" s="10"/>
      <c r="D267" s="10"/>
      <c r="E267" s="10"/>
      <c r="F267" s="17"/>
      <c r="G267" s="10"/>
      <c r="P267">
        <f t="shared" si="9"/>
        <v>0</v>
      </c>
    </row>
    <row r="268" spans="1:16" x14ac:dyDescent="0.25">
      <c r="A268" s="10"/>
      <c r="B268" s="10"/>
      <c r="C268" s="10"/>
      <c r="D268" s="10"/>
      <c r="E268" s="10"/>
      <c r="F268" s="17"/>
      <c r="G268" s="10"/>
      <c r="P268">
        <f t="shared" si="9"/>
        <v>0</v>
      </c>
    </row>
    <row r="269" spans="1:16" x14ac:dyDescent="0.25">
      <c r="A269" s="10"/>
      <c r="B269" s="10"/>
      <c r="C269" s="10"/>
      <c r="D269" s="10"/>
      <c r="E269" s="10"/>
      <c r="F269" s="17"/>
      <c r="G269" s="10"/>
      <c r="P269">
        <f t="shared" si="9"/>
        <v>0</v>
      </c>
    </row>
    <row r="270" spans="1:16" x14ac:dyDescent="0.25">
      <c r="A270" s="10"/>
      <c r="B270" s="10"/>
      <c r="C270" s="10"/>
      <c r="D270" s="10"/>
      <c r="E270" s="10"/>
      <c r="F270" s="17"/>
      <c r="G270" s="10"/>
      <c r="P270">
        <f t="shared" si="9"/>
        <v>0</v>
      </c>
    </row>
    <row r="271" spans="1:16" x14ac:dyDescent="0.25">
      <c r="A271" s="10"/>
      <c r="B271" s="10"/>
      <c r="C271" s="10"/>
      <c r="D271" s="10"/>
      <c r="E271" s="10"/>
      <c r="F271" s="17"/>
      <c r="G271" s="10"/>
      <c r="P271">
        <f t="shared" si="9"/>
        <v>0</v>
      </c>
    </row>
    <row r="272" spans="1:16" x14ac:dyDescent="0.25">
      <c r="A272" s="10"/>
      <c r="B272" s="10"/>
      <c r="C272" s="10"/>
      <c r="D272" s="10"/>
      <c r="E272" s="10"/>
      <c r="F272" s="17"/>
      <c r="G272" s="10"/>
      <c r="P272">
        <f t="shared" si="9"/>
        <v>0</v>
      </c>
    </row>
    <row r="273" spans="1:16" x14ac:dyDescent="0.25">
      <c r="A273" s="10"/>
      <c r="B273" s="10"/>
      <c r="C273" s="10"/>
      <c r="D273" s="10"/>
      <c r="E273" s="10"/>
      <c r="F273" s="17"/>
      <c r="G273" s="10"/>
      <c r="P273">
        <f t="shared" si="9"/>
        <v>0</v>
      </c>
    </row>
    <row r="274" spans="1:16" x14ac:dyDescent="0.25">
      <c r="A274" s="10"/>
      <c r="B274" s="10"/>
      <c r="C274" s="10"/>
      <c r="D274" s="10"/>
      <c r="E274" s="10"/>
      <c r="F274" s="17"/>
      <c r="G274" s="10"/>
      <c r="P274">
        <f t="shared" si="9"/>
        <v>0</v>
      </c>
    </row>
    <row r="275" spans="1:16" x14ac:dyDescent="0.25">
      <c r="A275" s="10"/>
      <c r="B275" s="10"/>
      <c r="C275" s="10"/>
      <c r="D275" s="10"/>
      <c r="E275" s="10"/>
      <c r="F275" s="17"/>
      <c r="G275" s="10"/>
      <c r="P275">
        <f t="shared" si="9"/>
        <v>0</v>
      </c>
    </row>
    <row r="276" spans="1:16" x14ac:dyDescent="0.25">
      <c r="A276" s="10"/>
      <c r="B276" s="10"/>
      <c r="C276" s="10"/>
      <c r="D276" s="10"/>
      <c r="E276" s="10"/>
      <c r="F276" s="17"/>
      <c r="G276" s="10"/>
      <c r="P276">
        <f t="shared" si="9"/>
        <v>0</v>
      </c>
    </row>
    <row r="277" spans="1:16" x14ac:dyDescent="0.25">
      <c r="A277" s="10"/>
      <c r="B277" s="10"/>
      <c r="C277" s="10"/>
      <c r="D277" s="10"/>
      <c r="E277" s="10"/>
      <c r="F277" s="17"/>
      <c r="G277" s="10"/>
      <c r="P277">
        <f t="shared" si="9"/>
        <v>0</v>
      </c>
    </row>
    <row r="278" spans="1:16" x14ac:dyDescent="0.25">
      <c r="A278" s="10"/>
      <c r="B278" s="10"/>
      <c r="C278" s="10"/>
      <c r="D278" s="10"/>
      <c r="E278" s="10"/>
      <c r="F278" s="17"/>
      <c r="G278" s="10"/>
      <c r="P278">
        <f t="shared" si="9"/>
        <v>0</v>
      </c>
    </row>
    <row r="279" spans="1:16" x14ac:dyDescent="0.25">
      <c r="A279" s="10"/>
      <c r="B279" s="10"/>
      <c r="C279" s="10"/>
      <c r="D279" s="10"/>
      <c r="E279" s="10"/>
      <c r="F279" s="17"/>
      <c r="G279" s="10"/>
      <c r="P279">
        <f t="shared" si="9"/>
        <v>0</v>
      </c>
    </row>
    <row r="280" spans="1:16" x14ac:dyDescent="0.25">
      <c r="A280" s="10"/>
      <c r="B280" s="10"/>
      <c r="C280" s="10"/>
      <c r="D280" s="10"/>
      <c r="E280" s="10"/>
      <c r="F280" s="17"/>
      <c r="G280" s="10"/>
      <c r="P280">
        <f t="shared" ref="P280:P323" si="10">IF(D280=$G$5,F280,0)</f>
        <v>0</v>
      </c>
    </row>
    <row r="281" spans="1:16" x14ac:dyDescent="0.25">
      <c r="A281" s="10"/>
      <c r="B281" s="10"/>
      <c r="C281" s="10"/>
      <c r="D281" s="10"/>
      <c r="E281" s="10"/>
      <c r="F281" s="17"/>
      <c r="G281" s="10"/>
      <c r="P281">
        <f t="shared" si="10"/>
        <v>0</v>
      </c>
    </row>
    <row r="282" spans="1:16" x14ac:dyDescent="0.25">
      <c r="A282" s="10"/>
      <c r="B282" s="10"/>
      <c r="C282" s="10"/>
      <c r="D282" s="10"/>
      <c r="E282" s="10"/>
      <c r="F282" s="17"/>
      <c r="G282" s="10"/>
      <c r="P282">
        <f t="shared" si="10"/>
        <v>0</v>
      </c>
    </row>
    <row r="283" spans="1:16" x14ac:dyDescent="0.25">
      <c r="A283" s="10"/>
      <c r="B283" s="10"/>
      <c r="C283" s="10"/>
      <c r="D283" s="10"/>
      <c r="E283" s="10"/>
      <c r="F283" s="17"/>
      <c r="G283" s="10"/>
      <c r="P283">
        <f t="shared" si="10"/>
        <v>0</v>
      </c>
    </row>
    <row r="284" spans="1:16" x14ac:dyDescent="0.25">
      <c r="A284" s="10"/>
      <c r="B284" s="10"/>
      <c r="C284" s="10"/>
      <c r="D284" s="10"/>
      <c r="E284" s="10"/>
      <c r="F284" s="17"/>
      <c r="G284" s="10"/>
      <c r="P284">
        <f t="shared" si="10"/>
        <v>0</v>
      </c>
    </row>
    <row r="285" spans="1:16" x14ac:dyDescent="0.25">
      <c r="A285" s="10"/>
      <c r="B285" s="10"/>
      <c r="C285" s="10"/>
      <c r="D285" s="10"/>
      <c r="E285" s="10"/>
      <c r="F285" s="17"/>
      <c r="G285" s="10"/>
      <c r="P285">
        <f t="shared" si="10"/>
        <v>0</v>
      </c>
    </row>
    <row r="286" spans="1:16" x14ac:dyDescent="0.25">
      <c r="A286" s="10"/>
      <c r="B286" s="10"/>
      <c r="C286" s="10"/>
      <c r="D286" s="10"/>
      <c r="E286" s="10"/>
      <c r="F286" s="17"/>
      <c r="G286" s="10"/>
      <c r="P286">
        <f t="shared" si="10"/>
        <v>0</v>
      </c>
    </row>
    <row r="287" spans="1:16" x14ac:dyDescent="0.25">
      <c r="A287" s="10"/>
      <c r="B287" s="10"/>
      <c r="C287" s="10"/>
      <c r="D287" s="10"/>
      <c r="E287" s="10"/>
      <c r="F287" s="17"/>
      <c r="G287" s="10"/>
      <c r="P287">
        <f t="shared" si="10"/>
        <v>0</v>
      </c>
    </row>
    <row r="288" spans="1:16" x14ac:dyDescent="0.25">
      <c r="A288" s="10"/>
      <c r="B288" s="10"/>
      <c r="C288" s="10"/>
      <c r="D288" s="10"/>
      <c r="E288" s="10"/>
      <c r="F288" s="17"/>
      <c r="G288" s="10"/>
      <c r="P288">
        <f t="shared" si="10"/>
        <v>0</v>
      </c>
    </row>
    <row r="289" spans="1:16" x14ac:dyDescent="0.25">
      <c r="A289" s="10"/>
      <c r="B289" s="10"/>
      <c r="C289" s="10"/>
      <c r="D289" s="10"/>
      <c r="E289" s="10"/>
      <c r="F289" s="17"/>
      <c r="G289" s="10"/>
      <c r="P289">
        <f t="shared" si="10"/>
        <v>0</v>
      </c>
    </row>
    <row r="290" spans="1:16" x14ac:dyDescent="0.25">
      <c r="A290" s="10"/>
      <c r="B290" s="10"/>
      <c r="C290" s="10"/>
      <c r="D290" s="10"/>
      <c r="E290" s="10"/>
      <c r="F290" s="17"/>
      <c r="G290" s="10"/>
      <c r="P290">
        <f t="shared" si="10"/>
        <v>0</v>
      </c>
    </row>
    <row r="291" spans="1:16" x14ac:dyDescent="0.25">
      <c r="A291" s="10"/>
      <c r="B291" s="10"/>
      <c r="C291" s="10"/>
      <c r="D291" s="10"/>
      <c r="E291" s="10"/>
      <c r="F291" s="17"/>
      <c r="G291" s="10"/>
      <c r="P291">
        <f t="shared" si="10"/>
        <v>0</v>
      </c>
    </row>
    <row r="292" spans="1:16" x14ac:dyDescent="0.25">
      <c r="A292" s="10"/>
      <c r="B292" s="10"/>
      <c r="C292" s="10"/>
      <c r="D292" s="10"/>
      <c r="E292" s="10"/>
      <c r="F292" s="17"/>
      <c r="G292" s="10"/>
      <c r="P292">
        <f t="shared" si="10"/>
        <v>0</v>
      </c>
    </row>
    <row r="293" spans="1:16" x14ac:dyDescent="0.25">
      <c r="A293" s="10"/>
      <c r="B293" s="10"/>
      <c r="C293" s="10"/>
      <c r="D293" s="10"/>
      <c r="E293" s="10"/>
      <c r="F293" s="17"/>
      <c r="G293" s="10"/>
      <c r="P293">
        <f t="shared" si="10"/>
        <v>0</v>
      </c>
    </row>
    <row r="294" spans="1:16" x14ac:dyDescent="0.25">
      <c r="A294" s="10"/>
      <c r="B294" s="10"/>
      <c r="C294" s="10"/>
      <c r="D294" s="10"/>
      <c r="E294" s="10"/>
      <c r="F294" s="17"/>
      <c r="G294" s="10"/>
      <c r="P294">
        <f t="shared" si="10"/>
        <v>0</v>
      </c>
    </row>
    <row r="295" spans="1:16" x14ac:dyDescent="0.25">
      <c r="A295" s="10"/>
      <c r="B295" s="10"/>
      <c r="C295" s="10"/>
      <c r="D295" s="10"/>
      <c r="E295" s="10"/>
      <c r="F295" s="17"/>
      <c r="G295" s="10"/>
      <c r="P295">
        <f t="shared" si="10"/>
        <v>0</v>
      </c>
    </row>
    <row r="296" spans="1:16" x14ac:dyDescent="0.25">
      <c r="A296" s="10"/>
      <c r="B296" s="10"/>
      <c r="C296" s="10"/>
      <c r="D296" s="10"/>
      <c r="E296" s="10"/>
      <c r="F296" s="17"/>
      <c r="G296" s="10"/>
      <c r="P296">
        <f t="shared" si="10"/>
        <v>0</v>
      </c>
    </row>
    <row r="297" spans="1:16" x14ac:dyDescent="0.25">
      <c r="A297" s="10"/>
      <c r="B297" s="10"/>
      <c r="C297" s="10"/>
      <c r="D297" s="10"/>
      <c r="E297" s="10"/>
      <c r="F297" s="17"/>
      <c r="G297" s="10"/>
      <c r="P297">
        <f t="shared" si="10"/>
        <v>0</v>
      </c>
    </row>
    <row r="298" spans="1:16" x14ac:dyDescent="0.25">
      <c r="A298" s="10"/>
      <c r="B298" s="10"/>
      <c r="C298" s="10"/>
      <c r="D298" s="10"/>
      <c r="E298" s="10"/>
      <c r="F298" s="17"/>
      <c r="G298" s="10"/>
      <c r="P298">
        <f t="shared" si="10"/>
        <v>0</v>
      </c>
    </row>
    <row r="299" spans="1:16" x14ac:dyDescent="0.25">
      <c r="A299" s="10"/>
      <c r="B299" s="10"/>
      <c r="C299" s="10"/>
      <c r="D299" s="10"/>
      <c r="E299" s="10"/>
      <c r="F299" s="17"/>
      <c r="G299" s="10"/>
      <c r="P299">
        <f t="shared" si="10"/>
        <v>0</v>
      </c>
    </row>
    <row r="300" spans="1:16" x14ac:dyDescent="0.25">
      <c r="A300" s="10"/>
      <c r="B300" s="10"/>
      <c r="C300" s="10"/>
      <c r="D300" s="10"/>
      <c r="E300" s="10"/>
      <c r="F300" s="17"/>
      <c r="G300" s="10"/>
      <c r="P300">
        <f t="shared" si="10"/>
        <v>0</v>
      </c>
    </row>
    <row r="301" spans="1:16" x14ac:dyDescent="0.25">
      <c r="A301" s="10"/>
      <c r="B301" s="10"/>
      <c r="C301" s="10"/>
      <c r="D301" s="10"/>
      <c r="E301" s="10"/>
      <c r="F301" s="17"/>
      <c r="G301" s="10"/>
      <c r="P301">
        <f t="shared" si="10"/>
        <v>0</v>
      </c>
    </row>
    <row r="302" spans="1:16" x14ac:dyDescent="0.25">
      <c r="A302" s="10"/>
      <c r="B302" s="10"/>
      <c r="C302" s="10"/>
      <c r="D302" s="10"/>
      <c r="E302" s="10"/>
      <c r="F302" s="17"/>
      <c r="G302" s="10"/>
      <c r="P302">
        <f t="shared" si="10"/>
        <v>0</v>
      </c>
    </row>
    <row r="303" spans="1:16" x14ac:dyDescent="0.25">
      <c r="A303" s="10"/>
      <c r="B303" s="10"/>
      <c r="C303" s="10"/>
      <c r="D303" s="10"/>
      <c r="E303" s="10"/>
      <c r="F303" s="17"/>
      <c r="G303" s="10"/>
      <c r="P303">
        <f t="shared" si="10"/>
        <v>0</v>
      </c>
    </row>
    <row r="304" spans="1:16" x14ac:dyDescent="0.25">
      <c r="A304" s="10"/>
      <c r="B304" s="10"/>
      <c r="C304" s="10"/>
      <c r="D304" s="10"/>
      <c r="E304" s="10"/>
      <c r="F304" s="17"/>
      <c r="G304" s="10"/>
      <c r="P304">
        <f t="shared" si="10"/>
        <v>0</v>
      </c>
    </row>
    <row r="305" spans="1:16" x14ac:dyDescent="0.25">
      <c r="A305" s="10"/>
      <c r="B305" s="10"/>
      <c r="C305" s="10"/>
      <c r="D305" s="10"/>
      <c r="E305" s="10"/>
      <c r="F305" s="17"/>
      <c r="G305" s="10"/>
      <c r="P305">
        <f t="shared" si="10"/>
        <v>0</v>
      </c>
    </row>
    <row r="306" spans="1:16" x14ac:dyDescent="0.25">
      <c r="A306" s="10"/>
      <c r="B306" s="10"/>
      <c r="C306" s="10"/>
      <c r="D306" s="10"/>
      <c r="E306" s="10"/>
      <c r="F306" s="17"/>
      <c r="G306" s="10"/>
      <c r="P306">
        <f t="shared" si="10"/>
        <v>0</v>
      </c>
    </row>
    <row r="307" spans="1:16" x14ac:dyDescent="0.25">
      <c r="A307" s="10"/>
      <c r="B307" s="10"/>
      <c r="C307" s="10"/>
      <c r="D307" s="10"/>
      <c r="E307" s="10"/>
      <c r="F307" s="17"/>
      <c r="G307" s="10"/>
      <c r="P307">
        <f t="shared" si="10"/>
        <v>0</v>
      </c>
    </row>
    <row r="308" spans="1:16" x14ac:dyDescent="0.25">
      <c r="A308" s="10"/>
      <c r="B308" s="10"/>
      <c r="C308" s="10"/>
      <c r="D308" s="10"/>
      <c r="E308" s="10"/>
      <c r="F308" s="17"/>
      <c r="G308" s="10"/>
      <c r="P308">
        <f t="shared" si="10"/>
        <v>0</v>
      </c>
    </row>
    <row r="309" spans="1:16" x14ac:dyDescent="0.25">
      <c r="A309" s="10"/>
      <c r="B309" s="10"/>
      <c r="C309" s="10"/>
      <c r="D309" s="10"/>
      <c r="E309" s="10"/>
      <c r="F309" s="17"/>
      <c r="G309" s="10"/>
      <c r="P309">
        <f t="shared" si="10"/>
        <v>0</v>
      </c>
    </row>
    <row r="310" spans="1:16" x14ac:dyDescent="0.25">
      <c r="A310" s="10"/>
      <c r="B310" s="10"/>
      <c r="C310" s="10"/>
      <c r="D310" s="10"/>
      <c r="E310" s="10"/>
      <c r="F310" s="17"/>
      <c r="G310" s="10"/>
      <c r="P310">
        <f t="shared" si="10"/>
        <v>0</v>
      </c>
    </row>
    <row r="311" spans="1:16" x14ac:dyDescent="0.25">
      <c r="A311" s="10"/>
      <c r="B311" s="10"/>
      <c r="C311" s="10"/>
      <c r="D311" s="10"/>
      <c r="E311" s="10"/>
      <c r="F311" s="17"/>
      <c r="G311" s="10"/>
      <c r="P311">
        <f t="shared" si="10"/>
        <v>0</v>
      </c>
    </row>
    <row r="312" spans="1:16" x14ac:dyDescent="0.25">
      <c r="A312" s="10"/>
      <c r="B312" s="10"/>
      <c r="C312" s="10"/>
      <c r="D312" s="10"/>
      <c r="E312" s="10"/>
      <c r="F312" s="17"/>
      <c r="G312" s="10"/>
      <c r="P312">
        <f t="shared" si="10"/>
        <v>0</v>
      </c>
    </row>
    <row r="313" spans="1:16" x14ac:dyDescent="0.25">
      <c r="A313" s="10"/>
      <c r="B313" s="10"/>
      <c r="C313" s="10"/>
      <c r="D313" s="10"/>
      <c r="E313" s="10"/>
      <c r="F313" s="17"/>
      <c r="G313" s="10"/>
      <c r="P313">
        <f t="shared" si="10"/>
        <v>0</v>
      </c>
    </row>
    <row r="314" spans="1:16" x14ac:dyDescent="0.25">
      <c r="A314" s="10"/>
      <c r="B314" s="10"/>
      <c r="C314" s="10"/>
      <c r="D314" s="10"/>
      <c r="E314" s="10"/>
      <c r="F314" s="17"/>
      <c r="G314" s="10"/>
      <c r="P314">
        <f t="shared" si="10"/>
        <v>0</v>
      </c>
    </row>
    <row r="315" spans="1:16" x14ac:dyDescent="0.25">
      <c r="A315" s="10"/>
      <c r="B315" s="10"/>
      <c r="C315" s="10"/>
      <c r="D315" s="10"/>
      <c r="E315" s="10"/>
      <c r="F315" s="17"/>
      <c r="G315" s="10"/>
      <c r="P315">
        <f t="shared" si="10"/>
        <v>0</v>
      </c>
    </row>
    <row r="316" spans="1:16" x14ac:dyDescent="0.25">
      <c r="A316" s="10"/>
      <c r="B316" s="10"/>
      <c r="C316" s="10"/>
      <c r="D316" s="10"/>
      <c r="E316" s="10"/>
      <c r="F316" s="17"/>
      <c r="G316" s="10"/>
      <c r="P316">
        <f t="shared" si="10"/>
        <v>0</v>
      </c>
    </row>
    <row r="317" spans="1:16" x14ac:dyDescent="0.25">
      <c r="A317" s="10"/>
      <c r="B317" s="10"/>
      <c r="C317" s="10"/>
      <c r="D317" s="10"/>
      <c r="E317" s="10"/>
      <c r="F317" s="17"/>
      <c r="G317" s="10"/>
      <c r="P317">
        <f t="shared" si="10"/>
        <v>0</v>
      </c>
    </row>
    <row r="318" spans="1:16" x14ac:dyDescent="0.25">
      <c r="A318" s="10"/>
      <c r="B318" s="10"/>
      <c r="C318" s="10"/>
      <c r="D318" s="10"/>
      <c r="E318" s="10"/>
      <c r="F318" s="17"/>
      <c r="G318" s="10"/>
      <c r="P318">
        <f t="shared" si="10"/>
        <v>0</v>
      </c>
    </row>
    <row r="319" spans="1:16" x14ac:dyDescent="0.25">
      <c r="A319" s="10"/>
      <c r="B319" s="10"/>
      <c r="C319" s="10"/>
      <c r="D319" s="10"/>
      <c r="E319" s="10"/>
      <c r="F319" s="17"/>
      <c r="G319" s="10"/>
      <c r="P319">
        <f t="shared" si="10"/>
        <v>0</v>
      </c>
    </row>
    <row r="320" spans="1:16" x14ac:dyDescent="0.25">
      <c r="A320" s="10"/>
      <c r="B320" s="10"/>
      <c r="C320" s="10"/>
      <c r="D320" s="10"/>
      <c r="E320" s="10"/>
      <c r="F320" s="17"/>
      <c r="G320" s="10"/>
      <c r="P320">
        <f t="shared" si="10"/>
        <v>0</v>
      </c>
    </row>
    <row r="321" spans="1:16" x14ac:dyDescent="0.25">
      <c r="A321" s="10"/>
      <c r="B321" s="10"/>
      <c r="C321" s="10"/>
      <c r="D321" s="10"/>
      <c r="E321" s="10"/>
      <c r="F321" s="17"/>
      <c r="G321" s="10"/>
      <c r="P321">
        <f t="shared" si="10"/>
        <v>0</v>
      </c>
    </row>
    <row r="322" spans="1:16" x14ac:dyDescent="0.25">
      <c r="A322" s="10"/>
      <c r="B322" s="10"/>
      <c r="C322" s="10"/>
      <c r="D322" s="10"/>
      <c r="E322" s="10"/>
      <c r="F322" s="17"/>
      <c r="G322" s="10"/>
      <c r="P322">
        <f t="shared" si="10"/>
        <v>0</v>
      </c>
    </row>
    <row r="323" spans="1:16" x14ac:dyDescent="0.25">
      <c r="A323" s="10"/>
      <c r="B323" s="10"/>
      <c r="C323" s="10"/>
      <c r="D323" s="10"/>
      <c r="E323" s="10"/>
      <c r="F323" s="17"/>
      <c r="G323" s="10"/>
      <c r="P323">
        <f t="shared" si="10"/>
        <v>0</v>
      </c>
    </row>
  </sheetData>
  <conditionalFormatting sqref="A23:G323">
    <cfRule type="cellIs" dxfId="5" priority="7" operator="notEqual">
      <formula>""</formula>
    </cfRule>
    <cfRule type="containsBlanks" priority="8">
      <formula>LEN(TRIM(A23))=0</formula>
    </cfRule>
  </conditionalFormatting>
  <conditionalFormatting sqref="I4:I15">
    <cfRule type="expression" dxfId="4" priority="6">
      <formula>H4&lt;&gt;""</formula>
    </cfRule>
  </conditionalFormatting>
  <conditionalFormatting sqref="J4:J15">
    <cfRule type="expression" dxfId="3" priority="5">
      <formula>H4&lt;&gt;""</formula>
    </cfRule>
  </conditionalFormatting>
  <conditionalFormatting sqref="K4:K15">
    <cfRule type="expression" dxfId="2" priority="4">
      <formula>H4&lt;&gt;""</formula>
    </cfRule>
  </conditionalFormatting>
  <conditionalFormatting sqref="H17:K17 M17">
    <cfRule type="cellIs" dxfId="1" priority="2" operator="notEqual">
      <formula>""</formula>
    </cfRule>
    <cfRule type="containsBlanks" priority="3">
      <formula>LEN(TRIM(H17))=0</formula>
    </cfRule>
  </conditionalFormatting>
  <conditionalFormatting sqref="M4:M15">
    <cfRule type="cellIs" dxfId="0" priority="1" operator="greaterThan">
      <formula>K4</formula>
    </cfRule>
  </conditionalFormatting>
  <dataValidations count="4">
    <dataValidation allowBlank="1" sqref="A25:C323 D323 F25:G323"/>
    <dataValidation type="list" allowBlank="1" showInputMessage="1" showErrorMessage="1" errorTitle="Erreur" error="Information Invalide" sqref="G5">
      <formula1>$W$10:$W$12</formula1>
    </dataValidation>
    <dataValidation type="list" allowBlank="1" showInputMessage="1" showErrorMessage="1" promptTitle="Affaire" sqref="B23:B24">
      <formula1>$O$24:$O$34</formula1>
    </dataValidation>
    <dataValidation type="list" allowBlank="1" showInputMessage="1" showErrorMessage="1" errorTitle="Erreur" error="Information Invalide" sqref="G3">
      <formula1>$W$3:$W$5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Général</vt:lpstr>
      <vt:lpstr>Cogé Mureaux</vt:lpstr>
      <vt:lpstr>Ezy sur Eure</vt:lpstr>
      <vt:lpstr>Gravigny</vt:lpstr>
      <vt:lpstr>La Saussaye</vt:lpstr>
      <vt:lpstr>Le Vaudreuil</vt:lpstr>
      <vt:lpstr>Les Andelys</vt:lpstr>
      <vt:lpstr>Paul Bert</vt:lpstr>
      <vt:lpstr>Politzer</vt:lpstr>
      <vt:lpstr>Coriance</vt:lpstr>
      <vt:lpstr>MAEV</vt:lpstr>
      <vt:lpstr>MBE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Sebastien</dc:creator>
  <cp:lastModifiedBy>GAILLARD Sebastien</cp:lastModifiedBy>
  <dcterms:created xsi:type="dcterms:W3CDTF">2015-01-30T08:06:40Z</dcterms:created>
  <dcterms:modified xsi:type="dcterms:W3CDTF">2015-02-02T08:59:16Z</dcterms:modified>
</cp:coreProperties>
</file>