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6" windowWidth="12912" windowHeight="6720" tabRatio="728" activeTab="6"/>
  </bookViews>
  <sheets>
    <sheet name="Général" sheetId="1" r:id="rId1"/>
    <sheet name="Apave" sheetId="18" r:id="rId2"/>
    <sheet name="Raby" sheetId="16" r:id="rId3"/>
    <sheet name="Cogé Mureaux" sheetId="2" r:id="rId4"/>
    <sheet name="Ezy sur Eure" sheetId="3" r:id="rId5"/>
    <sheet name="Gravigny" sheetId="4" r:id="rId6"/>
    <sheet name="Synthèse" sheetId="13" r:id="rId7"/>
  </sheets>
  <calcPr calcId="145621"/>
</workbook>
</file>

<file path=xl/calcChain.xml><?xml version="1.0" encoding="utf-8"?>
<calcChain xmlns="http://schemas.openxmlformats.org/spreadsheetml/2006/main">
  <c r="L15" i="4" l="1"/>
  <c r="L14" i="4"/>
  <c r="L13" i="4"/>
  <c r="L12" i="4"/>
  <c r="L11" i="4"/>
  <c r="L10" i="4"/>
  <c r="L9" i="4"/>
  <c r="L8" i="4"/>
  <c r="L15" i="3"/>
  <c r="L14" i="3"/>
  <c r="L13" i="3"/>
  <c r="L12" i="3"/>
  <c r="L11" i="3"/>
  <c r="L10" i="3"/>
  <c r="L9" i="3"/>
  <c r="L8" i="3"/>
  <c r="L15" i="16"/>
  <c r="L14" i="16"/>
  <c r="L13" i="16"/>
  <c r="L12" i="16"/>
  <c r="L11" i="16"/>
  <c r="L10" i="16"/>
  <c r="L9" i="16"/>
  <c r="L8" i="16"/>
  <c r="A18" i="13" l="1"/>
  <c r="AA323" i="18"/>
  <c r="Z323" i="18"/>
  <c r="Y323" i="18"/>
  <c r="W323" i="18"/>
  <c r="AA322" i="18"/>
  <c r="Z322" i="18"/>
  <c r="Y322" i="18"/>
  <c r="W322" i="18"/>
  <c r="AA321" i="18"/>
  <c r="Z321" i="18"/>
  <c r="Y321" i="18"/>
  <c r="W321" i="18"/>
  <c r="AA320" i="18"/>
  <c r="Z320" i="18"/>
  <c r="Y320" i="18"/>
  <c r="W320" i="18"/>
  <c r="AA319" i="18"/>
  <c r="Z319" i="18"/>
  <c r="Y319" i="18"/>
  <c r="W319" i="18"/>
  <c r="AA318" i="18"/>
  <c r="Z318" i="18"/>
  <c r="Y318" i="18"/>
  <c r="W318" i="18"/>
  <c r="AA317" i="18"/>
  <c r="Z317" i="18"/>
  <c r="Y317" i="18"/>
  <c r="W317" i="18"/>
  <c r="AA316" i="18"/>
  <c r="Z316" i="18"/>
  <c r="Y316" i="18"/>
  <c r="W316" i="18"/>
  <c r="AA315" i="18"/>
  <c r="Z315" i="18"/>
  <c r="Y315" i="18"/>
  <c r="W315" i="18"/>
  <c r="AA314" i="18"/>
  <c r="Z314" i="18"/>
  <c r="Y314" i="18"/>
  <c r="W314" i="18"/>
  <c r="AA313" i="18"/>
  <c r="Z313" i="18"/>
  <c r="Y313" i="18"/>
  <c r="W313" i="18"/>
  <c r="AA312" i="18"/>
  <c r="Z312" i="18"/>
  <c r="Y312" i="18"/>
  <c r="W312" i="18"/>
  <c r="AA311" i="18"/>
  <c r="Z311" i="18"/>
  <c r="Y311" i="18"/>
  <c r="W311" i="18"/>
  <c r="AA310" i="18"/>
  <c r="Z310" i="18"/>
  <c r="Y310" i="18"/>
  <c r="W310" i="18"/>
  <c r="AA309" i="18"/>
  <c r="Z309" i="18"/>
  <c r="Y309" i="18"/>
  <c r="W309" i="18"/>
  <c r="AA308" i="18"/>
  <c r="Z308" i="18"/>
  <c r="Y308" i="18"/>
  <c r="W308" i="18"/>
  <c r="AA307" i="18"/>
  <c r="Z307" i="18"/>
  <c r="Y307" i="18"/>
  <c r="W307" i="18"/>
  <c r="AA306" i="18"/>
  <c r="Z306" i="18"/>
  <c r="Y306" i="18"/>
  <c r="W306" i="18"/>
  <c r="AA305" i="18"/>
  <c r="Z305" i="18"/>
  <c r="Y305" i="18"/>
  <c r="W305" i="18"/>
  <c r="AA304" i="18"/>
  <c r="Z304" i="18"/>
  <c r="Y304" i="18"/>
  <c r="W304" i="18"/>
  <c r="AA303" i="18"/>
  <c r="Z303" i="18"/>
  <c r="Y303" i="18"/>
  <c r="W303" i="18"/>
  <c r="AA302" i="18"/>
  <c r="Z302" i="18"/>
  <c r="Y302" i="18"/>
  <c r="W302" i="18"/>
  <c r="AA301" i="18"/>
  <c r="Z301" i="18"/>
  <c r="Y301" i="18"/>
  <c r="W301" i="18"/>
  <c r="AA300" i="18"/>
  <c r="Z300" i="18"/>
  <c r="Y300" i="18"/>
  <c r="W300" i="18"/>
  <c r="AA299" i="18"/>
  <c r="Z299" i="18"/>
  <c r="Y299" i="18"/>
  <c r="W299" i="18"/>
  <c r="AA298" i="18"/>
  <c r="Z298" i="18"/>
  <c r="Y298" i="18"/>
  <c r="W298" i="18"/>
  <c r="AA297" i="18"/>
  <c r="Z297" i="18"/>
  <c r="Y297" i="18"/>
  <c r="W297" i="18"/>
  <c r="AA296" i="18"/>
  <c r="Z296" i="18"/>
  <c r="Y296" i="18"/>
  <c r="W296" i="18"/>
  <c r="AA295" i="18"/>
  <c r="Z295" i="18"/>
  <c r="Y295" i="18"/>
  <c r="W295" i="18"/>
  <c r="AA294" i="18"/>
  <c r="Z294" i="18"/>
  <c r="Y294" i="18"/>
  <c r="W294" i="18"/>
  <c r="AA293" i="18"/>
  <c r="Z293" i="18"/>
  <c r="Y293" i="18"/>
  <c r="W293" i="18"/>
  <c r="AA292" i="18"/>
  <c r="Z292" i="18"/>
  <c r="Y292" i="18"/>
  <c r="W292" i="18"/>
  <c r="AA291" i="18"/>
  <c r="Z291" i="18"/>
  <c r="Y291" i="18"/>
  <c r="W291" i="18"/>
  <c r="AA290" i="18"/>
  <c r="Z290" i="18"/>
  <c r="Y290" i="18"/>
  <c r="W290" i="18"/>
  <c r="AA289" i="18"/>
  <c r="Z289" i="18"/>
  <c r="Y289" i="18"/>
  <c r="W289" i="18"/>
  <c r="AA288" i="18"/>
  <c r="Z288" i="18"/>
  <c r="Y288" i="18"/>
  <c r="W288" i="18"/>
  <c r="AA287" i="18"/>
  <c r="Z287" i="18"/>
  <c r="Y287" i="18"/>
  <c r="W287" i="18"/>
  <c r="AA286" i="18"/>
  <c r="Z286" i="18"/>
  <c r="Y286" i="18"/>
  <c r="W286" i="18"/>
  <c r="AA285" i="18"/>
  <c r="Z285" i="18"/>
  <c r="Y285" i="18"/>
  <c r="W285" i="18"/>
  <c r="AA284" i="18"/>
  <c r="Z284" i="18"/>
  <c r="Y284" i="18"/>
  <c r="W284" i="18"/>
  <c r="AA283" i="18"/>
  <c r="Z283" i="18"/>
  <c r="Y283" i="18"/>
  <c r="W283" i="18"/>
  <c r="AA282" i="18"/>
  <c r="Z282" i="18"/>
  <c r="Y282" i="18"/>
  <c r="W282" i="18"/>
  <c r="AA281" i="18"/>
  <c r="Z281" i="18"/>
  <c r="Y281" i="18"/>
  <c r="W281" i="18"/>
  <c r="AA280" i="18"/>
  <c r="Z280" i="18"/>
  <c r="Y280" i="18"/>
  <c r="W280" i="18"/>
  <c r="AA279" i="18"/>
  <c r="Z279" i="18"/>
  <c r="Y279" i="18"/>
  <c r="W279" i="18"/>
  <c r="AA278" i="18"/>
  <c r="Z278" i="18"/>
  <c r="Y278" i="18"/>
  <c r="W278" i="18"/>
  <c r="AA277" i="18"/>
  <c r="Z277" i="18"/>
  <c r="Y277" i="18"/>
  <c r="W277" i="18"/>
  <c r="AA276" i="18"/>
  <c r="Z276" i="18"/>
  <c r="Y276" i="18"/>
  <c r="W276" i="18"/>
  <c r="AA275" i="18"/>
  <c r="Z275" i="18"/>
  <c r="Y275" i="18"/>
  <c r="W275" i="18"/>
  <c r="AA274" i="18"/>
  <c r="Z274" i="18"/>
  <c r="Y274" i="18"/>
  <c r="W274" i="18"/>
  <c r="AA273" i="18"/>
  <c r="Z273" i="18"/>
  <c r="Y273" i="18"/>
  <c r="W273" i="18"/>
  <c r="AA272" i="18"/>
  <c r="Z272" i="18"/>
  <c r="Y272" i="18"/>
  <c r="W272" i="18"/>
  <c r="AA271" i="18"/>
  <c r="Z271" i="18"/>
  <c r="Y271" i="18"/>
  <c r="W271" i="18"/>
  <c r="AA270" i="18"/>
  <c r="Z270" i="18"/>
  <c r="Y270" i="18"/>
  <c r="W270" i="18"/>
  <c r="AA269" i="18"/>
  <c r="Z269" i="18"/>
  <c r="Y269" i="18"/>
  <c r="W269" i="18"/>
  <c r="AA268" i="18"/>
  <c r="Z268" i="18"/>
  <c r="Y268" i="18"/>
  <c r="W268" i="18"/>
  <c r="AA267" i="18"/>
  <c r="Z267" i="18"/>
  <c r="Y267" i="18"/>
  <c r="W267" i="18"/>
  <c r="AA266" i="18"/>
  <c r="Z266" i="18"/>
  <c r="Y266" i="18"/>
  <c r="W266" i="18"/>
  <c r="AA265" i="18"/>
  <c r="Z265" i="18"/>
  <c r="Y265" i="18"/>
  <c r="W265" i="18"/>
  <c r="AA264" i="18"/>
  <c r="Z264" i="18"/>
  <c r="Y264" i="18"/>
  <c r="W264" i="18"/>
  <c r="AA263" i="18"/>
  <c r="Z263" i="18"/>
  <c r="Y263" i="18"/>
  <c r="W263" i="18"/>
  <c r="AA262" i="18"/>
  <c r="Z262" i="18"/>
  <c r="Y262" i="18"/>
  <c r="W262" i="18"/>
  <c r="AA261" i="18"/>
  <c r="Z261" i="18"/>
  <c r="Y261" i="18"/>
  <c r="W261" i="18"/>
  <c r="AA260" i="18"/>
  <c r="Z260" i="18"/>
  <c r="Y260" i="18"/>
  <c r="W260" i="18"/>
  <c r="AA259" i="18"/>
  <c r="Z259" i="18"/>
  <c r="Y259" i="18"/>
  <c r="W259" i="18"/>
  <c r="AA258" i="18"/>
  <c r="Z258" i="18"/>
  <c r="Y258" i="18"/>
  <c r="W258" i="18"/>
  <c r="AA257" i="18"/>
  <c r="Z257" i="18"/>
  <c r="Y257" i="18"/>
  <c r="W257" i="18"/>
  <c r="AA256" i="18"/>
  <c r="Z256" i="18"/>
  <c r="Y256" i="18"/>
  <c r="W256" i="18"/>
  <c r="AA255" i="18"/>
  <c r="Z255" i="18"/>
  <c r="Y255" i="18"/>
  <c r="W255" i="18"/>
  <c r="AA254" i="18"/>
  <c r="Z254" i="18"/>
  <c r="Y254" i="18"/>
  <c r="W254" i="18"/>
  <c r="AA253" i="18"/>
  <c r="Z253" i="18"/>
  <c r="Y253" i="18"/>
  <c r="W253" i="18"/>
  <c r="AA252" i="18"/>
  <c r="Z252" i="18"/>
  <c r="Y252" i="18"/>
  <c r="W252" i="18"/>
  <c r="AA251" i="18"/>
  <c r="Z251" i="18"/>
  <c r="Y251" i="18"/>
  <c r="W251" i="18"/>
  <c r="AA250" i="18"/>
  <c r="Z250" i="18"/>
  <c r="Y250" i="18"/>
  <c r="W250" i="18"/>
  <c r="AA249" i="18"/>
  <c r="Z249" i="18"/>
  <c r="Y249" i="18"/>
  <c r="W249" i="18"/>
  <c r="AA248" i="18"/>
  <c r="Z248" i="18"/>
  <c r="Y248" i="18"/>
  <c r="W248" i="18"/>
  <c r="AA247" i="18"/>
  <c r="Z247" i="18"/>
  <c r="Y247" i="18"/>
  <c r="W247" i="18"/>
  <c r="AA246" i="18"/>
  <c r="Z246" i="18"/>
  <c r="Y246" i="18"/>
  <c r="W246" i="18"/>
  <c r="AA245" i="18"/>
  <c r="Z245" i="18"/>
  <c r="Y245" i="18"/>
  <c r="W245" i="18"/>
  <c r="AA244" i="18"/>
  <c r="Z244" i="18"/>
  <c r="Y244" i="18"/>
  <c r="W244" i="18"/>
  <c r="AA243" i="18"/>
  <c r="Z243" i="18"/>
  <c r="Y243" i="18"/>
  <c r="W243" i="18"/>
  <c r="AA242" i="18"/>
  <c r="Z242" i="18"/>
  <c r="Y242" i="18"/>
  <c r="W242" i="18"/>
  <c r="AA241" i="18"/>
  <c r="Z241" i="18"/>
  <c r="Y241" i="18"/>
  <c r="W241" i="18"/>
  <c r="AA240" i="18"/>
  <c r="Z240" i="18"/>
  <c r="Y240" i="18"/>
  <c r="W240" i="18"/>
  <c r="AA239" i="18"/>
  <c r="Z239" i="18"/>
  <c r="Y239" i="18"/>
  <c r="W239" i="18"/>
  <c r="AA238" i="18"/>
  <c r="Z238" i="18"/>
  <c r="Y238" i="18"/>
  <c r="W238" i="18"/>
  <c r="AA237" i="18"/>
  <c r="Z237" i="18"/>
  <c r="Y237" i="18"/>
  <c r="W237" i="18"/>
  <c r="AA236" i="18"/>
  <c r="Z236" i="18"/>
  <c r="Y236" i="18"/>
  <c r="W236" i="18"/>
  <c r="AA235" i="18"/>
  <c r="Z235" i="18"/>
  <c r="Y235" i="18"/>
  <c r="W235" i="18"/>
  <c r="AA234" i="18"/>
  <c r="Z234" i="18"/>
  <c r="Y234" i="18"/>
  <c r="W234" i="18"/>
  <c r="AA233" i="18"/>
  <c r="Z233" i="18"/>
  <c r="Y233" i="18"/>
  <c r="W233" i="18"/>
  <c r="AA232" i="18"/>
  <c r="Z232" i="18"/>
  <c r="Y232" i="18"/>
  <c r="W232" i="18"/>
  <c r="AA231" i="18"/>
  <c r="Z231" i="18"/>
  <c r="Y231" i="18"/>
  <c r="W231" i="18"/>
  <c r="AA230" i="18"/>
  <c r="Z230" i="18"/>
  <c r="Y230" i="18"/>
  <c r="W230" i="18"/>
  <c r="AA229" i="18"/>
  <c r="Z229" i="18"/>
  <c r="Y229" i="18"/>
  <c r="W229" i="18"/>
  <c r="AA228" i="18"/>
  <c r="Z228" i="18"/>
  <c r="Y228" i="18"/>
  <c r="W228" i="18"/>
  <c r="AA227" i="18"/>
  <c r="Z227" i="18"/>
  <c r="Y227" i="18"/>
  <c r="W227" i="18"/>
  <c r="AA226" i="18"/>
  <c r="Z226" i="18"/>
  <c r="Y226" i="18"/>
  <c r="W226" i="18"/>
  <c r="AA225" i="18"/>
  <c r="Z225" i="18"/>
  <c r="Y225" i="18"/>
  <c r="W225" i="18"/>
  <c r="AA224" i="18"/>
  <c r="Z224" i="18"/>
  <c r="Y224" i="18"/>
  <c r="W224" i="18"/>
  <c r="AA223" i="18"/>
  <c r="Z223" i="18"/>
  <c r="Y223" i="18"/>
  <c r="W223" i="18"/>
  <c r="AA222" i="18"/>
  <c r="Z222" i="18"/>
  <c r="Y222" i="18"/>
  <c r="W222" i="18"/>
  <c r="AA221" i="18"/>
  <c r="Z221" i="18"/>
  <c r="Y221" i="18"/>
  <c r="W221" i="18"/>
  <c r="AA220" i="18"/>
  <c r="Z220" i="18"/>
  <c r="Y220" i="18"/>
  <c r="W220" i="18"/>
  <c r="AA219" i="18"/>
  <c r="Z219" i="18"/>
  <c r="Y219" i="18"/>
  <c r="W219" i="18"/>
  <c r="AA218" i="18"/>
  <c r="Z218" i="18"/>
  <c r="Y218" i="18"/>
  <c r="W218" i="18"/>
  <c r="AA217" i="18"/>
  <c r="Z217" i="18"/>
  <c r="Y217" i="18"/>
  <c r="W217" i="18"/>
  <c r="AA216" i="18"/>
  <c r="Z216" i="18"/>
  <c r="Y216" i="18"/>
  <c r="W216" i="18"/>
  <c r="AA215" i="18"/>
  <c r="Z215" i="18"/>
  <c r="Y215" i="18"/>
  <c r="W215" i="18"/>
  <c r="AA214" i="18"/>
  <c r="Z214" i="18"/>
  <c r="Y214" i="18"/>
  <c r="W214" i="18"/>
  <c r="AA213" i="18"/>
  <c r="Z213" i="18"/>
  <c r="Y213" i="18"/>
  <c r="W213" i="18"/>
  <c r="AA212" i="18"/>
  <c r="Z212" i="18"/>
  <c r="Y212" i="18"/>
  <c r="W212" i="18"/>
  <c r="AA211" i="18"/>
  <c r="Z211" i="18"/>
  <c r="Y211" i="18"/>
  <c r="W211" i="18"/>
  <c r="AA210" i="18"/>
  <c r="Z210" i="18"/>
  <c r="Y210" i="18"/>
  <c r="W210" i="18"/>
  <c r="AA209" i="18"/>
  <c r="Z209" i="18"/>
  <c r="Y209" i="18"/>
  <c r="W209" i="18"/>
  <c r="AA208" i="18"/>
  <c r="Z208" i="18"/>
  <c r="Y208" i="18"/>
  <c r="W208" i="18"/>
  <c r="AA207" i="18"/>
  <c r="Z207" i="18"/>
  <c r="Y207" i="18"/>
  <c r="W207" i="18"/>
  <c r="AA206" i="18"/>
  <c r="Z206" i="18"/>
  <c r="Y206" i="18"/>
  <c r="W206" i="18"/>
  <c r="AA205" i="18"/>
  <c r="Z205" i="18"/>
  <c r="Y205" i="18"/>
  <c r="W205" i="18"/>
  <c r="AA204" i="18"/>
  <c r="Z204" i="18"/>
  <c r="Y204" i="18"/>
  <c r="W204" i="18"/>
  <c r="AA203" i="18"/>
  <c r="Z203" i="18"/>
  <c r="Y203" i="18"/>
  <c r="W203" i="18"/>
  <c r="AA202" i="18"/>
  <c r="Z202" i="18"/>
  <c r="Y202" i="18"/>
  <c r="W202" i="18"/>
  <c r="AA201" i="18"/>
  <c r="Z201" i="18"/>
  <c r="Y201" i="18"/>
  <c r="W201" i="18"/>
  <c r="AA200" i="18"/>
  <c r="Z200" i="18"/>
  <c r="Y200" i="18"/>
  <c r="W200" i="18"/>
  <c r="AA199" i="18"/>
  <c r="Z199" i="18"/>
  <c r="Y199" i="18"/>
  <c r="W199" i="18"/>
  <c r="AA198" i="18"/>
  <c r="Z198" i="18"/>
  <c r="Y198" i="18"/>
  <c r="W198" i="18"/>
  <c r="AA197" i="18"/>
  <c r="Z197" i="18"/>
  <c r="Y197" i="18"/>
  <c r="W197" i="18"/>
  <c r="AA196" i="18"/>
  <c r="Z196" i="18"/>
  <c r="Y196" i="18"/>
  <c r="W196" i="18"/>
  <c r="AA195" i="18"/>
  <c r="Z195" i="18"/>
  <c r="Y195" i="18"/>
  <c r="W195" i="18"/>
  <c r="AA194" i="18"/>
  <c r="Z194" i="18"/>
  <c r="Y194" i="18"/>
  <c r="W194" i="18"/>
  <c r="AA193" i="18"/>
  <c r="Z193" i="18"/>
  <c r="Y193" i="18"/>
  <c r="W193" i="18"/>
  <c r="AA192" i="18"/>
  <c r="Z192" i="18"/>
  <c r="Y192" i="18"/>
  <c r="W192" i="18"/>
  <c r="AA191" i="18"/>
  <c r="Z191" i="18"/>
  <c r="Y191" i="18"/>
  <c r="W191" i="18"/>
  <c r="AA190" i="18"/>
  <c r="Z190" i="18"/>
  <c r="Y190" i="18"/>
  <c r="W190" i="18"/>
  <c r="AA189" i="18"/>
  <c r="Z189" i="18"/>
  <c r="Y189" i="18"/>
  <c r="W189" i="18"/>
  <c r="AA188" i="18"/>
  <c r="Z188" i="18"/>
  <c r="Y188" i="18"/>
  <c r="W188" i="18"/>
  <c r="AA187" i="18"/>
  <c r="Z187" i="18"/>
  <c r="Y187" i="18"/>
  <c r="W187" i="18"/>
  <c r="AA186" i="18"/>
  <c r="Z186" i="18"/>
  <c r="Y186" i="18"/>
  <c r="W186" i="18"/>
  <c r="AA185" i="18"/>
  <c r="Z185" i="18"/>
  <c r="Y185" i="18"/>
  <c r="W185" i="18"/>
  <c r="AA184" i="18"/>
  <c r="Z184" i="18"/>
  <c r="Y184" i="18"/>
  <c r="W184" i="18"/>
  <c r="AA183" i="18"/>
  <c r="Z183" i="18"/>
  <c r="Y183" i="18"/>
  <c r="W183" i="18"/>
  <c r="AA182" i="18"/>
  <c r="Z182" i="18"/>
  <c r="Y182" i="18"/>
  <c r="W182" i="18"/>
  <c r="AA181" i="18"/>
  <c r="Z181" i="18"/>
  <c r="Y181" i="18"/>
  <c r="W181" i="18"/>
  <c r="AA180" i="18"/>
  <c r="Z180" i="18"/>
  <c r="Y180" i="18"/>
  <c r="W180" i="18"/>
  <c r="AA179" i="18"/>
  <c r="Z179" i="18"/>
  <c r="Y179" i="18"/>
  <c r="W179" i="18"/>
  <c r="AA178" i="18"/>
  <c r="Z178" i="18"/>
  <c r="Y178" i="18"/>
  <c r="W178" i="18"/>
  <c r="AA177" i="18"/>
  <c r="Z177" i="18"/>
  <c r="Y177" i="18"/>
  <c r="W177" i="18"/>
  <c r="AA176" i="18"/>
  <c r="Z176" i="18"/>
  <c r="Y176" i="18"/>
  <c r="W176" i="18"/>
  <c r="AA175" i="18"/>
  <c r="Z175" i="18"/>
  <c r="Y175" i="18"/>
  <c r="W175" i="18"/>
  <c r="AA174" i="18"/>
  <c r="Z174" i="18"/>
  <c r="Y174" i="18"/>
  <c r="W174" i="18"/>
  <c r="AA173" i="18"/>
  <c r="Z173" i="18"/>
  <c r="Y173" i="18"/>
  <c r="W173" i="18"/>
  <c r="AA172" i="18"/>
  <c r="Z172" i="18"/>
  <c r="Y172" i="18"/>
  <c r="W172" i="18"/>
  <c r="AA171" i="18"/>
  <c r="Z171" i="18"/>
  <c r="Y171" i="18"/>
  <c r="W171" i="18"/>
  <c r="AA170" i="18"/>
  <c r="Z170" i="18"/>
  <c r="Y170" i="18"/>
  <c r="W170" i="18"/>
  <c r="AA169" i="18"/>
  <c r="Z169" i="18"/>
  <c r="Y169" i="18"/>
  <c r="W169" i="18"/>
  <c r="AA168" i="18"/>
  <c r="Z168" i="18"/>
  <c r="Y168" i="18"/>
  <c r="W168" i="18"/>
  <c r="AA167" i="18"/>
  <c r="Z167" i="18"/>
  <c r="Y167" i="18"/>
  <c r="W167" i="18"/>
  <c r="AA166" i="18"/>
  <c r="Z166" i="18"/>
  <c r="Y166" i="18"/>
  <c r="W166" i="18"/>
  <c r="AA165" i="18"/>
  <c r="Z165" i="18"/>
  <c r="Y165" i="18"/>
  <c r="W165" i="18"/>
  <c r="AA164" i="18"/>
  <c r="Z164" i="18"/>
  <c r="Y164" i="18"/>
  <c r="W164" i="18"/>
  <c r="AA163" i="18"/>
  <c r="Z163" i="18"/>
  <c r="Y163" i="18"/>
  <c r="W163" i="18"/>
  <c r="AA162" i="18"/>
  <c r="Z162" i="18"/>
  <c r="Y162" i="18"/>
  <c r="W162" i="18"/>
  <c r="AA161" i="18"/>
  <c r="Z161" i="18"/>
  <c r="Y161" i="18"/>
  <c r="W161" i="18"/>
  <c r="AA160" i="18"/>
  <c r="Z160" i="18"/>
  <c r="Y160" i="18"/>
  <c r="W160" i="18"/>
  <c r="AA159" i="18"/>
  <c r="Z159" i="18"/>
  <c r="Y159" i="18"/>
  <c r="W159" i="18"/>
  <c r="AA158" i="18"/>
  <c r="Z158" i="18"/>
  <c r="Y158" i="18"/>
  <c r="W158" i="18"/>
  <c r="AA157" i="18"/>
  <c r="Z157" i="18"/>
  <c r="Y157" i="18"/>
  <c r="W157" i="18"/>
  <c r="AA156" i="18"/>
  <c r="Z156" i="18"/>
  <c r="Y156" i="18"/>
  <c r="W156" i="18"/>
  <c r="AA155" i="18"/>
  <c r="Z155" i="18"/>
  <c r="Y155" i="18"/>
  <c r="W155" i="18"/>
  <c r="AA154" i="18"/>
  <c r="Z154" i="18"/>
  <c r="Y154" i="18"/>
  <c r="W154" i="18"/>
  <c r="AA153" i="18"/>
  <c r="Z153" i="18"/>
  <c r="Y153" i="18"/>
  <c r="W153" i="18"/>
  <c r="AA152" i="18"/>
  <c r="Z152" i="18"/>
  <c r="Y152" i="18"/>
  <c r="W152" i="18"/>
  <c r="AA151" i="18"/>
  <c r="Z151" i="18"/>
  <c r="Y151" i="18"/>
  <c r="W151" i="18"/>
  <c r="AA150" i="18"/>
  <c r="Z150" i="18"/>
  <c r="Y150" i="18"/>
  <c r="W150" i="18"/>
  <c r="AA149" i="18"/>
  <c r="Z149" i="18"/>
  <c r="Y149" i="18"/>
  <c r="W149" i="18"/>
  <c r="AA148" i="18"/>
  <c r="Z148" i="18"/>
  <c r="Y148" i="18"/>
  <c r="W148" i="18"/>
  <c r="AA147" i="18"/>
  <c r="Z147" i="18"/>
  <c r="Y147" i="18"/>
  <c r="W147" i="18"/>
  <c r="AA146" i="18"/>
  <c r="Z146" i="18"/>
  <c r="Y146" i="18"/>
  <c r="W146" i="18"/>
  <c r="AA145" i="18"/>
  <c r="Z145" i="18"/>
  <c r="Y145" i="18"/>
  <c r="W145" i="18"/>
  <c r="AA144" i="18"/>
  <c r="Z144" i="18"/>
  <c r="Y144" i="18"/>
  <c r="W144" i="18"/>
  <c r="AA143" i="18"/>
  <c r="Z143" i="18"/>
  <c r="Y143" i="18"/>
  <c r="W143" i="18"/>
  <c r="AA142" i="18"/>
  <c r="Z142" i="18"/>
  <c r="Y142" i="18"/>
  <c r="W142" i="18"/>
  <c r="AA141" i="18"/>
  <c r="Z141" i="18"/>
  <c r="Y141" i="18"/>
  <c r="W141" i="18"/>
  <c r="AA140" i="18"/>
  <c r="Z140" i="18"/>
  <c r="Y140" i="18"/>
  <c r="W140" i="18"/>
  <c r="AA139" i="18"/>
  <c r="Z139" i="18"/>
  <c r="Y139" i="18"/>
  <c r="W139" i="18"/>
  <c r="AA138" i="18"/>
  <c r="Z138" i="18"/>
  <c r="Y138" i="18"/>
  <c r="W138" i="18"/>
  <c r="AA137" i="18"/>
  <c r="Z137" i="18"/>
  <c r="Y137" i="18"/>
  <c r="W137" i="18"/>
  <c r="AA136" i="18"/>
  <c r="Z136" i="18"/>
  <c r="Y136" i="18"/>
  <c r="W136" i="18"/>
  <c r="AA135" i="18"/>
  <c r="Z135" i="18"/>
  <c r="Y135" i="18"/>
  <c r="W135" i="18"/>
  <c r="AA134" i="18"/>
  <c r="Z134" i="18"/>
  <c r="Y134" i="18"/>
  <c r="W134" i="18"/>
  <c r="AA133" i="18"/>
  <c r="Z133" i="18"/>
  <c r="Y133" i="18"/>
  <c r="W133" i="18"/>
  <c r="AA132" i="18"/>
  <c r="Z132" i="18"/>
  <c r="Y132" i="18"/>
  <c r="W132" i="18"/>
  <c r="AA131" i="18"/>
  <c r="Z131" i="18"/>
  <c r="Y131" i="18"/>
  <c r="W131" i="18"/>
  <c r="AA130" i="18"/>
  <c r="Z130" i="18"/>
  <c r="Y130" i="18"/>
  <c r="W130" i="18"/>
  <c r="AA129" i="18"/>
  <c r="Z129" i="18"/>
  <c r="Y129" i="18"/>
  <c r="W129" i="18"/>
  <c r="AA128" i="18"/>
  <c r="Z128" i="18"/>
  <c r="Y128" i="18"/>
  <c r="W128" i="18"/>
  <c r="AA127" i="18"/>
  <c r="Z127" i="18"/>
  <c r="Y127" i="18"/>
  <c r="W127" i="18"/>
  <c r="AA126" i="18"/>
  <c r="Z126" i="18"/>
  <c r="Y126" i="18"/>
  <c r="W126" i="18"/>
  <c r="AA125" i="18"/>
  <c r="Z125" i="18"/>
  <c r="Y125" i="18"/>
  <c r="W125" i="18"/>
  <c r="AA124" i="18"/>
  <c r="Z124" i="18"/>
  <c r="Y124" i="18"/>
  <c r="W124" i="18"/>
  <c r="AA123" i="18"/>
  <c r="Z123" i="18"/>
  <c r="Y123" i="18"/>
  <c r="W123" i="18"/>
  <c r="AA122" i="18"/>
  <c r="Z122" i="18"/>
  <c r="Y122" i="18"/>
  <c r="W122" i="18"/>
  <c r="AA121" i="18"/>
  <c r="Z121" i="18"/>
  <c r="Y121" i="18"/>
  <c r="W121" i="18"/>
  <c r="AA120" i="18"/>
  <c r="Z120" i="18"/>
  <c r="Y120" i="18"/>
  <c r="W120" i="18"/>
  <c r="AA119" i="18"/>
  <c r="Z119" i="18"/>
  <c r="Y119" i="18"/>
  <c r="W119" i="18"/>
  <c r="AA118" i="18"/>
  <c r="Z118" i="18"/>
  <c r="Y118" i="18"/>
  <c r="W118" i="18"/>
  <c r="AA117" i="18"/>
  <c r="Z117" i="18"/>
  <c r="Y117" i="18"/>
  <c r="W117" i="18"/>
  <c r="AA116" i="18"/>
  <c r="Z116" i="18"/>
  <c r="Y116" i="18"/>
  <c r="W116" i="18"/>
  <c r="AA115" i="18"/>
  <c r="Z115" i="18"/>
  <c r="Y115" i="18"/>
  <c r="W115" i="18"/>
  <c r="AA114" i="18"/>
  <c r="Z114" i="18"/>
  <c r="Y114" i="18"/>
  <c r="W114" i="18"/>
  <c r="AA113" i="18"/>
  <c r="Z113" i="18"/>
  <c r="Y113" i="18"/>
  <c r="W113" i="18"/>
  <c r="AA112" i="18"/>
  <c r="Z112" i="18"/>
  <c r="Y112" i="18"/>
  <c r="W112" i="18"/>
  <c r="AA111" i="18"/>
  <c r="Z111" i="18"/>
  <c r="Y111" i="18"/>
  <c r="W111" i="18"/>
  <c r="AA110" i="18"/>
  <c r="Z110" i="18"/>
  <c r="Y110" i="18"/>
  <c r="W110" i="18"/>
  <c r="AA109" i="18"/>
  <c r="Z109" i="18"/>
  <c r="Y109" i="18"/>
  <c r="W109" i="18"/>
  <c r="AA108" i="18"/>
  <c r="Z108" i="18"/>
  <c r="Y108" i="18"/>
  <c r="W108" i="18"/>
  <c r="AA107" i="18"/>
  <c r="Z107" i="18"/>
  <c r="Y107" i="18"/>
  <c r="W107" i="18"/>
  <c r="AA106" i="18"/>
  <c r="Z106" i="18"/>
  <c r="Y106" i="18"/>
  <c r="W106" i="18"/>
  <c r="AA105" i="18"/>
  <c r="Z105" i="18"/>
  <c r="Y105" i="18"/>
  <c r="W105" i="18"/>
  <c r="AA104" i="18"/>
  <c r="Z104" i="18"/>
  <c r="Y104" i="18"/>
  <c r="W104" i="18"/>
  <c r="AA103" i="18"/>
  <c r="Z103" i="18"/>
  <c r="Y103" i="18"/>
  <c r="W103" i="18"/>
  <c r="AA102" i="18"/>
  <c r="Z102" i="18"/>
  <c r="Y102" i="18"/>
  <c r="W102" i="18"/>
  <c r="AA101" i="18"/>
  <c r="Z101" i="18"/>
  <c r="Y101" i="18"/>
  <c r="W101" i="18"/>
  <c r="AA100" i="18"/>
  <c r="Z100" i="18"/>
  <c r="Y100" i="18"/>
  <c r="W100" i="18"/>
  <c r="AA99" i="18"/>
  <c r="Z99" i="18"/>
  <c r="Y99" i="18"/>
  <c r="W99" i="18"/>
  <c r="AA98" i="18"/>
  <c r="Z98" i="18"/>
  <c r="Y98" i="18"/>
  <c r="W98" i="18"/>
  <c r="AA97" i="18"/>
  <c r="Z97" i="18"/>
  <c r="Y97" i="18"/>
  <c r="W97" i="18"/>
  <c r="AA96" i="18"/>
  <c r="Z96" i="18"/>
  <c r="Y96" i="18"/>
  <c r="W96" i="18"/>
  <c r="AA95" i="18"/>
  <c r="Z95" i="18"/>
  <c r="Y95" i="18"/>
  <c r="W95" i="18"/>
  <c r="AA94" i="18"/>
  <c r="Z94" i="18"/>
  <c r="Y94" i="18"/>
  <c r="W94" i="18"/>
  <c r="AA93" i="18"/>
  <c r="Z93" i="18"/>
  <c r="Y93" i="18"/>
  <c r="W93" i="18"/>
  <c r="AA92" i="18"/>
  <c r="Z92" i="18"/>
  <c r="Y92" i="18"/>
  <c r="W92" i="18"/>
  <c r="AA91" i="18"/>
  <c r="Z91" i="18"/>
  <c r="Y91" i="18"/>
  <c r="W91" i="18"/>
  <c r="AA90" i="18"/>
  <c r="Z90" i="18"/>
  <c r="Y90" i="18"/>
  <c r="W90" i="18"/>
  <c r="AA89" i="18"/>
  <c r="Z89" i="18"/>
  <c r="Y89" i="18"/>
  <c r="W89" i="18"/>
  <c r="AA88" i="18"/>
  <c r="Z88" i="18"/>
  <c r="Y88" i="18"/>
  <c r="W88" i="18"/>
  <c r="AA87" i="18"/>
  <c r="Z87" i="18"/>
  <c r="Y87" i="18"/>
  <c r="W87" i="18"/>
  <c r="AA86" i="18"/>
  <c r="Z86" i="18"/>
  <c r="Y86" i="18"/>
  <c r="W86" i="18"/>
  <c r="AA85" i="18"/>
  <c r="Z85" i="18"/>
  <c r="Y85" i="18"/>
  <c r="W85" i="18"/>
  <c r="AA84" i="18"/>
  <c r="Z84" i="18"/>
  <c r="Y84" i="18"/>
  <c r="W84" i="18"/>
  <c r="AA83" i="18"/>
  <c r="Z83" i="18"/>
  <c r="Y83" i="18"/>
  <c r="W83" i="18"/>
  <c r="AA82" i="18"/>
  <c r="Z82" i="18"/>
  <c r="Y82" i="18"/>
  <c r="W82" i="18"/>
  <c r="AA81" i="18"/>
  <c r="Z81" i="18"/>
  <c r="Y81" i="18"/>
  <c r="W81" i="18"/>
  <c r="AA80" i="18"/>
  <c r="Z80" i="18"/>
  <c r="Y80" i="18"/>
  <c r="W80" i="18"/>
  <c r="AA79" i="18"/>
  <c r="Z79" i="18"/>
  <c r="Y79" i="18"/>
  <c r="W79" i="18"/>
  <c r="AA78" i="18"/>
  <c r="Z78" i="18"/>
  <c r="Y78" i="18"/>
  <c r="W78" i="18"/>
  <c r="AA77" i="18"/>
  <c r="Z77" i="18"/>
  <c r="Y77" i="18"/>
  <c r="W77" i="18"/>
  <c r="AA76" i="18"/>
  <c r="Z76" i="18"/>
  <c r="Y76" i="18"/>
  <c r="W76" i="18"/>
  <c r="AA75" i="18"/>
  <c r="Z75" i="18"/>
  <c r="Y75" i="18"/>
  <c r="W75" i="18"/>
  <c r="AA74" i="18"/>
  <c r="Z74" i="18"/>
  <c r="Y74" i="18"/>
  <c r="W74" i="18"/>
  <c r="AA73" i="18"/>
  <c r="Z73" i="18"/>
  <c r="Y73" i="18"/>
  <c r="W73" i="18"/>
  <c r="AA72" i="18"/>
  <c r="Z72" i="18"/>
  <c r="Y72" i="18"/>
  <c r="W72" i="18"/>
  <c r="AA71" i="18"/>
  <c r="Z71" i="18"/>
  <c r="Y71" i="18"/>
  <c r="W71" i="18"/>
  <c r="AA70" i="18"/>
  <c r="Z70" i="18"/>
  <c r="Y70" i="18"/>
  <c r="W70" i="18"/>
  <c r="AA69" i="18"/>
  <c r="Z69" i="18"/>
  <c r="Y69" i="18"/>
  <c r="W69" i="18"/>
  <c r="AA68" i="18"/>
  <c r="Z68" i="18"/>
  <c r="Y68" i="18"/>
  <c r="W68" i="18"/>
  <c r="AA67" i="18"/>
  <c r="Z67" i="18"/>
  <c r="Y67" i="18"/>
  <c r="W67" i="18"/>
  <c r="AA66" i="18"/>
  <c r="Z66" i="18"/>
  <c r="Y66" i="18"/>
  <c r="W66" i="18"/>
  <c r="AA65" i="18"/>
  <c r="Z65" i="18"/>
  <c r="Y65" i="18"/>
  <c r="W65" i="18"/>
  <c r="AA64" i="18"/>
  <c r="Z64" i="18"/>
  <c r="Y64" i="18"/>
  <c r="W64" i="18"/>
  <c r="AA63" i="18"/>
  <c r="Z63" i="18"/>
  <c r="Y63" i="18"/>
  <c r="W63" i="18"/>
  <c r="AA62" i="18"/>
  <c r="Z62" i="18"/>
  <c r="Y62" i="18"/>
  <c r="W62" i="18"/>
  <c r="AA61" i="18"/>
  <c r="Z61" i="18"/>
  <c r="Y61" i="18"/>
  <c r="W61" i="18"/>
  <c r="AA60" i="18"/>
  <c r="Z60" i="18"/>
  <c r="Y60" i="18"/>
  <c r="W60" i="18"/>
  <c r="AA59" i="18"/>
  <c r="Z59" i="18"/>
  <c r="Y59" i="18"/>
  <c r="W59" i="18"/>
  <c r="AA58" i="18"/>
  <c r="Z58" i="18"/>
  <c r="Y58" i="18"/>
  <c r="W58" i="18"/>
  <c r="AA57" i="18"/>
  <c r="Z57" i="18"/>
  <c r="Y57" i="18"/>
  <c r="W57" i="18"/>
  <c r="AA56" i="18"/>
  <c r="Z56" i="18"/>
  <c r="Y56" i="18"/>
  <c r="W56" i="18"/>
  <c r="AA55" i="18"/>
  <c r="Z55" i="18"/>
  <c r="Y55" i="18"/>
  <c r="W55" i="18"/>
  <c r="AA54" i="18"/>
  <c r="Z54" i="18"/>
  <c r="Y54" i="18"/>
  <c r="W54" i="18"/>
  <c r="AA53" i="18"/>
  <c r="Z53" i="18"/>
  <c r="Y53" i="18"/>
  <c r="W53" i="18"/>
  <c r="AA52" i="18"/>
  <c r="Z52" i="18"/>
  <c r="Y52" i="18"/>
  <c r="W52" i="18"/>
  <c r="AA51" i="18"/>
  <c r="Z51" i="18"/>
  <c r="Y51" i="18"/>
  <c r="W51" i="18"/>
  <c r="AA50" i="18"/>
  <c r="Z50" i="18"/>
  <c r="Y50" i="18"/>
  <c r="W50" i="18"/>
  <c r="AA49" i="18"/>
  <c r="Z49" i="18"/>
  <c r="Y49" i="18"/>
  <c r="W49" i="18"/>
  <c r="AA48" i="18"/>
  <c r="Z48" i="18"/>
  <c r="Y48" i="18"/>
  <c r="W48" i="18"/>
  <c r="AA47" i="18"/>
  <c r="Z47" i="18"/>
  <c r="Y47" i="18"/>
  <c r="W47" i="18"/>
  <c r="AA46" i="18"/>
  <c r="Z46" i="18"/>
  <c r="Y46" i="18"/>
  <c r="W46" i="18"/>
  <c r="AA45" i="18"/>
  <c r="Z45" i="18"/>
  <c r="Y45" i="18"/>
  <c r="W45" i="18"/>
  <c r="AA44" i="18"/>
  <c r="Z44" i="18"/>
  <c r="Y44" i="18"/>
  <c r="W44" i="18"/>
  <c r="AA43" i="18"/>
  <c r="Z43" i="18"/>
  <c r="Y43" i="18"/>
  <c r="W43" i="18"/>
  <c r="AA42" i="18"/>
  <c r="Z42" i="18"/>
  <c r="Y42" i="18"/>
  <c r="W42" i="18"/>
  <c r="AA41" i="18"/>
  <c r="Z41" i="18"/>
  <c r="Y41" i="18"/>
  <c r="W41" i="18"/>
  <c r="AA40" i="18"/>
  <c r="Z40" i="18"/>
  <c r="Y40" i="18"/>
  <c r="W40" i="18"/>
  <c r="AA39" i="18"/>
  <c r="Z39" i="18"/>
  <c r="Y39" i="18"/>
  <c r="W39" i="18"/>
  <c r="AA38" i="18"/>
  <c r="Z38" i="18"/>
  <c r="Y38" i="18"/>
  <c r="W38" i="18"/>
  <c r="AA37" i="18"/>
  <c r="Z37" i="18"/>
  <c r="Y37" i="18"/>
  <c r="W37" i="18"/>
  <c r="AA36" i="18"/>
  <c r="Z36" i="18"/>
  <c r="Y36" i="18"/>
  <c r="W36" i="18"/>
  <c r="AA35" i="18"/>
  <c r="Z35" i="18"/>
  <c r="Y35" i="18"/>
  <c r="W35" i="18"/>
  <c r="AA34" i="18"/>
  <c r="Z34" i="18"/>
  <c r="Y34" i="18"/>
  <c r="W34" i="18"/>
  <c r="AA33" i="18"/>
  <c r="Z33" i="18"/>
  <c r="Y33" i="18"/>
  <c r="W33" i="18"/>
  <c r="AA32" i="18"/>
  <c r="Z32" i="18"/>
  <c r="Y32" i="18"/>
  <c r="W32" i="18"/>
  <c r="AA31" i="18"/>
  <c r="Z31" i="18"/>
  <c r="Y31" i="18"/>
  <c r="W31" i="18"/>
  <c r="AA30" i="18"/>
  <c r="Z30" i="18"/>
  <c r="Y30" i="18"/>
  <c r="W30" i="18"/>
  <c r="AA29" i="18"/>
  <c r="Z29" i="18"/>
  <c r="Y29" i="18"/>
  <c r="W29" i="18"/>
  <c r="AA28" i="18"/>
  <c r="Z28" i="18"/>
  <c r="Y28" i="18"/>
  <c r="W28" i="18"/>
  <c r="AA27" i="18"/>
  <c r="Z27" i="18"/>
  <c r="Y27" i="18"/>
  <c r="W27" i="18"/>
  <c r="AA26" i="18"/>
  <c r="Z26" i="18"/>
  <c r="Y26" i="18"/>
  <c r="W26" i="18"/>
  <c r="AA25" i="18"/>
  <c r="Z25" i="18"/>
  <c r="Y25" i="18"/>
  <c r="W25" i="18"/>
  <c r="AA24" i="18"/>
  <c r="Z24" i="18"/>
  <c r="Y24" i="18"/>
  <c r="W24" i="18"/>
  <c r="AA23" i="18"/>
  <c r="Z23" i="18"/>
  <c r="Y23" i="18"/>
  <c r="W23" i="18"/>
  <c r="AA20" i="18"/>
  <c r="I18" i="13" s="1"/>
  <c r="Z20" i="18"/>
  <c r="F18" i="13" s="1"/>
  <c r="Y20" i="18"/>
  <c r="C18" i="13" s="1"/>
  <c r="J17" i="18"/>
  <c r="H18" i="13" s="1"/>
  <c r="I17" i="18"/>
  <c r="E18" i="13" s="1"/>
  <c r="H17" i="18"/>
  <c r="B18" i="13" s="1"/>
  <c r="P15" i="18"/>
  <c r="M15" i="18"/>
  <c r="G15" i="18"/>
  <c r="P14" i="18"/>
  <c r="M14" i="18"/>
  <c r="G14" i="18"/>
  <c r="P13" i="18"/>
  <c r="M13" i="18"/>
  <c r="G13" i="18"/>
  <c r="P12" i="18"/>
  <c r="M12" i="18"/>
  <c r="G12" i="18"/>
  <c r="P11" i="18"/>
  <c r="M11" i="18"/>
  <c r="G11" i="18"/>
  <c r="P10" i="18"/>
  <c r="M10" i="18"/>
  <c r="G10" i="18"/>
  <c r="P9" i="18"/>
  <c r="M9" i="18"/>
  <c r="G9" i="18"/>
  <c r="P8" i="18"/>
  <c r="M8" i="18"/>
  <c r="G8" i="18"/>
  <c r="P7" i="18"/>
  <c r="M7" i="18"/>
  <c r="G7" i="18"/>
  <c r="P6" i="18"/>
  <c r="M6" i="18"/>
  <c r="G6" i="18"/>
  <c r="P5" i="18"/>
  <c r="M5" i="18"/>
  <c r="G5" i="18"/>
  <c r="S4" i="18"/>
  <c r="S5" i="18" s="1"/>
  <c r="S6" i="18" s="1"/>
  <c r="S7" i="18" s="1"/>
  <c r="S8" i="18" s="1"/>
  <c r="S9" i="18" s="1"/>
  <c r="S10" i="18" s="1"/>
  <c r="S11" i="18" s="1"/>
  <c r="S12" i="18" s="1"/>
  <c r="S13" i="18" s="1"/>
  <c r="S14" i="18" s="1"/>
  <c r="S15" i="18" s="1"/>
  <c r="R4" i="18"/>
  <c r="R5" i="18" s="1"/>
  <c r="R6" i="18" s="1"/>
  <c r="R7" i="18" s="1"/>
  <c r="R8" i="18" s="1"/>
  <c r="R9" i="18" s="1"/>
  <c r="R10" i="18" s="1"/>
  <c r="R11" i="18" s="1"/>
  <c r="R12" i="18" s="1"/>
  <c r="R13" i="18" s="1"/>
  <c r="R14" i="18" s="1"/>
  <c r="R15" i="18" s="1"/>
  <c r="Q4" i="18"/>
  <c r="Q5" i="18" s="1"/>
  <c r="Q6" i="18" s="1"/>
  <c r="Q7" i="18" s="1"/>
  <c r="Q8" i="18" s="1"/>
  <c r="Q9" i="18" s="1"/>
  <c r="Q10" i="18" s="1"/>
  <c r="Q11" i="18" s="1"/>
  <c r="Q12" i="18" s="1"/>
  <c r="Q13" i="18" s="1"/>
  <c r="Q14" i="18" s="1"/>
  <c r="Q15" i="18" s="1"/>
  <c r="P4" i="18"/>
  <c r="G4" i="18"/>
  <c r="D3" i="18"/>
  <c r="G19" i="18" l="1"/>
  <c r="L4" i="18"/>
  <c r="G18" i="13"/>
  <c r="D18" i="13"/>
  <c r="J18" i="13"/>
  <c r="G17" i="18"/>
  <c r="A30" i="13"/>
  <c r="A29" i="13"/>
  <c r="A28" i="13"/>
  <c r="A27" i="13"/>
  <c r="L5" i="18" l="1"/>
  <c r="L6" i="18"/>
  <c r="L7" i="18" s="1"/>
  <c r="U4" i="18"/>
  <c r="M4" i="18"/>
  <c r="I29" i="13"/>
  <c r="F29" i="13"/>
  <c r="C29" i="13"/>
  <c r="H29" i="13"/>
  <c r="E29" i="13"/>
  <c r="B29" i="13"/>
  <c r="AA323" i="16"/>
  <c r="Z323" i="16"/>
  <c r="Y323" i="16"/>
  <c r="W323" i="16"/>
  <c r="AA322" i="16"/>
  <c r="Z322" i="16"/>
  <c r="Y322" i="16"/>
  <c r="W322" i="16"/>
  <c r="AA321" i="16"/>
  <c r="Z321" i="16"/>
  <c r="Y321" i="16"/>
  <c r="W321" i="16"/>
  <c r="AA320" i="16"/>
  <c r="Z320" i="16"/>
  <c r="Y320" i="16"/>
  <c r="W320" i="16"/>
  <c r="AA319" i="16"/>
  <c r="Z319" i="16"/>
  <c r="Y319" i="16"/>
  <c r="W319" i="16"/>
  <c r="AA318" i="16"/>
  <c r="Z318" i="16"/>
  <c r="Y318" i="16"/>
  <c r="W318" i="16"/>
  <c r="AA317" i="16"/>
  <c r="Z317" i="16"/>
  <c r="Y317" i="16"/>
  <c r="W317" i="16"/>
  <c r="AA316" i="16"/>
  <c r="Z316" i="16"/>
  <c r="Y316" i="16"/>
  <c r="W316" i="16"/>
  <c r="AA315" i="16"/>
  <c r="Z315" i="16"/>
  <c r="Y315" i="16"/>
  <c r="W315" i="16"/>
  <c r="AA314" i="16"/>
  <c r="Z314" i="16"/>
  <c r="Y314" i="16"/>
  <c r="W314" i="16"/>
  <c r="AA313" i="16"/>
  <c r="Z313" i="16"/>
  <c r="Y313" i="16"/>
  <c r="W313" i="16"/>
  <c r="AA312" i="16"/>
  <c r="Z312" i="16"/>
  <c r="Y312" i="16"/>
  <c r="W312" i="16"/>
  <c r="AA311" i="16"/>
  <c r="Z311" i="16"/>
  <c r="Y311" i="16"/>
  <c r="W311" i="16"/>
  <c r="AA310" i="16"/>
  <c r="Z310" i="16"/>
  <c r="Y310" i="16"/>
  <c r="W310" i="16"/>
  <c r="AA309" i="16"/>
  <c r="Z309" i="16"/>
  <c r="Y309" i="16"/>
  <c r="W309" i="16"/>
  <c r="AA308" i="16"/>
  <c r="Z308" i="16"/>
  <c r="Y308" i="16"/>
  <c r="W308" i="16"/>
  <c r="AA307" i="16"/>
  <c r="Z307" i="16"/>
  <c r="Y307" i="16"/>
  <c r="W307" i="16"/>
  <c r="AA306" i="16"/>
  <c r="Z306" i="16"/>
  <c r="Y306" i="16"/>
  <c r="W306" i="16"/>
  <c r="AA305" i="16"/>
  <c r="Z305" i="16"/>
  <c r="Y305" i="16"/>
  <c r="W305" i="16"/>
  <c r="AA304" i="16"/>
  <c r="Z304" i="16"/>
  <c r="Y304" i="16"/>
  <c r="W304" i="16"/>
  <c r="AA303" i="16"/>
  <c r="Z303" i="16"/>
  <c r="Y303" i="16"/>
  <c r="W303" i="16"/>
  <c r="AA302" i="16"/>
  <c r="Z302" i="16"/>
  <c r="Y302" i="16"/>
  <c r="W302" i="16"/>
  <c r="AA301" i="16"/>
  <c r="Z301" i="16"/>
  <c r="Y301" i="16"/>
  <c r="W301" i="16"/>
  <c r="AA300" i="16"/>
  <c r="Z300" i="16"/>
  <c r="Y300" i="16"/>
  <c r="W300" i="16"/>
  <c r="AA299" i="16"/>
  <c r="Z299" i="16"/>
  <c r="Y299" i="16"/>
  <c r="W299" i="16"/>
  <c r="AA298" i="16"/>
  <c r="Z298" i="16"/>
  <c r="Y298" i="16"/>
  <c r="W298" i="16"/>
  <c r="AA297" i="16"/>
  <c r="Z297" i="16"/>
  <c r="Y297" i="16"/>
  <c r="W297" i="16"/>
  <c r="AA296" i="16"/>
  <c r="Z296" i="16"/>
  <c r="Y296" i="16"/>
  <c r="W296" i="16"/>
  <c r="AA295" i="16"/>
  <c r="Z295" i="16"/>
  <c r="Y295" i="16"/>
  <c r="W295" i="16"/>
  <c r="AA294" i="16"/>
  <c r="Z294" i="16"/>
  <c r="Y294" i="16"/>
  <c r="W294" i="16"/>
  <c r="AA293" i="16"/>
  <c r="Z293" i="16"/>
  <c r="Y293" i="16"/>
  <c r="W293" i="16"/>
  <c r="AA292" i="16"/>
  <c r="Z292" i="16"/>
  <c r="Y292" i="16"/>
  <c r="W292" i="16"/>
  <c r="AA291" i="16"/>
  <c r="Z291" i="16"/>
  <c r="Y291" i="16"/>
  <c r="W291" i="16"/>
  <c r="AA290" i="16"/>
  <c r="Z290" i="16"/>
  <c r="Y290" i="16"/>
  <c r="W290" i="16"/>
  <c r="AA289" i="16"/>
  <c r="Z289" i="16"/>
  <c r="Y289" i="16"/>
  <c r="W289" i="16"/>
  <c r="AA288" i="16"/>
  <c r="Z288" i="16"/>
  <c r="Y288" i="16"/>
  <c r="W288" i="16"/>
  <c r="AA287" i="16"/>
  <c r="Z287" i="16"/>
  <c r="Y287" i="16"/>
  <c r="W287" i="16"/>
  <c r="AA286" i="16"/>
  <c r="Z286" i="16"/>
  <c r="Y286" i="16"/>
  <c r="W286" i="16"/>
  <c r="AA285" i="16"/>
  <c r="Z285" i="16"/>
  <c r="Y285" i="16"/>
  <c r="W285" i="16"/>
  <c r="AA284" i="16"/>
  <c r="Z284" i="16"/>
  <c r="Y284" i="16"/>
  <c r="W284" i="16"/>
  <c r="AA283" i="16"/>
  <c r="Z283" i="16"/>
  <c r="Y283" i="16"/>
  <c r="W283" i="16"/>
  <c r="AA282" i="16"/>
  <c r="Z282" i="16"/>
  <c r="Y282" i="16"/>
  <c r="W282" i="16"/>
  <c r="AA281" i="16"/>
  <c r="Z281" i="16"/>
  <c r="Y281" i="16"/>
  <c r="W281" i="16"/>
  <c r="AA280" i="16"/>
  <c r="Z280" i="16"/>
  <c r="Y280" i="16"/>
  <c r="W280" i="16"/>
  <c r="AA279" i="16"/>
  <c r="Z279" i="16"/>
  <c r="Y279" i="16"/>
  <c r="W279" i="16"/>
  <c r="AA278" i="16"/>
  <c r="Z278" i="16"/>
  <c r="Y278" i="16"/>
  <c r="W278" i="16"/>
  <c r="AA277" i="16"/>
  <c r="Z277" i="16"/>
  <c r="Y277" i="16"/>
  <c r="W277" i="16"/>
  <c r="AA276" i="16"/>
  <c r="Z276" i="16"/>
  <c r="Y276" i="16"/>
  <c r="W276" i="16"/>
  <c r="AA275" i="16"/>
  <c r="Z275" i="16"/>
  <c r="Y275" i="16"/>
  <c r="W275" i="16"/>
  <c r="AA274" i="16"/>
  <c r="Z274" i="16"/>
  <c r="Y274" i="16"/>
  <c r="W274" i="16"/>
  <c r="AA273" i="16"/>
  <c r="Z273" i="16"/>
  <c r="Y273" i="16"/>
  <c r="W273" i="16"/>
  <c r="AA272" i="16"/>
  <c r="Z272" i="16"/>
  <c r="Y272" i="16"/>
  <c r="W272" i="16"/>
  <c r="AA271" i="16"/>
  <c r="Z271" i="16"/>
  <c r="Y271" i="16"/>
  <c r="W271" i="16"/>
  <c r="AA270" i="16"/>
  <c r="Z270" i="16"/>
  <c r="Y270" i="16"/>
  <c r="W270" i="16"/>
  <c r="AA269" i="16"/>
  <c r="Z269" i="16"/>
  <c r="Y269" i="16"/>
  <c r="W269" i="16"/>
  <c r="AA268" i="16"/>
  <c r="Z268" i="16"/>
  <c r="Y268" i="16"/>
  <c r="W268" i="16"/>
  <c r="AA267" i="16"/>
  <c r="Z267" i="16"/>
  <c r="Y267" i="16"/>
  <c r="W267" i="16"/>
  <c r="AA266" i="16"/>
  <c r="Z266" i="16"/>
  <c r="Y266" i="16"/>
  <c r="W266" i="16"/>
  <c r="AA265" i="16"/>
  <c r="Z265" i="16"/>
  <c r="Y265" i="16"/>
  <c r="W265" i="16"/>
  <c r="AA264" i="16"/>
  <c r="Z264" i="16"/>
  <c r="Y264" i="16"/>
  <c r="W264" i="16"/>
  <c r="AA263" i="16"/>
  <c r="Z263" i="16"/>
  <c r="Y263" i="16"/>
  <c r="W263" i="16"/>
  <c r="AA262" i="16"/>
  <c r="Z262" i="16"/>
  <c r="Y262" i="16"/>
  <c r="W262" i="16"/>
  <c r="AA261" i="16"/>
  <c r="Z261" i="16"/>
  <c r="Y261" i="16"/>
  <c r="W261" i="16"/>
  <c r="AA260" i="16"/>
  <c r="Z260" i="16"/>
  <c r="Y260" i="16"/>
  <c r="W260" i="16"/>
  <c r="AA259" i="16"/>
  <c r="Z259" i="16"/>
  <c r="Y259" i="16"/>
  <c r="W259" i="16"/>
  <c r="AA258" i="16"/>
  <c r="Z258" i="16"/>
  <c r="Y258" i="16"/>
  <c r="W258" i="16"/>
  <c r="AA257" i="16"/>
  <c r="Z257" i="16"/>
  <c r="Y257" i="16"/>
  <c r="W257" i="16"/>
  <c r="AA256" i="16"/>
  <c r="Z256" i="16"/>
  <c r="Y256" i="16"/>
  <c r="W256" i="16"/>
  <c r="AA255" i="16"/>
  <c r="Z255" i="16"/>
  <c r="Y255" i="16"/>
  <c r="W255" i="16"/>
  <c r="AA254" i="16"/>
  <c r="Z254" i="16"/>
  <c r="Y254" i="16"/>
  <c r="W254" i="16"/>
  <c r="AA253" i="16"/>
  <c r="Z253" i="16"/>
  <c r="Y253" i="16"/>
  <c r="W253" i="16"/>
  <c r="AA252" i="16"/>
  <c r="Z252" i="16"/>
  <c r="Y252" i="16"/>
  <c r="W252" i="16"/>
  <c r="AA251" i="16"/>
  <c r="Z251" i="16"/>
  <c r="Y251" i="16"/>
  <c r="W251" i="16"/>
  <c r="AA250" i="16"/>
  <c r="Z250" i="16"/>
  <c r="Y250" i="16"/>
  <c r="W250" i="16"/>
  <c r="AA249" i="16"/>
  <c r="Z249" i="16"/>
  <c r="Y249" i="16"/>
  <c r="W249" i="16"/>
  <c r="AA248" i="16"/>
  <c r="Z248" i="16"/>
  <c r="Y248" i="16"/>
  <c r="W248" i="16"/>
  <c r="AA247" i="16"/>
  <c r="Z247" i="16"/>
  <c r="Y247" i="16"/>
  <c r="W247" i="16"/>
  <c r="AA246" i="16"/>
  <c r="Z246" i="16"/>
  <c r="Y246" i="16"/>
  <c r="W246" i="16"/>
  <c r="AA245" i="16"/>
  <c r="Z245" i="16"/>
  <c r="Y245" i="16"/>
  <c r="W245" i="16"/>
  <c r="AA244" i="16"/>
  <c r="Z244" i="16"/>
  <c r="Y244" i="16"/>
  <c r="W244" i="16"/>
  <c r="AA243" i="16"/>
  <c r="Z243" i="16"/>
  <c r="Y243" i="16"/>
  <c r="W243" i="16"/>
  <c r="AA242" i="16"/>
  <c r="Z242" i="16"/>
  <c r="Y242" i="16"/>
  <c r="W242" i="16"/>
  <c r="AA241" i="16"/>
  <c r="Z241" i="16"/>
  <c r="Y241" i="16"/>
  <c r="W241" i="16"/>
  <c r="AA240" i="16"/>
  <c r="Z240" i="16"/>
  <c r="Y240" i="16"/>
  <c r="W240" i="16"/>
  <c r="AA239" i="16"/>
  <c r="Z239" i="16"/>
  <c r="Y239" i="16"/>
  <c r="W239" i="16"/>
  <c r="AA238" i="16"/>
  <c r="Z238" i="16"/>
  <c r="Y238" i="16"/>
  <c r="W238" i="16"/>
  <c r="AA237" i="16"/>
  <c r="Z237" i="16"/>
  <c r="Y237" i="16"/>
  <c r="W237" i="16"/>
  <c r="AA236" i="16"/>
  <c r="Z236" i="16"/>
  <c r="Y236" i="16"/>
  <c r="W236" i="16"/>
  <c r="AA235" i="16"/>
  <c r="Z235" i="16"/>
  <c r="Y235" i="16"/>
  <c r="W235" i="16"/>
  <c r="AA234" i="16"/>
  <c r="Z234" i="16"/>
  <c r="Y234" i="16"/>
  <c r="W234" i="16"/>
  <c r="AA233" i="16"/>
  <c r="Z233" i="16"/>
  <c r="Y233" i="16"/>
  <c r="W233" i="16"/>
  <c r="AA232" i="16"/>
  <c r="Z232" i="16"/>
  <c r="Y232" i="16"/>
  <c r="W232" i="16"/>
  <c r="AA231" i="16"/>
  <c r="Z231" i="16"/>
  <c r="Y231" i="16"/>
  <c r="W231" i="16"/>
  <c r="AA230" i="16"/>
  <c r="Z230" i="16"/>
  <c r="Y230" i="16"/>
  <c r="W230" i="16"/>
  <c r="AA229" i="16"/>
  <c r="Z229" i="16"/>
  <c r="Y229" i="16"/>
  <c r="W229" i="16"/>
  <c r="AA228" i="16"/>
  <c r="Z228" i="16"/>
  <c r="Y228" i="16"/>
  <c r="W228" i="16"/>
  <c r="AA227" i="16"/>
  <c r="Z227" i="16"/>
  <c r="Y227" i="16"/>
  <c r="W227" i="16"/>
  <c r="AA226" i="16"/>
  <c r="Z226" i="16"/>
  <c r="Y226" i="16"/>
  <c r="W226" i="16"/>
  <c r="AA225" i="16"/>
  <c r="Z225" i="16"/>
  <c r="Y225" i="16"/>
  <c r="W225" i="16"/>
  <c r="AA224" i="16"/>
  <c r="Z224" i="16"/>
  <c r="Y224" i="16"/>
  <c r="W224" i="16"/>
  <c r="AA223" i="16"/>
  <c r="Z223" i="16"/>
  <c r="Y223" i="16"/>
  <c r="W223" i="16"/>
  <c r="AA222" i="16"/>
  <c r="Z222" i="16"/>
  <c r="Y222" i="16"/>
  <c r="W222" i="16"/>
  <c r="AA221" i="16"/>
  <c r="Z221" i="16"/>
  <c r="Y221" i="16"/>
  <c r="W221" i="16"/>
  <c r="AA220" i="16"/>
  <c r="Z220" i="16"/>
  <c r="Y220" i="16"/>
  <c r="W220" i="16"/>
  <c r="AA219" i="16"/>
  <c r="Z219" i="16"/>
  <c r="Y219" i="16"/>
  <c r="W219" i="16"/>
  <c r="AA218" i="16"/>
  <c r="Z218" i="16"/>
  <c r="Y218" i="16"/>
  <c r="W218" i="16"/>
  <c r="AA217" i="16"/>
  <c r="Z217" i="16"/>
  <c r="Y217" i="16"/>
  <c r="W217" i="16"/>
  <c r="AA216" i="16"/>
  <c r="Z216" i="16"/>
  <c r="Y216" i="16"/>
  <c r="W216" i="16"/>
  <c r="AA215" i="16"/>
  <c r="Z215" i="16"/>
  <c r="Y215" i="16"/>
  <c r="W215" i="16"/>
  <c r="AA214" i="16"/>
  <c r="Z214" i="16"/>
  <c r="Y214" i="16"/>
  <c r="W214" i="16"/>
  <c r="AA213" i="16"/>
  <c r="Z213" i="16"/>
  <c r="Y213" i="16"/>
  <c r="W213" i="16"/>
  <c r="AA212" i="16"/>
  <c r="Z212" i="16"/>
  <c r="Y212" i="16"/>
  <c r="W212" i="16"/>
  <c r="AA211" i="16"/>
  <c r="Z211" i="16"/>
  <c r="Y211" i="16"/>
  <c r="W211" i="16"/>
  <c r="AA210" i="16"/>
  <c r="Z210" i="16"/>
  <c r="Y210" i="16"/>
  <c r="W210" i="16"/>
  <c r="AA209" i="16"/>
  <c r="Z209" i="16"/>
  <c r="Y209" i="16"/>
  <c r="W209" i="16"/>
  <c r="AA208" i="16"/>
  <c r="Z208" i="16"/>
  <c r="Y208" i="16"/>
  <c r="W208" i="16"/>
  <c r="AA207" i="16"/>
  <c r="Z207" i="16"/>
  <c r="Y207" i="16"/>
  <c r="W207" i="16"/>
  <c r="AA206" i="16"/>
  <c r="Z206" i="16"/>
  <c r="Y206" i="16"/>
  <c r="W206" i="16"/>
  <c r="AA205" i="16"/>
  <c r="Z205" i="16"/>
  <c r="Y205" i="16"/>
  <c r="W205" i="16"/>
  <c r="AA204" i="16"/>
  <c r="Z204" i="16"/>
  <c r="Y204" i="16"/>
  <c r="W204" i="16"/>
  <c r="AA203" i="16"/>
  <c r="Z203" i="16"/>
  <c r="Y203" i="16"/>
  <c r="W203" i="16"/>
  <c r="AA202" i="16"/>
  <c r="Z202" i="16"/>
  <c r="Y202" i="16"/>
  <c r="W202" i="16"/>
  <c r="AA201" i="16"/>
  <c r="Z201" i="16"/>
  <c r="Y201" i="16"/>
  <c r="W201" i="16"/>
  <c r="AA200" i="16"/>
  <c r="Z200" i="16"/>
  <c r="Y200" i="16"/>
  <c r="W200" i="16"/>
  <c r="AA199" i="16"/>
  <c r="Z199" i="16"/>
  <c r="Y199" i="16"/>
  <c r="W199" i="16"/>
  <c r="AA198" i="16"/>
  <c r="Z198" i="16"/>
  <c r="Y198" i="16"/>
  <c r="W198" i="16"/>
  <c r="AA197" i="16"/>
  <c r="Z197" i="16"/>
  <c r="Y197" i="16"/>
  <c r="W197" i="16"/>
  <c r="AA196" i="16"/>
  <c r="Z196" i="16"/>
  <c r="Y196" i="16"/>
  <c r="W196" i="16"/>
  <c r="AA195" i="16"/>
  <c r="Z195" i="16"/>
  <c r="Y195" i="16"/>
  <c r="W195" i="16"/>
  <c r="AA194" i="16"/>
  <c r="Z194" i="16"/>
  <c r="Y194" i="16"/>
  <c r="W194" i="16"/>
  <c r="AA193" i="16"/>
  <c r="Z193" i="16"/>
  <c r="Y193" i="16"/>
  <c r="W193" i="16"/>
  <c r="AA192" i="16"/>
  <c r="Z192" i="16"/>
  <c r="Y192" i="16"/>
  <c r="W192" i="16"/>
  <c r="AA191" i="16"/>
  <c r="Z191" i="16"/>
  <c r="Y191" i="16"/>
  <c r="W191" i="16"/>
  <c r="AA190" i="16"/>
  <c r="Z190" i="16"/>
  <c r="Y190" i="16"/>
  <c r="W190" i="16"/>
  <c r="AA189" i="16"/>
  <c r="Z189" i="16"/>
  <c r="Y189" i="16"/>
  <c r="W189" i="16"/>
  <c r="AA188" i="16"/>
  <c r="Z188" i="16"/>
  <c r="Y188" i="16"/>
  <c r="W188" i="16"/>
  <c r="AA187" i="16"/>
  <c r="Z187" i="16"/>
  <c r="Y187" i="16"/>
  <c r="W187" i="16"/>
  <c r="AA186" i="16"/>
  <c r="Z186" i="16"/>
  <c r="Y186" i="16"/>
  <c r="W186" i="16"/>
  <c r="AA185" i="16"/>
  <c r="Z185" i="16"/>
  <c r="Y185" i="16"/>
  <c r="W185" i="16"/>
  <c r="AA184" i="16"/>
  <c r="Z184" i="16"/>
  <c r="Y184" i="16"/>
  <c r="W184" i="16"/>
  <c r="AA183" i="16"/>
  <c r="Z183" i="16"/>
  <c r="Y183" i="16"/>
  <c r="W183" i="16"/>
  <c r="AA182" i="16"/>
  <c r="Z182" i="16"/>
  <c r="Y182" i="16"/>
  <c r="W182" i="16"/>
  <c r="AA181" i="16"/>
  <c r="Z181" i="16"/>
  <c r="Y181" i="16"/>
  <c r="W181" i="16"/>
  <c r="AA180" i="16"/>
  <c r="Z180" i="16"/>
  <c r="Y180" i="16"/>
  <c r="W180" i="16"/>
  <c r="AA179" i="16"/>
  <c r="Z179" i="16"/>
  <c r="Y179" i="16"/>
  <c r="W179" i="16"/>
  <c r="AA178" i="16"/>
  <c r="Z178" i="16"/>
  <c r="Y178" i="16"/>
  <c r="W178" i="16"/>
  <c r="AA177" i="16"/>
  <c r="Z177" i="16"/>
  <c r="Y177" i="16"/>
  <c r="W177" i="16"/>
  <c r="AA176" i="16"/>
  <c r="Z176" i="16"/>
  <c r="Y176" i="16"/>
  <c r="W176" i="16"/>
  <c r="AA175" i="16"/>
  <c r="Z175" i="16"/>
  <c r="Y175" i="16"/>
  <c r="W175" i="16"/>
  <c r="AA174" i="16"/>
  <c r="Z174" i="16"/>
  <c r="Y174" i="16"/>
  <c r="W174" i="16"/>
  <c r="AA173" i="16"/>
  <c r="Z173" i="16"/>
  <c r="Y173" i="16"/>
  <c r="W173" i="16"/>
  <c r="AA172" i="16"/>
  <c r="Z172" i="16"/>
  <c r="Y172" i="16"/>
  <c r="W172" i="16"/>
  <c r="AA171" i="16"/>
  <c r="Z171" i="16"/>
  <c r="Y171" i="16"/>
  <c r="W171" i="16"/>
  <c r="AA170" i="16"/>
  <c r="Z170" i="16"/>
  <c r="Y170" i="16"/>
  <c r="W170" i="16"/>
  <c r="AA169" i="16"/>
  <c r="Z169" i="16"/>
  <c r="Y169" i="16"/>
  <c r="W169" i="16"/>
  <c r="AA168" i="16"/>
  <c r="Z168" i="16"/>
  <c r="Y168" i="16"/>
  <c r="W168" i="16"/>
  <c r="AA167" i="16"/>
  <c r="Z167" i="16"/>
  <c r="Y167" i="16"/>
  <c r="W167" i="16"/>
  <c r="AA166" i="16"/>
  <c r="Z166" i="16"/>
  <c r="Y166" i="16"/>
  <c r="W166" i="16"/>
  <c r="AA165" i="16"/>
  <c r="Z165" i="16"/>
  <c r="Y165" i="16"/>
  <c r="W165" i="16"/>
  <c r="AA164" i="16"/>
  <c r="Z164" i="16"/>
  <c r="Y164" i="16"/>
  <c r="W164" i="16"/>
  <c r="AA163" i="16"/>
  <c r="Z163" i="16"/>
  <c r="Y163" i="16"/>
  <c r="W163" i="16"/>
  <c r="AA162" i="16"/>
  <c r="Z162" i="16"/>
  <c r="Y162" i="16"/>
  <c r="W162" i="16"/>
  <c r="AA161" i="16"/>
  <c r="Z161" i="16"/>
  <c r="Y161" i="16"/>
  <c r="W161" i="16"/>
  <c r="AA160" i="16"/>
  <c r="Z160" i="16"/>
  <c r="Y160" i="16"/>
  <c r="W160" i="16"/>
  <c r="AA159" i="16"/>
  <c r="Z159" i="16"/>
  <c r="Y159" i="16"/>
  <c r="W159" i="16"/>
  <c r="AA158" i="16"/>
  <c r="Z158" i="16"/>
  <c r="Y158" i="16"/>
  <c r="W158" i="16"/>
  <c r="AA157" i="16"/>
  <c r="Z157" i="16"/>
  <c r="Y157" i="16"/>
  <c r="W157" i="16"/>
  <c r="AA156" i="16"/>
  <c r="Z156" i="16"/>
  <c r="Y156" i="16"/>
  <c r="W156" i="16"/>
  <c r="AA155" i="16"/>
  <c r="Z155" i="16"/>
  <c r="Y155" i="16"/>
  <c r="W155" i="16"/>
  <c r="AA154" i="16"/>
  <c r="Z154" i="16"/>
  <c r="Y154" i="16"/>
  <c r="W154" i="16"/>
  <c r="AA153" i="16"/>
  <c r="Z153" i="16"/>
  <c r="Y153" i="16"/>
  <c r="W153" i="16"/>
  <c r="AA152" i="16"/>
  <c r="Z152" i="16"/>
  <c r="Y152" i="16"/>
  <c r="W152" i="16"/>
  <c r="AA151" i="16"/>
  <c r="Z151" i="16"/>
  <c r="Y151" i="16"/>
  <c r="W151" i="16"/>
  <c r="AA150" i="16"/>
  <c r="Z150" i="16"/>
  <c r="Y150" i="16"/>
  <c r="W150" i="16"/>
  <c r="AA149" i="16"/>
  <c r="Z149" i="16"/>
  <c r="Y149" i="16"/>
  <c r="W149" i="16"/>
  <c r="AA148" i="16"/>
  <c r="Z148" i="16"/>
  <c r="Y148" i="16"/>
  <c r="W148" i="16"/>
  <c r="AA147" i="16"/>
  <c r="Z147" i="16"/>
  <c r="Y147" i="16"/>
  <c r="W147" i="16"/>
  <c r="AA146" i="16"/>
  <c r="Z146" i="16"/>
  <c r="Y146" i="16"/>
  <c r="W146" i="16"/>
  <c r="AA145" i="16"/>
  <c r="Z145" i="16"/>
  <c r="Y145" i="16"/>
  <c r="W145" i="16"/>
  <c r="AA144" i="16"/>
  <c r="Z144" i="16"/>
  <c r="Y144" i="16"/>
  <c r="W144" i="16"/>
  <c r="AA143" i="16"/>
  <c r="Z143" i="16"/>
  <c r="Y143" i="16"/>
  <c r="W143" i="16"/>
  <c r="AA142" i="16"/>
  <c r="Z142" i="16"/>
  <c r="Y142" i="16"/>
  <c r="W142" i="16"/>
  <c r="AA141" i="16"/>
  <c r="Z141" i="16"/>
  <c r="Y141" i="16"/>
  <c r="W141" i="16"/>
  <c r="AA140" i="16"/>
  <c r="Z140" i="16"/>
  <c r="Y140" i="16"/>
  <c r="W140" i="16"/>
  <c r="AA139" i="16"/>
  <c r="Z139" i="16"/>
  <c r="Y139" i="16"/>
  <c r="W139" i="16"/>
  <c r="AA138" i="16"/>
  <c r="Z138" i="16"/>
  <c r="Y138" i="16"/>
  <c r="W138" i="16"/>
  <c r="AA137" i="16"/>
  <c r="Z137" i="16"/>
  <c r="Y137" i="16"/>
  <c r="W137" i="16"/>
  <c r="AA136" i="16"/>
  <c r="Z136" i="16"/>
  <c r="Y136" i="16"/>
  <c r="W136" i="16"/>
  <c r="AA135" i="16"/>
  <c r="Z135" i="16"/>
  <c r="Y135" i="16"/>
  <c r="W135" i="16"/>
  <c r="AA134" i="16"/>
  <c r="Z134" i="16"/>
  <c r="Y134" i="16"/>
  <c r="W134" i="16"/>
  <c r="AA133" i="16"/>
  <c r="Z133" i="16"/>
  <c r="Y133" i="16"/>
  <c r="W133" i="16"/>
  <c r="AA132" i="16"/>
  <c r="Z132" i="16"/>
  <c r="Y132" i="16"/>
  <c r="W132" i="16"/>
  <c r="AA131" i="16"/>
  <c r="Z131" i="16"/>
  <c r="Y131" i="16"/>
  <c r="W131" i="16"/>
  <c r="AA130" i="16"/>
  <c r="Z130" i="16"/>
  <c r="Y130" i="16"/>
  <c r="W130" i="16"/>
  <c r="AA129" i="16"/>
  <c r="Z129" i="16"/>
  <c r="Y129" i="16"/>
  <c r="W129" i="16"/>
  <c r="AA128" i="16"/>
  <c r="Z128" i="16"/>
  <c r="Y128" i="16"/>
  <c r="W128" i="16"/>
  <c r="AA127" i="16"/>
  <c r="Z127" i="16"/>
  <c r="Y127" i="16"/>
  <c r="W127" i="16"/>
  <c r="AA126" i="16"/>
  <c r="Z126" i="16"/>
  <c r="Y126" i="16"/>
  <c r="W126" i="16"/>
  <c r="AA125" i="16"/>
  <c r="Z125" i="16"/>
  <c r="Y125" i="16"/>
  <c r="W125" i="16"/>
  <c r="AA124" i="16"/>
  <c r="Z124" i="16"/>
  <c r="Y124" i="16"/>
  <c r="W124" i="16"/>
  <c r="AA123" i="16"/>
  <c r="Z123" i="16"/>
  <c r="Y123" i="16"/>
  <c r="W123" i="16"/>
  <c r="AA122" i="16"/>
  <c r="Z122" i="16"/>
  <c r="Y122" i="16"/>
  <c r="W122" i="16"/>
  <c r="AA121" i="16"/>
  <c r="Z121" i="16"/>
  <c r="Y121" i="16"/>
  <c r="W121" i="16"/>
  <c r="AA120" i="16"/>
  <c r="Z120" i="16"/>
  <c r="Y120" i="16"/>
  <c r="W120" i="16"/>
  <c r="AA119" i="16"/>
  <c r="Z119" i="16"/>
  <c r="Y119" i="16"/>
  <c r="W119" i="16"/>
  <c r="AA118" i="16"/>
  <c r="Z118" i="16"/>
  <c r="Y118" i="16"/>
  <c r="W118" i="16"/>
  <c r="AA117" i="16"/>
  <c r="Z117" i="16"/>
  <c r="Y117" i="16"/>
  <c r="W117" i="16"/>
  <c r="AA116" i="16"/>
  <c r="Z116" i="16"/>
  <c r="Y116" i="16"/>
  <c r="W116" i="16"/>
  <c r="AA115" i="16"/>
  <c r="Z115" i="16"/>
  <c r="Y115" i="16"/>
  <c r="W115" i="16"/>
  <c r="AA114" i="16"/>
  <c r="Z114" i="16"/>
  <c r="Y114" i="16"/>
  <c r="W114" i="16"/>
  <c r="AA113" i="16"/>
  <c r="Z113" i="16"/>
  <c r="Y113" i="16"/>
  <c r="W113" i="16"/>
  <c r="AA112" i="16"/>
  <c r="Z112" i="16"/>
  <c r="Y112" i="16"/>
  <c r="W112" i="16"/>
  <c r="AA111" i="16"/>
  <c r="Z111" i="16"/>
  <c r="Y111" i="16"/>
  <c r="W111" i="16"/>
  <c r="AA110" i="16"/>
  <c r="Z110" i="16"/>
  <c r="Y110" i="16"/>
  <c r="W110" i="16"/>
  <c r="AA109" i="16"/>
  <c r="Z109" i="16"/>
  <c r="Y109" i="16"/>
  <c r="W109" i="16"/>
  <c r="AA108" i="16"/>
  <c r="Z108" i="16"/>
  <c r="Y108" i="16"/>
  <c r="W108" i="16"/>
  <c r="AA107" i="16"/>
  <c r="Z107" i="16"/>
  <c r="Y107" i="16"/>
  <c r="W107" i="16"/>
  <c r="AA106" i="16"/>
  <c r="Z106" i="16"/>
  <c r="Y106" i="16"/>
  <c r="W106" i="16"/>
  <c r="AA105" i="16"/>
  <c r="Z105" i="16"/>
  <c r="Y105" i="16"/>
  <c r="W105" i="16"/>
  <c r="AA104" i="16"/>
  <c r="Z104" i="16"/>
  <c r="Y104" i="16"/>
  <c r="W104" i="16"/>
  <c r="AA103" i="16"/>
  <c r="Z103" i="16"/>
  <c r="Y103" i="16"/>
  <c r="W103" i="16"/>
  <c r="AA102" i="16"/>
  <c r="Z102" i="16"/>
  <c r="Y102" i="16"/>
  <c r="W102" i="16"/>
  <c r="AA101" i="16"/>
  <c r="Z101" i="16"/>
  <c r="Y101" i="16"/>
  <c r="W101" i="16"/>
  <c r="AA100" i="16"/>
  <c r="Z100" i="16"/>
  <c r="Y100" i="16"/>
  <c r="W100" i="16"/>
  <c r="AA99" i="16"/>
  <c r="Z99" i="16"/>
  <c r="Y99" i="16"/>
  <c r="W99" i="16"/>
  <c r="AA98" i="16"/>
  <c r="Z98" i="16"/>
  <c r="Y98" i="16"/>
  <c r="W98" i="16"/>
  <c r="AA97" i="16"/>
  <c r="Z97" i="16"/>
  <c r="Y97" i="16"/>
  <c r="W97" i="16"/>
  <c r="AA96" i="16"/>
  <c r="Z96" i="16"/>
  <c r="Y96" i="16"/>
  <c r="W96" i="16"/>
  <c r="AA95" i="16"/>
  <c r="Z95" i="16"/>
  <c r="Y95" i="16"/>
  <c r="W95" i="16"/>
  <c r="AA94" i="16"/>
  <c r="Z94" i="16"/>
  <c r="Y94" i="16"/>
  <c r="W94" i="16"/>
  <c r="AA93" i="16"/>
  <c r="Z93" i="16"/>
  <c r="Y93" i="16"/>
  <c r="W93" i="16"/>
  <c r="AA92" i="16"/>
  <c r="Z92" i="16"/>
  <c r="Y92" i="16"/>
  <c r="W92" i="16"/>
  <c r="AA91" i="16"/>
  <c r="Z91" i="16"/>
  <c r="Y91" i="16"/>
  <c r="W91" i="16"/>
  <c r="AA90" i="16"/>
  <c r="Z90" i="16"/>
  <c r="Y90" i="16"/>
  <c r="W90" i="16"/>
  <c r="AA89" i="16"/>
  <c r="Z89" i="16"/>
  <c r="Y89" i="16"/>
  <c r="W89" i="16"/>
  <c r="AA88" i="16"/>
  <c r="Z88" i="16"/>
  <c r="Y88" i="16"/>
  <c r="W88" i="16"/>
  <c r="AA87" i="16"/>
  <c r="Z87" i="16"/>
  <c r="Y87" i="16"/>
  <c r="W87" i="16"/>
  <c r="AA86" i="16"/>
  <c r="Z86" i="16"/>
  <c r="Y86" i="16"/>
  <c r="W86" i="16"/>
  <c r="AA85" i="16"/>
  <c r="Z85" i="16"/>
  <c r="Y85" i="16"/>
  <c r="W85" i="16"/>
  <c r="AA84" i="16"/>
  <c r="Z84" i="16"/>
  <c r="Y84" i="16"/>
  <c r="W84" i="16"/>
  <c r="AA83" i="16"/>
  <c r="Z83" i="16"/>
  <c r="Y83" i="16"/>
  <c r="W83" i="16"/>
  <c r="AA82" i="16"/>
  <c r="Z82" i="16"/>
  <c r="Y82" i="16"/>
  <c r="W82" i="16"/>
  <c r="AA81" i="16"/>
  <c r="Z81" i="16"/>
  <c r="Y81" i="16"/>
  <c r="W81" i="16"/>
  <c r="AA80" i="16"/>
  <c r="Z80" i="16"/>
  <c r="Y80" i="16"/>
  <c r="W80" i="16"/>
  <c r="AA79" i="16"/>
  <c r="Z79" i="16"/>
  <c r="Y79" i="16"/>
  <c r="W79" i="16"/>
  <c r="AA78" i="16"/>
  <c r="Z78" i="16"/>
  <c r="Y78" i="16"/>
  <c r="W78" i="16"/>
  <c r="AA77" i="16"/>
  <c r="Z77" i="16"/>
  <c r="Y77" i="16"/>
  <c r="W77" i="16"/>
  <c r="AA76" i="16"/>
  <c r="Z76" i="16"/>
  <c r="Y76" i="16"/>
  <c r="W76" i="16"/>
  <c r="AA75" i="16"/>
  <c r="Z75" i="16"/>
  <c r="Y75" i="16"/>
  <c r="W75" i="16"/>
  <c r="AA74" i="16"/>
  <c r="Z74" i="16"/>
  <c r="Y74" i="16"/>
  <c r="W74" i="16"/>
  <c r="AA73" i="16"/>
  <c r="Z73" i="16"/>
  <c r="Y73" i="16"/>
  <c r="W73" i="16"/>
  <c r="AA72" i="16"/>
  <c r="Z72" i="16"/>
  <c r="Y72" i="16"/>
  <c r="W72" i="16"/>
  <c r="AA71" i="16"/>
  <c r="Z71" i="16"/>
  <c r="Y71" i="16"/>
  <c r="W71" i="16"/>
  <c r="AA70" i="16"/>
  <c r="Z70" i="16"/>
  <c r="Y70" i="16"/>
  <c r="W70" i="16"/>
  <c r="AA69" i="16"/>
  <c r="Z69" i="16"/>
  <c r="Y69" i="16"/>
  <c r="W69" i="16"/>
  <c r="AA68" i="16"/>
  <c r="Z68" i="16"/>
  <c r="Y68" i="16"/>
  <c r="W68" i="16"/>
  <c r="AA67" i="16"/>
  <c r="Z67" i="16"/>
  <c r="Y67" i="16"/>
  <c r="W67" i="16"/>
  <c r="AA66" i="16"/>
  <c r="Z66" i="16"/>
  <c r="Y66" i="16"/>
  <c r="W66" i="16"/>
  <c r="AA65" i="16"/>
  <c r="Z65" i="16"/>
  <c r="Y65" i="16"/>
  <c r="W65" i="16"/>
  <c r="AA64" i="16"/>
  <c r="Z64" i="16"/>
  <c r="Y64" i="16"/>
  <c r="W64" i="16"/>
  <c r="AA63" i="16"/>
  <c r="Z63" i="16"/>
  <c r="Y63" i="16"/>
  <c r="W63" i="16"/>
  <c r="AA62" i="16"/>
  <c r="Z62" i="16"/>
  <c r="Y62" i="16"/>
  <c r="W62" i="16"/>
  <c r="AA61" i="16"/>
  <c r="Z61" i="16"/>
  <c r="Y61" i="16"/>
  <c r="W61" i="16"/>
  <c r="AA60" i="16"/>
  <c r="Z60" i="16"/>
  <c r="Y60" i="16"/>
  <c r="W60" i="16"/>
  <c r="AA59" i="16"/>
  <c r="Z59" i="16"/>
  <c r="Y59" i="16"/>
  <c r="W59" i="16"/>
  <c r="AA58" i="16"/>
  <c r="Z58" i="16"/>
  <c r="Y58" i="16"/>
  <c r="W58" i="16"/>
  <c r="AA57" i="16"/>
  <c r="Z57" i="16"/>
  <c r="Y57" i="16"/>
  <c r="W57" i="16"/>
  <c r="AA56" i="16"/>
  <c r="Z56" i="16"/>
  <c r="Y56" i="16"/>
  <c r="W56" i="16"/>
  <c r="AA55" i="16"/>
  <c r="Z55" i="16"/>
  <c r="Y55" i="16"/>
  <c r="W55" i="16"/>
  <c r="AA54" i="16"/>
  <c r="Z54" i="16"/>
  <c r="Y54" i="16"/>
  <c r="W54" i="16"/>
  <c r="AA53" i="16"/>
  <c r="Z53" i="16"/>
  <c r="Y53" i="16"/>
  <c r="W53" i="16"/>
  <c r="AA52" i="16"/>
  <c r="Z52" i="16"/>
  <c r="Y52" i="16"/>
  <c r="W52" i="16"/>
  <c r="AA51" i="16"/>
  <c r="Z51" i="16"/>
  <c r="Y51" i="16"/>
  <c r="W51" i="16"/>
  <c r="AA50" i="16"/>
  <c r="Z50" i="16"/>
  <c r="Y50" i="16"/>
  <c r="W50" i="16"/>
  <c r="AA49" i="16"/>
  <c r="Z49" i="16"/>
  <c r="Y49" i="16"/>
  <c r="W49" i="16"/>
  <c r="AA48" i="16"/>
  <c r="Z48" i="16"/>
  <c r="Y48" i="16"/>
  <c r="W48" i="16"/>
  <c r="AA47" i="16"/>
  <c r="Z47" i="16"/>
  <c r="Y47" i="16"/>
  <c r="W47" i="16"/>
  <c r="AA46" i="16"/>
  <c r="Z46" i="16"/>
  <c r="Y46" i="16"/>
  <c r="W46" i="16"/>
  <c r="AA45" i="16"/>
  <c r="Z45" i="16"/>
  <c r="Y45" i="16"/>
  <c r="W45" i="16"/>
  <c r="AA44" i="16"/>
  <c r="Z44" i="16"/>
  <c r="Y44" i="16"/>
  <c r="W44" i="16"/>
  <c r="AA43" i="16"/>
  <c r="Z43" i="16"/>
  <c r="Y43" i="16"/>
  <c r="W43" i="16"/>
  <c r="AA42" i="16"/>
  <c r="Z42" i="16"/>
  <c r="Y42" i="16"/>
  <c r="W42" i="16"/>
  <c r="AA41" i="16"/>
  <c r="Z41" i="16"/>
  <c r="Y41" i="16"/>
  <c r="W41" i="16"/>
  <c r="AA40" i="16"/>
  <c r="Z40" i="16"/>
  <c r="Y40" i="16"/>
  <c r="W40" i="16"/>
  <c r="AA39" i="16"/>
  <c r="Z39" i="16"/>
  <c r="Y39" i="16"/>
  <c r="W39" i="16"/>
  <c r="AA38" i="16"/>
  <c r="Z38" i="16"/>
  <c r="Y38" i="16"/>
  <c r="W38" i="16"/>
  <c r="AA37" i="16"/>
  <c r="Z37" i="16"/>
  <c r="Y37" i="16"/>
  <c r="W37" i="16"/>
  <c r="AA36" i="16"/>
  <c r="Z36" i="16"/>
  <c r="Y36" i="16"/>
  <c r="W36" i="16"/>
  <c r="AA35" i="16"/>
  <c r="Z35" i="16"/>
  <c r="Y35" i="16"/>
  <c r="W35" i="16"/>
  <c r="AA34" i="16"/>
  <c r="Z34" i="16"/>
  <c r="Y34" i="16"/>
  <c r="W34" i="16"/>
  <c r="AA33" i="16"/>
  <c r="Z33" i="16"/>
  <c r="Y33" i="16"/>
  <c r="W33" i="16"/>
  <c r="AA32" i="16"/>
  <c r="Z32" i="16"/>
  <c r="Y32" i="16"/>
  <c r="W32" i="16"/>
  <c r="AA31" i="16"/>
  <c r="Z31" i="16"/>
  <c r="Y31" i="16"/>
  <c r="W31" i="16"/>
  <c r="AA30" i="16"/>
  <c r="Z30" i="16"/>
  <c r="Y30" i="16"/>
  <c r="W30" i="16"/>
  <c r="AA29" i="16"/>
  <c r="Z29" i="16"/>
  <c r="Y29" i="16"/>
  <c r="W29" i="16"/>
  <c r="AA28" i="16"/>
  <c r="Z28" i="16"/>
  <c r="Y28" i="16"/>
  <c r="W28" i="16"/>
  <c r="AA27" i="16"/>
  <c r="Z27" i="16"/>
  <c r="Y27" i="16"/>
  <c r="W27" i="16"/>
  <c r="AA26" i="16"/>
  <c r="Z26" i="16"/>
  <c r="Y26" i="16"/>
  <c r="W26" i="16"/>
  <c r="AA25" i="16"/>
  <c r="Z25" i="16"/>
  <c r="Y25" i="16"/>
  <c r="W25" i="16"/>
  <c r="AA24" i="16"/>
  <c r="Z24" i="16"/>
  <c r="Y24" i="16"/>
  <c r="W24" i="16"/>
  <c r="AA23" i="16"/>
  <c r="Z23" i="16"/>
  <c r="Y23" i="16"/>
  <c r="W23" i="16"/>
  <c r="AA20" i="16"/>
  <c r="I30" i="13" s="1"/>
  <c r="Z20" i="16"/>
  <c r="F30" i="13" s="1"/>
  <c r="Y20" i="16"/>
  <c r="C30" i="13" s="1"/>
  <c r="J17" i="16"/>
  <c r="H30" i="13" s="1"/>
  <c r="I17" i="16"/>
  <c r="E30" i="13" s="1"/>
  <c r="H17" i="16"/>
  <c r="B30" i="13" s="1"/>
  <c r="P15" i="16"/>
  <c r="M15" i="16"/>
  <c r="G15" i="16"/>
  <c r="P14" i="16"/>
  <c r="M14" i="16"/>
  <c r="G14" i="16"/>
  <c r="P13" i="16"/>
  <c r="M13" i="16"/>
  <c r="G13" i="16"/>
  <c r="P12" i="16"/>
  <c r="M12" i="16"/>
  <c r="G12" i="16"/>
  <c r="P11" i="16"/>
  <c r="M11" i="16"/>
  <c r="G11" i="16"/>
  <c r="P10" i="16"/>
  <c r="M10" i="16"/>
  <c r="G10" i="16"/>
  <c r="P9" i="16"/>
  <c r="M9" i="16"/>
  <c r="G9" i="16"/>
  <c r="P8" i="16"/>
  <c r="M8" i="16"/>
  <c r="G8" i="16"/>
  <c r="P7" i="16"/>
  <c r="M7" i="16"/>
  <c r="G7" i="16"/>
  <c r="P6" i="16"/>
  <c r="M6" i="16"/>
  <c r="G6" i="16"/>
  <c r="P5" i="16"/>
  <c r="M5" i="16"/>
  <c r="G5" i="16"/>
  <c r="S4" i="16"/>
  <c r="S5" i="16" s="1"/>
  <c r="S6" i="16" s="1"/>
  <c r="S7" i="16" s="1"/>
  <c r="S8" i="16" s="1"/>
  <c r="S9" i="16" s="1"/>
  <c r="S10" i="16" s="1"/>
  <c r="S11" i="16" s="1"/>
  <c r="S12" i="16" s="1"/>
  <c r="S13" i="16" s="1"/>
  <c r="S14" i="16" s="1"/>
  <c r="S15" i="16" s="1"/>
  <c r="R4" i="16"/>
  <c r="R5" i="16" s="1"/>
  <c r="R6" i="16" s="1"/>
  <c r="R7" i="16" s="1"/>
  <c r="R8" i="16" s="1"/>
  <c r="R9" i="16" s="1"/>
  <c r="R10" i="16" s="1"/>
  <c r="R11" i="16" s="1"/>
  <c r="R12" i="16" s="1"/>
  <c r="R13" i="16" s="1"/>
  <c r="R14" i="16" s="1"/>
  <c r="R15" i="16" s="1"/>
  <c r="Q4" i="16"/>
  <c r="Q5" i="16" s="1"/>
  <c r="Q6" i="16" s="1"/>
  <c r="Q7" i="16" s="1"/>
  <c r="Q8" i="16" s="1"/>
  <c r="Q9" i="16" s="1"/>
  <c r="Q10" i="16" s="1"/>
  <c r="Q11" i="16" s="1"/>
  <c r="Q12" i="16" s="1"/>
  <c r="Q13" i="16" s="1"/>
  <c r="Q14" i="16" s="1"/>
  <c r="Q15" i="16" s="1"/>
  <c r="P4" i="16"/>
  <c r="G4" i="16"/>
  <c r="D3" i="16"/>
  <c r="I27" i="13"/>
  <c r="F27" i="13"/>
  <c r="C27" i="13"/>
  <c r="H27" i="13"/>
  <c r="E27" i="13"/>
  <c r="B27" i="13"/>
  <c r="I28" i="13"/>
  <c r="F28" i="13"/>
  <c r="C28" i="13"/>
  <c r="H28" i="13"/>
  <c r="E28" i="13"/>
  <c r="B28" i="13"/>
  <c r="I8" i="13"/>
  <c r="F8" i="13"/>
  <c r="C8" i="13"/>
  <c r="I7" i="13"/>
  <c r="F7" i="13"/>
  <c r="C7" i="13"/>
  <c r="H7" i="13"/>
  <c r="J7" i="13" s="1"/>
  <c r="B7" i="13"/>
  <c r="I26" i="13"/>
  <c r="F26" i="13"/>
  <c r="C26" i="13"/>
  <c r="I25" i="13"/>
  <c r="F25" i="13"/>
  <c r="C25" i="13"/>
  <c r="I24" i="13"/>
  <c r="F24" i="13"/>
  <c r="C24" i="13"/>
  <c r="I23" i="13"/>
  <c r="F23" i="13"/>
  <c r="C23" i="13"/>
  <c r="I22" i="13"/>
  <c r="F22" i="13"/>
  <c r="C22" i="13"/>
  <c r="I21" i="13"/>
  <c r="F21" i="13"/>
  <c r="C21" i="13"/>
  <c r="H21" i="13"/>
  <c r="J21" i="13" s="1"/>
  <c r="B21" i="13"/>
  <c r="AA323" i="4"/>
  <c r="Z323" i="4"/>
  <c r="Y323" i="4"/>
  <c r="W323" i="4"/>
  <c r="AA322" i="4"/>
  <c r="Z322" i="4"/>
  <c r="Y322" i="4"/>
  <c r="W322" i="4"/>
  <c r="AA321" i="4"/>
  <c r="Z321" i="4"/>
  <c r="Y321" i="4"/>
  <c r="W321" i="4"/>
  <c r="AA320" i="4"/>
  <c r="Z320" i="4"/>
  <c r="Y320" i="4"/>
  <c r="W320" i="4"/>
  <c r="AA319" i="4"/>
  <c r="Z319" i="4"/>
  <c r="Y319" i="4"/>
  <c r="W319" i="4"/>
  <c r="AA318" i="4"/>
  <c r="Z318" i="4"/>
  <c r="Y318" i="4"/>
  <c r="W318" i="4"/>
  <c r="AA317" i="4"/>
  <c r="Z317" i="4"/>
  <c r="Y317" i="4"/>
  <c r="W317" i="4"/>
  <c r="AA316" i="4"/>
  <c r="Z316" i="4"/>
  <c r="Y316" i="4"/>
  <c r="W316" i="4"/>
  <c r="AA315" i="4"/>
  <c r="Z315" i="4"/>
  <c r="Y315" i="4"/>
  <c r="W315" i="4"/>
  <c r="AA314" i="4"/>
  <c r="Z314" i="4"/>
  <c r="Y314" i="4"/>
  <c r="W314" i="4"/>
  <c r="AA313" i="4"/>
  <c r="Z313" i="4"/>
  <c r="Y313" i="4"/>
  <c r="W313" i="4"/>
  <c r="AA312" i="4"/>
  <c r="Z312" i="4"/>
  <c r="Y312" i="4"/>
  <c r="W312" i="4"/>
  <c r="AA311" i="4"/>
  <c r="Z311" i="4"/>
  <c r="Y311" i="4"/>
  <c r="W311" i="4"/>
  <c r="AA310" i="4"/>
  <c r="Z310" i="4"/>
  <c r="Y310" i="4"/>
  <c r="W310" i="4"/>
  <c r="AA309" i="4"/>
  <c r="Z309" i="4"/>
  <c r="Y309" i="4"/>
  <c r="W309" i="4"/>
  <c r="AA308" i="4"/>
  <c r="Z308" i="4"/>
  <c r="Y308" i="4"/>
  <c r="W308" i="4"/>
  <c r="AA307" i="4"/>
  <c r="Z307" i="4"/>
  <c r="Y307" i="4"/>
  <c r="W307" i="4"/>
  <c r="AA306" i="4"/>
  <c r="Z306" i="4"/>
  <c r="Y306" i="4"/>
  <c r="W306" i="4"/>
  <c r="AA305" i="4"/>
  <c r="Z305" i="4"/>
  <c r="Y305" i="4"/>
  <c r="W305" i="4"/>
  <c r="AA304" i="4"/>
  <c r="Z304" i="4"/>
  <c r="Y304" i="4"/>
  <c r="W304" i="4"/>
  <c r="AA303" i="4"/>
  <c r="Z303" i="4"/>
  <c r="Y303" i="4"/>
  <c r="W303" i="4"/>
  <c r="AA302" i="4"/>
  <c r="Z302" i="4"/>
  <c r="Y302" i="4"/>
  <c r="W302" i="4"/>
  <c r="AA301" i="4"/>
  <c r="Z301" i="4"/>
  <c r="Y301" i="4"/>
  <c r="W301" i="4"/>
  <c r="AA300" i="4"/>
  <c r="Z300" i="4"/>
  <c r="Y300" i="4"/>
  <c r="W300" i="4"/>
  <c r="AA299" i="4"/>
  <c r="Z299" i="4"/>
  <c r="Y299" i="4"/>
  <c r="W299" i="4"/>
  <c r="AA298" i="4"/>
  <c r="Z298" i="4"/>
  <c r="Y298" i="4"/>
  <c r="W298" i="4"/>
  <c r="AA297" i="4"/>
  <c r="Z297" i="4"/>
  <c r="Y297" i="4"/>
  <c r="W297" i="4"/>
  <c r="AA296" i="4"/>
  <c r="Z296" i="4"/>
  <c r="Y296" i="4"/>
  <c r="W296" i="4"/>
  <c r="AA295" i="4"/>
  <c r="Z295" i="4"/>
  <c r="Y295" i="4"/>
  <c r="W295" i="4"/>
  <c r="AA294" i="4"/>
  <c r="Z294" i="4"/>
  <c r="Y294" i="4"/>
  <c r="W294" i="4"/>
  <c r="AA293" i="4"/>
  <c r="Z293" i="4"/>
  <c r="Y293" i="4"/>
  <c r="W293" i="4"/>
  <c r="AA292" i="4"/>
  <c r="Z292" i="4"/>
  <c r="Y292" i="4"/>
  <c r="W292" i="4"/>
  <c r="AA291" i="4"/>
  <c r="Z291" i="4"/>
  <c r="Y291" i="4"/>
  <c r="W291" i="4"/>
  <c r="AA290" i="4"/>
  <c r="Z290" i="4"/>
  <c r="Y290" i="4"/>
  <c r="W290" i="4"/>
  <c r="AA289" i="4"/>
  <c r="Z289" i="4"/>
  <c r="Y289" i="4"/>
  <c r="W289" i="4"/>
  <c r="AA288" i="4"/>
  <c r="Z288" i="4"/>
  <c r="Y288" i="4"/>
  <c r="W288" i="4"/>
  <c r="AA287" i="4"/>
  <c r="Z287" i="4"/>
  <c r="Y287" i="4"/>
  <c r="W287" i="4"/>
  <c r="AA286" i="4"/>
  <c r="Z286" i="4"/>
  <c r="Y286" i="4"/>
  <c r="W286" i="4"/>
  <c r="AA285" i="4"/>
  <c r="Z285" i="4"/>
  <c r="Y285" i="4"/>
  <c r="W285" i="4"/>
  <c r="AA284" i="4"/>
  <c r="Z284" i="4"/>
  <c r="Y284" i="4"/>
  <c r="W284" i="4"/>
  <c r="AA283" i="4"/>
  <c r="Z283" i="4"/>
  <c r="Y283" i="4"/>
  <c r="W283" i="4"/>
  <c r="AA282" i="4"/>
  <c r="Z282" i="4"/>
  <c r="Y282" i="4"/>
  <c r="W282" i="4"/>
  <c r="AA281" i="4"/>
  <c r="Z281" i="4"/>
  <c r="Y281" i="4"/>
  <c r="W281" i="4"/>
  <c r="AA280" i="4"/>
  <c r="Z280" i="4"/>
  <c r="Y280" i="4"/>
  <c r="W280" i="4"/>
  <c r="AA279" i="4"/>
  <c r="Z279" i="4"/>
  <c r="Y279" i="4"/>
  <c r="W279" i="4"/>
  <c r="AA278" i="4"/>
  <c r="Z278" i="4"/>
  <c r="Y278" i="4"/>
  <c r="W278" i="4"/>
  <c r="AA277" i="4"/>
  <c r="Z277" i="4"/>
  <c r="Y277" i="4"/>
  <c r="W277" i="4"/>
  <c r="AA276" i="4"/>
  <c r="Z276" i="4"/>
  <c r="Y276" i="4"/>
  <c r="W276" i="4"/>
  <c r="AA275" i="4"/>
  <c r="Z275" i="4"/>
  <c r="Y275" i="4"/>
  <c r="W275" i="4"/>
  <c r="AA274" i="4"/>
  <c r="Z274" i="4"/>
  <c r="Y274" i="4"/>
  <c r="W274" i="4"/>
  <c r="AA273" i="4"/>
  <c r="Z273" i="4"/>
  <c r="Y273" i="4"/>
  <c r="W273" i="4"/>
  <c r="AA272" i="4"/>
  <c r="Z272" i="4"/>
  <c r="Y272" i="4"/>
  <c r="W272" i="4"/>
  <c r="AA271" i="4"/>
  <c r="Z271" i="4"/>
  <c r="Y271" i="4"/>
  <c r="W271" i="4"/>
  <c r="AA270" i="4"/>
  <c r="Z270" i="4"/>
  <c r="Y270" i="4"/>
  <c r="W270" i="4"/>
  <c r="AA269" i="4"/>
  <c r="Z269" i="4"/>
  <c r="Y269" i="4"/>
  <c r="W269" i="4"/>
  <c r="AA268" i="4"/>
  <c r="Z268" i="4"/>
  <c r="Y268" i="4"/>
  <c r="W268" i="4"/>
  <c r="AA267" i="4"/>
  <c r="Z267" i="4"/>
  <c r="Y267" i="4"/>
  <c r="W267" i="4"/>
  <c r="AA266" i="4"/>
  <c r="Z266" i="4"/>
  <c r="Y266" i="4"/>
  <c r="W266" i="4"/>
  <c r="AA265" i="4"/>
  <c r="Z265" i="4"/>
  <c r="Y265" i="4"/>
  <c r="W265" i="4"/>
  <c r="AA264" i="4"/>
  <c r="Z264" i="4"/>
  <c r="Y264" i="4"/>
  <c r="W264" i="4"/>
  <c r="AA263" i="4"/>
  <c r="Z263" i="4"/>
  <c r="Y263" i="4"/>
  <c r="W263" i="4"/>
  <c r="AA262" i="4"/>
  <c r="Z262" i="4"/>
  <c r="Y262" i="4"/>
  <c r="W262" i="4"/>
  <c r="AA261" i="4"/>
  <c r="Z261" i="4"/>
  <c r="Y261" i="4"/>
  <c r="W261" i="4"/>
  <c r="AA260" i="4"/>
  <c r="Z260" i="4"/>
  <c r="Y260" i="4"/>
  <c r="W260" i="4"/>
  <c r="AA259" i="4"/>
  <c r="Z259" i="4"/>
  <c r="Y259" i="4"/>
  <c r="W259" i="4"/>
  <c r="AA258" i="4"/>
  <c r="Z258" i="4"/>
  <c r="Y258" i="4"/>
  <c r="W258" i="4"/>
  <c r="AA257" i="4"/>
  <c r="Z257" i="4"/>
  <c r="Y257" i="4"/>
  <c r="W257" i="4"/>
  <c r="AA256" i="4"/>
  <c r="Z256" i="4"/>
  <c r="Y256" i="4"/>
  <c r="W256" i="4"/>
  <c r="AA255" i="4"/>
  <c r="Z255" i="4"/>
  <c r="Y255" i="4"/>
  <c r="W255" i="4"/>
  <c r="AA254" i="4"/>
  <c r="Z254" i="4"/>
  <c r="Y254" i="4"/>
  <c r="W254" i="4"/>
  <c r="AA253" i="4"/>
  <c r="Z253" i="4"/>
  <c r="Y253" i="4"/>
  <c r="W253" i="4"/>
  <c r="AA252" i="4"/>
  <c r="Z252" i="4"/>
  <c r="Y252" i="4"/>
  <c r="W252" i="4"/>
  <c r="AA251" i="4"/>
  <c r="Z251" i="4"/>
  <c r="Y251" i="4"/>
  <c r="W251" i="4"/>
  <c r="AA250" i="4"/>
  <c r="Z250" i="4"/>
  <c r="Y250" i="4"/>
  <c r="W250" i="4"/>
  <c r="AA249" i="4"/>
  <c r="Z249" i="4"/>
  <c r="Y249" i="4"/>
  <c r="W249" i="4"/>
  <c r="AA248" i="4"/>
  <c r="Z248" i="4"/>
  <c r="Y248" i="4"/>
  <c r="W248" i="4"/>
  <c r="AA247" i="4"/>
  <c r="Z247" i="4"/>
  <c r="Y247" i="4"/>
  <c r="W247" i="4"/>
  <c r="AA246" i="4"/>
  <c r="Z246" i="4"/>
  <c r="Y246" i="4"/>
  <c r="W246" i="4"/>
  <c r="AA245" i="4"/>
  <c r="Z245" i="4"/>
  <c r="Y245" i="4"/>
  <c r="W245" i="4"/>
  <c r="AA244" i="4"/>
  <c r="Z244" i="4"/>
  <c r="Y244" i="4"/>
  <c r="W244" i="4"/>
  <c r="AA243" i="4"/>
  <c r="Z243" i="4"/>
  <c r="Y243" i="4"/>
  <c r="W243" i="4"/>
  <c r="AA242" i="4"/>
  <c r="Z242" i="4"/>
  <c r="Y242" i="4"/>
  <c r="W242" i="4"/>
  <c r="AA241" i="4"/>
  <c r="Z241" i="4"/>
  <c r="Y241" i="4"/>
  <c r="W241" i="4"/>
  <c r="AA240" i="4"/>
  <c r="Z240" i="4"/>
  <c r="Y240" i="4"/>
  <c r="W240" i="4"/>
  <c r="AA239" i="4"/>
  <c r="Z239" i="4"/>
  <c r="Y239" i="4"/>
  <c r="W239" i="4"/>
  <c r="AA238" i="4"/>
  <c r="Z238" i="4"/>
  <c r="Y238" i="4"/>
  <c r="W238" i="4"/>
  <c r="AA237" i="4"/>
  <c r="Z237" i="4"/>
  <c r="Y237" i="4"/>
  <c r="W237" i="4"/>
  <c r="AA236" i="4"/>
  <c r="Z236" i="4"/>
  <c r="Y236" i="4"/>
  <c r="W236" i="4"/>
  <c r="AA235" i="4"/>
  <c r="Z235" i="4"/>
  <c r="Y235" i="4"/>
  <c r="W235" i="4"/>
  <c r="AA234" i="4"/>
  <c r="Z234" i="4"/>
  <c r="Y234" i="4"/>
  <c r="W234" i="4"/>
  <c r="AA233" i="4"/>
  <c r="Z233" i="4"/>
  <c r="Y233" i="4"/>
  <c r="W233" i="4"/>
  <c r="AA232" i="4"/>
  <c r="Z232" i="4"/>
  <c r="Y232" i="4"/>
  <c r="W232" i="4"/>
  <c r="AA231" i="4"/>
  <c r="Z231" i="4"/>
  <c r="Y231" i="4"/>
  <c r="W231" i="4"/>
  <c r="AA230" i="4"/>
  <c r="Z230" i="4"/>
  <c r="Y230" i="4"/>
  <c r="W230" i="4"/>
  <c r="AA229" i="4"/>
  <c r="Z229" i="4"/>
  <c r="Y229" i="4"/>
  <c r="W229" i="4"/>
  <c r="AA228" i="4"/>
  <c r="Z228" i="4"/>
  <c r="Y228" i="4"/>
  <c r="W228" i="4"/>
  <c r="AA227" i="4"/>
  <c r="Z227" i="4"/>
  <c r="Y227" i="4"/>
  <c r="W227" i="4"/>
  <c r="AA226" i="4"/>
  <c r="Z226" i="4"/>
  <c r="Y226" i="4"/>
  <c r="W226" i="4"/>
  <c r="AA225" i="4"/>
  <c r="Z225" i="4"/>
  <c r="Y225" i="4"/>
  <c r="W225" i="4"/>
  <c r="AA224" i="4"/>
  <c r="Z224" i="4"/>
  <c r="Y224" i="4"/>
  <c r="W224" i="4"/>
  <c r="AA223" i="4"/>
  <c r="Z223" i="4"/>
  <c r="Y223" i="4"/>
  <c r="W223" i="4"/>
  <c r="AA222" i="4"/>
  <c r="Z222" i="4"/>
  <c r="Y222" i="4"/>
  <c r="W222" i="4"/>
  <c r="AA221" i="4"/>
  <c r="Z221" i="4"/>
  <c r="Y221" i="4"/>
  <c r="W221" i="4"/>
  <c r="AA220" i="4"/>
  <c r="Z220" i="4"/>
  <c r="Y220" i="4"/>
  <c r="W220" i="4"/>
  <c r="AA219" i="4"/>
  <c r="Z219" i="4"/>
  <c r="Y219" i="4"/>
  <c r="W219" i="4"/>
  <c r="AA218" i="4"/>
  <c r="Z218" i="4"/>
  <c r="Y218" i="4"/>
  <c r="W218" i="4"/>
  <c r="AA217" i="4"/>
  <c r="Z217" i="4"/>
  <c r="Y217" i="4"/>
  <c r="W217" i="4"/>
  <c r="AA216" i="4"/>
  <c r="Z216" i="4"/>
  <c r="Y216" i="4"/>
  <c r="W216" i="4"/>
  <c r="AA215" i="4"/>
  <c r="Z215" i="4"/>
  <c r="Y215" i="4"/>
  <c r="W215" i="4"/>
  <c r="AA214" i="4"/>
  <c r="Z214" i="4"/>
  <c r="Y214" i="4"/>
  <c r="W214" i="4"/>
  <c r="AA213" i="4"/>
  <c r="Z213" i="4"/>
  <c r="Y213" i="4"/>
  <c r="W213" i="4"/>
  <c r="AA212" i="4"/>
  <c r="Z212" i="4"/>
  <c r="Y212" i="4"/>
  <c r="W212" i="4"/>
  <c r="AA211" i="4"/>
  <c r="Z211" i="4"/>
  <c r="Y211" i="4"/>
  <c r="W211" i="4"/>
  <c r="AA210" i="4"/>
  <c r="Z210" i="4"/>
  <c r="Y210" i="4"/>
  <c r="W210" i="4"/>
  <c r="AA209" i="4"/>
  <c r="Z209" i="4"/>
  <c r="Y209" i="4"/>
  <c r="W209" i="4"/>
  <c r="AA208" i="4"/>
  <c r="Z208" i="4"/>
  <c r="Y208" i="4"/>
  <c r="W208" i="4"/>
  <c r="AA207" i="4"/>
  <c r="Z207" i="4"/>
  <c r="Y207" i="4"/>
  <c r="W207" i="4"/>
  <c r="AA206" i="4"/>
  <c r="Z206" i="4"/>
  <c r="Y206" i="4"/>
  <c r="W206" i="4"/>
  <c r="AA205" i="4"/>
  <c r="Z205" i="4"/>
  <c r="Y205" i="4"/>
  <c r="W205" i="4"/>
  <c r="AA204" i="4"/>
  <c r="Z204" i="4"/>
  <c r="Y204" i="4"/>
  <c r="W204" i="4"/>
  <c r="AA203" i="4"/>
  <c r="Z203" i="4"/>
  <c r="Y203" i="4"/>
  <c r="W203" i="4"/>
  <c r="AA202" i="4"/>
  <c r="Z202" i="4"/>
  <c r="Y202" i="4"/>
  <c r="W202" i="4"/>
  <c r="AA201" i="4"/>
  <c r="Z201" i="4"/>
  <c r="Y201" i="4"/>
  <c r="W201" i="4"/>
  <c r="AA200" i="4"/>
  <c r="Z200" i="4"/>
  <c r="Y200" i="4"/>
  <c r="W200" i="4"/>
  <c r="AA199" i="4"/>
  <c r="Z199" i="4"/>
  <c r="Y199" i="4"/>
  <c r="W199" i="4"/>
  <c r="AA198" i="4"/>
  <c r="Z198" i="4"/>
  <c r="Y198" i="4"/>
  <c r="W198" i="4"/>
  <c r="AA197" i="4"/>
  <c r="Z197" i="4"/>
  <c r="Y197" i="4"/>
  <c r="W197" i="4"/>
  <c r="AA196" i="4"/>
  <c r="Z196" i="4"/>
  <c r="Y196" i="4"/>
  <c r="W196" i="4"/>
  <c r="AA195" i="4"/>
  <c r="Z195" i="4"/>
  <c r="Y195" i="4"/>
  <c r="W195" i="4"/>
  <c r="AA194" i="4"/>
  <c r="Z194" i="4"/>
  <c r="Y194" i="4"/>
  <c r="W194" i="4"/>
  <c r="AA193" i="4"/>
  <c r="Z193" i="4"/>
  <c r="Y193" i="4"/>
  <c r="W193" i="4"/>
  <c r="AA192" i="4"/>
  <c r="Z192" i="4"/>
  <c r="Y192" i="4"/>
  <c r="W192" i="4"/>
  <c r="AA191" i="4"/>
  <c r="Z191" i="4"/>
  <c r="Y191" i="4"/>
  <c r="W191" i="4"/>
  <c r="AA190" i="4"/>
  <c r="Z190" i="4"/>
  <c r="Y190" i="4"/>
  <c r="W190" i="4"/>
  <c r="AA189" i="4"/>
  <c r="Z189" i="4"/>
  <c r="Y189" i="4"/>
  <c r="W189" i="4"/>
  <c r="AA188" i="4"/>
  <c r="Z188" i="4"/>
  <c r="Y188" i="4"/>
  <c r="W188" i="4"/>
  <c r="AA187" i="4"/>
  <c r="Z187" i="4"/>
  <c r="Y187" i="4"/>
  <c r="W187" i="4"/>
  <c r="AA186" i="4"/>
  <c r="Z186" i="4"/>
  <c r="Y186" i="4"/>
  <c r="W186" i="4"/>
  <c r="AA185" i="4"/>
  <c r="Z185" i="4"/>
  <c r="Y185" i="4"/>
  <c r="W185" i="4"/>
  <c r="AA184" i="4"/>
  <c r="Z184" i="4"/>
  <c r="Y184" i="4"/>
  <c r="W184" i="4"/>
  <c r="AA183" i="4"/>
  <c r="Z183" i="4"/>
  <c r="Y183" i="4"/>
  <c r="W183" i="4"/>
  <c r="AA182" i="4"/>
  <c r="Z182" i="4"/>
  <c r="Y182" i="4"/>
  <c r="W182" i="4"/>
  <c r="AA181" i="4"/>
  <c r="Z181" i="4"/>
  <c r="Y181" i="4"/>
  <c r="W181" i="4"/>
  <c r="AA180" i="4"/>
  <c r="Z180" i="4"/>
  <c r="Y180" i="4"/>
  <c r="W180" i="4"/>
  <c r="AA179" i="4"/>
  <c r="Z179" i="4"/>
  <c r="Y179" i="4"/>
  <c r="W179" i="4"/>
  <c r="AA178" i="4"/>
  <c r="Z178" i="4"/>
  <c r="Y178" i="4"/>
  <c r="W178" i="4"/>
  <c r="AA177" i="4"/>
  <c r="Z177" i="4"/>
  <c r="Y177" i="4"/>
  <c r="W177" i="4"/>
  <c r="AA176" i="4"/>
  <c r="Z176" i="4"/>
  <c r="Y176" i="4"/>
  <c r="W176" i="4"/>
  <c r="AA175" i="4"/>
  <c r="Z175" i="4"/>
  <c r="Y175" i="4"/>
  <c r="W175" i="4"/>
  <c r="AA174" i="4"/>
  <c r="Z174" i="4"/>
  <c r="Y174" i="4"/>
  <c r="W174" i="4"/>
  <c r="AA173" i="4"/>
  <c r="Z173" i="4"/>
  <c r="Y173" i="4"/>
  <c r="W173" i="4"/>
  <c r="AA172" i="4"/>
  <c r="Z172" i="4"/>
  <c r="Y172" i="4"/>
  <c r="W172" i="4"/>
  <c r="AA171" i="4"/>
  <c r="Z171" i="4"/>
  <c r="Y171" i="4"/>
  <c r="W171" i="4"/>
  <c r="AA170" i="4"/>
  <c r="Z170" i="4"/>
  <c r="Y170" i="4"/>
  <c r="W170" i="4"/>
  <c r="AA169" i="4"/>
  <c r="Z169" i="4"/>
  <c r="Y169" i="4"/>
  <c r="W169" i="4"/>
  <c r="AA168" i="4"/>
  <c r="Z168" i="4"/>
  <c r="Y168" i="4"/>
  <c r="W168" i="4"/>
  <c r="AA167" i="4"/>
  <c r="Z167" i="4"/>
  <c r="Y167" i="4"/>
  <c r="W167" i="4"/>
  <c r="AA166" i="4"/>
  <c r="Z166" i="4"/>
  <c r="Y166" i="4"/>
  <c r="W166" i="4"/>
  <c r="AA165" i="4"/>
  <c r="Z165" i="4"/>
  <c r="Y165" i="4"/>
  <c r="W165" i="4"/>
  <c r="AA164" i="4"/>
  <c r="Z164" i="4"/>
  <c r="Y164" i="4"/>
  <c r="W164" i="4"/>
  <c r="AA163" i="4"/>
  <c r="Z163" i="4"/>
  <c r="Y163" i="4"/>
  <c r="W163" i="4"/>
  <c r="AA162" i="4"/>
  <c r="Z162" i="4"/>
  <c r="Y162" i="4"/>
  <c r="W162" i="4"/>
  <c r="AA161" i="4"/>
  <c r="Z161" i="4"/>
  <c r="Y161" i="4"/>
  <c r="W161" i="4"/>
  <c r="AA160" i="4"/>
  <c r="Z160" i="4"/>
  <c r="Y160" i="4"/>
  <c r="W160" i="4"/>
  <c r="AA159" i="4"/>
  <c r="Z159" i="4"/>
  <c r="Y159" i="4"/>
  <c r="W159" i="4"/>
  <c r="AA158" i="4"/>
  <c r="Z158" i="4"/>
  <c r="Y158" i="4"/>
  <c r="W158" i="4"/>
  <c r="AA157" i="4"/>
  <c r="Z157" i="4"/>
  <c r="Y157" i="4"/>
  <c r="W157" i="4"/>
  <c r="AA156" i="4"/>
  <c r="Z156" i="4"/>
  <c r="Y156" i="4"/>
  <c r="W156" i="4"/>
  <c r="AA155" i="4"/>
  <c r="Z155" i="4"/>
  <c r="Y155" i="4"/>
  <c r="W155" i="4"/>
  <c r="AA154" i="4"/>
  <c r="Z154" i="4"/>
  <c r="Y154" i="4"/>
  <c r="W154" i="4"/>
  <c r="AA153" i="4"/>
  <c r="Z153" i="4"/>
  <c r="Y153" i="4"/>
  <c r="W153" i="4"/>
  <c r="AA152" i="4"/>
  <c r="Z152" i="4"/>
  <c r="Y152" i="4"/>
  <c r="W152" i="4"/>
  <c r="AA151" i="4"/>
  <c r="Z151" i="4"/>
  <c r="Y151" i="4"/>
  <c r="W151" i="4"/>
  <c r="AA150" i="4"/>
  <c r="Z150" i="4"/>
  <c r="Y150" i="4"/>
  <c r="W150" i="4"/>
  <c r="AA149" i="4"/>
  <c r="Z149" i="4"/>
  <c r="Y149" i="4"/>
  <c r="W149" i="4"/>
  <c r="AA148" i="4"/>
  <c r="Z148" i="4"/>
  <c r="Y148" i="4"/>
  <c r="W148" i="4"/>
  <c r="AA147" i="4"/>
  <c r="Z147" i="4"/>
  <c r="Y147" i="4"/>
  <c r="W147" i="4"/>
  <c r="AA146" i="4"/>
  <c r="Z146" i="4"/>
  <c r="Y146" i="4"/>
  <c r="W146" i="4"/>
  <c r="AA145" i="4"/>
  <c r="Z145" i="4"/>
  <c r="Y145" i="4"/>
  <c r="W145" i="4"/>
  <c r="AA144" i="4"/>
  <c r="Z144" i="4"/>
  <c r="Y144" i="4"/>
  <c r="W144" i="4"/>
  <c r="AA143" i="4"/>
  <c r="Z143" i="4"/>
  <c r="Y143" i="4"/>
  <c r="W143" i="4"/>
  <c r="AA142" i="4"/>
  <c r="Z142" i="4"/>
  <c r="Y142" i="4"/>
  <c r="W142" i="4"/>
  <c r="AA141" i="4"/>
  <c r="Z141" i="4"/>
  <c r="Y141" i="4"/>
  <c r="W141" i="4"/>
  <c r="AA140" i="4"/>
  <c r="Z140" i="4"/>
  <c r="Y140" i="4"/>
  <c r="W140" i="4"/>
  <c r="AA139" i="4"/>
  <c r="Z139" i="4"/>
  <c r="Y139" i="4"/>
  <c r="W139" i="4"/>
  <c r="AA138" i="4"/>
  <c r="Z138" i="4"/>
  <c r="Y138" i="4"/>
  <c r="W138" i="4"/>
  <c r="AA137" i="4"/>
  <c r="Z137" i="4"/>
  <c r="Y137" i="4"/>
  <c r="W137" i="4"/>
  <c r="AA136" i="4"/>
  <c r="Z136" i="4"/>
  <c r="Y136" i="4"/>
  <c r="W136" i="4"/>
  <c r="AA135" i="4"/>
  <c r="Z135" i="4"/>
  <c r="Y135" i="4"/>
  <c r="W135" i="4"/>
  <c r="AA134" i="4"/>
  <c r="Z134" i="4"/>
  <c r="Y134" i="4"/>
  <c r="W134" i="4"/>
  <c r="AA133" i="4"/>
  <c r="Z133" i="4"/>
  <c r="Y133" i="4"/>
  <c r="W133" i="4"/>
  <c r="AA132" i="4"/>
  <c r="Z132" i="4"/>
  <c r="Y132" i="4"/>
  <c r="W132" i="4"/>
  <c r="AA131" i="4"/>
  <c r="Z131" i="4"/>
  <c r="Y131" i="4"/>
  <c r="W131" i="4"/>
  <c r="AA130" i="4"/>
  <c r="Z130" i="4"/>
  <c r="Y130" i="4"/>
  <c r="W130" i="4"/>
  <c r="AA129" i="4"/>
  <c r="Z129" i="4"/>
  <c r="Y129" i="4"/>
  <c r="W129" i="4"/>
  <c r="AA128" i="4"/>
  <c r="Z128" i="4"/>
  <c r="Y128" i="4"/>
  <c r="W128" i="4"/>
  <c r="AA127" i="4"/>
  <c r="Z127" i="4"/>
  <c r="Y127" i="4"/>
  <c r="W127" i="4"/>
  <c r="AA126" i="4"/>
  <c r="Z126" i="4"/>
  <c r="Y126" i="4"/>
  <c r="W126" i="4"/>
  <c r="AA125" i="4"/>
  <c r="Z125" i="4"/>
  <c r="Y125" i="4"/>
  <c r="W125" i="4"/>
  <c r="AA124" i="4"/>
  <c r="Z124" i="4"/>
  <c r="Y124" i="4"/>
  <c r="W124" i="4"/>
  <c r="AA123" i="4"/>
  <c r="Z123" i="4"/>
  <c r="Y123" i="4"/>
  <c r="W123" i="4"/>
  <c r="AA122" i="4"/>
  <c r="Z122" i="4"/>
  <c r="Y122" i="4"/>
  <c r="W122" i="4"/>
  <c r="AA121" i="4"/>
  <c r="Z121" i="4"/>
  <c r="Y121" i="4"/>
  <c r="W121" i="4"/>
  <c r="AA120" i="4"/>
  <c r="Z120" i="4"/>
  <c r="Y120" i="4"/>
  <c r="W120" i="4"/>
  <c r="AA119" i="4"/>
  <c r="Z119" i="4"/>
  <c r="Y119" i="4"/>
  <c r="W119" i="4"/>
  <c r="AA118" i="4"/>
  <c r="Z118" i="4"/>
  <c r="Y118" i="4"/>
  <c r="W118" i="4"/>
  <c r="AA117" i="4"/>
  <c r="Z117" i="4"/>
  <c r="Y117" i="4"/>
  <c r="W117" i="4"/>
  <c r="AA116" i="4"/>
  <c r="Z116" i="4"/>
  <c r="Y116" i="4"/>
  <c r="W116" i="4"/>
  <c r="AA115" i="4"/>
  <c r="Z115" i="4"/>
  <c r="Y115" i="4"/>
  <c r="W115" i="4"/>
  <c r="AA114" i="4"/>
  <c r="Z114" i="4"/>
  <c r="Y114" i="4"/>
  <c r="W114" i="4"/>
  <c r="AA113" i="4"/>
  <c r="Z113" i="4"/>
  <c r="Y113" i="4"/>
  <c r="W113" i="4"/>
  <c r="AA112" i="4"/>
  <c r="Z112" i="4"/>
  <c r="Y112" i="4"/>
  <c r="W112" i="4"/>
  <c r="AA111" i="4"/>
  <c r="Z111" i="4"/>
  <c r="Y111" i="4"/>
  <c r="W111" i="4"/>
  <c r="AA110" i="4"/>
  <c r="Z110" i="4"/>
  <c r="Y110" i="4"/>
  <c r="W110" i="4"/>
  <c r="AA109" i="4"/>
  <c r="Z109" i="4"/>
  <c r="Y109" i="4"/>
  <c r="W109" i="4"/>
  <c r="AA108" i="4"/>
  <c r="Z108" i="4"/>
  <c r="Y108" i="4"/>
  <c r="W108" i="4"/>
  <c r="AA107" i="4"/>
  <c r="Z107" i="4"/>
  <c r="Y107" i="4"/>
  <c r="W107" i="4"/>
  <c r="AA106" i="4"/>
  <c r="Z106" i="4"/>
  <c r="Y106" i="4"/>
  <c r="W106" i="4"/>
  <c r="AA105" i="4"/>
  <c r="Z105" i="4"/>
  <c r="Y105" i="4"/>
  <c r="W105" i="4"/>
  <c r="AA104" i="4"/>
  <c r="Z104" i="4"/>
  <c r="Y104" i="4"/>
  <c r="W104" i="4"/>
  <c r="AA103" i="4"/>
  <c r="Z103" i="4"/>
  <c r="Y103" i="4"/>
  <c r="W103" i="4"/>
  <c r="AA102" i="4"/>
  <c r="Z102" i="4"/>
  <c r="Y102" i="4"/>
  <c r="W102" i="4"/>
  <c r="AA101" i="4"/>
  <c r="Z101" i="4"/>
  <c r="Y101" i="4"/>
  <c r="W101" i="4"/>
  <c r="AA100" i="4"/>
  <c r="Z100" i="4"/>
  <c r="Y100" i="4"/>
  <c r="W100" i="4"/>
  <c r="AA99" i="4"/>
  <c r="Z99" i="4"/>
  <c r="Y99" i="4"/>
  <c r="W99" i="4"/>
  <c r="AA98" i="4"/>
  <c r="Z98" i="4"/>
  <c r="Y98" i="4"/>
  <c r="W98" i="4"/>
  <c r="AA97" i="4"/>
  <c r="Z97" i="4"/>
  <c r="Y97" i="4"/>
  <c r="W97" i="4"/>
  <c r="AA96" i="4"/>
  <c r="Z96" i="4"/>
  <c r="Y96" i="4"/>
  <c r="W96" i="4"/>
  <c r="AA95" i="4"/>
  <c r="Z95" i="4"/>
  <c r="Y95" i="4"/>
  <c r="W95" i="4"/>
  <c r="AA94" i="4"/>
  <c r="Z94" i="4"/>
  <c r="Y94" i="4"/>
  <c r="W94" i="4"/>
  <c r="AA93" i="4"/>
  <c r="Z93" i="4"/>
  <c r="Y93" i="4"/>
  <c r="W93" i="4"/>
  <c r="AA92" i="4"/>
  <c r="Z92" i="4"/>
  <c r="Y92" i="4"/>
  <c r="W92" i="4"/>
  <c r="AA91" i="4"/>
  <c r="Z91" i="4"/>
  <c r="Y91" i="4"/>
  <c r="W91" i="4"/>
  <c r="AA90" i="4"/>
  <c r="Z90" i="4"/>
  <c r="Y90" i="4"/>
  <c r="W90" i="4"/>
  <c r="AA89" i="4"/>
  <c r="Z89" i="4"/>
  <c r="Y89" i="4"/>
  <c r="W89" i="4"/>
  <c r="AA88" i="4"/>
  <c r="Z88" i="4"/>
  <c r="Y88" i="4"/>
  <c r="W88" i="4"/>
  <c r="AA87" i="4"/>
  <c r="Z87" i="4"/>
  <c r="Y87" i="4"/>
  <c r="W87" i="4"/>
  <c r="AA86" i="4"/>
  <c r="Z86" i="4"/>
  <c r="Y86" i="4"/>
  <c r="W86" i="4"/>
  <c r="AA85" i="4"/>
  <c r="Z85" i="4"/>
  <c r="Y85" i="4"/>
  <c r="W85" i="4"/>
  <c r="AA84" i="4"/>
  <c r="Z84" i="4"/>
  <c r="Y84" i="4"/>
  <c r="W84" i="4"/>
  <c r="AA83" i="4"/>
  <c r="Z83" i="4"/>
  <c r="Y83" i="4"/>
  <c r="W83" i="4"/>
  <c r="AA82" i="4"/>
  <c r="Z82" i="4"/>
  <c r="Y82" i="4"/>
  <c r="W82" i="4"/>
  <c r="AA81" i="4"/>
  <c r="Z81" i="4"/>
  <c r="Y81" i="4"/>
  <c r="W81" i="4"/>
  <c r="AA80" i="4"/>
  <c r="Z80" i="4"/>
  <c r="Y80" i="4"/>
  <c r="W80" i="4"/>
  <c r="AA79" i="4"/>
  <c r="Z79" i="4"/>
  <c r="Y79" i="4"/>
  <c r="W79" i="4"/>
  <c r="AA78" i="4"/>
  <c r="Z78" i="4"/>
  <c r="Y78" i="4"/>
  <c r="W78" i="4"/>
  <c r="AA77" i="4"/>
  <c r="Z77" i="4"/>
  <c r="Y77" i="4"/>
  <c r="W77" i="4"/>
  <c r="AA76" i="4"/>
  <c r="Z76" i="4"/>
  <c r="Y76" i="4"/>
  <c r="W76" i="4"/>
  <c r="AA75" i="4"/>
  <c r="Z75" i="4"/>
  <c r="Y75" i="4"/>
  <c r="W75" i="4"/>
  <c r="AA74" i="4"/>
  <c r="Z74" i="4"/>
  <c r="Y74" i="4"/>
  <c r="W74" i="4"/>
  <c r="AA73" i="4"/>
  <c r="Z73" i="4"/>
  <c r="Y73" i="4"/>
  <c r="W73" i="4"/>
  <c r="AA72" i="4"/>
  <c r="Z72" i="4"/>
  <c r="Y72" i="4"/>
  <c r="W72" i="4"/>
  <c r="AA71" i="4"/>
  <c r="Z71" i="4"/>
  <c r="Y71" i="4"/>
  <c r="W71" i="4"/>
  <c r="AA70" i="4"/>
  <c r="Z70" i="4"/>
  <c r="Y70" i="4"/>
  <c r="W70" i="4"/>
  <c r="AA69" i="4"/>
  <c r="Z69" i="4"/>
  <c r="Y69" i="4"/>
  <c r="W69" i="4"/>
  <c r="AA68" i="4"/>
  <c r="Z68" i="4"/>
  <c r="Y68" i="4"/>
  <c r="W68" i="4"/>
  <c r="AA67" i="4"/>
  <c r="Z67" i="4"/>
  <c r="Y67" i="4"/>
  <c r="W67" i="4"/>
  <c r="AA66" i="4"/>
  <c r="Z66" i="4"/>
  <c r="Y66" i="4"/>
  <c r="W66" i="4"/>
  <c r="AA65" i="4"/>
  <c r="Z65" i="4"/>
  <c r="Y65" i="4"/>
  <c r="W65" i="4"/>
  <c r="AA64" i="4"/>
  <c r="Z64" i="4"/>
  <c r="Y64" i="4"/>
  <c r="W64" i="4"/>
  <c r="AA63" i="4"/>
  <c r="Z63" i="4"/>
  <c r="Y63" i="4"/>
  <c r="W63" i="4"/>
  <c r="AA62" i="4"/>
  <c r="Z62" i="4"/>
  <c r="Y62" i="4"/>
  <c r="W62" i="4"/>
  <c r="AA61" i="4"/>
  <c r="Z61" i="4"/>
  <c r="Y61" i="4"/>
  <c r="W61" i="4"/>
  <c r="AA60" i="4"/>
  <c r="Z60" i="4"/>
  <c r="Y60" i="4"/>
  <c r="W60" i="4"/>
  <c r="AA59" i="4"/>
  <c r="Z59" i="4"/>
  <c r="Y59" i="4"/>
  <c r="W59" i="4"/>
  <c r="AA58" i="4"/>
  <c r="Z58" i="4"/>
  <c r="Y58" i="4"/>
  <c r="W58" i="4"/>
  <c r="AA57" i="4"/>
  <c r="Z57" i="4"/>
  <c r="Y57" i="4"/>
  <c r="W57" i="4"/>
  <c r="AA56" i="4"/>
  <c r="Z56" i="4"/>
  <c r="Y56" i="4"/>
  <c r="W56" i="4"/>
  <c r="AA55" i="4"/>
  <c r="Z55" i="4"/>
  <c r="Y55" i="4"/>
  <c r="W55" i="4"/>
  <c r="AA54" i="4"/>
  <c r="Z54" i="4"/>
  <c r="Y54" i="4"/>
  <c r="W54" i="4"/>
  <c r="AA53" i="4"/>
  <c r="Z53" i="4"/>
  <c r="Y53" i="4"/>
  <c r="W53" i="4"/>
  <c r="AA52" i="4"/>
  <c r="Z52" i="4"/>
  <c r="Y52" i="4"/>
  <c r="W52" i="4"/>
  <c r="AA51" i="4"/>
  <c r="Z51" i="4"/>
  <c r="Y51" i="4"/>
  <c r="W51" i="4"/>
  <c r="AA50" i="4"/>
  <c r="Z50" i="4"/>
  <c r="Y50" i="4"/>
  <c r="W50" i="4"/>
  <c r="AA49" i="4"/>
  <c r="Z49" i="4"/>
  <c r="Y49" i="4"/>
  <c r="W49" i="4"/>
  <c r="AA48" i="4"/>
  <c r="Z48" i="4"/>
  <c r="Y48" i="4"/>
  <c r="W48" i="4"/>
  <c r="AA47" i="4"/>
  <c r="Z47" i="4"/>
  <c r="Y47" i="4"/>
  <c r="W47" i="4"/>
  <c r="AA46" i="4"/>
  <c r="Z46" i="4"/>
  <c r="Y46" i="4"/>
  <c r="W46" i="4"/>
  <c r="AA45" i="4"/>
  <c r="Z45" i="4"/>
  <c r="Y45" i="4"/>
  <c r="W45" i="4"/>
  <c r="AA44" i="4"/>
  <c r="Z44" i="4"/>
  <c r="Y44" i="4"/>
  <c r="W44" i="4"/>
  <c r="AA43" i="4"/>
  <c r="Z43" i="4"/>
  <c r="Y43" i="4"/>
  <c r="W43" i="4"/>
  <c r="AA42" i="4"/>
  <c r="Z42" i="4"/>
  <c r="Y42" i="4"/>
  <c r="W42" i="4"/>
  <c r="AA41" i="4"/>
  <c r="Z41" i="4"/>
  <c r="Y41" i="4"/>
  <c r="W41" i="4"/>
  <c r="AA40" i="4"/>
  <c r="Z40" i="4"/>
  <c r="Y40" i="4"/>
  <c r="W40" i="4"/>
  <c r="AA39" i="4"/>
  <c r="Z39" i="4"/>
  <c r="Y39" i="4"/>
  <c r="W39" i="4"/>
  <c r="AA38" i="4"/>
  <c r="Z38" i="4"/>
  <c r="Y38" i="4"/>
  <c r="W38" i="4"/>
  <c r="AA37" i="4"/>
  <c r="Z37" i="4"/>
  <c r="Y37" i="4"/>
  <c r="W37" i="4"/>
  <c r="AA36" i="4"/>
  <c r="Z36" i="4"/>
  <c r="Y36" i="4"/>
  <c r="W36" i="4"/>
  <c r="AA35" i="4"/>
  <c r="Z35" i="4"/>
  <c r="Y35" i="4"/>
  <c r="W35" i="4"/>
  <c r="AA34" i="4"/>
  <c r="Z34" i="4"/>
  <c r="Y34" i="4"/>
  <c r="W34" i="4"/>
  <c r="AA33" i="4"/>
  <c r="Z33" i="4"/>
  <c r="Y33" i="4"/>
  <c r="W33" i="4"/>
  <c r="AA32" i="4"/>
  <c r="Z32" i="4"/>
  <c r="Y32" i="4"/>
  <c r="W32" i="4"/>
  <c r="AA31" i="4"/>
  <c r="Z31" i="4"/>
  <c r="Y31" i="4"/>
  <c r="W31" i="4"/>
  <c r="AA30" i="4"/>
  <c r="Z30" i="4"/>
  <c r="Y30" i="4"/>
  <c r="W30" i="4"/>
  <c r="AA29" i="4"/>
  <c r="Z29" i="4"/>
  <c r="Y29" i="4"/>
  <c r="W29" i="4"/>
  <c r="AA28" i="4"/>
  <c r="Z28" i="4"/>
  <c r="Y28" i="4"/>
  <c r="W28" i="4"/>
  <c r="AA27" i="4"/>
  <c r="Z27" i="4"/>
  <c r="Y27" i="4"/>
  <c r="W27" i="4"/>
  <c r="AA26" i="4"/>
  <c r="Z26" i="4"/>
  <c r="Y26" i="4"/>
  <c r="W26" i="4"/>
  <c r="AA25" i="4"/>
  <c r="Z25" i="4"/>
  <c r="Y25" i="4"/>
  <c r="W25" i="4"/>
  <c r="AA24" i="4"/>
  <c r="Z24" i="4"/>
  <c r="Y24" i="4"/>
  <c r="W24" i="4"/>
  <c r="AA23" i="4"/>
  <c r="Z23" i="4"/>
  <c r="Y23" i="4"/>
  <c r="W23" i="4"/>
  <c r="AA20" i="4"/>
  <c r="I20" i="13" s="1"/>
  <c r="Z20" i="4"/>
  <c r="F20" i="13" s="1"/>
  <c r="Y20" i="4"/>
  <c r="C20" i="13" s="1"/>
  <c r="J17" i="4"/>
  <c r="H20" i="13" s="1"/>
  <c r="I17" i="4"/>
  <c r="H17" i="4"/>
  <c r="B20" i="13" s="1"/>
  <c r="P15" i="4"/>
  <c r="M15" i="4"/>
  <c r="G15" i="4"/>
  <c r="P14" i="4"/>
  <c r="M14" i="4"/>
  <c r="G14" i="4"/>
  <c r="P13" i="4"/>
  <c r="M13" i="4"/>
  <c r="G13" i="4"/>
  <c r="P12" i="4"/>
  <c r="M12" i="4"/>
  <c r="G12" i="4"/>
  <c r="P11" i="4"/>
  <c r="M11" i="4"/>
  <c r="G11" i="4"/>
  <c r="P10" i="4"/>
  <c r="M10" i="4"/>
  <c r="G10" i="4"/>
  <c r="P9" i="4"/>
  <c r="M9" i="4"/>
  <c r="G9" i="4"/>
  <c r="P8" i="4"/>
  <c r="M8" i="4"/>
  <c r="G8" i="4"/>
  <c r="P7" i="4"/>
  <c r="M7" i="4"/>
  <c r="G7" i="4"/>
  <c r="P6" i="4"/>
  <c r="M6" i="4"/>
  <c r="G6" i="4"/>
  <c r="P5" i="4"/>
  <c r="M5" i="4"/>
  <c r="G5" i="4"/>
  <c r="S4" i="4"/>
  <c r="S5" i="4" s="1"/>
  <c r="S6" i="4" s="1"/>
  <c r="S7" i="4" s="1"/>
  <c r="S8" i="4" s="1"/>
  <c r="S9" i="4" s="1"/>
  <c r="S10" i="4" s="1"/>
  <c r="S11" i="4" s="1"/>
  <c r="S12" i="4" s="1"/>
  <c r="S13" i="4" s="1"/>
  <c r="S14" i="4" s="1"/>
  <c r="S15" i="4" s="1"/>
  <c r="R4" i="4"/>
  <c r="R5" i="4" s="1"/>
  <c r="R6" i="4" s="1"/>
  <c r="R7" i="4" s="1"/>
  <c r="R8" i="4" s="1"/>
  <c r="R9" i="4" s="1"/>
  <c r="R10" i="4" s="1"/>
  <c r="R11" i="4" s="1"/>
  <c r="R12" i="4" s="1"/>
  <c r="R13" i="4" s="1"/>
  <c r="R14" i="4" s="1"/>
  <c r="R15" i="4" s="1"/>
  <c r="Q4" i="4"/>
  <c r="Q5" i="4" s="1"/>
  <c r="Q6" i="4" s="1"/>
  <c r="Q7" i="4" s="1"/>
  <c r="Q8" i="4" s="1"/>
  <c r="Q9" i="4" s="1"/>
  <c r="Q10" i="4" s="1"/>
  <c r="Q11" i="4" s="1"/>
  <c r="Q12" i="4" s="1"/>
  <c r="Q13" i="4" s="1"/>
  <c r="Q14" i="4" s="1"/>
  <c r="Q15" i="4" s="1"/>
  <c r="P4" i="4"/>
  <c r="G4" i="4"/>
  <c r="D3" i="4"/>
  <c r="AA323" i="3"/>
  <c r="Z323" i="3"/>
  <c r="Y323" i="3"/>
  <c r="W323" i="3"/>
  <c r="AA322" i="3"/>
  <c r="Z322" i="3"/>
  <c r="Y322" i="3"/>
  <c r="W322" i="3"/>
  <c r="AA321" i="3"/>
  <c r="Z321" i="3"/>
  <c r="Y321" i="3"/>
  <c r="W321" i="3"/>
  <c r="AA320" i="3"/>
  <c r="Z320" i="3"/>
  <c r="Y320" i="3"/>
  <c r="W320" i="3"/>
  <c r="AA319" i="3"/>
  <c r="Z319" i="3"/>
  <c r="Y319" i="3"/>
  <c r="W319" i="3"/>
  <c r="AA318" i="3"/>
  <c r="Z318" i="3"/>
  <c r="Y318" i="3"/>
  <c r="W318" i="3"/>
  <c r="AA317" i="3"/>
  <c r="Z317" i="3"/>
  <c r="Y317" i="3"/>
  <c r="W317" i="3"/>
  <c r="AA316" i="3"/>
  <c r="Z316" i="3"/>
  <c r="Y316" i="3"/>
  <c r="W316" i="3"/>
  <c r="AA315" i="3"/>
  <c r="Z315" i="3"/>
  <c r="Y315" i="3"/>
  <c r="W315" i="3"/>
  <c r="AA314" i="3"/>
  <c r="Z314" i="3"/>
  <c r="Y314" i="3"/>
  <c r="W314" i="3"/>
  <c r="AA313" i="3"/>
  <c r="Z313" i="3"/>
  <c r="Y313" i="3"/>
  <c r="W313" i="3"/>
  <c r="AA312" i="3"/>
  <c r="Z312" i="3"/>
  <c r="Y312" i="3"/>
  <c r="W312" i="3"/>
  <c r="AA311" i="3"/>
  <c r="Z311" i="3"/>
  <c r="Y311" i="3"/>
  <c r="W311" i="3"/>
  <c r="AA310" i="3"/>
  <c r="Z310" i="3"/>
  <c r="Y310" i="3"/>
  <c r="W310" i="3"/>
  <c r="AA309" i="3"/>
  <c r="Z309" i="3"/>
  <c r="Y309" i="3"/>
  <c r="W309" i="3"/>
  <c r="AA308" i="3"/>
  <c r="Z308" i="3"/>
  <c r="Y308" i="3"/>
  <c r="W308" i="3"/>
  <c r="AA307" i="3"/>
  <c r="Z307" i="3"/>
  <c r="Y307" i="3"/>
  <c r="W307" i="3"/>
  <c r="AA306" i="3"/>
  <c r="Z306" i="3"/>
  <c r="Y306" i="3"/>
  <c r="W306" i="3"/>
  <c r="AA305" i="3"/>
  <c r="Z305" i="3"/>
  <c r="Y305" i="3"/>
  <c r="W305" i="3"/>
  <c r="AA304" i="3"/>
  <c r="Z304" i="3"/>
  <c r="Y304" i="3"/>
  <c r="W304" i="3"/>
  <c r="AA303" i="3"/>
  <c r="Z303" i="3"/>
  <c r="Y303" i="3"/>
  <c r="W303" i="3"/>
  <c r="AA302" i="3"/>
  <c r="Z302" i="3"/>
  <c r="Y302" i="3"/>
  <c r="W302" i="3"/>
  <c r="AA301" i="3"/>
  <c r="Z301" i="3"/>
  <c r="Y301" i="3"/>
  <c r="W301" i="3"/>
  <c r="AA300" i="3"/>
  <c r="Z300" i="3"/>
  <c r="Y300" i="3"/>
  <c r="W300" i="3"/>
  <c r="AA299" i="3"/>
  <c r="Z299" i="3"/>
  <c r="Y299" i="3"/>
  <c r="W299" i="3"/>
  <c r="AA298" i="3"/>
  <c r="Z298" i="3"/>
  <c r="Y298" i="3"/>
  <c r="W298" i="3"/>
  <c r="AA297" i="3"/>
  <c r="Z297" i="3"/>
  <c r="Y297" i="3"/>
  <c r="W297" i="3"/>
  <c r="AA296" i="3"/>
  <c r="Z296" i="3"/>
  <c r="Y296" i="3"/>
  <c r="W296" i="3"/>
  <c r="AA295" i="3"/>
  <c r="Z295" i="3"/>
  <c r="Y295" i="3"/>
  <c r="W295" i="3"/>
  <c r="AA294" i="3"/>
  <c r="Z294" i="3"/>
  <c r="Y294" i="3"/>
  <c r="W294" i="3"/>
  <c r="AA293" i="3"/>
  <c r="Z293" i="3"/>
  <c r="Y293" i="3"/>
  <c r="W293" i="3"/>
  <c r="AA292" i="3"/>
  <c r="Z292" i="3"/>
  <c r="Y292" i="3"/>
  <c r="W292" i="3"/>
  <c r="AA291" i="3"/>
  <c r="Z291" i="3"/>
  <c r="Y291" i="3"/>
  <c r="W291" i="3"/>
  <c r="AA290" i="3"/>
  <c r="Z290" i="3"/>
  <c r="Y290" i="3"/>
  <c r="W290" i="3"/>
  <c r="AA289" i="3"/>
  <c r="Z289" i="3"/>
  <c r="Y289" i="3"/>
  <c r="W289" i="3"/>
  <c r="AA288" i="3"/>
  <c r="Z288" i="3"/>
  <c r="Y288" i="3"/>
  <c r="W288" i="3"/>
  <c r="AA287" i="3"/>
  <c r="Z287" i="3"/>
  <c r="Y287" i="3"/>
  <c r="W287" i="3"/>
  <c r="AA286" i="3"/>
  <c r="Z286" i="3"/>
  <c r="Y286" i="3"/>
  <c r="W286" i="3"/>
  <c r="AA285" i="3"/>
  <c r="Z285" i="3"/>
  <c r="Y285" i="3"/>
  <c r="W285" i="3"/>
  <c r="AA284" i="3"/>
  <c r="Z284" i="3"/>
  <c r="Y284" i="3"/>
  <c r="W284" i="3"/>
  <c r="AA283" i="3"/>
  <c r="Z283" i="3"/>
  <c r="Y283" i="3"/>
  <c r="W283" i="3"/>
  <c r="AA282" i="3"/>
  <c r="Z282" i="3"/>
  <c r="Y282" i="3"/>
  <c r="W282" i="3"/>
  <c r="AA281" i="3"/>
  <c r="Z281" i="3"/>
  <c r="Y281" i="3"/>
  <c r="W281" i="3"/>
  <c r="AA280" i="3"/>
  <c r="Z280" i="3"/>
  <c r="Y280" i="3"/>
  <c r="W280" i="3"/>
  <c r="AA279" i="3"/>
  <c r="Z279" i="3"/>
  <c r="Y279" i="3"/>
  <c r="W279" i="3"/>
  <c r="AA278" i="3"/>
  <c r="Z278" i="3"/>
  <c r="Y278" i="3"/>
  <c r="W278" i="3"/>
  <c r="AA277" i="3"/>
  <c r="Z277" i="3"/>
  <c r="Y277" i="3"/>
  <c r="W277" i="3"/>
  <c r="AA276" i="3"/>
  <c r="Z276" i="3"/>
  <c r="Y276" i="3"/>
  <c r="W276" i="3"/>
  <c r="AA275" i="3"/>
  <c r="Z275" i="3"/>
  <c r="Y275" i="3"/>
  <c r="W275" i="3"/>
  <c r="AA274" i="3"/>
  <c r="Z274" i="3"/>
  <c r="Y274" i="3"/>
  <c r="W274" i="3"/>
  <c r="AA273" i="3"/>
  <c r="Z273" i="3"/>
  <c r="Y273" i="3"/>
  <c r="W273" i="3"/>
  <c r="AA272" i="3"/>
  <c r="Z272" i="3"/>
  <c r="Y272" i="3"/>
  <c r="W272" i="3"/>
  <c r="AA271" i="3"/>
  <c r="Z271" i="3"/>
  <c r="Y271" i="3"/>
  <c r="W271" i="3"/>
  <c r="AA270" i="3"/>
  <c r="Z270" i="3"/>
  <c r="Y270" i="3"/>
  <c r="W270" i="3"/>
  <c r="AA269" i="3"/>
  <c r="Z269" i="3"/>
  <c r="Y269" i="3"/>
  <c r="W269" i="3"/>
  <c r="AA268" i="3"/>
  <c r="Z268" i="3"/>
  <c r="Y268" i="3"/>
  <c r="W268" i="3"/>
  <c r="AA267" i="3"/>
  <c r="Z267" i="3"/>
  <c r="Y267" i="3"/>
  <c r="W267" i="3"/>
  <c r="AA266" i="3"/>
  <c r="Z266" i="3"/>
  <c r="Y266" i="3"/>
  <c r="W266" i="3"/>
  <c r="AA265" i="3"/>
  <c r="Z265" i="3"/>
  <c r="Y265" i="3"/>
  <c r="W265" i="3"/>
  <c r="AA264" i="3"/>
  <c r="Z264" i="3"/>
  <c r="Y264" i="3"/>
  <c r="W264" i="3"/>
  <c r="AA263" i="3"/>
  <c r="Z263" i="3"/>
  <c r="Y263" i="3"/>
  <c r="W263" i="3"/>
  <c r="AA262" i="3"/>
  <c r="Z262" i="3"/>
  <c r="Y262" i="3"/>
  <c r="W262" i="3"/>
  <c r="AA261" i="3"/>
  <c r="Z261" i="3"/>
  <c r="Y261" i="3"/>
  <c r="W261" i="3"/>
  <c r="AA260" i="3"/>
  <c r="Z260" i="3"/>
  <c r="Y260" i="3"/>
  <c r="W260" i="3"/>
  <c r="AA259" i="3"/>
  <c r="Z259" i="3"/>
  <c r="Y259" i="3"/>
  <c r="W259" i="3"/>
  <c r="AA258" i="3"/>
  <c r="Z258" i="3"/>
  <c r="Y258" i="3"/>
  <c r="W258" i="3"/>
  <c r="AA257" i="3"/>
  <c r="Z257" i="3"/>
  <c r="Y257" i="3"/>
  <c r="W257" i="3"/>
  <c r="AA256" i="3"/>
  <c r="Z256" i="3"/>
  <c r="Y256" i="3"/>
  <c r="W256" i="3"/>
  <c r="AA255" i="3"/>
  <c r="Z255" i="3"/>
  <c r="Y255" i="3"/>
  <c r="W255" i="3"/>
  <c r="AA254" i="3"/>
  <c r="Z254" i="3"/>
  <c r="Y254" i="3"/>
  <c r="W254" i="3"/>
  <c r="AA253" i="3"/>
  <c r="Z253" i="3"/>
  <c r="Y253" i="3"/>
  <c r="W253" i="3"/>
  <c r="AA252" i="3"/>
  <c r="Z252" i="3"/>
  <c r="Y252" i="3"/>
  <c r="W252" i="3"/>
  <c r="AA251" i="3"/>
  <c r="Z251" i="3"/>
  <c r="Y251" i="3"/>
  <c r="W251" i="3"/>
  <c r="AA250" i="3"/>
  <c r="Z250" i="3"/>
  <c r="Y250" i="3"/>
  <c r="W250" i="3"/>
  <c r="AA249" i="3"/>
  <c r="Z249" i="3"/>
  <c r="Y249" i="3"/>
  <c r="W249" i="3"/>
  <c r="AA248" i="3"/>
  <c r="Z248" i="3"/>
  <c r="Y248" i="3"/>
  <c r="W248" i="3"/>
  <c r="AA247" i="3"/>
  <c r="Z247" i="3"/>
  <c r="Y247" i="3"/>
  <c r="W247" i="3"/>
  <c r="AA246" i="3"/>
  <c r="Z246" i="3"/>
  <c r="Y246" i="3"/>
  <c r="W246" i="3"/>
  <c r="AA245" i="3"/>
  <c r="Z245" i="3"/>
  <c r="Y245" i="3"/>
  <c r="W245" i="3"/>
  <c r="AA244" i="3"/>
  <c r="Z244" i="3"/>
  <c r="Y244" i="3"/>
  <c r="W244" i="3"/>
  <c r="AA243" i="3"/>
  <c r="Z243" i="3"/>
  <c r="Y243" i="3"/>
  <c r="W243" i="3"/>
  <c r="AA242" i="3"/>
  <c r="Z242" i="3"/>
  <c r="Y242" i="3"/>
  <c r="W242" i="3"/>
  <c r="AA241" i="3"/>
  <c r="Z241" i="3"/>
  <c r="Y241" i="3"/>
  <c r="W241" i="3"/>
  <c r="AA240" i="3"/>
  <c r="Z240" i="3"/>
  <c r="Y240" i="3"/>
  <c r="W240" i="3"/>
  <c r="AA239" i="3"/>
  <c r="Z239" i="3"/>
  <c r="Y239" i="3"/>
  <c r="W239" i="3"/>
  <c r="AA238" i="3"/>
  <c r="Z238" i="3"/>
  <c r="Y238" i="3"/>
  <c r="W238" i="3"/>
  <c r="AA237" i="3"/>
  <c r="Z237" i="3"/>
  <c r="Y237" i="3"/>
  <c r="W237" i="3"/>
  <c r="AA236" i="3"/>
  <c r="Z236" i="3"/>
  <c r="Y236" i="3"/>
  <c r="W236" i="3"/>
  <c r="AA235" i="3"/>
  <c r="Z235" i="3"/>
  <c r="Y235" i="3"/>
  <c r="W235" i="3"/>
  <c r="AA234" i="3"/>
  <c r="Z234" i="3"/>
  <c r="Y234" i="3"/>
  <c r="W234" i="3"/>
  <c r="AA233" i="3"/>
  <c r="Z233" i="3"/>
  <c r="Y233" i="3"/>
  <c r="W233" i="3"/>
  <c r="AA232" i="3"/>
  <c r="Z232" i="3"/>
  <c r="Y232" i="3"/>
  <c r="W232" i="3"/>
  <c r="AA231" i="3"/>
  <c r="Z231" i="3"/>
  <c r="Y231" i="3"/>
  <c r="W231" i="3"/>
  <c r="AA230" i="3"/>
  <c r="Z230" i="3"/>
  <c r="Y230" i="3"/>
  <c r="W230" i="3"/>
  <c r="AA229" i="3"/>
  <c r="Z229" i="3"/>
  <c r="Y229" i="3"/>
  <c r="W229" i="3"/>
  <c r="AA228" i="3"/>
  <c r="Z228" i="3"/>
  <c r="Y228" i="3"/>
  <c r="W228" i="3"/>
  <c r="AA227" i="3"/>
  <c r="Z227" i="3"/>
  <c r="Y227" i="3"/>
  <c r="W227" i="3"/>
  <c r="AA226" i="3"/>
  <c r="Z226" i="3"/>
  <c r="Y226" i="3"/>
  <c r="W226" i="3"/>
  <c r="AA225" i="3"/>
  <c r="Z225" i="3"/>
  <c r="Y225" i="3"/>
  <c r="W225" i="3"/>
  <c r="AA224" i="3"/>
  <c r="Z224" i="3"/>
  <c r="Y224" i="3"/>
  <c r="W224" i="3"/>
  <c r="AA223" i="3"/>
  <c r="Z223" i="3"/>
  <c r="Y223" i="3"/>
  <c r="W223" i="3"/>
  <c r="AA222" i="3"/>
  <c r="Z222" i="3"/>
  <c r="Y222" i="3"/>
  <c r="W222" i="3"/>
  <c r="AA221" i="3"/>
  <c r="Z221" i="3"/>
  <c r="Y221" i="3"/>
  <c r="W221" i="3"/>
  <c r="AA220" i="3"/>
  <c r="Z220" i="3"/>
  <c r="Y220" i="3"/>
  <c r="W220" i="3"/>
  <c r="AA219" i="3"/>
  <c r="Z219" i="3"/>
  <c r="Y219" i="3"/>
  <c r="W219" i="3"/>
  <c r="AA218" i="3"/>
  <c r="Z218" i="3"/>
  <c r="Y218" i="3"/>
  <c r="W218" i="3"/>
  <c r="AA217" i="3"/>
  <c r="Z217" i="3"/>
  <c r="Y217" i="3"/>
  <c r="W217" i="3"/>
  <c r="AA216" i="3"/>
  <c r="Z216" i="3"/>
  <c r="Y216" i="3"/>
  <c r="W216" i="3"/>
  <c r="AA215" i="3"/>
  <c r="Z215" i="3"/>
  <c r="Y215" i="3"/>
  <c r="W215" i="3"/>
  <c r="AA214" i="3"/>
  <c r="Z214" i="3"/>
  <c r="Y214" i="3"/>
  <c r="W214" i="3"/>
  <c r="AA213" i="3"/>
  <c r="Z213" i="3"/>
  <c r="Y213" i="3"/>
  <c r="W213" i="3"/>
  <c r="AA212" i="3"/>
  <c r="Z212" i="3"/>
  <c r="Y212" i="3"/>
  <c r="W212" i="3"/>
  <c r="AA211" i="3"/>
  <c r="Z211" i="3"/>
  <c r="Y211" i="3"/>
  <c r="W211" i="3"/>
  <c r="AA210" i="3"/>
  <c r="Z210" i="3"/>
  <c r="Y210" i="3"/>
  <c r="W210" i="3"/>
  <c r="AA209" i="3"/>
  <c r="Z209" i="3"/>
  <c r="Y209" i="3"/>
  <c r="W209" i="3"/>
  <c r="AA208" i="3"/>
  <c r="Z208" i="3"/>
  <c r="Y208" i="3"/>
  <c r="W208" i="3"/>
  <c r="AA207" i="3"/>
  <c r="Z207" i="3"/>
  <c r="Y207" i="3"/>
  <c r="W207" i="3"/>
  <c r="AA206" i="3"/>
  <c r="Z206" i="3"/>
  <c r="Y206" i="3"/>
  <c r="W206" i="3"/>
  <c r="AA205" i="3"/>
  <c r="Z205" i="3"/>
  <c r="Y205" i="3"/>
  <c r="W205" i="3"/>
  <c r="AA204" i="3"/>
  <c r="Z204" i="3"/>
  <c r="Y204" i="3"/>
  <c r="W204" i="3"/>
  <c r="AA203" i="3"/>
  <c r="Z203" i="3"/>
  <c r="Y203" i="3"/>
  <c r="W203" i="3"/>
  <c r="AA202" i="3"/>
  <c r="Z202" i="3"/>
  <c r="Y202" i="3"/>
  <c r="W202" i="3"/>
  <c r="AA201" i="3"/>
  <c r="Z201" i="3"/>
  <c r="Y201" i="3"/>
  <c r="W201" i="3"/>
  <c r="AA200" i="3"/>
  <c r="Z200" i="3"/>
  <c r="Y200" i="3"/>
  <c r="W200" i="3"/>
  <c r="AA199" i="3"/>
  <c r="Z199" i="3"/>
  <c r="Y199" i="3"/>
  <c r="W199" i="3"/>
  <c r="AA198" i="3"/>
  <c r="Z198" i="3"/>
  <c r="Y198" i="3"/>
  <c r="W198" i="3"/>
  <c r="AA197" i="3"/>
  <c r="Z197" i="3"/>
  <c r="Y197" i="3"/>
  <c r="W197" i="3"/>
  <c r="AA196" i="3"/>
  <c r="Z196" i="3"/>
  <c r="Y196" i="3"/>
  <c r="W196" i="3"/>
  <c r="AA195" i="3"/>
  <c r="Z195" i="3"/>
  <c r="Y195" i="3"/>
  <c r="W195" i="3"/>
  <c r="AA194" i="3"/>
  <c r="Z194" i="3"/>
  <c r="Y194" i="3"/>
  <c r="W194" i="3"/>
  <c r="AA193" i="3"/>
  <c r="Z193" i="3"/>
  <c r="Y193" i="3"/>
  <c r="W193" i="3"/>
  <c r="AA192" i="3"/>
  <c r="Z192" i="3"/>
  <c r="Y192" i="3"/>
  <c r="W192" i="3"/>
  <c r="AA191" i="3"/>
  <c r="Z191" i="3"/>
  <c r="Y191" i="3"/>
  <c r="W191" i="3"/>
  <c r="AA190" i="3"/>
  <c r="Z190" i="3"/>
  <c r="Y190" i="3"/>
  <c r="W190" i="3"/>
  <c r="AA189" i="3"/>
  <c r="Z189" i="3"/>
  <c r="Y189" i="3"/>
  <c r="W189" i="3"/>
  <c r="AA188" i="3"/>
  <c r="Z188" i="3"/>
  <c r="Y188" i="3"/>
  <c r="W188" i="3"/>
  <c r="AA187" i="3"/>
  <c r="Z187" i="3"/>
  <c r="Y187" i="3"/>
  <c r="W187" i="3"/>
  <c r="AA186" i="3"/>
  <c r="Z186" i="3"/>
  <c r="Y186" i="3"/>
  <c r="W186" i="3"/>
  <c r="AA185" i="3"/>
  <c r="Z185" i="3"/>
  <c r="Y185" i="3"/>
  <c r="W185" i="3"/>
  <c r="AA184" i="3"/>
  <c r="Z184" i="3"/>
  <c r="Y184" i="3"/>
  <c r="W184" i="3"/>
  <c r="AA183" i="3"/>
  <c r="Z183" i="3"/>
  <c r="Y183" i="3"/>
  <c r="W183" i="3"/>
  <c r="AA182" i="3"/>
  <c r="Z182" i="3"/>
  <c r="Y182" i="3"/>
  <c r="W182" i="3"/>
  <c r="AA181" i="3"/>
  <c r="Z181" i="3"/>
  <c r="Y181" i="3"/>
  <c r="W181" i="3"/>
  <c r="AA180" i="3"/>
  <c r="Z180" i="3"/>
  <c r="Y180" i="3"/>
  <c r="W180" i="3"/>
  <c r="AA179" i="3"/>
  <c r="Z179" i="3"/>
  <c r="Y179" i="3"/>
  <c r="W179" i="3"/>
  <c r="AA178" i="3"/>
  <c r="Z178" i="3"/>
  <c r="Y178" i="3"/>
  <c r="W178" i="3"/>
  <c r="AA177" i="3"/>
  <c r="Z177" i="3"/>
  <c r="Y177" i="3"/>
  <c r="W177" i="3"/>
  <c r="AA176" i="3"/>
  <c r="Z176" i="3"/>
  <c r="Y176" i="3"/>
  <c r="W176" i="3"/>
  <c r="AA175" i="3"/>
  <c r="Z175" i="3"/>
  <c r="Y175" i="3"/>
  <c r="W175" i="3"/>
  <c r="AA174" i="3"/>
  <c r="Z174" i="3"/>
  <c r="Y174" i="3"/>
  <c r="W174" i="3"/>
  <c r="AA173" i="3"/>
  <c r="Z173" i="3"/>
  <c r="Y173" i="3"/>
  <c r="W173" i="3"/>
  <c r="AA172" i="3"/>
  <c r="Z172" i="3"/>
  <c r="Y172" i="3"/>
  <c r="W172" i="3"/>
  <c r="AA171" i="3"/>
  <c r="Z171" i="3"/>
  <c r="Y171" i="3"/>
  <c r="W171" i="3"/>
  <c r="AA170" i="3"/>
  <c r="Z170" i="3"/>
  <c r="Y170" i="3"/>
  <c r="W170" i="3"/>
  <c r="AA169" i="3"/>
  <c r="Z169" i="3"/>
  <c r="Y169" i="3"/>
  <c r="W169" i="3"/>
  <c r="AA168" i="3"/>
  <c r="Z168" i="3"/>
  <c r="Y168" i="3"/>
  <c r="W168" i="3"/>
  <c r="AA167" i="3"/>
  <c r="Z167" i="3"/>
  <c r="Y167" i="3"/>
  <c r="W167" i="3"/>
  <c r="AA166" i="3"/>
  <c r="Z166" i="3"/>
  <c r="Y166" i="3"/>
  <c r="W166" i="3"/>
  <c r="AA165" i="3"/>
  <c r="Z165" i="3"/>
  <c r="Y165" i="3"/>
  <c r="W165" i="3"/>
  <c r="AA164" i="3"/>
  <c r="Z164" i="3"/>
  <c r="Y164" i="3"/>
  <c r="W164" i="3"/>
  <c r="AA163" i="3"/>
  <c r="Z163" i="3"/>
  <c r="Y163" i="3"/>
  <c r="W163" i="3"/>
  <c r="AA162" i="3"/>
  <c r="Z162" i="3"/>
  <c r="Y162" i="3"/>
  <c r="W162" i="3"/>
  <c r="AA161" i="3"/>
  <c r="Z161" i="3"/>
  <c r="Y161" i="3"/>
  <c r="W161" i="3"/>
  <c r="AA160" i="3"/>
  <c r="Z160" i="3"/>
  <c r="Y160" i="3"/>
  <c r="W160" i="3"/>
  <c r="AA159" i="3"/>
  <c r="Z159" i="3"/>
  <c r="Y159" i="3"/>
  <c r="W159" i="3"/>
  <c r="AA158" i="3"/>
  <c r="Z158" i="3"/>
  <c r="Y158" i="3"/>
  <c r="W158" i="3"/>
  <c r="AA157" i="3"/>
  <c r="Z157" i="3"/>
  <c r="Y157" i="3"/>
  <c r="W157" i="3"/>
  <c r="AA156" i="3"/>
  <c r="Z156" i="3"/>
  <c r="Y156" i="3"/>
  <c r="W156" i="3"/>
  <c r="AA155" i="3"/>
  <c r="Z155" i="3"/>
  <c r="Y155" i="3"/>
  <c r="W155" i="3"/>
  <c r="AA154" i="3"/>
  <c r="Z154" i="3"/>
  <c r="Y154" i="3"/>
  <c r="W154" i="3"/>
  <c r="AA153" i="3"/>
  <c r="Z153" i="3"/>
  <c r="Y153" i="3"/>
  <c r="W153" i="3"/>
  <c r="AA152" i="3"/>
  <c r="Z152" i="3"/>
  <c r="Y152" i="3"/>
  <c r="W152" i="3"/>
  <c r="AA151" i="3"/>
  <c r="Z151" i="3"/>
  <c r="Y151" i="3"/>
  <c r="W151" i="3"/>
  <c r="AA150" i="3"/>
  <c r="Z150" i="3"/>
  <c r="Y150" i="3"/>
  <c r="W150" i="3"/>
  <c r="AA149" i="3"/>
  <c r="Z149" i="3"/>
  <c r="Y149" i="3"/>
  <c r="W149" i="3"/>
  <c r="AA148" i="3"/>
  <c r="Z148" i="3"/>
  <c r="Y148" i="3"/>
  <c r="W148" i="3"/>
  <c r="AA147" i="3"/>
  <c r="Z147" i="3"/>
  <c r="Y147" i="3"/>
  <c r="W147" i="3"/>
  <c r="AA146" i="3"/>
  <c r="Z146" i="3"/>
  <c r="Y146" i="3"/>
  <c r="W146" i="3"/>
  <c r="AA145" i="3"/>
  <c r="Z145" i="3"/>
  <c r="Y145" i="3"/>
  <c r="W145" i="3"/>
  <c r="AA144" i="3"/>
  <c r="Z144" i="3"/>
  <c r="Y144" i="3"/>
  <c r="W144" i="3"/>
  <c r="AA143" i="3"/>
  <c r="Z143" i="3"/>
  <c r="Y143" i="3"/>
  <c r="W143" i="3"/>
  <c r="AA142" i="3"/>
  <c r="Z142" i="3"/>
  <c r="Y142" i="3"/>
  <c r="W142" i="3"/>
  <c r="AA141" i="3"/>
  <c r="Z141" i="3"/>
  <c r="Y141" i="3"/>
  <c r="W141" i="3"/>
  <c r="AA140" i="3"/>
  <c r="Z140" i="3"/>
  <c r="Y140" i="3"/>
  <c r="W140" i="3"/>
  <c r="AA139" i="3"/>
  <c r="Z139" i="3"/>
  <c r="Y139" i="3"/>
  <c r="W139" i="3"/>
  <c r="AA138" i="3"/>
  <c r="Z138" i="3"/>
  <c r="Y138" i="3"/>
  <c r="W138" i="3"/>
  <c r="AA137" i="3"/>
  <c r="Z137" i="3"/>
  <c r="Y137" i="3"/>
  <c r="W137" i="3"/>
  <c r="AA136" i="3"/>
  <c r="Z136" i="3"/>
  <c r="Y136" i="3"/>
  <c r="W136" i="3"/>
  <c r="AA135" i="3"/>
  <c r="Z135" i="3"/>
  <c r="Y135" i="3"/>
  <c r="W135" i="3"/>
  <c r="AA134" i="3"/>
  <c r="Z134" i="3"/>
  <c r="Y134" i="3"/>
  <c r="W134" i="3"/>
  <c r="AA133" i="3"/>
  <c r="Z133" i="3"/>
  <c r="Y133" i="3"/>
  <c r="W133" i="3"/>
  <c r="AA132" i="3"/>
  <c r="Z132" i="3"/>
  <c r="Y132" i="3"/>
  <c r="W132" i="3"/>
  <c r="AA131" i="3"/>
  <c r="Z131" i="3"/>
  <c r="Y131" i="3"/>
  <c r="W131" i="3"/>
  <c r="AA130" i="3"/>
  <c r="Z130" i="3"/>
  <c r="Y130" i="3"/>
  <c r="W130" i="3"/>
  <c r="AA129" i="3"/>
  <c r="Z129" i="3"/>
  <c r="Y129" i="3"/>
  <c r="W129" i="3"/>
  <c r="AA128" i="3"/>
  <c r="Z128" i="3"/>
  <c r="Y128" i="3"/>
  <c r="W128" i="3"/>
  <c r="AA127" i="3"/>
  <c r="Z127" i="3"/>
  <c r="Y127" i="3"/>
  <c r="W127" i="3"/>
  <c r="AA126" i="3"/>
  <c r="Z126" i="3"/>
  <c r="Y126" i="3"/>
  <c r="W126" i="3"/>
  <c r="AA125" i="3"/>
  <c r="Z125" i="3"/>
  <c r="Y125" i="3"/>
  <c r="W125" i="3"/>
  <c r="AA124" i="3"/>
  <c r="Z124" i="3"/>
  <c r="Y124" i="3"/>
  <c r="W124" i="3"/>
  <c r="AA123" i="3"/>
  <c r="Z123" i="3"/>
  <c r="Y123" i="3"/>
  <c r="W123" i="3"/>
  <c r="AA122" i="3"/>
  <c r="Z122" i="3"/>
  <c r="Y122" i="3"/>
  <c r="W122" i="3"/>
  <c r="AA121" i="3"/>
  <c r="Z121" i="3"/>
  <c r="Y121" i="3"/>
  <c r="W121" i="3"/>
  <c r="AA120" i="3"/>
  <c r="Z120" i="3"/>
  <c r="Y120" i="3"/>
  <c r="W120" i="3"/>
  <c r="AA119" i="3"/>
  <c r="Z119" i="3"/>
  <c r="Y119" i="3"/>
  <c r="W119" i="3"/>
  <c r="AA118" i="3"/>
  <c r="Z118" i="3"/>
  <c r="Y118" i="3"/>
  <c r="W118" i="3"/>
  <c r="AA117" i="3"/>
  <c r="Z117" i="3"/>
  <c r="Y117" i="3"/>
  <c r="W117" i="3"/>
  <c r="AA116" i="3"/>
  <c r="Z116" i="3"/>
  <c r="Y116" i="3"/>
  <c r="W116" i="3"/>
  <c r="AA115" i="3"/>
  <c r="Z115" i="3"/>
  <c r="Y115" i="3"/>
  <c r="W115" i="3"/>
  <c r="AA114" i="3"/>
  <c r="Z114" i="3"/>
  <c r="Y114" i="3"/>
  <c r="W114" i="3"/>
  <c r="AA113" i="3"/>
  <c r="Z113" i="3"/>
  <c r="Y113" i="3"/>
  <c r="W113" i="3"/>
  <c r="AA112" i="3"/>
  <c r="Z112" i="3"/>
  <c r="Y112" i="3"/>
  <c r="W112" i="3"/>
  <c r="AA111" i="3"/>
  <c r="Z111" i="3"/>
  <c r="Y111" i="3"/>
  <c r="W111" i="3"/>
  <c r="AA110" i="3"/>
  <c r="Z110" i="3"/>
  <c r="Y110" i="3"/>
  <c r="W110" i="3"/>
  <c r="AA109" i="3"/>
  <c r="Z109" i="3"/>
  <c r="Y109" i="3"/>
  <c r="W109" i="3"/>
  <c r="AA108" i="3"/>
  <c r="Z108" i="3"/>
  <c r="Y108" i="3"/>
  <c r="W108" i="3"/>
  <c r="AA107" i="3"/>
  <c r="Z107" i="3"/>
  <c r="Y107" i="3"/>
  <c r="W107" i="3"/>
  <c r="AA106" i="3"/>
  <c r="Z106" i="3"/>
  <c r="Y106" i="3"/>
  <c r="W106" i="3"/>
  <c r="AA105" i="3"/>
  <c r="Z105" i="3"/>
  <c r="Y105" i="3"/>
  <c r="W105" i="3"/>
  <c r="AA104" i="3"/>
  <c r="Z104" i="3"/>
  <c r="Y104" i="3"/>
  <c r="W104" i="3"/>
  <c r="AA103" i="3"/>
  <c r="Z103" i="3"/>
  <c r="Y103" i="3"/>
  <c r="W103" i="3"/>
  <c r="AA102" i="3"/>
  <c r="Z102" i="3"/>
  <c r="Y102" i="3"/>
  <c r="W102" i="3"/>
  <c r="AA101" i="3"/>
  <c r="Z101" i="3"/>
  <c r="Y101" i="3"/>
  <c r="W101" i="3"/>
  <c r="AA100" i="3"/>
  <c r="Z100" i="3"/>
  <c r="Y100" i="3"/>
  <c r="W100" i="3"/>
  <c r="AA99" i="3"/>
  <c r="Z99" i="3"/>
  <c r="Y99" i="3"/>
  <c r="W99" i="3"/>
  <c r="AA98" i="3"/>
  <c r="Z98" i="3"/>
  <c r="Y98" i="3"/>
  <c r="W98" i="3"/>
  <c r="AA97" i="3"/>
  <c r="Z97" i="3"/>
  <c r="Y97" i="3"/>
  <c r="W97" i="3"/>
  <c r="AA96" i="3"/>
  <c r="Z96" i="3"/>
  <c r="Y96" i="3"/>
  <c r="W96" i="3"/>
  <c r="AA95" i="3"/>
  <c r="Z95" i="3"/>
  <c r="Y95" i="3"/>
  <c r="W95" i="3"/>
  <c r="AA94" i="3"/>
  <c r="Z94" i="3"/>
  <c r="Y94" i="3"/>
  <c r="W94" i="3"/>
  <c r="AA93" i="3"/>
  <c r="Z93" i="3"/>
  <c r="Y93" i="3"/>
  <c r="W93" i="3"/>
  <c r="AA92" i="3"/>
  <c r="Z92" i="3"/>
  <c r="Y92" i="3"/>
  <c r="W92" i="3"/>
  <c r="AA91" i="3"/>
  <c r="Z91" i="3"/>
  <c r="Y91" i="3"/>
  <c r="W91" i="3"/>
  <c r="AA90" i="3"/>
  <c r="Z90" i="3"/>
  <c r="Y90" i="3"/>
  <c r="W90" i="3"/>
  <c r="AA89" i="3"/>
  <c r="Z89" i="3"/>
  <c r="Y89" i="3"/>
  <c r="W89" i="3"/>
  <c r="AA88" i="3"/>
  <c r="Z88" i="3"/>
  <c r="Y88" i="3"/>
  <c r="W88" i="3"/>
  <c r="AA87" i="3"/>
  <c r="Z87" i="3"/>
  <c r="Y87" i="3"/>
  <c r="W87" i="3"/>
  <c r="AA86" i="3"/>
  <c r="Z86" i="3"/>
  <c r="Y86" i="3"/>
  <c r="W86" i="3"/>
  <c r="AA85" i="3"/>
  <c r="Z85" i="3"/>
  <c r="Y85" i="3"/>
  <c r="W85" i="3"/>
  <c r="AA84" i="3"/>
  <c r="Z84" i="3"/>
  <c r="Y84" i="3"/>
  <c r="W84" i="3"/>
  <c r="AA83" i="3"/>
  <c r="Z83" i="3"/>
  <c r="Y83" i="3"/>
  <c r="W83" i="3"/>
  <c r="AA82" i="3"/>
  <c r="Z82" i="3"/>
  <c r="Y82" i="3"/>
  <c r="W82" i="3"/>
  <c r="AA81" i="3"/>
  <c r="Z81" i="3"/>
  <c r="Y81" i="3"/>
  <c r="W81" i="3"/>
  <c r="AA80" i="3"/>
  <c r="Z80" i="3"/>
  <c r="Y80" i="3"/>
  <c r="W80" i="3"/>
  <c r="AA79" i="3"/>
  <c r="Z79" i="3"/>
  <c r="Y79" i="3"/>
  <c r="W79" i="3"/>
  <c r="AA78" i="3"/>
  <c r="Z78" i="3"/>
  <c r="Y78" i="3"/>
  <c r="W78" i="3"/>
  <c r="AA77" i="3"/>
  <c r="Z77" i="3"/>
  <c r="Y77" i="3"/>
  <c r="W77" i="3"/>
  <c r="AA76" i="3"/>
  <c r="Z76" i="3"/>
  <c r="Y76" i="3"/>
  <c r="W76" i="3"/>
  <c r="AA75" i="3"/>
  <c r="Z75" i="3"/>
  <c r="Y75" i="3"/>
  <c r="W75" i="3"/>
  <c r="AA74" i="3"/>
  <c r="Z74" i="3"/>
  <c r="Y74" i="3"/>
  <c r="W74" i="3"/>
  <c r="AA73" i="3"/>
  <c r="Z73" i="3"/>
  <c r="Y73" i="3"/>
  <c r="W73" i="3"/>
  <c r="AA72" i="3"/>
  <c r="Z72" i="3"/>
  <c r="Y72" i="3"/>
  <c r="W72" i="3"/>
  <c r="AA71" i="3"/>
  <c r="Z71" i="3"/>
  <c r="Y71" i="3"/>
  <c r="W71" i="3"/>
  <c r="AA70" i="3"/>
  <c r="Z70" i="3"/>
  <c r="Y70" i="3"/>
  <c r="W70" i="3"/>
  <c r="AA69" i="3"/>
  <c r="Z69" i="3"/>
  <c r="Y69" i="3"/>
  <c r="W69" i="3"/>
  <c r="AA68" i="3"/>
  <c r="Z68" i="3"/>
  <c r="Y68" i="3"/>
  <c r="W68" i="3"/>
  <c r="AA67" i="3"/>
  <c r="Z67" i="3"/>
  <c r="Y67" i="3"/>
  <c r="W67" i="3"/>
  <c r="AA66" i="3"/>
  <c r="Z66" i="3"/>
  <c r="Y66" i="3"/>
  <c r="W66" i="3"/>
  <c r="AA65" i="3"/>
  <c r="Z65" i="3"/>
  <c r="Y65" i="3"/>
  <c r="W65" i="3"/>
  <c r="AA64" i="3"/>
  <c r="Z64" i="3"/>
  <c r="Y64" i="3"/>
  <c r="W64" i="3"/>
  <c r="AA63" i="3"/>
  <c r="Z63" i="3"/>
  <c r="Y63" i="3"/>
  <c r="W63" i="3"/>
  <c r="AA62" i="3"/>
  <c r="Z62" i="3"/>
  <c r="Y62" i="3"/>
  <c r="W62" i="3"/>
  <c r="AA61" i="3"/>
  <c r="Z61" i="3"/>
  <c r="Y61" i="3"/>
  <c r="W61" i="3"/>
  <c r="AA60" i="3"/>
  <c r="Z60" i="3"/>
  <c r="Y60" i="3"/>
  <c r="W60" i="3"/>
  <c r="AA59" i="3"/>
  <c r="Z59" i="3"/>
  <c r="Y59" i="3"/>
  <c r="W59" i="3"/>
  <c r="AA58" i="3"/>
  <c r="Z58" i="3"/>
  <c r="Y58" i="3"/>
  <c r="W58" i="3"/>
  <c r="AA57" i="3"/>
  <c r="Z57" i="3"/>
  <c r="Y57" i="3"/>
  <c r="W57" i="3"/>
  <c r="AA56" i="3"/>
  <c r="Z56" i="3"/>
  <c r="Y56" i="3"/>
  <c r="W56" i="3"/>
  <c r="AA55" i="3"/>
  <c r="Z55" i="3"/>
  <c r="Y55" i="3"/>
  <c r="W55" i="3"/>
  <c r="AA54" i="3"/>
  <c r="Z54" i="3"/>
  <c r="Y54" i="3"/>
  <c r="W54" i="3"/>
  <c r="AA53" i="3"/>
  <c r="Z53" i="3"/>
  <c r="Y53" i="3"/>
  <c r="W53" i="3"/>
  <c r="AA52" i="3"/>
  <c r="Z52" i="3"/>
  <c r="Y52" i="3"/>
  <c r="W52" i="3"/>
  <c r="AA51" i="3"/>
  <c r="Z51" i="3"/>
  <c r="Y51" i="3"/>
  <c r="W51" i="3"/>
  <c r="AA50" i="3"/>
  <c r="Z50" i="3"/>
  <c r="Y50" i="3"/>
  <c r="W50" i="3"/>
  <c r="AA49" i="3"/>
  <c r="Z49" i="3"/>
  <c r="Y49" i="3"/>
  <c r="W49" i="3"/>
  <c r="AA48" i="3"/>
  <c r="Z48" i="3"/>
  <c r="Y48" i="3"/>
  <c r="W48" i="3"/>
  <c r="AA47" i="3"/>
  <c r="Z47" i="3"/>
  <c r="Y47" i="3"/>
  <c r="W47" i="3"/>
  <c r="AA46" i="3"/>
  <c r="Z46" i="3"/>
  <c r="Y46" i="3"/>
  <c r="W46" i="3"/>
  <c r="AA45" i="3"/>
  <c r="Z45" i="3"/>
  <c r="Y45" i="3"/>
  <c r="W45" i="3"/>
  <c r="AA44" i="3"/>
  <c r="Z44" i="3"/>
  <c r="Y44" i="3"/>
  <c r="W44" i="3"/>
  <c r="AA43" i="3"/>
  <c r="Z43" i="3"/>
  <c r="Y43" i="3"/>
  <c r="W43" i="3"/>
  <c r="AA42" i="3"/>
  <c r="Z42" i="3"/>
  <c r="Y42" i="3"/>
  <c r="W42" i="3"/>
  <c r="AA41" i="3"/>
  <c r="Z41" i="3"/>
  <c r="Y41" i="3"/>
  <c r="W41" i="3"/>
  <c r="AA40" i="3"/>
  <c r="Z40" i="3"/>
  <c r="Y40" i="3"/>
  <c r="W40" i="3"/>
  <c r="AA39" i="3"/>
  <c r="Z39" i="3"/>
  <c r="Y39" i="3"/>
  <c r="W39" i="3"/>
  <c r="AA38" i="3"/>
  <c r="Z38" i="3"/>
  <c r="Y38" i="3"/>
  <c r="W38" i="3"/>
  <c r="AA37" i="3"/>
  <c r="Z37" i="3"/>
  <c r="Y37" i="3"/>
  <c r="W37" i="3"/>
  <c r="AA36" i="3"/>
  <c r="Z36" i="3"/>
  <c r="Y36" i="3"/>
  <c r="W36" i="3"/>
  <c r="AA35" i="3"/>
  <c r="Z35" i="3"/>
  <c r="Y35" i="3"/>
  <c r="W35" i="3"/>
  <c r="AA34" i="3"/>
  <c r="Z34" i="3"/>
  <c r="Y34" i="3"/>
  <c r="W34" i="3"/>
  <c r="AA33" i="3"/>
  <c r="Z33" i="3"/>
  <c r="Y33" i="3"/>
  <c r="W33" i="3"/>
  <c r="AA32" i="3"/>
  <c r="Z32" i="3"/>
  <c r="Y32" i="3"/>
  <c r="W32" i="3"/>
  <c r="AA31" i="3"/>
  <c r="Z31" i="3"/>
  <c r="Y31" i="3"/>
  <c r="W31" i="3"/>
  <c r="AA30" i="3"/>
  <c r="Z30" i="3"/>
  <c r="Y30" i="3"/>
  <c r="W30" i="3"/>
  <c r="AA29" i="3"/>
  <c r="Z29" i="3"/>
  <c r="Y29" i="3"/>
  <c r="W29" i="3"/>
  <c r="AA28" i="3"/>
  <c r="Z28" i="3"/>
  <c r="Y28" i="3"/>
  <c r="W28" i="3"/>
  <c r="AA27" i="3"/>
  <c r="Z27" i="3"/>
  <c r="Y27" i="3"/>
  <c r="W27" i="3"/>
  <c r="AA26" i="3"/>
  <c r="Z26" i="3"/>
  <c r="Y26" i="3"/>
  <c r="W26" i="3"/>
  <c r="AA25" i="3"/>
  <c r="Z25" i="3"/>
  <c r="Y25" i="3"/>
  <c r="W25" i="3"/>
  <c r="AA24" i="3"/>
  <c r="Z24" i="3"/>
  <c r="Y24" i="3"/>
  <c r="W24" i="3"/>
  <c r="AA23" i="3"/>
  <c r="Z23" i="3"/>
  <c r="Y23" i="3"/>
  <c r="W23" i="3"/>
  <c r="AA20" i="3"/>
  <c r="I19" i="13" s="1"/>
  <c r="Z20" i="3"/>
  <c r="F19" i="13" s="1"/>
  <c r="Y20" i="3"/>
  <c r="C19" i="13" s="1"/>
  <c r="J17" i="3"/>
  <c r="I17" i="3"/>
  <c r="H17" i="3"/>
  <c r="P15" i="3"/>
  <c r="M15" i="3"/>
  <c r="G15" i="3"/>
  <c r="P14" i="3"/>
  <c r="M14" i="3"/>
  <c r="G14" i="3"/>
  <c r="P13" i="3"/>
  <c r="M13" i="3"/>
  <c r="G13" i="3"/>
  <c r="P12" i="3"/>
  <c r="M12" i="3"/>
  <c r="G12" i="3"/>
  <c r="P11" i="3"/>
  <c r="M11" i="3"/>
  <c r="G11" i="3"/>
  <c r="P10" i="3"/>
  <c r="M10" i="3"/>
  <c r="G10" i="3"/>
  <c r="P9" i="3"/>
  <c r="G9" i="3"/>
  <c r="P8" i="3"/>
  <c r="M8" i="3"/>
  <c r="G8" i="3"/>
  <c r="P7" i="3"/>
  <c r="M7" i="3"/>
  <c r="G7" i="3"/>
  <c r="P6" i="3"/>
  <c r="M6" i="3"/>
  <c r="G6" i="3"/>
  <c r="P5" i="3"/>
  <c r="M5" i="3"/>
  <c r="G5" i="3"/>
  <c r="S4" i="3"/>
  <c r="S5" i="3" s="1"/>
  <c r="S6" i="3" s="1"/>
  <c r="S7" i="3" s="1"/>
  <c r="S8" i="3" s="1"/>
  <c r="S9" i="3" s="1"/>
  <c r="S10" i="3" s="1"/>
  <c r="S11" i="3" s="1"/>
  <c r="S12" i="3" s="1"/>
  <c r="S13" i="3" s="1"/>
  <c r="S14" i="3" s="1"/>
  <c r="S15" i="3" s="1"/>
  <c r="R4" i="3"/>
  <c r="R5" i="3" s="1"/>
  <c r="R6" i="3" s="1"/>
  <c r="R7" i="3" s="1"/>
  <c r="R8" i="3" s="1"/>
  <c r="R9" i="3" s="1"/>
  <c r="R10" i="3" s="1"/>
  <c r="R11" i="3" s="1"/>
  <c r="R12" i="3" s="1"/>
  <c r="R13" i="3" s="1"/>
  <c r="R14" i="3" s="1"/>
  <c r="R15" i="3" s="1"/>
  <c r="Q4" i="3"/>
  <c r="Q5" i="3" s="1"/>
  <c r="Q6" i="3" s="1"/>
  <c r="Q7" i="3" s="1"/>
  <c r="Q8" i="3" s="1"/>
  <c r="Q9" i="3" s="1"/>
  <c r="Q10" i="3" s="1"/>
  <c r="Q11" i="3" s="1"/>
  <c r="Q12" i="3" s="1"/>
  <c r="Q13" i="3" s="1"/>
  <c r="Q14" i="3" s="1"/>
  <c r="Q15" i="3" s="1"/>
  <c r="P4" i="3"/>
  <c r="G4" i="3"/>
  <c r="D3" i="3"/>
  <c r="F3" i="13"/>
  <c r="F15" i="13"/>
  <c r="J30" i="13"/>
  <c r="G30" i="13"/>
  <c r="Y24" i="2"/>
  <c r="Z24" i="2"/>
  <c r="AA24" i="2"/>
  <c r="Y25" i="2"/>
  <c r="Z25" i="2"/>
  <c r="AA25" i="2"/>
  <c r="Y26" i="2"/>
  <c r="Z26" i="2"/>
  <c r="AA26" i="2"/>
  <c r="Y27" i="2"/>
  <c r="Z27" i="2"/>
  <c r="AA27" i="2"/>
  <c r="Y28" i="2"/>
  <c r="Z28" i="2"/>
  <c r="AA28" i="2"/>
  <c r="Y29" i="2"/>
  <c r="Z29" i="2"/>
  <c r="AA29" i="2"/>
  <c r="Y30" i="2"/>
  <c r="Z30" i="2"/>
  <c r="AA30" i="2"/>
  <c r="Y31" i="2"/>
  <c r="Z31" i="2"/>
  <c r="AA31" i="2"/>
  <c r="Y32" i="2"/>
  <c r="Z32" i="2"/>
  <c r="AA32" i="2"/>
  <c r="Y33" i="2"/>
  <c r="Z33" i="2"/>
  <c r="AA33" i="2"/>
  <c r="Y34" i="2"/>
  <c r="Z34" i="2"/>
  <c r="AA34" i="2"/>
  <c r="Y35" i="2"/>
  <c r="Z35" i="2"/>
  <c r="AA35" i="2"/>
  <c r="Y36" i="2"/>
  <c r="Z36" i="2"/>
  <c r="AA36" i="2"/>
  <c r="Y37" i="2"/>
  <c r="Z37" i="2"/>
  <c r="AA37" i="2"/>
  <c r="Y38" i="2"/>
  <c r="Z38" i="2"/>
  <c r="AA38" i="2"/>
  <c r="Y39" i="2"/>
  <c r="Z39" i="2"/>
  <c r="AA39" i="2"/>
  <c r="Y40" i="2"/>
  <c r="Z40" i="2"/>
  <c r="AA40" i="2"/>
  <c r="Y41" i="2"/>
  <c r="Z41" i="2"/>
  <c r="AA41" i="2"/>
  <c r="Y42" i="2"/>
  <c r="Z42" i="2"/>
  <c r="AA42" i="2"/>
  <c r="Y43" i="2"/>
  <c r="Z43" i="2"/>
  <c r="AA43" i="2"/>
  <c r="Y44" i="2"/>
  <c r="Z44" i="2"/>
  <c r="AA44" i="2"/>
  <c r="Y45" i="2"/>
  <c r="Z45" i="2"/>
  <c r="AA45" i="2"/>
  <c r="Y46" i="2"/>
  <c r="Z46" i="2"/>
  <c r="AA46" i="2"/>
  <c r="Y47" i="2"/>
  <c r="Z47" i="2"/>
  <c r="AA47" i="2"/>
  <c r="Y48" i="2"/>
  <c r="Z48" i="2"/>
  <c r="AA48" i="2"/>
  <c r="Y49" i="2"/>
  <c r="Z49" i="2"/>
  <c r="AA49" i="2"/>
  <c r="Y50" i="2"/>
  <c r="Z50" i="2"/>
  <c r="AA50" i="2"/>
  <c r="Y51" i="2"/>
  <c r="Z51" i="2"/>
  <c r="AA51" i="2"/>
  <c r="Y52" i="2"/>
  <c r="Z52" i="2"/>
  <c r="AA52" i="2"/>
  <c r="Y53" i="2"/>
  <c r="Z53" i="2"/>
  <c r="AA53" i="2"/>
  <c r="Y54" i="2"/>
  <c r="Z54" i="2"/>
  <c r="AA54" i="2"/>
  <c r="Y55" i="2"/>
  <c r="Z55" i="2"/>
  <c r="AA55" i="2"/>
  <c r="Y56" i="2"/>
  <c r="Z56" i="2"/>
  <c r="AA56" i="2"/>
  <c r="Y57" i="2"/>
  <c r="Z57" i="2"/>
  <c r="AA57" i="2"/>
  <c r="Y58" i="2"/>
  <c r="Z58" i="2"/>
  <c r="AA58" i="2"/>
  <c r="Y59" i="2"/>
  <c r="Z59" i="2"/>
  <c r="AA59" i="2"/>
  <c r="Y60" i="2"/>
  <c r="Z60" i="2"/>
  <c r="AA60" i="2"/>
  <c r="Y61" i="2"/>
  <c r="Z61" i="2"/>
  <c r="AA61" i="2"/>
  <c r="Y62" i="2"/>
  <c r="Z62" i="2"/>
  <c r="AA62" i="2"/>
  <c r="Y63" i="2"/>
  <c r="Z63" i="2"/>
  <c r="AA63" i="2"/>
  <c r="Y64" i="2"/>
  <c r="Z64" i="2"/>
  <c r="AA64" i="2"/>
  <c r="Y65" i="2"/>
  <c r="Z65" i="2"/>
  <c r="AA65" i="2"/>
  <c r="Y66" i="2"/>
  <c r="Z66" i="2"/>
  <c r="AA66" i="2"/>
  <c r="Y67" i="2"/>
  <c r="Z67" i="2"/>
  <c r="AA67" i="2"/>
  <c r="Y68" i="2"/>
  <c r="Z68" i="2"/>
  <c r="AA68" i="2"/>
  <c r="Y69" i="2"/>
  <c r="Z69" i="2"/>
  <c r="AA69" i="2"/>
  <c r="Y70" i="2"/>
  <c r="Z70" i="2"/>
  <c r="AA70" i="2"/>
  <c r="Y71" i="2"/>
  <c r="Z71" i="2"/>
  <c r="AA71" i="2"/>
  <c r="Y72" i="2"/>
  <c r="Z72" i="2"/>
  <c r="AA72" i="2"/>
  <c r="Y73" i="2"/>
  <c r="Z73" i="2"/>
  <c r="AA73" i="2"/>
  <c r="Y74" i="2"/>
  <c r="Z74" i="2"/>
  <c r="AA74" i="2"/>
  <c r="Y75" i="2"/>
  <c r="Z75" i="2"/>
  <c r="AA75" i="2"/>
  <c r="Y76" i="2"/>
  <c r="Z76" i="2"/>
  <c r="AA76" i="2"/>
  <c r="Y77" i="2"/>
  <c r="Z77" i="2"/>
  <c r="AA77" i="2"/>
  <c r="Y78" i="2"/>
  <c r="Z78" i="2"/>
  <c r="AA78" i="2"/>
  <c r="Y79" i="2"/>
  <c r="Z79" i="2"/>
  <c r="AA79" i="2"/>
  <c r="Y80" i="2"/>
  <c r="Z80" i="2"/>
  <c r="AA80" i="2"/>
  <c r="Y81" i="2"/>
  <c r="Z81" i="2"/>
  <c r="AA81" i="2"/>
  <c r="Y82" i="2"/>
  <c r="Z82" i="2"/>
  <c r="AA82" i="2"/>
  <c r="Y83" i="2"/>
  <c r="Z83" i="2"/>
  <c r="AA83" i="2"/>
  <c r="Y84" i="2"/>
  <c r="Z84" i="2"/>
  <c r="AA84" i="2"/>
  <c r="Y85" i="2"/>
  <c r="Z85" i="2"/>
  <c r="AA85" i="2"/>
  <c r="Y86" i="2"/>
  <c r="Z86" i="2"/>
  <c r="AA86" i="2"/>
  <c r="Y87" i="2"/>
  <c r="Z87" i="2"/>
  <c r="AA87" i="2"/>
  <c r="Y88" i="2"/>
  <c r="Z88" i="2"/>
  <c r="AA88" i="2"/>
  <c r="Y89" i="2"/>
  <c r="Z89" i="2"/>
  <c r="AA89" i="2"/>
  <c r="Y90" i="2"/>
  <c r="Z90" i="2"/>
  <c r="AA90" i="2"/>
  <c r="Y91" i="2"/>
  <c r="Z91" i="2"/>
  <c r="AA91" i="2"/>
  <c r="Y92" i="2"/>
  <c r="Z92" i="2"/>
  <c r="AA92" i="2"/>
  <c r="Y93" i="2"/>
  <c r="Z93" i="2"/>
  <c r="AA93" i="2"/>
  <c r="Y94" i="2"/>
  <c r="Z94" i="2"/>
  <c r="AA94" i="2"/>
  <c r="Y95" i="2"/>
  <c r="Z95" i="2"/>
  <c r="AA95" i="2"/>
  <c r="Y96" i="2"/>
  <c r="Z96" i="2"/>
  <c r="AA96" i="2"/>
  <c r="Y97" i="2"/>
  <c r="Z97" i="2"/>
  <c r="AA97" i="2"/>
  <c r="Y98" i="2"/>
  <c r="Z98" i="2"/>
  <c r="AA98" i="2"/>
  <c r="Y99" i="2"/>
  <c r="Z99" i="2"/>
  <c r="AA99" i="2"/>
  <c r="Y100" i="2"/>
  <c r="Z100" i="2"/>
  <c r="AA100" i="2"/>
  <c r="Y101" i="2"/>
  <c r="Z101" i="2"/>
  <c r="AA101" i="2"/>
  <c r="Y102" i="2"/>
  <c r="Z102" i="2"/>
  <c r="AA102" i="2"/>
  <c r="Y103" i="2"/>
  <c r="Z103" i="2"/>
  <c r="AA103" i="2"/>
  <c r="Y104" i="2"/>
  <c r="Z104" i="2"/>
  <c r="AA104" i="2"/>
  <c r="Y105" i="2"/>
  <c r="Z105" i="2"/>
  <c r="AA105" i="2"/>
  <c r="Y106" i="2"/>
  <c r="Z106" i="2"/>
  <c r="AA106" i="2"/>
  <c r="Y107" i="2"/>
  <c r="Z107" i="2"/>
  <c r="AA107" i="2"/>
  <c r="Y108" i="2"/>
  <c r="Z108" i="2"/>
  <c r="AA108" i="2"/>
  <c r="Y109" i="2"/>
  <c r="Z109" i="2"/>
  <c r="AA109" i="2"/>
  <c r="Y110" i="2"/>
  <c r="Z110" i="2"/>
  <c r="AA110" i="2"/>
  <c r="Y111" i="2"/>
  <c r="Z111" i="2"/>
  <c r="AA111" i="2"/>
  <c r="Y112" i="2"/>
  <c r="Z112" i="2"/>
  <c r="AA112" i="2"/>
  <c r="Y113" i="2"/>
  <c r="Z113" i="2"/>
  <c r="AA113" i="2"/>
  <c r="Y114" i="2"/>
  <c r="Z114" i="2"/>
  <c r="AA114" i="2"/>
  <c r="Y115" i="2"/>
  <c r="Z115" i="2"/>
  <c r="AA115" i="2"/>
  <c r="Y116" i="2"/>
  <c r="Z116" i="2"/>
  <c r="AA116" i="2"/>
  <c r="Y117" i="2"/>
  <c r="Z117" i="2"/>
  <c r="AA117" i="2"/>
  <c r="Y118" i="2"/>
  <c r="Z118" i="2"/>
  <c r="AA118" i="2"/>
  <c r="Y119" i="2"/>
  <c r="Z119" i="2"/>
  <c r="AA119" i="2"/>
  <c r="Y120" i="2"/>
  <c r="Z120" i="2"/>
  <c r="AA120" i="2"/>
  <c r="Y121" i="2"/>
  <c r="Z121" i="2"/>
  <c r="AA121" i="2"/>
  <c r="Y122" i="2"/>
  <c r="Z122" i="2"/>
  <c r="AA122" i="2"/>
  <c r="Y123" i="2"/>
  <c r="Z123" i="2"/>
  <c r="AA123" i="2"/>
  <c r="Y124" i="2"/>
  <c r="Z124" i="2"/>
  <c r="AA124" i="2"/>
  <c r="Y125" i="2"/>
  <c r="Z125" i="2"/>
  <c r="AA125" i="2"/>
  <c r="Y126" i="2"/>
  <c r="Z126" i="2"/>
  <c r="AA126" i="2"/>
  <c r="Y127" i="2"/>
  <c r="Z127" i="2"/>
  <c r="AA127" i="2"/>
  <c r="Y128" i="2"/>
  <c r="Z128" i="2"/>
  <c r="AA128" i="2"/>
  <c r="Y129" i="2"/>
  <c r="Z129" i="2"/>
  <c r="AA129" i="2"/>
  <c r="Y130" i="2"/>
  <c r="Z130" i="2"/>
  <c r="AA130" i="2"/>
  <c r="Y131" i="2"/>
  <c r="Z131" i="2"/>
  <c r="AA131" i="2"/>
  <c r="Y132" i="2"/>
  <c r="Z132" i="2"/>
  <c r="AA132" i="2"/>
  <c r="Y133" i="2"/>
  <c r="Z133" i="2"/>
  <c r="AA133" i="2"/>
  <c r="Y134" i="2"/>
  <c r="Z134" i="2"/>
  <c r="AA134" i="2"/>
  <c r="Y135" i="2"/>
  <c r="Z135" i="2"/>
  <c r="AA135" i="2"/>
  <c r="Y136" i="2"/>
  <c r="Z136" i="2"/>
  <c r="AA136" i="2"/>
  <c r="Y137" i="2"/>
  <c r="Z137" i="2"/>
  <c r="AA137" i="2"/>
  <c r="Y138" i="2"/>
  <c r="Z138" i="2"/>
  <c r="AA138" i="2"/>
  <c r="Y139" i="2"/>
  <c r="Z139" i="2"/>
  <c r="AA139" i="2"/>
  <c r="Y140" i="2"/>
  <c r="Z140" i="2"/>
  <c r="AA140" i="2"/>
  <c r="Y141" i="2"/>
  <c r="Z141" i="2"/>
  <c r="AA141" i="2"/>
  <c r="Y142" i="2"/>
  <c r="Z142" i="2"/>
  <c r="AA142" i="2"/>
  <c r="Y143" i="2"/>
  <c r="Z143" i="2"/>
  <c r="AA143" i="2"/>
  <c r="Y144" i="2"/>
  <c r="Z144" i="2"/>
  <c r="AA144" i="2"/>
  <c r="Y145" i="2"/>
  <c r="Z145" i="2"/>
  <c r="AA145" i="2"/>
  <c r="Y146" i="2"/>
  <c r="Z146" i="2"/>
  <c r="AA146" i="2"/>
  <c r="Y147" i="2"/>
  <c r="Z147" i="2"/>
  <c r="AA147" i="2"/>
  <c r="Y148" i="2"/>
  <c r="Z148" i="2"/>
  <c r="AA148" i="2"/>
  <c r="Y149" i="2"/>
  <c r="Z149" i="2"/>
  <c r="AA149" i="2"/>
  <c r="Y150" i="2"/>
  <c r="Z150" i="2"/>
  <c r="AA150" i="2"/>
  <c r="Y151" i="2"/>
  <c r="Z151" i="2"/>
  <c r="AA151" i="2"/>
  <c r="Y152" i="2"/>
  <c r="Z152" i="2"/>
  <c r="AA152" i="2"/>
  <c r="Y153" i="2"/>
  <c r="Z153" i="2"/>
  <c r="AA153" i="2"/>
  <c r="Y154" i="2"/>
  <c r="Z154" i="2"/>
  <c r="AA154" i="2"/>
  <c r="Y155" i="2"/>
  <c r="Z155" i="2"/>
  <c r="AA155" i="2"/>
  <c r="Y156" i="2"/>
  <c r="Z156" i="2"/>
  <c r="AA156" i="2"/>
  <c r="Y157" i="2"/>
  <c r="Z157" i="2"/>
  <c r="AA157" i="2"/>
  <c r="Y158" i="2"/>
  <c r="Z158" i="2"/>
  <c r="AA158" i="2"/>
  <c r="Y159" i="2"/>
  <c r="Z159" i="2"/>
  <c r="AA159" i="2"/>
  <c r="Y160" i="2"/>
  <c r="Z160" i="2"/>
  <c r="AA160" i="2"/>
  <c r="Y161" i="2"/>
  <c r="Z161" i="2"/>
  <c r="AA161" i="2"/>
  <c r="Y162" i="2"/>
  <c r="Z162" i="2"/>
  <c r="AA162" i="2"/>
  <c r="Y163" i="2"/>
  <c r="Z163" i="2"/>
  <c r="AA163" i="2"/>
  <c r="Y164" i="2"/>
  <c r="Z164" i="2"/>
  <c r="AA164" i="2"/>
  <c r="Y165" i="2"/>
  <c r="Z165" i="2"/>
  <c r="AA165" i="2"/>
  <c r="Y166" i="2"/>
  <c r="Z166" i="2"/>
  <c r="AA166" i="2"/>
  <c r="Y167" i="2"/>
  <c r="Z167" i="2"/>
  <c r="AA167" i="2"/>
  <c r="Y168" i="2"/>
  <c r="Z168" i="2"/>
  <c r="AA168" i="2"/>
  <c r="Y169" i="2"/>
  <c r="Z169" i="2"/>
  <c r="AA169" i="2"/>
  <c r="Y170" i="2"/>
  <c r="Z170" i="2"/>
  <c r="AA170" i="2"/>
  <c r="Y171" i="2"/>
  <c r="Z171" i="2"/>
  <c r="AA171" i="2"/>
  <c r="Y172" i="2"/>
  <c r="Z172" i="2"/>
  <c r="AA172" i="2"/>
  <c r="Y173" i="2"/>
  <c r="Z173" i="2"/>
  <c r="AA173" i="2"/>
  <c r="Y174" i="2"/>
  <c r="Z174" i="2"/>
  <c r="AA174" i="2"/>
  <c r="Y175" i="2"/>
  <c r="Z175" i="2"/>
  <c r="AA175" i="2"/>
  <c r="Y176" i="2"/>
  <c r="Z176" i="2"/>
  <c r="AA176" i="2"/>
  <c r="Y177" i="2"/>
  <c r="Z177" i="2"/>
  <c r="AA177" i="2"/>
  <c r="Y178" i="2"/>
  <c r="Z178" i="2"/>
  <c r="AA178" i="2"/>
  <c r="Y179" i="2"/>
  <c r="Z179" i="2"/>
  <c r="AA179" i="2"/>
  <c r="Y180" i="2"/>
  <c r="Z180" i="2"/>
  <c r="AA180" i="2"/>
  <c r="Y181" i="2"/>
  <c r="Z181" i="2"/>
  <c r="AA181" i="2"/>
  <c r="Y182" i="2"/>
  <c r="Z182" i="2"/>
  <c r="AA182" i="2"/>
  <c r="Y183" i="2"/>
  <c r="Z183" i="2"/>
  <c r="AA183" i="2"/>
  <c r="Y184" i="2"/>
  <c r="Z184" i="2"/>
  <c r="AA184" i="2"/>
  <c r="Y185" i="2"/>
  <c r="Z185" i="2"/>
  <c r="AA185" i="2"/>
  <c r="Y186" i="2"/>
  <c r="Z186" i="2"/>
  <c r="AA186" i="2"/>
  <c r="Y187" i="2"/>
  <c r="Z187" i="2"/>
  <c r="AA187" i="2"/>
  <c r="Y188" i="2"/>
  <c r="Z188" i="2"/>
  <c r="AA188" i="2"/>
  <c r="Y189" i="2"/>
  <c r="Z189" i="2"/>
  <c r="AA189" i="2"/>
  <c r="Y190" i="2"/>
  <c r="Z190" i="2"/>
  <c r="AA190" i="2"/>
  <c r="Y191" i="2"/>
  <c r="Z191" i="2"/>
  <c r="AA191" i="2"/>
  <c r="Y192" i="2"/>
  <c r="Z192" i="2"/>
  <c r="AA192" i="2"/>
  <c r="Y193" i="2"/>
  <c r="Z193" i="2"/>
  <c r="AA193" i="2"/>
  <c r="Y194" i="2"/>
  <c r="Z194" i="2"/>
  <c r="AA194" i="2"/>
  <c r="Y195" i="2"/>
  <c r="Z195" i="2"/>
  <c r="AA195" i="2"/>
  <c r="Y196" i="2"/>
  <c r="Z196" i="2"/>
  <c r="AA196" i="2"/>
  <c r="Y197" i="2"/>
  <c r="Z197" i="2"/>
  <c r="AA197" i="2"/>
  <c r="Y198" i="2"/>
  <c r="Z198" i="2"/>
  <c r="AA198" i="2"/>
  <c r="Y199" i="2"/>
  <c r="Z199" i="2"/>
  <c r="AA199" i="2"/>
  <c r="Y200" i="2"/>
  <c r="Z200" i="2"/>
  <c r="AA200" i="2"/>
  <c r="Y201" i="2"/>
  <c r="Z201" i="2"/>
  <c r="AA201" i="2"/>
  <c r="Y202" i="2"/>
  <c r="Z202" i="2"/>
  <c r="AA202" i="2"/>
  <c r="Y203" i="2"/>
  <c r="Z203" i="2"/>
  <c r="AA203" i="2"/>
  <c r="Y204" i="2"/>
  <c r="Z204" i="2"/>
  <c r="AA204" i="2"/>
  <c r="Y205" i="2"/>
  <c r="Z205" i="2"/>
  <c r="AA205" i="2"/>
  <c r="Y206" i="2"/>
  <c r="Z206" i="2"/>
  <c r="AA206" i="2"/>
  <c r="Y207" i="2"/>
  <c r="Z207" i="2"/>
  <c r="AA207" i="2"/>
  <c r="Y208" i="2"/>
  <c r="Z208" i="2"/>
  <c r="AA208" i="2"/>
  <c r="Y209" i="2"/>
  <c r="Z209" i="2"/>
  <c r="AA209" i="2"/>
  <c r="Y210" i="2"/>
  <c r="Z210" i="2"/>
  <c r="AA210" i="2"/>
  <c r="Y211" i="2"/>
  <c r="Z211" i="2"/>
  <c r="AA211" i="2"/>
  <c r="Y212" i="2"/>
  <c r="Z212" i="2"/>
  <c r="AA212" i="2"/>
  <c r="Y213" i="2"/>
  <c r="Z213" i="2"/>
  <c r="AA213" i="2"/>
  <c r="Y214" i="2"/>
  <c r="Z214" i="2"/>
  <c r="AA214" i="2"/>
  <c r="Y215" i="2"/>
  <c r="Z215" i="2"/>
  <c r="AA215" i="2"/>
  <c r="Y216" i="2"/>
  <c r="Z216" i="2"/>
  <c r="AA216" i="2"/>
  <c r="Y217" i="2"/>
  <c r="Z217" i="2"/>
  <c r="AA217" i="2"/>
  <c r="Y218" i="2"/>
  <c r="Z218" i="2"/>
  <c r="AA218" i="2"/>
  <c r="Y219" i="2"/>
  <c r="Z219" i="2"/>
  <c r="AA219" i="2"/>
  <c r="Y220" i="2"/>
  <c r="Z220" i="2"/>
  <c r="AA220" i="2"/>
  <c r="Y221" i="2"/>
  <c r="Z221" i="2"/>
  <c r="AA221" i="2"/>
  <c r="Y222" i="2"/>
  <c r="Z222" i="2"/>
  <c r="AA222" i="2"/>
  <c r="Y223" i="2"/>
  <c r="Z223" i="2"/>
  <c r="AA223" i="2"/>
  <c r="Y224" i="2"/>
  <c r="Z224" i="2"/>
  <c r="AA224" i="2"/>
  <c r="Y225" i="2"/>
  <c r="Z225" i="2"/>
  <c r="AA225" i="2"/>
  <c r="Y226" i="2"/>
  <c r="Z226" i="2"/>
  <c r="AA226" i="2"/>
  <c r="Y227" i="2"/>
  <c r="Z227" i="2"/>
  <c r="AA227" i="2"/>
  <c r="Y228" i="2"/>
  <c r="Z228" i="2"/>
  <c r="AA228" i="2"/>
  <c r="Y229" i="2"/>
  <c r="Z229" i="2"/>
  <c r="AA229" i="2"/>
  <c r="Y230" i="2"/>
  <c r="Z230" i="2"/>
  <c r="AA230" i="2"/>
  <c r="Y231" i="2"/>
  <c r="Z231" i="2"/>
  <c r="AA231" i="2"/>
  <c r="Y232" i="2"/>
  <c r="Z232" i="2"/>
  <c r="AA232" i="2"/>
  <c r="Y233" i="2"/>
  <c r="Z233" i="2"/>
  <c r="AA233" i="2"/>
  <c r="Y234" i="2"/>
  <c r="Z234" i="2"/>
  <c r="AA234" i="2"/>
  <c r="Y235" i="2"/>
  <c r="Z235" i="2"/>
  <c r="AA235" i="2"/>
  <c r="Y236" i="2"/>
  <c r="Z236" i="2"/>
  <c r="AA236" i="2"/>
  <c r="Y237" i="2"/>
  <c r="Z237" i="2"/>
  <c r="AA237" i="2"/>
  <c r="Y238" i="2"/>
  <c r="Z238" i="2"/>
  <c r="AA238" i="2"/>
  <c r="Y239" i="2"/>
  <c r="Z239" i="2"/>
  <c r="AA239" i="2"/>
  <c r="Y240" i="2"/>
  <c r="Z240" i="2"/>
  <c r="AA240" i="2"/>
  <c r="Y241" i="2"/>
  <c r="Z241" i="2"/>
  <c r="AA241" i="2"/>
  <c r="Y242" i="2"/>
  <c r="Z242" i="2"/>
  <c r="AA242" i="2"/>
  <c r="Y243" i="2"/>
  <c r="Z243" i="2"/>
  <c r="AA243" i="2"/>
  <c r="Y244" i="2"/>
  <c r="Z244" i="2"/>
  <c r="AA244" i="2"/>
  <c r="Y245" i="2"/>
  <c r="Z245" i="2"/>
  <c r="AA245" i="2"/>
  <c r="Y246" i="2"/>
  <c r="Z246" i="2"/>
  <c r="AA246" i="2"/>
  <c r="Y247" i="2"/>
  <c r="Z247" i="2"/>
  <c r="AA247" i="2"/>
  <c r="Y248" i="2"/>
  <c r="Z248" i="2"/>
  <c r="AA248" i="2"/>
  <c r="Y249" i="2"/>
  <c r="Z249" i="2"/>
  <c r="AA249" i="2"/>
  <c r="Y250" i="2"/>
  <c r="Z250" i="2"/>
  <c r="AA250" i="2"/>
  <c r="Y251" i="2"/>
  <c r="Z251" i="2"/>
  <c r="AA251" i="2"/>
  <c r="Y252" i="2"/>
  <c r="Z252" i="2"/>
  <c r="AA252" i="2"/>
  <c r="Y253" i="2"/>
  <c r="Z253" i="2"/>
  <c r="AA253" i="2"/>
  <c r="Y254" i="2"/>
  <c r="Z254" i="2"/>
  <c r="AA254" i="2"/>
  <c r="Y255" i="2"/>
  <c r="Z255" i="2"/>
  <c r="AA255" i="2"/>
  <c r="Y256" i="2"/>
  <c r="Z256" i="2"/>
  <c r="AA256" i="2"/>
  <c r="Y257" i="2"/>
  <c r="Z257" i="2"/>
  <c r="AA257" i="2"/>
  <c r="Y258" i="2"/>
  <c r="Z258" i="2"/>
  <c r="AA258" i="2"/>
  <c r="Y259" i="2"/>
  <c r="Z259" i="2"/>
  <c r="AA259" i="2"/>
  <c r="Y260" i="2"/>
  <c r="Z260" i="2"/>
  <c r="AA260" i="2"/>
  <c r="Y261" i="2"/>
  <c r="Z261" i="2"/>
  <c r="AA261" i="2"/>
  <c r="Y262" i="2"/>
  <c r="Z262" i="2"/>
  <c r="AA262" i="2"/>
  <c r="Y263" i="2"/>
  <c r="Z263" i="2"/>
  <c r="AA263" i="2"/>
  <c r="Y264" i="2"/>
  <c r="Z264" i="2"/>
  <c r="AA264" i="2"/>
  <c r="Y265" i="2"/>
  <c r="Z265" i="2"/>
  <c r="AA265" i="2"/>
  <c r="Y266" i="2"/>
  <c r="Z266" i="2"/>
  <c r="AA266" i="2"/>
  <c r="Y267" i="2"/>
  <c r="Z267" i="2"/>
  <c r="AA267" i="2"/>
  <c r="Y268" i="2"/>
  <c r="Z268" i="2"/>
  <c r="AA268" i="2"/>
  <c r="Y269" i="2"/>
  <c r="Z269" i="2"/>
  <c r="AA269" i="2"/>
  <c r="Y270" i="2"/>
  <c r="Z270" i="2"/>
  <c r="AA270" i="2"/>
  <c r="Y271" i="2"/>
  <c r="Z271" i="2"/>
  <c r="AA271" i="2"/>
  <c r="Y272" i="2"/>
  <c r="Z272" i="2"/>
  <c r="AA272" i="2"/>
  <c r="Y273" i="2"/>
  <c r="Z273" i="2"/>
  <c r="AA273" i="2"/>
  <c r="Y274" i="2"/>
  <c r="Z274" i="2"/>
  <c r="AA274" i="2"/>
  <c r="Y275" i="2"/>
  <c r="Z275" i="2"/>
  <c r="AA275" i="2"/>
  <c r="Y276" i="2"/>
  <c r="Z276" i="2"/>
  <c r="AA276" i="2"/>
  <c r="Y277" i="2"/>
  <c r="Z277" i="2"/>
  <c r="AA277" i="2"/>
  <c r="Y278" i="2"/>
  <c r="Z278" i="2"/>
  <c r="AA278" i="2"/>
  <c r="Y279" i="2"/>
  <c r="Z279" i="2"/>
  <c r="AA279" i="2"/>
  <c r="Y280" i="2"/>
  <c r="Z280" i="2"/>
  <c r="AA280" i="2"/>
  <c r="Y281" i="2"/>
  <c r="Z281" i="2"/>
  <c r="AA281" i="2"/>
  <c r="Y282" i="2"/>
  <c r="Z282" i="2"/>
  <c r="AA282" i="2"/>
  <c r="Y283" i="2"/>
  <c r="Z283" i="2"/>
  <c r="AA283" i="2"/>
  <c r="Y284" i="2"/>
  <c r="Z284" i="2"/>
  <c r="AA284" i="2"/>
  <c r="Y285" i="2"/>
  <c r="Z285" i="2"/>
  <c r="AA285" i="2"/>
  <c r="Y286" i="2"/>
  <c r="Z286" i="2"/>
  <c r="AA286" i="2"/>
  <c r="Y287" i="2"/>
  <c r="Z287" i="2"/>
  <c r="AA287" i="2"/>
  <c r="Y288" i="2"/>
  <c r="Z288" i="2"/>
  <c r="AA288" i="2"/>
  <c r="Y289" i="2"/>
  <c r="Z289" i="2"/>
  <c r="AA289" i="2"/>
  <c r="Y290" i="2"/>
  <c r="Z290" i="2"/>
  <c r="AA290" i="2"/>
  <c r="Y291" i="2"/>
  <c r="Z291" i="2"/>
  <c r="AA291" i="2"/>
  <c r="Y292" i="2"/>
  <c r="Z292" i="2"/>
  <c r="AA292" i="2"/>
  <c r="Y293" i="2"/>
  <c r="Z293" i="2"/>
  <c r="AA293" i="2"/>
  <c r="Y294" i="2"/>
  <c r="Z294" i="2"/>
  <c r="AA294" i="2"/>
  <c r="Y295" i="2"/>
  <c r="Z295" i="2"/>
  <c r="AA295" i="2"/>
  <c r="Y296" i="2"/>
  <c r="Z296" i="2"/>
  <c r="AA296" i="2"/>
  <c r="Y297" i="2"/>
  <c r="Z297" i="2"/>
  <c r="AA297" i="2"/>
  <c r="Y298" i="2"/>
  <c r="Z298" i="2"/>
  <c r="AA298" i="2"/>
  <c r="Y299" i="2"/>
  <c r="Z299" i="2"/>
  <c r="AA299" i="2"/>
  <c r="Y300" i="2"/>
  <c r="Z300" i="2"/>
  <c r="AA300" i="2"/>
  <c r="Y301" i="2"/>
  <c r="Z301" i="2"/>
  <c r="AA301" i="2"/>
  <c r="Y302" i="2"/>
  <c r="Z302" i="2"/>
  <c r="AA302" i="2"/>
  <c r="Y303" i="2"/>
  <c r="Z303" i="2"/>
  <c r="AA303" i="2"/>
  <c r="Y304" i="2"/>
  <c r="Z304" i="2"/>
  <c r="AA304" i="2"/>
  <c r="Y305" i="2"/>
  <c r="Z305" i="2"/>
  <c r="AA305" i="2"/>
  <c r="Y306" i="2"/>
  <c r="Z306" i="2"/>
  <c r="AA306" i="2"/>
  <c r="Y307" i="2"/>
  <c r="Z307" i="2"/>
  <c r="AA307" i="2"/>
  <c r="Y308" i="2"/>
  <c r="Z308" i="2"/>
  <c r="AA308" i="2"/>
  <c r="Y309" i="2"/>
  <c r="Z309" i="2"/>
  <c r="AA309" i="2"/>
  <c r="Y310" i="2"/>
  <c r="Z310" i="2"/>
  <c r="AA310" i="2"/>
  <c r="Y311" i="2"/>
  <c r="Z311" i="2"/>
  <c r="AA311" i="2"/>
  <c r="Y312" i="2"/>
  <c r="Z312" i="2"/>
  <c r="AA312" i="2"/>
  <c r="Y313" i="2"/>
  <c r="Z313" i="2"/>
  <c r="AA313" i="2"/>
  <c r="Y314" i="2"/>
  <c r="Z314" i="2"/>
  <c r="AA314" i="2"/>
  <c r="Y315" i="2"/>
  <c r="Z315" i="2"/>
  <c r="AA315" i="2"/>
  <c r="Y316" i="2"/>
  <c r="Z316" i="2"/>
  <c r="AA316" i="2"/>
  <c r="Y317" i="2"/>
  <c r="Z317" i="2"/>
  <c r="AA317" i="2"/>
  <c r="Y318" i="2"/>
  <c r="Z318" i="2"/>
  <c r="AA318" i="2"/>
  <c r="Y319" i="2"/>
  <c r="Z319" i="2"/>
  <c r="AA319" i="2"/>
  <c r="Y320" i="2"/>
  <c r="Z320" i="2"/>
  <c r="AA320" i="2"/>
  <c r="Y321" i="2"/>
  <c r="Z321" i="2"/>
  <c r="AA321" i="2"/>
  <c r="Y322" i="2"/>
  <c r="Z322" i="2"/>
  <c r="AA322" i="2"/>
  <c r="Y323" i="2"/>
  <c r="Z323" i="2"/>
  <c r="AA323" i="2"/>
  <c r="AA23" i="2"/>
  <c r="Z23" i="2"/>
  <c r="Y23" i="2"/>
  <c r="Q4" i="2"/>
  <c r="E8" i="13"/>
  <c r="B8" i="13"/>
  <c r="D8" i="13" s="1"/>
  <c r="H8" i="13"/>
  <c r="E7" i="13"/>
  <c r="G7" i="13" s="1"/>
  <c r="B26" i="13"/>
  <c r="E26" i="13"/>
  <c r="H26" i="13"/>
  <c r="B25" i="13"/>
  <c r="D25" i="13" s="1"/>
  <c r="E25" i="13"/>
  <c r="H25" i="13"/>
  <c r="J25" i="13" s="1"/>
  <c r="H24" i="13"/>
  <c r="E24" i="13"/>
  <c r="G24" i="13" s="1"/>
  <c r="B24" i="13"/>
  <c r="E23" i="13"/>
  <c r="G23" i="13" s="1"/>
  <c r="B23" i="13"/>
  <c r="D23" i="13" s="1"/>
  <c r="H23" i="13"/>
  <c r="J23" i="13" s="1"/>
  <c r="H22" i="13"/>
  <c r="E22" i="13"/>
  <c r="B22" i="13"/>
  <c r="E21" i="13"/>
  <c r="E20" i="13"/>
  <c r="G20" i="13" s="1"/>
  <c r="H19" i="13"/>
  <c r="J19" i="13" s="1"/>
  <c r="E19" i="13"/>
  <c r="B19" i="13"/>
  <c r="D19" i="13" s="1"/>
  <c r="A8" i="13"/>
  <c r="A7" i="13"/>
  <c r="A26" i="13"/>
  <c r="A25" i="13"/>
  <c r="A24" i="13"/>
  <c r="A23" i="13"/>
  <c r="A22" i="13"/>
  <c r="A21" i="13"/>
  <c r="A20" i="13"/>
  <c r="A19" i="13"/>
  <c r="A6" i="13"/>
  <c r="G21" i="13" l="1"/>
  <c r="G22" i="13"/>
  <c r="G26" i="13"/>
  <c r="J28" i="13"/>
  <c r="G27" i="13"/>
  <c r="D7" i="13"/>
  <c r="D28" i="13"/>
  <c r="D29" i="13"/>
  <c r="G8" i="13"/>
  <c r="J27" i="13"/>
  <c r="G28" i="13"/>
  <c r="D27" i="13"/>
  <c r="J29" i="13"/>
  <c r="G29" i="13"/>
  <c r="F32" i="13"/>
  <c r="U5" i="18"/>
  <c r="L8" i="18"/>
  <c r="L9" i="18" s="1"/>
  <c r="G19" i="3"/>
  <c r="L4" i="3"/>
  <c r="L5" i="3" s="1"/>
  <c r="G19" i="4"/>
  <c r="L4" i="4"/>
  <c r="L5" i="4" s="1"/>
  <c r="G19" i="16"/>
  <c r="L4" i="16"/>
  <c r="L5" i="16" s="1"/>
  <c r="D21" i="13"/>
  <c r="Y20" i="2"/>
  <c r="C6" i="13" s="1"/>
  <c r="AA20" i="2"/>
  <c r="I6" i="13" s="1"/>
  <c r="D30" i="13"/>
  <c r="C32" i="13"/>
  <c r="I32" i="13"/>
  <c r="G19" i="13"/>
  <c r="D22" i="13"/>
  <c r="J22" i="13"/>
  <c r="D24" i="13"/>
  <c r="J24" i="13"/>
  <c r="G25" i="13"/>
  <c r="J26" i="13"/>
  <c r="D26" i="13"/>
  <c r="J8" i="13"/>
  <c r="C10" i="13"/>
  <c r="I10" i="13"/>
  <c r="D20" i="13"/>
  <c r="J20" i="13"/>
  <c r="U6" i="18"/>
  <c r="U7" i="18" s="1"/>
  <c r="Z20" i="2"/>
  <c r="F6" i="13" s="1"/>
  <c r="F10" i="13" s="1"/>
  <c r="G17" i="16"/>
  <c r="G17" i="4"/>
  <c r="G17" i="3"/>
  <c r="B32" i="13"/>
  <c r="E32" i="13"/>
  <c r="H32" i="13"/>
  <c r="M7" i="2"/>
  <c r="M8" i="2"/>
  <c r="M9" i="2"/>
  <c r="M10" i="2"/>
  <c r="M11" i="2"/>
  <c r="M12" i="2"/>
  <c r="M13" i="2"/>
  <c r="M14" i="2"/>
  <c r="M15" i="2"/>
  <c r="W23" i="2"/>
  <c r="R4" i="2"/>
  <c r="R5" i="2" s="1"/>
  <c r="R6" i="2" s="1"/>
  <c r="R7" i="2" s="1"/>
  <c r="R8" i="2" s="1"/>
  <c r="R9" i="2" s="1"/>
  <c r="R10" i="2" s="1"/>
  <c r="R11" i="2" s="1"/>
  <c r="R12" i="2" s="1"/>
  <c r="R13" i="2" s="1"/>
  <c r="R14" i="2" s="1"/>
  <c r="R15" i="2" s="1"/>
  <c r="S4" i="2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Q5" i="2"/>
  <c r="Q6" i="2" s="1"/>
  <c r="Q7" i="2" s="1"/>
  <c r="Q8" i="2" s="1"/>
  <c r="Q9" i="2" s="1"/>
  <c r="Q10" i="2" s="1"/>
  <c r="Q11" i="2" s="1"/>
  <c r="Q12" i="2" s="1"/>
  <c r="Q13" i="2" s="1"/>
  <c r="Q14" i="2" s="1"/>
  <c r="Q15" i="2" s="1"/>
  <c r="G32" i="13" l="1"/>
  <c r="J32" i="13"/>
  <c r="D32" i="13"/>
  <c r="L10" i="18"/>
  <c r="L11" i="18" s="1"/>
  <c r="L6" i="16"/>
  <c r="L7" i="16" s="1"/>
  <c r="L17" i="16" s="1"/>
  <c r="L6" i="4"/>
  <c r="L7" i="4"/>
  <c r="L17" i="4" s="1"/>
  <c r="L6" i="3"/>
  <c r="L7" i="3"/>
  <c r="L17" i="3" s="1"/>
  <c r="U8" i="18"/>
  <c r="U9" i="18" s="1"/>
  <c r="U4" i="16"/>
  <c r="U5" i="16" s="1"/>
  <c r="M4" i="16"/>
  <c r="U4" i="4"/>
  <c r="U5" i="4" s="1"/>
  <c r="M4" i="4"/>
  <c r="U4" i="3"/>
  <c r="U5" i="3" s="1"/>
  <c r="M4" i="3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L12" i="18" l="1"/>
  <c r="L13" i="18"/>
  <c r="L14" i="18" s="1"/>
  <c r="U10" i="18"/>
  <c r="U6" i="16"/>
  <c r="U7" i="16" s="1"/>
  <c r="U6" i="4"/>
  <c r="U7" i="4" s="1"/>
  <c r="U6" i="3"/>
  <c r="U7" i="3" s="1"/>
  <c r="P15" i="2"/>
  <c r="P14" i="2"/>
  <c r="P13" i="2"/>
  <c r="P12" i="2"/>
  <c r="P11" i="2"/>
  <c r="P10" i="2"/>
  <c r="P9" i="2"/>
  <c r="P8" i="2"/>
  <c r="P7" i="2"/>
  <c r="P6" i="2"/>
  <c r="P5" i="2"/>
  <c r="P4" i="2"/>
  <c r="L15" i="18" l="1"/>
  <c r="L17" i="18" s="1"/>
  <c r="U11" i="18"/>
  <c r="U8" i="16"/>
  <c r="U9" i="16"/>
  <c r="U8" i="4"/>
  <c r="U8" i="3"/>
  <c r="J17" i="2"/>
  <c r="H6" i="13" s="1"/>
  <c r="I17" i="2"/>
  <c r="E6" i="13" s="1"/>
  <c r="H17" i="2"/>
  <c r="B6" i="13" s="1"/>
  <c r="G9" i="2"/>
  <c r="G6" i="2"/>
  <c r="G7" i="2"/>
  <c r="G15" i="2"/>
  <c r="G14" i="2"/>
  <c r="G13" i="2"/>
  <c r="G12" i="2"/>
  <c r="G11" i="2"/>
  <c r="G10" i="2"/>
  <c r="G8" i="2"/>
  <c r="G5" i="2"/>
  <c r="G4" i="2"/>
  <c r="U12" i="18" l="1"/>
  <c r="U10" i="16"/>
  <c r="U9" i="4"/>
  <c r="U10" i="4" s="1"/>
  <c r="U9" i="3"/>
  <c r="U10" i="3" s="1"/>
  <c r="M9" i="3"/>
  <c r="D6" i="13"/>
  <c r="B10" i="13"/>
  <c r="D10" i="13" s="1"/>
  <c r="J6" i="13"/>
  <c r="H10" i="13"/>
  <c r="J10" i="13" s="1"/>
  <c r="G6" i="13"/>
  <c r="E10" i="13"/>
  <c r="G10" i="13" s="1"/>
  <c r="U13" i="18" l="1"/>
  <c r="U11" i="16"/>
  <c r="U11" i="4"/>
  <c r="U11" i="3"/>
  <c r="U12" i="3"/>
  <c r="D3" i="2"/>
  <c r="L4" i="2" s="1"/>
  <c r="U14" i="18" l="1"/>
  <c r="U13" i="3"/>
  <c r="U12" i="4"/>
  <c r="L5" i="2"/>
  <c r="M5" i="2" s="1"/>
  <c r="M4" i="2"/>
  <c r="G17" i="2"/>
  <c r="G19" i="2"/>
  <c r="U15" i="18" l="1"/>
  <c r="U12" i="16"/>
  <c r="U13" i="16" s="1"/>
  <c r="U13" i="4"/>
  <c r="U4" i="2"/>
  <c r="I19" i="18" l="1"/>
  <c r="J19" i="18"/>
  <c r="H19" i="18"/>
  <c r="U14" i="3"/>
  <c r="U15" i="3"/>
  <c r="U14" i="16"/>
  <c r="U14" i="4"/>
  <c r="L6" i="2"/>
  <c r="U5" i="2"/>
  <c r="L7" i="2" l="1"/>
  <c r="M6" i="2"/>
  <c r="U15" i="16"/>
  <c r="U15" i="4"/>
  <c r="U6" i="2"/>
  <c r="I19" i="3" l="1"/>
  <c r="H19" i="3"/>
  <c r="J19" i="3"/>
  <c r="I19" i="16"/>
  <c r="J19" i="16"/>
  <c r="H19" i="16"/>
  <c r="I19" i="4"/>
  <c r="J19" i="4"/>
  <c r="H19" i="4"/>
  <c r="L8" i="2"/>
  <c r="L9" i="2" s="1"/>
  <c r="L10" i="2" s="1"/>
  <c r="U7" i="2"/>
  <c r="U8" i="2" l="1"/>
  <c r="U9" i="2" l="1"/>
  <c r="U10" i="2" l="1"/>
  <c r="L11" i="2"/>
  <c r="L12" i="2" l="1"/>
  <c r="U11" i="2"/>
  <c r="U12" i="2" l="1"/>
  <c r="L13" i="2"/>
  <c r="L14" i="2" l="1"/>
  <c r="U13" i="2"/>
  <c r="L15" i="2" l="1"/>
  <c r="U14" i="2"/>
  <c r="U15" i="2" l="1"/>
  <c r="L17" i="2"/>
  <c r="H19" i="2" l="1"/>
  <c r="I19" i="2"/>
  <c r="J19" i="2"/>
</calcChain>
</file>

<file path=xl/sharedStrings.xml><?xml version="1.0" encoding="utf-8"?>
<sst xmlns="http://schemas.openxmlformats.org/spreadsheetml/2006/main" count="229" uniqueCount="52">
  <si>
    <t>Date</t>
  </si>
  <si>
    <t>Affaire</t>
  </si>
  <si>
    <t>N° CMD</t>
  </si>
  <si>
    <t>Type</t>
  </si>
  <si>
    <t>Prix HT</t>
  </si>
  <si>
    <t>N° Facture</t>
  </si>
  <si>
    <t>MAEV</t>
  </si>
  <si>
    <t>MBE</t>
  </si>
  <si>
    <t>Coriance</t>
  </si>
  <si>
    <t>Collège Claude Monet - Ezy sur Eure</t>
  </si>
  <si>
    <t>Collège Marcel Pagnol - Gravigny</t>
  </si>
  <si>
    <t>Collège André Maurois - La Saussaye</t>
  </si>
  <si>
    <t>Collège Michel de Montaigne - Le Vaudreuil</t>
  </si>
  <si>
    <t>Collège Rosa Parks - Les Andelys</t>
  </si>
  <si>
    <t>Collège Paul Bert - Evreux</t>
  </si>
  <si>
    <t>Collège Goerges Politzer - Evreux</t>
  </si>
  <si>
    <t>P2</t>
  </si>
  <si>
    <t>P3</t>
  </si>
  <si>
    <t>P3 Renouvellement</t>
  </si>
  <si>
    <t>Année:</t>
  </si>
  <si>
    <t>Année en cours:</t>
  </si>
  <si>
    <t>Cogénération - Les Mureaux</t>
  </si>
  <si>
    <t>Budget Prévu:</t>
  </si>
  <si>
    <t>Par an</t>
  </si>
  <si>
    <t>Par mois</t>
  </si>
  <si>
    <t>Par trimestre</t>
  </si>
  <si>
    <t>Enregistrer une Commande</t>
  </si>
  <si>
    <t>Consommé (€)</t>
  </si>
  <si>
    <t>Type:</t>
  </si>
  <si>
    <t>P2 (€)</t>
  </si>
  <si>
    <t>P3 (€)</t>
  </si>
  <si>
    <t>P3 Renou (€)</t>
  </si>
  <si>
    <t>Tout</t>
  </si>
  <si>
    <t>Note:</t>
  </si>
  <si>
    <t>Ecart %</t>
  </si>
  <si>
    <t>Budget (€)</t>
  </si>
  <si>
    <t>Conso (€)</t>
  </si>
  <si>
    <t>Synthese P2</t>
  </si>
  <si>
    <t>Synthese P3</t>
  </si>
  <si>
    <t>Synthese P3 R</t>
  </si>
  <si>
    <t>Synthèse annuelle DSP</t>
  </si>
  <si>
    <t>Total</t>
  </si>
  <si>
    <t>Synthèse annuelle Diffus</t>
  </si>
  <si>
    <t>Parc de Lyons - Mont Saint Aignan</t>
  </si>
  <si>
    <t>Parc de La londe - Mont Saint Aignan</t>
  </si>
  <si>
    <t>Centre Raby - Meulan</t>
  </si>
  <si>
    <t>Résidence Macherues - Les Mureaux</t>
  </si>
  <si>
    <t>Cumul (€)</t>
  </si>
  <si>
    <t>Apave - Mont Saint Aignan</t>
  </si>
  <si>
    <t>zdf</t>
  </si>
  <si>
    <t>hk</t>
  </si>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</sst>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/>
    <xf numFmtId="0" fontId="3" fillId="0" borderId="0" xfId="0" applyFont="1"/>
    <xf numFmtId="14" fontId="0" fillId="0" borderId="1" xfId="0" applyNumberFormat="1" applyBorder="1"/>
    <xf numFmtId="165" fontId="0" fillId="0" borderId="0" xfId="0" applyNumberFormat="1" applyAlignment="1">
      <alignment horizontal="right"/>
    </xf>
    <xf numFmtId="165" fontId="0" fillId="0" borderId="0" xfId="0" applyNumberFormat="1" applyBorder="1"/>
    <xf numFmtId="14" fontId="0" fillId="0" borderId="0" xfId="0" applyNumberFormat="1" applyBorder="1"/>
    <xf numFmtId="0" fontId="0" fillId="0" borderId="0" xfId="0" applyBorder="1" applyAlignment="1">
      <alignment horizontal="right"/>
    </xf>
    <xf numFmtId="165" fontId="0" fillId="0" borderId="0" xfId="1" applyNumberFormat="1" applyFont="1" applyBorder="1"/>
    <xf numFmtId="0" fontId="0" fillId="0" borderId="0" xfId="0" applyNumberFormat="1"/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4" fontId="0" fillId="0" borderId="3" xfId="0" applyNumberFormat="1" applyBorder="1"/>
    <xf numFmtId="0" fontId="0" fillId="0" borderId="3" xfId="0" applyBorder="1"/>
    <xf numFmtId="10" fontId="0" fillId="0" borderId="0" xfId="1" applyNumberFormat="1" applyFont="1" applyBorder="1"/>
    <xf numFmtId="10" fontId="0" fillId="0" borderId="0" xfId="0" applyNumberFormat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2" fillId="0" borderId="16" xfId="0" applyFont="1" applyBorder="1" applyAlignment="1"/>
    <xf numFmtId="0" fontId="2" fillId="0" borderId="16" xfId="0" applyFont="1" applyBorder="1" applyAlignment="1">
      <alignment horizontal="left"/>
    </xf>
    <xf numFmtId="0" fontId="0" fillId="0" borderId="20" xfId="0" applyBorder="1"/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0" fontId="0" fillId="0" borderId="5" xfId="0" applyNumberFormat="1" applyBorder="1"/>
    <xf numFmtId="10" fontId="0" fillId="0" borderId="7" xfId="0" applyNumberFormat="1" applyBorder="1"/>
    <xf numFmtId="10" fontId="0" fillId="0" borderId="9" xfId="0" applyNumberFormat="1" applyBorder="1"/>
    <xf numFmtId="0" fontId="0" fillId="0" borderId="26" xfId="0" applyBorder="1"/>
    <xf numFmtId="0" fontId="0" fillId="0" borderId="27" xfId="0" applyBorder="1"/>
    <xf numFmtId="10" fontId="0" fillId="0" borderId="21" xfId="0" applyNumberFormat="1" applyBorder="1"/>
    <xf numFmtId="10" fontId="0" fillId="0" borderId="28" xfId="0" applyNumberFormat="1" applyBorder="1"/>
    <xf numFmtId="0" fontId="0" fillId="0" borderId="29" xfId="0" applyBorder="1"/>
    <xf numFmtId="0" fontId="0" fillId="0" borderId="4" xfId="0" applyBorder="1"/>
    <xf numFmtId="0" fontId="0" fillId="0" borderId="14" xfId="0" applyFill="1" applyBorder="1"/>
    <xf numFmtId="0" fontId="0" fillId="0" borderId="15" xfId="0" applyFill="1" applyBorder="1"/>
    <xf numFmtId="0" fontId="0" fillId="0" borderId="30" xfId="0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0" fillId="0" borderId="35" xfId="0" applyBorder="1"/>
    <xf numFmtId="10" fontId="0" fillId="0" borderId="33" xfId="2" applyNumberFormat="1" applyFont="1" applyBorder="1"/>
    <xf numFmtId="10" fontId="0" fillId="0" borderId="33" xfId="0" applyNumberFormat="1" applyBorder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6" xfId="0" applyFont="1" applyBorder="1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7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Apave!$L$3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Apave!$L$4:$L$15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Mureaux'!$J$4:$J$15</c:f>
            </c:numRef>
          </c:val>
        </c:ser>
        <c:ser>
          <c:idx val="3"/>
          <c:order val="1"/>
          <c:tx>
            <c:strRef>
              <c:f>Apave!$I$3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</c:f>
              <c:strCache>
                <c:ptCount val="1"/>
                <c:pt idx="0">
                  <c:v>Janvier :</c:v>
                </c:pt>
              </c:strCache>
            </c:strRef>
          </c:cat>
          <c:val>
            <c:numRef>
              <c:f>Apave!$I$4</c:f>
            </c:numRef>
          </c:val>
        </c:ser>
        <c:ser>
          <c:idx val="4"/>
          <c:order val="2"/>
          <c:tx>
            <c:strRef>
              <c:f>Apave!$J$3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Apave!$J$4:$J$7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142016"/>
        <c:axId val="115611136"/>
      </c:barChart>
      <c:lineChart>
        <c:grouping val="standard"/>
        <c:varyColors val="0"/>
        <c:ser>
          <c:idx val="0"/>
          <c:order val="3"/>
          <c:tx>
            <c:strRef>
              <c:f>Apave!$H$3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Apave!$G$4:$G$15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Apave!$H$4:$H$15</c:f>
              <c:numCache>
                <c:formatCode>#,##0.00\ "€"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42016"/>
        <c:axId val="115611136"/>
      </c:lineChart>
      <c:catAx>
        <c:axId val="1151420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5611136"/>
        <c:crosses val="autoZero"/>
        <c:auto val="1"/>
        <c:lblAlgn val="ctr"/>
        <c:lblOffset val="100"/>
        <c:noMultiLvlLbl val="0"/>
      </c:catAx>
      <c:valAx>
        <c:axId val="11561113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5142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Apave!$U$3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Apave!$U$4:$U$15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numRef>
              <c:f>'Cogé Mureaux'!$H$4:$H$15</c:f>
              <c:numCache>
                <c:formatCode>#,##0.00\ "€"</c:formatCode>
                <c:ptCount val="12"/>
                <c:pt idx="0">
                  <c:v>200</c:v>
                </c:pt>
                <c:pt idx="1">
                  <c:v>100</c:v>
                </c:pt>
                <c:pt idx="2">
                  <c:v>50</c:v>
                </c:pt>
              </c:numCache>
            </c:numRef>
          </c:cat>
          <c:val>
            <c:numRef>
              <c:f>'Cogé Mureaux'!$S$4:$S$15</c:f>
            </c:numRef>
          </c:val>
        </c:ser>
        <c:ser>
          <c:idx val="3"/>
          <c:order val="1"/>
          <c:tx>
            <c:strRef>
              <c:f>Apave!$R$3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</c:f>
              <c:strCache>
                <c:ptCount val="1"/>
                <c:pt idx="0">
                  <c:v>Janvier :</c:v>
                </c:pt>
              </c:strCache>
            </c:strRef>
          </c:cat>
          <c:val>
            <c:numRef>
              <c:f>Apave!$R$4</c:f>
            </c:numRef>
          </c:val>
        </c:ser>
        <c:ser>
          <c:idx val="4"/>
          <c:order val="2"/>
          <c:tx>
            <c:strRef>
              <c:f>Apave!$S$3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Apave!$S$4:$S$7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671424"/>
        <c:axId val="115673344"/>
      </c:barChart>
      <c:lineChart>
        <c:grouping val="standard"/>
        <c:varyColors val="0"/>
        <c:ser>
          <c:idx val="0"/>
          <c:order val="3"/>
          <c:tx>
            <c:strRef>
              <c:f>Apave!$Q$3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Apave!$G$4:$G$15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Apave!$Q$4:$Q$15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71424"/>
        <c:axId val="115673344"/>
      </c:lineChart>
      <c:catAx>
        <c:axId val="11567142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5673344"/>
        <c:crosses val="autoZero"/>
        <c:auto val="1"/>
        <c:lblAlgn val="ctr"/>
        <c:lblOffset val="100"/>
        <c:noMultiLvlLbl val="0"/>
      </c:catAx>
      <c:valAx>
        <c:axId val="115673344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5671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Raby!$L$3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Raby!$L$4:$L$7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Raby!$I$3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Raby!$I$4</c:f>
            </c:numRef>
          </c:val>
        </c:ser>
        <c:ser>
          <c:idx val="4"/>
          <c:order val="1"/>
          <c:tx>
            <c:strRef>
              <c:f>Raby!$J$3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471104"/>
        <c:axId val="117481472"/>
      </c:barChart>
      <c:lineChart>
        <c:grouping val="standard"/>
        <c:varyColors val="0"/>
        <c:ser>
          <c:idx val="0"/>
          <c:order val="2"/>
          <c:tx>
            <c:strRef>
              <c:f>Raby!$H$3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71104"/>
        <c:axId val="117481472"/>
      </c:lineChart>
      <c:catAx>
        <c:axId val="11747110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481472"/>
        <c:crosses val="autoZero"/>
        <c:auto val="1"/>
        <c:lblAlgn val="ctr"/>
        <c:lblOffset val="100"/>
        <c:noMultiLvlLbl val="0"/>
      </c:catAx>
      <c:valAx>
        <c:axId val="117481472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471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Raby!$U$3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Raby!$U$4:$U$7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Raby!$R$3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Raby!$R$4</c:f>
            </c:numRef>
          </c:val>
        </c:ser>
        <c:ser>
          <c:idx val="4"/>
          <c:order val="1"/>
          <c:tx>
            <c:strRef>
              <c:f>Raby!$S$3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524352"/>
        <c:axId val="117530624"/>
      </c:barChart>
      <c:lineChart>
        <c:grouping val="standard"/>
        <c:varyColors val="0"/>
        <c:ser>
          <c:idx val="0"/>
          <c:order val="2"/>
          <c:tx>
            <c:strRef>
              <c:f>Raby!$Q$3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524352"/>
        <c:axId val="117530624"/>
      </c:lineChart>
      <c:catAx>
        <c:axId val="11752435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530624"/>
        <c:crosses val="autoZero"/>
        <c:auto val="1"/>
        <c:lblAlgn val="ctr"/>
        <c:lblOffset val="100"/>
        <c:noMultiLvlLbl val="0"/>
      </c:catAx>
      <c:valAx>
        <c:axId val="117530624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524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2"/>
          <c:invertIfNegative val="0"/>
        </c:ser>
        <c:ser>
          <c:idx val="0"/>
          <c:order val="0"/>
          <c:tx>
            <c:strRef>
              <c:f>'Cogé Mureaux'!$I$3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Mureaux'!$I$4:$I$15</c:f>
            </c:numRef>
          </c:val>
        </c:ser>
        <c:ser>
          <c:idx val="2"/>
          <c:order val="1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'Cogé Mureaux'!$J$4:$J$7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411008"/>
        <c:axId val="116420992"/>
      </c:barChart>
      <c:catAx>
        <c:axId val="11641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6420992"/>
        <c:crosses val="autoZero"/>
        <c:auto val="1"/>
        <c:lblAlgn val="ctr"/>
        <c:lblOffset val="100"/>
        <c:noMultiLvlLbl val="0"/>
      </c:catAx>
      <c:valAx>
        <c:axId val="116420992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6411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  <a:ln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'Cogé Mureaux'!$U$3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'Cogé Mureaux'!$U$4:$U$7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</c:numCache>
            </c:numRef>
          </c:val>
        </c:ser>
        <c:ser>
          <c:idx val="1"/>
          <c:order val="0"/>
          <c:tx>
            <c:strRef>
              <c:f>'Cogé Mureaux'!$R$3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Mureaux'!$R$4:$R$15</c:f>
            </c:numRef>
          </c:val>
        </c:ser>
        <c:ser>
          <c:idx val="2"/>
          <c:order val="1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'Cogé Mureaux'!$S$4:$S$7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451584"/>
        <c:axId val="116461952"/>
      </c:barChart>
      <c:lineChart>
        <c:grouping val="standard"/>
        <c:varyColors val="0"/>
        <c:ser>
          <c:idx val="0"/>
          <c:order val="2"/>
          <c:tx>
            <c:strRef>
              <c:f>'Cogé Mureaux'!$Q$3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'Cogé Mureaux'!$G$4:$G$7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'Cogé Mureaux'!$Q$4:$Q$7</c:f>
              <c:numCache>
                <c:formatCode>#,##0.00\ "€"</c:formatCode>
                <c:ptCount val="4"/>
                <c:pt idx="0">
                  <c:v>200</c:v>
                </c:pt>
                <c:pt idx="1">
                  <c:v>300</c:v>
                </c:pt>
                <c:pt idx="2">
                  <c:v>350</c:v>
                </c:pt>
                <c:pt idx="3">
                  <c:v>350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51584"/>
        <c:axId val="116461952"/>
      </c:lineChart>
      <c:catAx>
        <c:axId val="11645158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6461952"/>
        <c:crosses val="autoZero"/>
        <c:auto val="1"/>
        <c:lblAlgn val="ctr"/>
        <c:lblOffset val="100"/>
        <c:noMultiLvlLbl val="0"/>
      </c:catAx>
      <c:valAx>
        <c:axId val="116461952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64515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'Ezy sur Eure'!$L$3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'Ezy sur Eure'!$L$4:$L$7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'Ezy sur Eure'!$I$3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'Ezy sur Eure'!$I$4</c:f>
            </c:numRef>
          </c:val>
        </c:ser>
        <c:ser>
          <c:idx val="4"/>
          <c:order val="1"/>
          <c:tx>
            <c:strRef>
              <c:f>'Ezy sur Eure'!$J$3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948416"/>
        <c:axId val="117950336"/>
      </c:barChart>
      <c:lineChart>
        <c:grouping val="standard"/>
        <c:varyColors val="0"/>
        <c:ser>
          <c:idx val="0"/>
          <c:order val="2"/>
          <c:tx>
            <c:strRef>
              <c:f>'Ezy sur Eure'!$H$3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48416"/>
        <c:axId val="117950336"/>
      </c:lineChart>
      <c:catAx>
        <c:axId val="1179484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950336"/>
        <c:crosses val="autoZero"/>
        <c:auto val="1"/>
        <c:lblAlgn val="ctr"/>
        <c:lblOffset val="100"/>
        <c:noMultiLvlLbl val="0"/>
      </c:catAx>
      <c:valAx>
        <c:axId val="11795033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948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'Ezy sur Eure'!$U$3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'Ezy sur Eure'!$U$4:$U$7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'Ezy sur Eure'!$R$3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'Ezy sur Eure'!$R$4</c:f>
            </c:numRef>
          </c:val>
        </c:ser>
        <c:ser>
          <c:idx val="4"/>
          <c:order val="1"/>
          <c:tx>
            <c:strRef>
              <c:f>'Ezy sur Eure'!$S$3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989376"/>
        <c:axId val="117991296"/>
      </c:barChart>
      <c:lineChart>
        <c:grouping val="standard"/>
        <c:varyColors val="0"/>
        <c:ser>
          <c:idx val="0"/>
          <c:order val="2"/>
          <c:tx>
            <c:strRef>
              <c:f>'Ezy sur Eure'!$Q$3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89376"/>
        <c:axId val="117991296"/>
      </c:lineChart>
      <c:catAx>
        <c:axId val="11798937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991296"/>
        <c:crosses val="autoZero"/>
        <c:auto val="1"/>
        <c:lblAlgn val="ctr"/>
        <c:lblOffset val="100"/>
        <c:noMultiLvlLbl val="0"/>
      </c:catAx>
      <c:valAx>
        <c:axId val="11799129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989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Gravigny!$L$3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Gravigny!$L$4:$L$7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Mureaux'!$J$4:$J$15</c:f>
            </c:numRef>
          </c:val>
        </c:ser>
        <c:ser>
          <c:idx val="3"/>
          <c:order val="1"/>
          <c:tx>
            <c:strRef>
              <c:f>Gravigny!$I$3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Gravigny!$I$4</c:f>
            </c:numRef>
          </c:val>
        </c:ser>
        <c:ser>
          <c:idx val="4"/>
          <c:order val="2"/>
          <c:tx>
            <c:strRef>
              <c:f>Gravigny!$J$3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716288"/>
        <c:axId val="118738944"/>
      </c:barChart>
      <c:lineChart>
        <c:grouping val="standard"/>
        <c:varyColors val="0"/>
        <c:ser>
          <c:idx val="0"/>
          <c:order val="3"/>
          <c:tx>
            <c:strRef>
              <c:f>Gravigny!$H$3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716288"/>
        <c:axId val="118738944"/>
      </c:lineChart>
      <c:catAx>
        <c:axId val="11871628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8738944"/>
        <c:crosses val="autoZero"/>
        <c:auto val="1"/>
        <c:lblAlgn val="ctr"/>
        <c:lblOffset val="100"/>
        <c:noMultiLvlLbl val="0"/>
      </c:catAx>
      <c:valAx>
        <c:axId val="118738944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8716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Gravigny!$U$3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Gravigny!$U$4:$U$7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numRef>
              <c:f>'Cogé Mureaux'!$H$4:$H$15</c:f>
              <c:numCache>
                <c:formatCode>#,##0.00\ "€"</c:formatCode>
                <c:ptCount val="12"/>
                <c:pt idx="0">
                  <c:v>200</c:v>
                </c:pt>
                <c:pt idx="1">
                  <c:v>100</c:v>
                </c:pt>
                <c:pt idx="2">
                  <c:v>50</c:v>
                </c:pt>
              </c:numCache>
            </c:numRef>
          </c:cat>
          <c:val>
            <c:numRef>
              <c:f>'Cogé Mureaux'!$S$4:$S$15</c:f>
            </c:numRef>
          </c:val>
        </c:ser>
        <c:ser>
          <c:idx val="3"/>
          <c:order val="1"/>
          <c:tx>
            <c:strRef>
              <c:f>Gravigny!$R$3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Gravigny!$R$4</c:f>
            </c:numRef>
          </c:val>
        </c:ser>
        <c:ser>
          <c:idx val="4"/>
          <c:order val="2"/>
          <c:tx>
            <c:strRef>
              <c:f>Gravigny!$S$3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446720"/>
        <c:axId val="118461184"/>
      </c:barChart>
      <c:lineChart>
        <c:grouping val="standard"/>
        <c:varyColors val="0"/>
        <c:ser>
          <c:idx val="0"/>
          <c:order val="3"/>
          <c:tx>
            <c:strRef>
              <c:f>Gravigny!$Q$3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446720"/>
        <c:axId val="118461184"/>
      </c:lineChart>
      <c:catAx>
        <c:axId val="11844672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8461184"/>
        <c:crosses val="autoZero"/>
        <c:auto val="1"/>
        <c:lblAlgn val="ctr"/>
        <c:lblOffset val="100"/>
        <c:noMultiLvlLbl val="0"/>
      </c:catAx>
      <c:valAx>
        <c:axId val="118461184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8446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8</xdr:row>
      <xdr:rowOff>66675</xdr:rowOff>
    </xdr:from>
    <xdr:to>
      <xdr:col>7</xdr:col>
      <xdr:colOff>514350</xdr:colOff>
      <xdr:row>11</xdr:row>
      <xdr:rowOff>95250</xdr:rowOff>
    </xdr:to>
    <xdr:sp macro="[0]!ok" textlink="">
      <xdr:nvSpPr>
        <xdr:cNvPr id="4" name="Organigramme : Alternative 3"/>
        <xdr:cNvSpPr/>
      </xdr:nvSpPr>
      <xdr:spPr>
        <a:xfrm>
          <a:off x="11982450" y="1971675"/>
          <a:ext cx="1133475" cy="60007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Enregistrer</a:t>
          </a:r>
        </a:p>
      </xdr:txBody>
    </xdr:sp>
    <xdr:clientData/>
  </xdr:twoCellAnchor>
  <xdr:twoCellAnchor>
    <xdr:from>
      <xdr:col>5</xdr:col>
      <xdr:colOff>161925</xdr:colOff>
      <xdr:row>3</xdr:row>
      <xdr:rowOff>152400</xdr:rowOff>
    </xdr:from>
    <xdr:to>
      <xdr:col>5</xdr:col>
      <xdr:colOff>1295400</xdr:colOff>
      <xdr:row>7</xdr:row>
      <xdr:rowOff>91440</xdr:rowOff>
    </xdr:to>
    <xdr:sp macro="[0]!nouvelle_année" textlink="">
      <xdr:nvSpPr>
        <xdr:cNvPr id="3" name="Organigramme : Alternative 2"/>
        <xdr:cNvSpPr/>
      </xdr:nvSpPr>
      <xdr:spPr>
        <a:xfrm>
          <a:off x="8444865" y="701040"/>
          <a:ext cx="1133475" cy="670560"/>
        </a:xfrm>
        <a:prstGeom prst="flowChartAlternateProcess">
          <a:avLst/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Nouvelle année</a:t>
          </a:r>
        </a:p>
      </xdr:txBody>
    </xdr:sp>
    <xdr:clientData/>
  </xdr:twoCellAnchor>
  <xdr:twoCellAnchor>
    <xdr:from>
      <xdr:col>6</xdr:col>
      <xdr:colOff>85725</xdr:colOff>
      <xdr:row>3</xdr:row>
      <xdr:rowOff>161925</xdr:rowOff>
    </xdr:from>
    <xdr:to>
      <xdr:col>7</xdr:col>
      <xdr:colOff>457200</xdr:colOff>
      <xdr:row>7</xdr:row>
      <xdr:rowOff>68580</xdr:rowOff>
    </xdr:to>
    <xdr:sp macro="[0]!nouvelle_affaire" textlink="">
      <xdr:nvSpPr>
        <xdr:cNvPr id="5" name="Organigramme : Alternative 4"/>
        <xdr:cNvSpPr/>
      </xdr:nvSpPr>
      <xdr:spPr>
        <a:xfrm>
          <a:off x="9923145" y="710565"/>
          <a:ext cx="1163955" cy="638175"/>
        </a:xfrm>
        <a:prstGeom prst="flowChartAlternateProcess">
          <a:avLst/>
        </a:prstGeom>
        <a:solidFill>
          <a:schemeClr val="accent3"/>
        </a:solidFill>
        <a:ln>
          <a:solidFill>
            <a:schemeClr val="accent3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Nouvelle Affaire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24"/>
  <sheetViews>
    <sheetView topLeftCell="E1" workbookViewId="0">
      <selection activeCell="I15" sqref="I15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customWidth="1"/>
    <col min="6" max="6" width="22.6640625" customWidth="1"/>
    <col min="12" max="12" width="45.88671875" hidden="1" customWidth="1"/>
    <col min="13" max="13" width="22.88671875" hidden="1" customWidth="1"/>
    <col min="14" max="14" width="34.33203125" customWidth="1"/>
  </cols>
  <sheetData>
    <row r="3" spans="1:13" x14ac:dyDescent="0.3">
      <c r="C3" s="6" t="s">
        <v>20</v>
      </c>
      <c r="D3" s="7">
        <v>2015</v>
      </c>
    </row>
    <row r="8" spans="1:13" ht="18.75" x14ac:dyDescent="0.3">
      <c r="A8" s="11" t="s">
        <v>26</v>
      </c>
      <c r="L8" t="s">
        <v>1</v>
      </c>
      <c r="M8" t="s">
        <v>3</v>
      </c>
    </row>
    <row r="9" spans="1:13" ht="15" x14ac:dyDescent="0.25">
      <c r="L9" t="s">
        <v>48</v>
      </c>
      <c r="M9" t="s">
        <v>16</v>
      </c>
    </row>
    <row r="10" spans="1:13" x14ac:dyDescent="0.3">
      <c r="A10" s="4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4" t="s">
        <v>5</v>
      </c>
      <c r="L10" s="2" t="s">
        <v>45</v>
      </c>
      <c r="M10" t="s">
        <v>17</v>
      </c>
    </row>
    <row r="11" spans="1:13" x14ac:dyDescent="0.3">
      <c r="A11" s="15"/>
      <c r="B11" s="3"/>
      <c r="C11" s="3"/>
      <c r="D11" s="3"/>
      <c r="E11" s="3"/>
      <c r="F11" s="3"/>
      <c r="L11" t="s">
        <v>21</v>
      </c>
      <c r="M11" t="s">
        <v>18</v>
      </c>
    </row>
    <row r="12" spans="1:13" x14ac:dyDescent="0.3">
      <c r="L12" s="1" t="s">
        <v>11</v>
      </c>
    </row>
    <row r="13" spans="1:13" x14ac:dyDescent="0.3">
      <c r="L13" s="1" t="s">
        <v>9</v>
      </c>
    </row>
    <row r="14" spans="1:13" x14ac:dyDescent="0.3">
      <c r="L14" s="2" t="s">
        <v>15</v>
      </c>
    </row>
    <row r="15" spans="1:13" ht="18" x14ac:dyDescent="0.35">
      <c r="A15" s="11" t="s">
        <v>33</v>
      </c>
      <c r="L15" s="1" t="s">
        <v>10</v>
      </c>
    </row>
    <row r="16" spans="1:13" x14ac:dyDescent="0.3">
      <c r="L16" s="1" t="s">
        <v>12</v>
      </c>
    </row>
    <row r="17" spans="12:12" x14ac:dyDescent="0.3">
      <c r="L17" s="2" t="s">
        <v>14</v>
      </c>
    </row>
    <row r="18" spans="12:12" x14ac:dyDescent="0.3">
      <c r="L18" s="2" t="s">
        <v>13</v>
      </c>
    </row>
    <row r="19" spans="12:12" x14ac:dyDescent="0.3">
      <c r="L19" t="s">
        <v>8</v>
      </c>
    </row>
    <row r="20" spans="12:12" x14ac:dyDescent="0.3">
      <c r="L20" t="s">
        <v>6</v>
      </c>
    </row>
    <row r="21" spans="12:12" x14ac:dyDescent="0.3">
      <c r="L21" t="s">
        <v>7</v>
      </c>
    </row>
    <row r="22" spans="12:12" x14ac:dyDescent="0.3">
      <c r="L22" s="2" t="s">
        <v>44</v>
      </c>
    </row>
    <row r="23" spans="12:12" x14ac:dyDescent="0.3">
      <c r="L23" s="2" t="s">
        <v>43</v>
      </c>
    </row>
    <row r="24" spans="12:12" x14ac:dyDescent="0.3">
      <c r="L24" s="2" t="s">
        <v>46</v>
      </c>
    </row>
  </sheetData>
  <sortState ref="L10:L26">
    <sortCondition ref="L10"/>
  </sortState>
  <dataValidations count="2">
    <dataValidation type="list" allowBlank="1" showInputMessage="1" showErrorMessage="1" sqref="D11">
      <formula1>$M$9:$M$11</formula1>
    </dataValidation>
    <dataValidation type="list" allowBlank="1" showInputMessage="1" showErrorMessage="1" sqref="B11">
      <formula1>$L$9:$L$26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AA323"/>
  <sheetViews>
    <sheetView workbookViewId="0">
      <selection activeCell="P8" sqref="P8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8" width="0" hidden="1" customWidth="1"/>
    <col min="544" max="544" width="0" hidden="1" customWidth="1"/>
  </cols>
  <sheetData>
    <row r="3" spans="2:23" ht="18" x14ac:dyDescent="0.35">
      <c r="B3" s="14" t="s">
        <v>48</v>
      </c>
      <c r="C3" s="6" t="s">
        <v>19</v>
      </c>
      <c r="D3" s="9">
        <f>Général!D3</f>
        <v>2015</v>
      </c>
      <c r="E3" s="16" t="s">
        <v>22</v>
      </c>
      <c r="F3" s="5" t="s">
        <v>24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Janvier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Janvier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Février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Février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Mars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Mars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Mars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Mars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>Mai :</v>
      </c>
      <c r="H8" s="13"/>
      <c r="I8" s="13"/>
      <c r="J8" s="13"/>
      <c r="L8" s="8">
        <f>IF($F$3="Par mois",SUMIF($A$23:$A$323,"&lt;01/06/"&amp;$D$3,$W$23:$W$323)-SUM($L$4:L7),"")</f>
        <v>0</v>
      </c>
      <c r="M8" s="27" t="str">
        <f t="shared" si="1"/>
        <v/>
      </c>
      <c r="N8" s="8"/>
      <c r="P8" s="6" t="str">
        <f>IF($F$3="Par mois","Mai :","")</f>
        <v>Mai :</v>
      </c>
      <c r="Q8" s="8">
        <f>IF($F$3="Par mois",H8+Q7,"")</f>
        <v>0</v>
      </c>
      <c r="R8" s="8">
        <f>IF($F$3="Par mois",I8+R7,"")</f>
        <v>0</v>
      </c>
      <c r="S8" s="8">
        <f>IF($F$3="Par mois",J8+S7,"")</f>
        <v>0</v>
      </c>
      <c r="T8" s="8"/>
      <c r="U8" s="8">
        <f>IF($F$3="Par mois",L8+U7,"")</f>
        <v>0</v>
      </c>
      <c r="V8" s="8"/>
    </row>
    <row r="9" spans="2:23" ht="15" x14ac:dyDescent="0.25">
      <c r="G9" s="6" t="str">
        <f>IF($F$3="Par mois","Juin :","")</f>
        <v>Juin :</v>
      </c>
      <c r="H9" s="13"/>
      <c r="I9" s="13"/>
      <c r="J9" s="13"/>
      <c r="L9" s="8">
        <f>IF($F$3="Par mois",SUMIF($A$23:$A$323,"&lt;01/07/"&amp;$D$3,$W$23:$W$323)-SUM($L$4:L8),"")</f>
        <v>0</v>
      </c>
      <c r="M9" s="27" t="str">
        <f t="shared" si="1"/>
        <v/>
      </c>
      <c r="N9" s="8"/>
      <c r="P9" s="6" t="str">
        <f>IF($F$3="Par mois","Juin :","")</f>
        <v>Juin :</v>
      </c>
      <c r="Q9" s="8">
        <f t="shared" ref="Q9:S15" si="4">IF($F$3="Par mois",H9+Q8,"")</f>
        <v>0</v>
      </c>
      <c r="R9" s="8">
        <f t="shared" si="4"/>
        <v>0</v>
      </c>
      <c r="S9" s="8">
        <f t="shared" si="4"/>
        <v>0</v>
      </c>
      <c r="T9" s="8"/>
      <c r="U9" s="8">
        <f t="shared" ref="U9:U15" si="5">IF($F$3="Par mois",L9+U8,"")</f>
        <v>0</v>
      </c>
      <c r="V9" s="8"/>
      <c r="W9" t="s">
        <v>3</v>
      </c>
    </row>
    <row r="10" spans="2:23" ht="15" x14ac:dyDescent="0.25">
      <c r="G10" s="6" t="str">
        <f>IF($F$3="Par mois","Juillet :","")</f>
        <v>Juillet :</v>
      </c>
      <c r="H10" s="13"/>
      <c r="I10" s="13"/>
      <c r="J10" s="13"/>
      <c r="L10" s="8">
        <f>IF($F$3="Par mois",SUMIF($A$23:$A$323,"&lt;01/08/"&amp;$D$3,$W$23:$W$323)-SUM($L$4:L9),"")</f>
        <v>0</v>
      </c>
      <c r="M10" s="27" t="str">
        <f t="shared" si="1"/>
        <v/>
      </c>
      <c r="N10" s="8"/>
      <c r="P10" s="6" t="str">
        <f>IF($F$3="Par mois","Juillet :","")</f>
        <v>Juillet :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/>
      <c r="U10" s="8">
        <f t="shared" si="5"/>
        <v>0</v>
      </c>
      <c r="V10" s="8"/>
      <c r="W10" t="s">
        <v>16</v>
      </c>
    </row>
    <row r="11" spans="2:23" ht="15" x14ac:dyDescent="0.25">
      <c r="G11" s="6" t="str">
        <f>IF($F$3="Par mois","Aout :","")</f>
        <v>Aout :</v>
      </c>
      <c r="H11" s="13"/>
      <c r="I11" s="13"/>
      <c r="J11" s="13"/>
      <c r="L11" s="8">
        <f>IF($F$3="Par mois",SUMIF($A$23:$A$323,"&lt;01/09/"&amp;$D$3,$W$23:$W$323)-SUM($L$4:L10),"")</f>
        <v>0</v>
      </c>
      <c r="M11" s="27" t="str">
        <f t="shared" si="1"/>
        <v/>
      </c>
      <c r="N11" s="8"/>
      <c r="P11" s="6" t="str">
        <f>IF($F$3="Par mois","Aout :","")</f>
        <v>Aout :</v>
      </c>
      <c r="Q11" s="8">
        <f t="shared" si="4"/>
        <v>0</v>
      </c>
      <c r="R11" s="8">
        <f t="shared" si="4"/>
        <v>0</v>
      </c>
      <c r="S11" s="8">
        <f t="shared" si="4"/>
        <v>0</v>
      </c>
      <c r="T11" s="8"/>
      <c r="U11" s="8">
        <f t="shared" si="5"/>
        <v>0</v>
      </c>
      <c r="V11" s="8"/>
      <c r="W11" t="s">
        <v>17</v>
      </c>
    </row>
    <row r="12" spans="2:23" ht="15" x14ac:dyDescent="0.25">
      <c r="G12" s="6" t="str">
        <f>IF($F$3="Par mois","Septembre :","")</f>
        <v>Septembre :</v>
      </c>
      <c r="H12" s="13"/>
      <c r="I12" s="13"/>
      <c r="J12" s="13"/>
      <c r="L12" s="8">
        <f>IF($F$3="Par mois",SUMIF($A$23:$A$323,"&lt;01/10/"&amp;$D$3,$W$23:$W$323)-SUM($L$4:L11),"")</f>
        <v>0</v>
      </c>
      <c r="M12" s="27" t="str">
        <f t="shared" si="1"/>
        <v/>
      </c>
      <c r="N12" s="8"/>
      <c r="P12" s="6" t="str">
        <f>IF($F$3="Par mois","Septembre :","")</f>
        <v>Septembre :</v>
      </c>
      <c r="Q12" s="8">
        <f t="shared" si="4"/>
        <v>0</v>
      </c>
      <c r="R12" s="8">
        <f t="shared" si="4"/>
        <v>0</v>
      </c>
      <c r="S12" s="8">
        <f t="shared" si="4"/>
        <v>0</v>
      </c>
      <c r="T12" s="8"/>
      <c r="U12" s="8">
        <f t="shared" si="5"/>
        <v>0</v>
      </c>
      <c r="V12" s="8"/>
      <c r="W12" t="s">
        <v>18</v>
      </c>
    </row>
    <row r="13" spans="2:23" ht="15" x14ac:dyDescent="0.25">
      <c r="G13" s="6" t="str">
        <f>IF($F$3="Par mois","Octobre :","")</f>
        <v>Octobre :</v>
      </c>
      <c r="H13" s="13"/>
      <c r="I13" s="13"/>
      <c r="J13" s="13"/>
      <c r="L13" s="8">
        <f>IF($F$3="Par mois",SUMIF($A$23:$A$323,"&lt;01/11/"&amp;$D$3,$W$23:$W$323)-SUM($L$4:L12),"")</f>
        <v>0</v>
      </c>
      <c r="M13" s="27" t="str">
        <f t="shared" si="1"/>
        <v/>
      </c>
      <c r="N13" s="8"/>
      <c r="P13" s="6" t="str">
        <f>IF($F$3="Par mois","Octobre :","")</f>
        <v>Octobre :</v>
      </c>
      <c r="Q13" s="8">
        <f t="shared" si="4"/>
        <v>0</v>
      </c>
      <c r="R13" s="8">
        <f t="shared" si="4"/>
        <v>0</v>
      </c>
      <c r="S13" s="8">
        <f t="shared" si="4"/>
        <v>0</v>
      </c>
      <c r="T13" s="8"/>
      <c r="U13" s="8">
        <f t="shared" si="5"/>
        <v>0</v>
      </c>
      <c r="V13" s="8"/>
      <c r="W13" t="s">
        <v>32</v>
      </c>
    </row>
    <row r="14" spans="2:23" ht="15" x14ac:dyDescent="0.25">
      <c r="G14" s="6" t="str">
        <f>IF($F$3="Par mois","Novembre :","")</f>
        <v>Novembre :</v>
      </c>
      <c r="H14" s="13"/>
      <c r="I14" s="13"/>
      <c r="J14" s="13"/>
      <c r="L14" s="8">
        <f>IF($F$3="Par mois",SUMIF($A$23:$A$323,"&lt;01/12/"&amp;$D$3,$W$23:$W$323)-SUM($L$4:L13),"")</f>
        <v>0</v>
      </c>
      <c r="M14" s="27" t="str">
        <f t="shared" si="1"/>
        <v/>
      </c>
      <c r="N14" s="8"/>
      <c r="P14" s="6" t="str">
        <f>IF($F$3="Par mois","Novembre :","")</f>
        <v>Novembre :</v>
      </c>
      <c r="Q14" s="8">
        <f t="shared" si="4"/>
        <v>0</v>
      </c>
      <c r="R14" s="8">
        <f t="shared" si="4"/>
        <v>0</v>
      </c>
      <c r="S14" s="8">
        <f t="shared" si="4"/>
        <v>0</v>
      </c>
      <c r="T14" s="8"/>
      <c r="U14" s="8">
        <f t="shared" si="5"/>
        <v>0</v>
      </c>
      <c r="V14" s="8"/>
    </row>
    <row r="15" spans="2:23" ht="15" x14ac:dyDescent="0.25">
      <c r="G15" s="6" t="str">
        <f>IF($F$3="Par mois","Décembre :","")</f>
        <v>Décembre :</v>
      </c>
      <c r="H15" s="13"/>
      <c r="I15" s="13"/>
      <c r="J15" s="13"/>
      <c r="L15" s="8">
        <f>IF($F$3="Par mois",SUMIF($A$23:$A$323,"&lt;01/01/"&amp;$D$3+1,$W$23:$W$323)-SUM(L4:L14),"")</f>
        <v>0</v>
      </c>
      <c r="M15" s="27" t="str">
        <f t="shared" si="1"/>
        <v/>
      </c>
      <c r="N15" s="8"/>
      <c r="P15" s="6" t="str">
        <f>IF($F$3="Par mois","Décembre :","")</f>
        <v>Décembre :</v>
      </c>
      <c r="Q15" s="8">
        <f t="shared" si="4"/>
        <v>0</v>
      </c>
      <c r="R15" s="8">
        <f t="shared" si="4"/>
        <v>0</v>
      </c>
      <c r="S15" s="8">
        <f t="shared" si="4"/>
        <v>0</v>
      </c>
      <c r="T15" s="8"/>
      <c r="U15" s="8">
        <f t="shared" si="5"/>
        <v>0</v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6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7">IF(AND($F$3&lt;&gt;"Par an",$L$17&lt;&gt;0),I17/$L$17,"")</f>
        <v/>
      </c>
      <c r="J19" s="26" t="str">
        <f t="shared" si="7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8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8"/>
        <v>0</v>
      </c>
      <c r="Y24">
        <f t="shared" ref="Y24:Y87" si="9">IF(D24="P2",E24,0)</f>
        <v>0</v>
      </c>
      <c r="Z24">
        <f t="shared" ref="Z24:Z87" si="10">IF(D24="P3",E24,0)</f>
        <v>0</v>
      </c>
      <c r="AA24">
        <f t="shared" ref="AA24:AA87" si="11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8"/>
        <v>0</v>
      </c>
      <c r="Y25">
        <f t="shared" si="9"/>
        <v>0</v>
      </c>
      <c r="Z25">
        <f t="shared" si="10"/>
        <v>0</v>
      </c>
      <c r="AA25">
        <f t="shared" si="11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8"/>
        <v>0</v>
      </c>
      <c r="Y26">
        <f t="shared" si="9"/>
        <v>0</v>
      </c>
      <c r="Z26">
        <f t="shared" si="10"/>
        <v>0</v>
      </c>
      <c r="AA26">
        <f t="shared" si="11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8"/>
        <v>0</v>
      </c>
      <c r="Y27">
        <f t="shared" si="9"/>
        <v>0</v>
      </c>
      <c r="Z27">
        <f t="shared" si="10"/>
        <v>0</v>
      </c>
      <c r="AA27">
        <f t="shared" si="11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8"/>
        <v>0</v>
      </c>
      <c r="Y28">
        <f t="shared" si="9"/>
        <v>0</v>
      </c>
      <c r="Z28">
        <f t="shared" si="10"/>
        <v>0</v>
      </c>
      <c r="AA28">
        <f t="shared" si="11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8"/>
        <v>0</v>
      </c>
      <c r="Y29">
        <f t="shared" si="9"/>
        <v>0</v>
      </c>
      <c r="Z29">
        <f t="shared" si="10"/>
        <v>0</v>
      </c>
      <c r="AA29">
        <f t="shared" si="11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8"/>
        <v>0</v>
      </c>
      <c r="Y30">
        <f t="shared" si="9"/>
        <v>0</v>
      </c>
      <c r="Z30">
        <f t="shared" si="10"/>
        <v>0</v>
      </c>
      <c r="AA30">
        <f t="shared" si="11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8"/>
        <v>0</v>
      </c>
      <c r="Y31">
        <f t="shared" si="9"/>
        <v>0</v>
      </c>
      <c r="Z31">
        <f t="shared" si="10"/>
        <v>0</v>
      </c>
      <c r="AA31">
        <f t="shared" si="11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8"/>
        <v>0</v>
      </c>
      <c r="Y32">
        <f t="shared" si="9"/>
        <v>0</v>
      </c>
      <c r="Z32">
        <f t="shared" si="10"/>
        <v>0</v>
      </c>
      <c r="AA32">
        <f t="shared" si="11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8"/>
        <v>0</v>
      </c>
      <c r="Y33">
        <f t="shared" si="9"/>
        <v>0</v>
      </c>
      <c r="Z33">
        <f t="shared" si="10"/>
        <v>0</v>
      </c>
      <c r="AA33">
        <f t="shared" si="11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8"/>
        <v>0</v>
      </c>
      <c r="Y34">
        <f t="shared" si="9"/>
        <v>0</v>
      </c>
      <c r="Z34">
        <f t="shared" si="10"/>
        <v>0</v>
      </c>
      <c r="AA34">
        <f t="shared" si="11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8"/>
        <v>0</v>
      </c>
      <c r="Y35">
        <f t="shared" si="9"/>
        <v>0</v>
      </c>
      <c r="Z35">
        <f t="shared" si="10"/>
        <v>0</v>
      </c>
      <c r="AA35">
        <f t="shared" si="11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8"/>
        <v>0</v>
      </c>
      <c r="Y36">
        <f t="shared" si="9"/>
        <v>0</v>
      </c>
      <c r="Z36">
        <f t="shared" si="10"/>
        <v>0</v>
      </c>
      <c r="AA36">
        <f t="shared" si="11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8"/>
        <v>0</v>
      </c>
      <c r="Y37">
        <f t="shared" si="9"/>
        <v>0</v>
      </c>
      <c r="Z37">
        <f t="shared" si="10"/>
        <v>0</v>
      </c>
      <c r="AA37">
        <f t="shared" si="11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8"/>
        <v>0</v>
      </c>
      <c r="Y38">
        <f t="shared" si="9"/>
        <v>0</v>
      </c>
      <c r="Z38">
        <f t="shared" si="10"/>
        <v>0</v>
      </c>
      <c r="AA38">
        <f t="shared" si="11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8"/>
        <v>0</v>
      </c>
      <c r="Y39">
        <f t="shared" si="9"/>
        <v>0</v>
      </c>
      <c r="Z39">
        <f t="shared" si="10"/>
        <v>0</v>
      </c>
      <c r="AA39">
        <f t="shared" si="11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8"/>
        <v>0</v>
      </c>
      <c r="Y40">
        <f t="shared" si="9"/>
        <v>0</v>
      </c>
      <c r="Z40">
        <f t="shared" si="10"/>
        <v>0</v>
      </c>
      <c r="AA40">
        <f t="shared" si="11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8"/>
        <v>0</v>
      </c>
      <c r="Y41">
        <f t="shared" si="9"/>
        <v>0</v>
      </c>
      <c r="Z41">
        <f t="shared" si="10"/>
        <v>0</v>
      </c>
      <c r="AA41">
        <f t="shared" si="11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8"/>
        <v>0</v>
      </c>
      <c r="Y42">
        <f t="shared" si="9"/>
        <v>0</v>
      </c>
      <c r="Z42">
        <f t="shared" si="10"/>
        <v>0</v>
      </c>
      <c r="AA42">
        <f t="shared" si="11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8"/>
        <v>0</v>
      </c>
      <c r="Y43">
        <f t="shared" si="9"/>
        <v>0</v>
      </c>
      <c r="Z43">
        <f t="shared" si="10"/>
        <v>0</v>
      </c>
      <c r="AA43">
        <f t="shared" si="11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8"/>
        <v>0</v>
      </c>
      <c r="Y44">
        <f t="shared" si="9"/>
        <v>0</v>
      </c>
      <c r="Z44">
        <f t="shared" si="10"/>
        <v>0</v>
      </c>
      <c r="AA44">
        <f t="shared" si="11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8"/>
        <v>0</v>
      </c>
      <c r="Y45">
        <f t="shared" si="9"/>
        <v>0</v>
      </c>
      <c r="Z45">
        <f t="shared" si="10"/>
        <v>0</v>
      </c>
      <c r="AA45">
        <f t="shared" si="11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8"/>
        <v>0</v>
      </c>
      <c r="Y46">
        <f t="shared" si="9"/>
        <v>0</v>
      </c>
      <c r="Z46">
        <f t="shared" si="10"/>
        <v>0</v>
      </c>
      <c r="AA46">
        <f t="shared" si="11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8"/>
        <v>0</v>
      </c>
      <c r="Y47">
        <f t="shared" si="9"/>
        <v>0</v>
      </c>
      <c r="Z47">
        <f t="shared" si="10"/>
        <v>0</v>
      </c>
      <c r="AA47">
        <f t="shared" si="11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8"/>
        <v>0</v>
      </c>
      <c r="Y48">
        <f t="shared" si="9"/>
        <v>0</v>
      </c>
      <c r="Z48">
        <f t="shared" si="10"/>
        <v>0</v>
      </c>
      <c r="AA48">
        <f t="shared" si="11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8"/>
        <v>0</v>
      </c>
      <c r="Y49">
        <f t="shared" si="9"/>
        <v>0</v>
      </c>
      <c r="Z49">
        <f t="shared" si="10"/>
        <v>0</v>
      </c>
      <c r="AA49">
        <f t="shared" si="11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8"/>
        <v>0</v>
      </c>
      <c r="Y50">
        <f t="shared" si="9"/>
        <v>0</v>
      </c>
      <c r="Z50">
        <f t="shared" si="10"/>
        <v>0</v>
      </c>
      <c r="AA50">
        <f t="shared" si="11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8"/>
        <v>0</v>
      </c>
      <c r="Y51">
        <f t="shared" si="9"/>
        <v>0</v>
      </c>
      <c r="Z51">
        <f t="shared" si="10"/>
        <v>0</v>
      </c>
      <c r="AA51">
        <f t="shared" si="11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8"/>
        <v>0</v>
      </c>
      <c r="Y52">
        <f t="shared" si="9"/>
        <v>0</v>
      </c>
      <c r="Z52">
        <f t="shared" si="10"/>
        <v>0</v>
      </c>
      <c r="AA52">
        <f t="shared" si="11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8"/>
        <v>0</v>
      </c>
      <c r="Y53">
        <f t="shared" si="9"/>
        <v>0</v>
      </c>
      <c r="Z53">
        <f t="shared" si="10"/>
        <v>0</v>
      </c>
      <c r="AA53">
        <f t="shared" si="11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8"/>
        <v>0</v>
      </c>
      <c r="Y54">
        <f t="shared" si="9"/>
        <v>0</v>
      </c>
      <c r="Z54">
        <f t="shared" si="10"/>
        <v>0</v>
      </c>
      <c r="AA54">
        <f t="shared" si="11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8"/>
        <v>0</v>
      </c>
      <c r="Y55">
        <f t="shared" si="9"/>
        <v>0</v>
      </c>
      <c r="Z55">
        <f t="shared" si="10"/>
        <v>0</v>
      </c>
      <c r="AA55">
        <f t="shared" si="11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8"/>
        <v>0</v>
      </c>
      <c r="Y56">
        <f t="shared" si="9"/>
        <v>0</v>
      </c>
      <c r="Z56">
        <f t="shared" si="10"/>
        <v>0</v>
      </c>
      <c r="AA56">
        <f t="shared" si="11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8"/>
        <v>0</v>
      </c>
      <c r="Y57">
        <f t="shared" si="9"/>
        <v>0</v>
      </c>
      <c r="Z57">
        <f t="shared" si="10"/>
        <v>0</v>
      </c>
      <c r="AA57">
        <f t="shared" si="11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8"/>
        <v>0</v>
      </c>
      <c r="Y58">
        <f t="shared" si="9"/>
        <v>0</v>
      </c>
      <c r="Z58">
        <f t="shared" si="10"/>
        <v>0</v>
      </c>
      <c r="AA58">
        <f t="shared" si="11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8"/>
        <v>0</v>
      </c>
      <c r="Y59">
        <f t="shared" si="9"/>
        <v>0</v>
      </c>
      <c r="Z59">
        <f t="shared" si="10"/>
        <v>0</v>
      </c>
      <c r="AA59">
        <f t="shared" si="11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8"/>
        <v>0</v>
      </c>
      <c r="Y60">
        <f t="shared" si="9"/>
        <v>0</v>
      </c>
      <c r="Z60">
        <f t="shared" si="10"/>
        <v>0</v>
      </c>
      <c r="AA60">
        <f t="shared" si="11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8"/>
        <v>0</v>
      </c>
      <c r="Y61">
        <f t="shared" si="9"/>
        <v>0</v>
      </c>
      <c r="Z61">
        <f t="shared" si="10"/>
        <v>0</v>
      </c>
      <c r="AA61">
        <f t="shared" si="11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8"/>
        <v>0</v>
      </c>
      <c r="Y62">
        <f t="shared" si="9"/>
        <v>0</v>
      </c>
      <c r="Z62">
        <f t="shared" si="10"/>
        <v>0</v>
      </c>
      <c r="AA62">
        <f t="shared" si="11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8"/>
        <v>0</v>
      </c>
      <c r="Y63">
        <f t="shared" si="9"/>
        <v>0</v>
      </c>
      <c r="Z63">
        <f t="shared" si="10"/>
        <v>0</v>
      </c>
      <c r="AA63">
        <f t="shared" si="11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8"/>
        <v>0</v>
      </c>
      <c r="Y64">
        <f t="shared" si="9"/>
        <v>0</v>
      </c>
      <c r="Z64">
        <f t="shared" si="10"/>
        <v>0</v>
      </c>
      <c r="AA64">
        <f t="shared" si="11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8"/>
        <v>0</v>
      </c>
      <c r="Y65">
        <f t="shared" si="9"/>
        <v>0</v>
      </c>
      <c r="Z65">
        <f t="shared" si="10"/>
        <v>0</v>
      </c>
      <c r="AA65">
        <f t="shared" si="11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8"/>
        <v>0</v>
      </c>
      <c r="Y66">
        <f t="shared" si="9"/>
        <v>0</v>
      </c>
      <c r="Z66">
        <f t="shared" si="10"/>
        <v>0</v>
      </c>
      <c r="AA66">
        <f t="shared" si="11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8"/>
        <v>0</v>
      </c>
      <c r="Y67">
        <f t="shared" si="9"/>
        <v>0</v>
      </c>
      <c r="Z67">
        <f t="shared" si="10"/>
        <v>0</v>
      </c>
      <c r="AA67">
        <f t="shared" si="11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8"/>
        <v>0</v>
      </c>
      <c r="Y68">
        <f t="shared" si="9"/>
        <v>0</v>
      </c>
      <c r="Z68">
        <f t="shared" si="10"/>
        <v>0</v>
      </c>
      <c r="AA68">
        <f t="shared" si="11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8"/>
        <v>0</v>
      </c>
      <c r="Y69">
        <f t="shared" si="9"/>
        <v>0</v>
      </c>
      <c r="Z69">
        <f t="shared" si="10"/>
        <v>0</v>
      </c>
      <c r="AA69">
        <f t="shared" si="11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8"/>
        <v>0</v>
      </c>
      <c r="Y70">
        <f t="shared" si="9"/>
        <v>0</v>
      </c>
      <c r="Z70">
        <f t="shared" si="10"/>
        <v>0</v>
      </c>
      <c r="AA70">
        <f t="shared" si="11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8"/>
        <v>0</v>
      </c>
      <c r="Y71">
        <f t="shared" si="9"/>
        <v>0</v>
      </c>
      <c r="Z71">
        <f t="shared" si="10"/>
        <v>0</v>
      </c>
      <c r="AA71">
        <f t="shared" si="11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8"/>
        <v>0</v>
      </c>
      <c r="Y72">
        <f t="shared" si="9"/>
        <v>0</v>
      </c>
      <c r="Z72">
        <f t="shared" si="10"/>
        <v>0</v>
      </c>
      <c r="AA72">
        <f t="shared" si="11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8"/>
        <v>0</v>
      </c>
      <c r="Y73">
        <f t="shared" si="9"/>
        <v>0</v>
      </c>
      <c r="Z73">
        <f t="shared" si="10"/>
        <v>0</v>
      </c>
      <c r="AA73">
        <f t="shared" si="11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8"/>
        <v>0</v>
      </c>
      <c r="Y74">
        <f t="shared" si="9"/>
        <v>0</v>
      </c>
      <c r="Z74">
        <f t="shared" si="10"/>
        <v>0</v>
      </c>
      <c r="AA74">
        <f t="shared" si="11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8"/>
        <v>0</v>
      </c>
      <c r="Y75">
        <f t="shared" si="9"/>
        <v>0</v>
      </c>
      <c r="Z75">
        <f t="shared" si="10"/>
        <v>0</v>
      </c>
      <c r="AA75">
        <f t="shared" si="11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8"/>
        <v>0</v>
      </c>
      <c r="Y76">
        <f t="shared" si="9"/>
        <v>0</v>
      </c>
      <c r="Z76">
        <f t="shared" si="10"/>
        <v>0</v>
      </c>
      <c r="AA76">
        <f t="shared" si="11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8"/>
        <v>0</v>
      </c>
      <c r="Y77">
        <f t="shared" si="9"/>
        <v>0</v>
      </c>
      <c r="Z77">
        <f t="shared" si="10"/>
        <v>0</v>
      </c>
      <c r="AA77">
        <f t="shared" si="11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8"/>
        <v>0</v>
      </c>
      <c r="Y78">
        <f t="shared" si="9"/>
        <v>0</v>
      </c>
      <c r="Z78">
        <f t="shared" si="10"/>
        <v>0</v>
      </c>
      <c r="AA78">
        <f t="shared" si="11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8"/>
        <v>0</v>
      </c>
      <c r="Y79">
        <f t="shared" si="9"/>
        <v>0</v>
      </c>
      <c r="Z79">
        <f t="shared" si="10"/>
        <v>0</v>
      </c>
      <c r="AA79">
        <f t="shared" si="11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8"/>
        <v>0</v>
      </c>
      <c r="Y80">
        <f t="shared" si="9"/>
        <v>0</v>
      </c>
      <c r="Z80">
        <f t="shared" si="10"/>
        <v>0</v>
      </c>
      <c r="AA80">
        <f t="shared" si="11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8"/>
        <v>0</v>
      </c>
      <c r="Y81">
        <f t="shared" si="9"/>
        <v>0</v>
      </c>
      <c r="Z81">
        <f t="shared" si="10"/>
        <v>0</v>
      </c>
      <c r="AA81">
        <f t="shared" si="11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8"/>
        <v>0</v>
      </c>
      <c r="Y82">
        <f t="shared" si="9"/>
        <v>0</v>
      </c>
      <c r="Z82">
        <f t="shared" si="10"/>
        <v>0</v>
      </c>
      <c r="AA82">
        <f t="shared" si="11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8"/>
        <v>0</v>
      </c>
      <c r="Y83">
        <f t="shared" si="9"/>
        <v>0</v>
      </c>
      <c r="Z83">
        <f t="shared" si="10"/>
        <v>0</v>
      </c>
      <c r="AA83">
        <f t="shared" si="11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8"/>
        <v>0</v>
      </c>
      <c r="Y84">
        <f t="shared" si="9"/>
        <v>0</v>
      </c>
      <c r="Z84">
        <f t="shared" si="10"/>
        <v>0</v>
      </c>
      <c r="AA84">
        <f t="shared" si="11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8"/>
        <v>0</v>
      </c>
      <c r="Y85">
        <f t="shared" si="9"/>
        <v>0</v>
      </c>
      <c r="Z85">
        <f t="shared" si="10"/>
        <v>0</v>
      </c>
      <c r="AA85">
        <f t="shared" si="11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8"/>
        <v>0</v>
      </c>
      <c r="Y86">
        <f t="shared" si="9"/>
        <v>0</v>
      </c>
      <c r="Z86">
        <f t="shared" si="10"/>
        <v>0</v>
      </c>
      <c r="AA86">
        <f t="shared" si="11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2">IF(D87=$F$5,E87,0)</f>
        <v>0</v>
      </c>
      <c r="Y87">
        <f t="shared" si="9"/>
        <v>0</v>
      </c>
      <c r="Z87">
        <f t="shared" si="10"/>
        <v>0</v>
      </c>
      <c r="AA87">
        <f t="shared" si="11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2"/>
        <v>0</v>
      </c>
      <c r="Y88">
        <f t="shared" ref="Y88:Y151" si="13">IF(D88="P2",E88,0)</f>
        <v>0</v>
      </c>
      <c r="Z88">
        <f t="shared" ref="Z88:Z151" si="14">IF(D88="P3",E88,0)</f>
        <v>0</v>
      </c>
      <c r="AA88">
        <f t="shared" ref="AA88:AA151" si="15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2"/>
        <v>0</v>
      </c>
      <c r="Y89">
        <f t="shared" si="13"/>
        <v>0</v>
      </c>
      <c r="Z89">
        <f t="shared" si="14"/>
        <v>0</v>
      </c>
      <c r="AA89">
        <f t="shared" si="15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2"/>
        <v>0</v>
      </c>
      <c r="Y90">
        <f t="shared" si="13"/>
        <v>0</v>
      </c>
      <c r="Z90">
        <f t="shared" si="14"/>
        <v>0</v>
      </c>
      <c r="AA90">
        <f t="shared" si="15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2"/>
        <v>0</v>
      </c>
      <c r="Y91">
        <f t="shared" si="13"/>
        <v>0</v>
      </c>
      <c r="Z91">
        <f t="shared" si="14"/>
        <v>0</v>
      </c>
      <c r="AA91">
        <f t="shared" si="15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2"/>
        <v>0</v>
      </c>
      <c r="Y92">
        <f t="shared" si="13"/>
        <v>0</v>
      </c>
      <c r="Z92">
        <f t="shared" si="14"/>
        <v>0</v>
      </c>
      <c r="AA92">
        <f t="shared" si="15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2"/>
        <v>0</v>
      </c>
      <c r="Y93">
        <f t="shared" si="13"/>
        <v>0</v>
      </c>
      <c r="Z93">
        <f t="shared" si="14"/>
        <v>0</v>
      </c>
      <c r="AA93">
        <f t="shared" si="15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2"/>
        <v>0</v>
      </c>
      <c r="Y94">
        <f t="shared" si="13"/>
        <v>0</v>
      </c>
      <c r="Z94">
        <f t="shared" si="14"/>
        <v>0</v>
      </c>
      <c r="AA94">
        <f t="shared" si="15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2"/>
        <v>0</v>
      </c>
      <c r="Y95">
        <f t="shared" si="13"/>
        <v>0</v>
      </c>
      <c r="Z95">
        <f t="shared" si="14"/>
        <v>0</v>
      </c>
      <c r="AA95">
        <f t="shared" si="15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2"/>
        <v>0</v>
      </c>
      <c r="Y96">
        <f t="shared" si="13"/>
        <v>0</v>
      </c>
      <c r="Z96">
        <f t="shared" si="14"/>
        <v>0</v>
      </c>
      <c r="AA96">
        <f t="shared" si="15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2"/>
        <v>0</v>
      </c>
      <c r="Y97">
        <f t="shared" si="13"/>
        <v>0</v>
      </c>
      <c r="Z97">
        <f t="shared" si="14"/>
        <v>0</v>
      </c>
      <c r="AA97">
        <f t="shared" si="15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2"/>
        <v>0</v>
      </c>
      <c r="Y98">
        <f t="shared" si="13"/>
        <v>0</v>
      </c>
      <c r="Z98">
        <f t="shared" si="14"/>
        <v>0</v>
      </c>
      <c r="AA98">
        <f t="shared" si="15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2"/>
        <v>0</v>
      </c>
      <c r="Y99">
        <f t="shared" si="13"/>
        <v>0</v>
      </c>
      <c r="Z99">
        <f t="shared" si="14"/>
        <v>0</v>
      </c>
      <c r="AA99">
        <f t="shared" si="15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2"/>
        <v>0</v>
      </c>
      <c r="Y100">
        <f t="shared" si="13"/>
        <v>0</v>
      </c>
      <c r="Z100">
        <f t="shared" si="14"/>
        <v>0</v>
      </c>
      <c r="AA100">
        <f t="shared" si="15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2"/>
        <v>0</v>
      </c>
      <c r="Y101">
        <f t="shared" si="13"/>
        <v>0</v>
      </c>
      <c r="Z101">
        <f t="shared" si="14"/>
        <v>0</v>
      </c>
      <c r="AA101">
        <f t="shared" si="15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2"/>
        <v>0</v>
      </c>
      <c r="Y102">
        <f t="shared" si="13"/>
        <v>0</v>
      </c>
      <c r="Z102">
        <f t="shared" si="14"/>
        <v>0</v>
      </c>
      <c r="AA102">
        <f t="shared" si="15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2"/>
        <v>0</v>
      </c>
      <c r="Y103">
        <f t="shared" si="13"/>
        <v>0</v>
      </c>
      <c r="Z103">
        <f t="shared" si="14"/>
        <v>0</v>
      </c>
      <c r="AA103">
        <f t="shared" si="15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2"/>
        <v>0</v>
      </c>
      <c r="Y104">
        <f t="shared" si="13"/>
        <v>0</v>
      </c>
      <c r="Z104">
        <f t="shared" si="14"/>
        <v>0</v>
      </c>
      <c r="AA104">
        <f t="shared" si="15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2"/>
        <v>0</v>
      </c>
      <c r="Y105">
        <f t="shared" si="13"/>
        <v>0</v>
      </c>
      <c r="Z105">
        <f t="shared" si="14"/>
        <v>0</v>
      </c>
      <c r="AA105">
        <f t="shared" si="15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2"/>
        <v>0</v>
      </c>
      <c r="Y106">
        <f t="shared" si="13"/>
        <v>0</v>
      </c>
      <c r="Z106">
        <f t="shared" si="14"/>
        <v>0</v>
      </c>
      <c r="AA106">
        <f t="shared" si="15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2"/>
        <v>0</v>
      </c>
      <c r="Y107">
        <f t="shared" si="13"/>
        <v>0</v>
      </c>
      <c r="Z107">
        <f t="shared" si="14"/>
        <v>0</v>
      </c>
      <c r="AA107">
        <f t="shared" si="15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2"/>
        <v>0</v>
      </c>
      <c r="Y108">
        <f t="shared" si="13"/>
        <v>0</v>
      </c>
      <c r="Z108">
        <f t="shared" si="14"/>
        <v>0</v>
      </c>
      <c r="AA108">
        <f t="shared" si="15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2"/>
        <v>0</v>
      </c>
      <c r="Y109">
        <f t="shared" si="13"/>
        <v>0</v>
      </c>
      <c r="Z109">
        <f t="shared" si="14"/>
        <v>0</v>
      </c>
      <c r="AA109">
        <f t="shared" si="15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2"/>
        <v>0</v>
      </c>
      <c r="Y110">
        <f t="shared" si="13"/>
        <v>0</v>
      </c>
      <c r="Z110">
        <f t="shared" si="14"/>
        <v>0</v>
      </c>
      <c r="AA110">
        <f t="shared" si="15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2"/>
        <v>0</v>
      </c>
      <c r="Y111">
        <f t="shared" si="13"/>
        <v>0</v>
      </c>
      <c r="Z111">
        <f t="shared" si="14"/>
        <v>0</v>
      </c>
      <c r="AA111">
        <f t="shared" si="15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2"/>
        <v>0</v>
      </c>
      <c r="Y112">
        <f t="shared" si="13"/>
        <v>0</v>
      </c>
      <c r="Z112">
        <f t="shared" si="14"/>
        <v>0</v>
      </c>
      <c r="AA112">
        <f t="shared" si="15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2"/>
        <v>0</v>
      </c>
      <c r="Y113">
        <f t="shared" si="13"/>
        <v>0</v>
      </c>
      <c r="Z113">
        <f t="shared" si="14"/>
        <v>0</v>
      </c>
      <c r="AA113">
        <f t="shared" si="15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2"/>
        <v>0</v>
      </c>
      <c r="Y114">
        <f t="shared" si="13"/>
        <v>0</v>
      </c>
      <c r="Z114">
        <f t="shared" si="14"/>
        <v>0</v>
      </c>
      <c r="AA114">
        <f t="shared" si="15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2"/>
        <v>0</v>
      </c>
      <c r="Y115">
        <f t="shared" si="13"/>
        <v>0</v>
      </c>
      <c r="Z115">
        <f t="shared" si="14"/>
        <v>0</v>
      </c>
      <c r="AA115">
        <f t="shared" si="15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2"/>
        <v>0</v>
      </c>
      <c r="Y116">
        <f t="shared" si="13"/>
        <v>0</v>
      </c>
      <c r="Z116">
        <f t="shared" si="14"/>
        <v>0</v>
      </c>
      <c r="AA116">
        <f t="shared" si="15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2"/>
        <v>0</v>
      </c>
      <c r="Y117">
        <f t="shared" si="13"/>
        <v>0</v>
      </c>
      <c r="Z117">
        <f t="shared" si="14"/>
        <v>0</v>
      </c>
      <c r="AA117">
        <f t="shared" si="15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2"/>
        <v>0</v>
      </c>
      <c r="Y118">
        <f t="shared" si="13"/>
        <v>0</v>
      </c>
      <c r="Z118">
        <f t="shared" si="14"/>
        <v>0</v>
      </c>
      <c r="AA118">
        <f t="shared" si="15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2"/>
        <v>0</v>
      </c>
      <c r="Y119">
        <f t="shared" si="13"/>
        <v>0</v>
      </c>
      <c r="Z119">
        <f t="shared" si="14"/>
        <v>0</v>
      </c>
      <c r="AA119">
        <f t="shared" si="15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2"/>
        <v>0</v>
      </c>
      <c r="Y120">
        <f t="shared" si="13"/>
        <v>0</v>
      </c>
      <c r="Z120">
        <f t="shared" si="14"/>
        <v>0</v>
      </c>
      <c r="AA120">
        <f t="shared" si="15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2"/>
        <v>0</v>
      </c>
      <c r="Y121">
        <f t="shared" si="13"/>
        <v>0</v>
      </c>
      <c r="Z121">
        <f t="shared" si="14"/>
        <v>0</v>
      </c>
      <c r="AA121">
        <f t="shared" si="15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2"/>
        <v>0</v>
      </c>
      <c r="Y122">
        <f t="shared" si="13"/>
        <v>0</v>
      </c>
      <c r="Z122">
        <f t="shared" si="14"/>
        <v>0</v>
      </c>
      <c r="AA122">
        <f t="shared" si="15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2"/>
        <v>0</v>
      </c>
      <c r="Y123">
        <f t="shared" si="13"/>
        <v>0</v>
      </c>
      <c r="Z123">
        <f t="shared" si="14"/>
        <v>0</v>
      </c>
      <c r="AA123">
        <f t="shared" si="15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2"/>
        <v>0</v>
      </c>
      <c r="Y124">
        <f t="shared" si="13"/>
        <v>0</v>
      </c>
      <c r="Z124">
        <f t="shared" si="14"/>
        <v>0</v>
      </c>
      <c r="AA124">
        <f t="shared" si="15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2"/>
        <v>0</v>
      </c>
      <c r="Y125">
        <f t="shared" si="13"/>
        <v>0</v>
      </c>
      <c r="Z125">
        <f t="shared" si="14"/>
        <v>0</v>
      </c>
      <c r="AA125">
        <f t="shared" si="15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2"/>
        <v>0</v>
      </c>
      <c r="Y126">
        <f t="shared" si="13"/>
        <v>0</v>
      </c>
      <c r="Z126">
        <f t="shared" si="14"/>
        <v>0</v>
      </c>
      <c r="AA126">
        <f t="shared" si="15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2"/>
        <v>0</v>
      </c>
      <c r="Y127">
        <f t="shared" si="13"/>
        <v>0</v>
      </c>
      <c r="Z127">
        <f t="shared" si="14"/>
        <v>0</v>
      </c>
      <c r="AA127">
        <f t="shared" si="15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2"/>
        <v>0</v>
      </c>
      <c r="Y128">
        <f t="shared" si="13"/>
        <v>0</v>
      </c>
      <c r="Z128">
        <f t="shared" si="14"/>
        <v>0</v>
      </c>
      <c r="AA128">
        <f t="shared" si="15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2"/>
        <v>0</v>
      </c>
      <c r="Y129">
        <f t="shared" si="13"/>
        <v>0</v>
      </c>
      <c r="Z129">
        <f t="shared" si="14"/>
        <v>0</v>
      </c>
      <c r="AA129">
        <f t="shared" si="15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2"/>
        <v>0</v>
      </c>
      <c r="Y130">
        <f t="shared" si="13"/>
        <v>0</v>
      </c>
      <c r="Z130">
        <f t="shared" si="14"/>
        <v>0</v>
      </c>
      <c r="AA130">
        <f t="shared" si="15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2"/>
        <v>0</v>
      </c>
      <c r="Y131">
        <f t="shared" si="13"/>
        <v>0</v>
      </c>
      <c r="Z131">
        <f t="shared" si="14"/>
        <v>0</v>
      </c>
      <c r="AA131">
        <f t="shared" si="15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2"/>
        <v>0</v>
      </c>
      <c r="Y132">
        <f t="shared" si="13"/>
        <v>0</v>
      </c>
      <c r="Z132">
        <f t="shared" si="14"/>
        <v>0</v>
      </c>
      <c r="AA132">
        <f t="shared" si="15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2"/>
        <v>0</v>
      </c>
      <c r="Y133">
        <f t="shared" si="13"/>
        <v>0</v>
      </c>
      <c r="Z133">
        <f t="shared" si="14"/>
        <v>0</v>
      </c>
      <c r="AA133">
        <f t="shared" si="15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2"/>
        <v>0</v>
      </c>
      <c r="Y134">
        <f t="shared" si="13"/>
        <v>0</v>
      </c>
      <c r="Z134">
        <f t="shared" si="14"/>
        <v>0</v>
      </c>
      <c r="AA134">
        <f t="shared" si="15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2"/>
        <v>0</v>
      </c>
      <c r="Y135">
        <f t="shared" si="13"/>
        <v>0</v>
      </c>
      <c r="Z135">
        <f t="shared" si="14"/>
        <v>0</v>
      </c>
      <c r="AA135">
        <f t="shared" si="15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2"/>
        <v>0</v>
      </c>
      <c r="Y136">
        <f t="shared" si="13"/>
        <v>0</v>
      </c>
      <c r="Z136">
        <f t="shared" si="14"/>
        <v>0</v>
      </c>
      <c r="AA136">
        <f t="shared" si="15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2"/>
        <v>0</v>
      </c>
      <c r="Y137">
        <f t="shared" si="13"/>
        <v>0</v>
      </c>
      <c r="Z137">
        <f t="shared" si="14"/>
        <v>0</v>
      </c>
      <c r="AA137">
        <f t="shared" si="15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2"/>
        <v>0</v>
      </c>
      <c r="Y138">
        <f t="shared" si="13"/>
        <v>0</v>
      </c>
      <c r="Z138">
        <f t="shared" si="14"/>
        <v>0</v>
      </c>
      <c r="AA138">
        <f t="shared" si="15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2"/>
        <v>0</v>
      </c>
      <c r="Y139">
        <f t="shared" si="13"/>
        <v>0</v>
      </c>
      <c r="Z139">
        <f t="shared" si="14"/>
        <v>0</v>
      </c>
      <c r="AA139">
        <f t="shared" si="15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2"/>
        <v>0</v>
      </c>
      <c r="Y140">
        <f t="shared" si="13"/>
        <v>0</v>
      </c>
      <c r="Z140">
        <f t="shared" si="14"/>
        <v>0</v>
      </c>
      <c r="AA140">
        <f t="shared" si="15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2"/>
        <v>0</v>
      </c>
      <c r="Y141">
        <f t="shared" si="13"/>
        <v>0</v>
      </c>
      <c r="Z141">
        <f t="shared" si="14"/>
        <v>0</v>
      </c>
      <c r="AA141">
        <f t="shared" si="15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2"/>
        <v>0</v>
      </c>
      <c r="Y142">
        <f t="shared" si="13"/>
        <v>0</v>
      </c>
      <c r="Z142">
        <f t="shared" si="14"/>
        <v>0</v>
      </c>
      <c r="AA142">
        <f t="shared" si="15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2"/>
        <v>0</v>
      </c>
      <c r="Y143">
        <f t="shared" si="13"/>
        <v>0</v>
      </c>
      <c r="Z143">
        <f t="shared" si="14"/>
        <v>0</v>
      </c>
      <c r="AA143">
        <f t="shared" si="15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2"/>
        <v>0</v>
      </c>
      <c r="Y144">
        <f t="shared" si="13"/>
        <v>0</v>
      </c>
      <c r="Z144">
        <f t="shared" si="14"/>
        <v>0</v>
      </c>
      <c r="AA144">
        <f t="shared" si="15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2"/>
        <v>0</v>
      </c>
      <c r="Y145">
        <f t="shared" si="13"/>
        <v>0</v>
      </c>
      <c r="Z145">
        <f t="shared" si="14"/>
        <v>0</v>
      </c>
      <c r="AA145">
        <f t="shared" si="15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2"/>
        <v>0</v>
      </c>
      <c r="Y146">
        <f t="shared" si="13"/>
        <v>0</v>
      </c>
      <c r="Z146">
        <f t="shared" si="14"/>
        <v>0</v>
      </c>
      <c r="AA146">
        <f t="shared" si="15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2"/>
        <v>0</v>
      </c>
      <c r="Y147">
        <f t="shared" si="13"/>
        <v>0</v>
      </c>
      <c r="Z147">
        <f t="shared" si="14"/>
        <v>0</v>
      </c>
      <c r="AA147">
        <f t="shared" si="15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2"/>
        <v>0</v>
      </c>
      <c r="Y148">
        <f t="shared" si="13"/>
        <v>0</v>
      </c>
      <c r="Z148">
        <f t="shared" si="14"/>
        <v>0</v>
      </c>
      <c r="AA148">
        <f t="shared" si="15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2"/>
        <v>0</v>
      </c>
      <c r="Y149">
        <f t="shared" si="13"/>
        <v>0</v>
      </c>
      <c r="Z149">
        <f t="shared" si="14"/>
        <v>0</v>
      </c>
      <c r="AA149">
        <f t="shared" si="15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2"/>
        <v>0</v>
      </c>
      <c r="Y150">
        <f t="shared" si="13"/>
        <v>0</v>
      </c>
      <c r="Z150">
        <f t="shared" si="14"/>
        <v>0</v>
      </c>
      <c r="AA150">
        <f t="shared" si="15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6">IF(D151=$F$5,E151,0)</f>
        <v>0</v>
      </c>
      <c r="Y151">
        <f t="shared" si="13"/>
        <v>0</v>
      </c>
      <c r="Z151">
        <f t="shared" si="14"/>
        <v>0</v>
      </c>
      <c r="AA151">
        <f t="shared" si="15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6"/>
        <v>0</v>
      </c>
      <c r="Y152">
        <f t="shared" ref="Y152:Y215" si="17">IF(D152="P2",E152,0)</f>
        <v>0</v>
      </c>
      <c r="Z152">
        <f t="shared" ref="Z152:Z215" si="18">IF(D152="P3",E152,0)</f>
        <v>0</v>
      </c>
      <c r="AA152">
        <f t="shared" ref="AA152:AA215" si="19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6"/>
        <v>0</v>
      </c>
      <c r="Y153">
        <f t="shared" si="17"/>
        <v>0</v>
      </c>
      <c r="Z153">
        <f t="shared" si="18"/>
        <v>0</v>
      </c>
      <c r="AA153">
        <f t="shared" si="19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6"/>
        <v>0</v>
      </c>
      <c r="Y154">
        <f t="shared" si="17"/>
        <v>0</v>
      </c>
      <c r="Z154">
        <f t="shared" si="18"/>
        <v>0</v>
      </c>
      <c r="AA154">
        <f t="shared" si="19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6"/>
        <v>0</v>
      </c>
      <c r="Y155">
        <f t="shared" si="17"/>
        <v>0</v>
      </c>
      <c r="Z155">
        <f t="shared" si="18"/>
        <v>0</v>
      </c>
      <c r="AA155">
        <f t="shared" si="19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6"/>
        <v>0</v>
      </c>
      <c r="Y156">
        <f t="shared" si="17"/>
        <v>0</v>
      </c>
      <c r="Z156">
        <f t="shared" si="18"/>
        <v>0</v>
      </c>
      <c r="AA156">
        <f t="shared" si="19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6"/>
        <v>0</v>
      </c>
      <c r="Y157">
        <f t="shared" si="17"/>
        <v>0</v>
      </c>
      <c r="Z157">
        <f t="shared" si="18"/>
        <v>0</v>
      </c>
      <c r="AA157">
        <f t="shared" si="19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6"/>
        <v>0</v>
      </c>
      <c r="Y158">
        <f t="shared" si="17"/>
        <v>0</v>
      </c>
      <c r="Z158">
        <f t="shared" si="18"/>
        <v>0</v>
      </c>
      <c r="AA158">
        <f t="shared" si="19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6"/>
        <v>0</v>
      </c>
      <c r="Y159">
        <f t="shared" si="17"/>
        <v>0</v>
      </c>
      <c r="Z159">
        <f t="shared" si="18"/>
        <v>0</v>
      </c>
      <c r="AA159">
        <f t="shared" si="19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6"/>
        <v>0</v>
      </c>
      <c r="Y160">
        <f t="shared" si="17"/>
        <v>0</v>
      </c>
      <c r="Z160">
        <f t="shared" si="18"/>
        <v>0</v>
      </c>
      <c r="AA160">
        <f t="shared" si="19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6"/>
        <v>0</v>
      </c>
      <c r="Y161">
        <f t="shared" si="17"/>
        <v>0</v>
      </c>
      <c r="Z161">
        <f t="shared" si="18"/>
        <v>0</v>
      </c>
      <c r="AA161">
        <f t="shared" si="19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6"/>
        <v>0</v>
      </c>
      <c r="Y162">
        <f t="shared" si="17"/>
        <v>0</v>
      </c>
      <c r="Z162">
        <f t="shared" si="18"/>
        <v>0</v>
      </c>
      <c r="AA162">
        <f t="shared" si="19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6"/>
        <v>0</v>
      </c>
      <c r="Y163">
        <f t="shared" si="17"/>
        <v>0</v>
      </c>
      <c r="Z163">
        <f t="shared" si="18"/>
        <v>0</v>
      </c>
      <c r="AA163">
        <f t="shared" si="19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6"/>
        <v>0</v>
      </c>
      <c r="Y164">
        <f t="shared" si="17"/>
        <v>0</v>
      </c>
      <c r="Z164">
        <f t="shared" si="18"/>
        <v>0</v>
      </c>
      <c r="AA164">
        <f t="shared" si="19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6"/>
        <v>0</v>
      </c>
      <c r="Y165">
        <f t="shared" si="17"/>
        <v>0</v>
      </c>
      <c r="Z165">
        <f t="shared" si="18"/>
        <v>0</v>
      </c>
      <c r="AA165">
        <f t="shared" si="19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6"/>
        <v>0</v>
      </c>
      <c r="Y166">
        <f t="shared" si="17"/>
        <v>0</v>
      </c>
      <c r="Z166">
        <f t="shared" si="18"/>
        <v>0</v>
      </c>
      <c r="AA166">
        <f t="shared" si="19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6"/>
        <v>0</v>
      </c>
      <c r="Y167">
        <f t="shared" si="17"/>
        <v>0</v>
      </c>
      <c r="Z167">
        <f t="shared" si="18"/>
        <v>0</v>
      </c>
      <c r="AA167">
        <f t="shared" si="19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6"/>
        <v>0</v>
      </c>
      <c r="Y168">
        <f t="shared" si="17"/>
        <v>0</v>
      </c>
      <c r="Z168">
        <f t="shared" si="18"/>
        <v>0</v>
      </c>
      <c r="AA168">
        <f t="shared" si="19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6"/>
        <v>0</v>
      </c>
      <c r="Y169">
        <f t="shared" si="17"/>
        <v>0</v>
      </c>
      <c r="Z169">
        <f t="shared" si="18"/>
        <v>0</v>
      </c>
      <c r="AA169">
        <f t="shared" si="19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6"/>
        <v>0</v>
      </c>
      <c r="Y170">
        <f t="shared" si="17"/>
        <v>0</v>
      </c>
      <c r="Z170">
        <f t="shared" si="18"/>
        <v>0</v>
      </c>
      <c r="AA170">
        <f t="shared" si="19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6"/>
        <v>0</v>
      </c>
      <c r="Y171">
        <f t="shared" si="17"/>
        <v>0</v>
      </c>
      <c r="Z171">
        <f t="shared" si="18"/>
        <v>0</v>
      </c>
      <c r="AA171">
        <f t="shared" si="19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6"/>
        <v>0</v>
      </c>
      <c r="Y172">
        <f t="shared" si="17"/>
        <v>0</v>
      </c>
      <c r="Z172">
        <f t="shared" si="18"/>
        <v>0</v>
      </c>
      <c r="AA172">
        <f t="shared" si="19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6"/>
        <v>0</v>
      </c>
      <c r="Y173">
        <f t="shared" si="17"/>
        <v>0</v>
      </c>
      <c r="Z173">
        <f t="shared" si="18"/>
        <v>0</v>
      </c>
      <c r="AA173">
        <f t="shared" si="19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6"/>
        <v>0</v>
      </c>
      <c r="Y174">
        <f t="shared" si="17"/>
        <v>0</v>
      </c>
      <c r="Z174">
        <f t="shared" si="18"/>
        <v>0</v>
      </c>
      <c r="AA174">
        <f t="shared" si="19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6"/>
        <v>0</v>
      </c>
      <c r="Y175">
        <f t="shared" si="17"/>
        <v>0</v>
      </c>
      <c r="Z175">
        <f t="shared" si="18"/>
        <v>0</v>
      </c>
      <c r="AA175">
        <f t="shared" si="19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6"/>
        <v>0</v>
      </c>
      <c r="Y176">
        <f t="shared" si="17"/>
        <v>0</v>
      </c>
      <c r="Z176">
        <f t="shared" si="18"/>
        <v>0</v>
      </c>
      <c r="AA176">
        <f t="shared" si="19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6"/>
        <v>0</v>
      </c>
      <c r="Y177">
        <f t="shared" si="17"/>
        <v>0</v>
      </c>
      <c r="Z177">
        <f t="shared" si="18"/>
        <v>0</v>
      </c>
      <c r="AA177">
        <f t="shared" si="19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6"/>
        <v>0</v>
      </c>
      <c r="Y178">
        <f t="shared" si="17"/>
        <v>0</v>
      </c>
      <c r="Z178">
        <f t="shared" si="18"/>
        <v>0</v>
      </c>
      <c r="AA178">
        <f t="shared" si="19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6"/>
        <v>0</v>
      </c>
      <c r="Y179">
        <f t="shared" si="17"/>
        <v>0</v>
      </c>
      <c r="Z179">
        <f t="shared" si="18"/>
        <v>0</v>
      </c>
      <c r="AA179">
        <f t="shared" si="19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6"/>
        <v>0</v>
      </c>
      <c r="Y180">
        <f t="shared" si="17"/>
        <v>0</v>
      </c>
      <c r="Z180">
        <f t="shared" si="18"/>
        <v>0</v>
      </c>
      <c r="AA180">
        <f t="shared" si="19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6"/>
        <v>0</v>
      </c>
      <c r="Y181">
        <f t="shared" si="17"/>
        <v>0</v>
      </c>
      <c r="Z181">
        <f t="shared" si="18"/>
        <v>0</v>
      </c>
      <c r="AA181">
        <f t="shared" si="19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6"/>
        <v>0</v>
      </c>
      <c r="Y182">
        <f t="shared" si="17"/>
        <v>0</v>
      </c>
      <c r="Z182">
        <f t="shared" si="18"/>
        <v>0</v>
      </c>
      <c r="AA182">
        <f t="shared" si="19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6"/>
        <v>0</v>
      </c>
      <c r="Y183">
        <f t="shared" si="17"/>
        <v>0</v>
      </c>
      <c r="Z183">
        <f t="shared" si="18"/>
        <v>0</v>
      </c>
      <c r="AA183">
        <f t="shared" si="19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6"/>
        <v>0</v>
      </c>
      <c r="Y184">
        <f t="shared" si="17"/>
        <v>0</v>
      </c>
      <c r="Z184">
        <f t="shared" si="18"/>
        <v>0</v>
      </c>
      <c r="AA184">
        <f t="shared" si="19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6"/>
        <v>0</v>
      </c>
      <c r="Y185">
        <f t="shared" si="17"/>
        <v>0</v>
      </c>
      <c r="Z185">
        <f t="shared" si="18"/>
        <v>0</v>
      </c>
      <c r="AA185">
        <f t="shared" si="19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6"/>
        <v>0</v>
      </c>
      <c r="Y186">
        <f t="shared" si="17"/>
        <v>0</v>
      </c>
      <c r="Z186">
        <f t="shared" si="18"/>
        <v>0</v>
      </c>
      <c r="AA186">
        <f t="shared" si="19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6"/>
        <v>0</v>
      </c>
      <c r="Y187">
        <f t="shared" si="17"/>
        <v>0</v>
      </c>
      <c r="Z187">
        <f t="shared" si="18"/>
        <v>0</v>
      </c>
      <c r="AA187">
        <f t="shared" si="19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6"/>
        <v>0</v>
      </c>
      <c r="Y188">
        <f t="shared" si="17"/>
        <v>0</v>
      </c>
      <c r="Z188">
        <f t="shared" si="18"/>
        <v>0</v>
      </c>
      <c r="AA188">
        <f t="shared" si="19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6"/>
        <v>0</v>
      </c>
      <c r="Y189">
        <f t="shared" si="17"/>
        <v>0</v>
      </c>
      <c r="Z189">
        <f t="shared" si="18"/>
        <v>0</v>
      </c>
      <c r="AA189">
        <f t="shared" si="19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6"/>
        <v>0</v>
      </c>
      <c r="Y190">
        <f t="shared" si="17"/>
        <v>0</v>
      </c>
      <c r="Z190">
        <f t="shared" si="18"/>
        <v>0</v>
      </c>
      <c r="AA190">
        <f t="shared" si="19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6"/>
        <v>0</v>
      </c>
      <c r="Y191">
        <f t="shared" si="17"/>
        <v>0</v>
      </c>
      <c r="Z191">
        <f t="shared" si="18"/>
        <v>0</v>
      </c>
      <c r="AA191">
        <f t="shared" si="19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6"/>
        <v>0</v>
      </c>
      <c r="Y192">
        <f t="shared" si="17"/>
        <v>0</v>
      </c>
      <c r="Z192">
        <f t="shared" si="18"/>
        <v>0</v>
      </c>
      <c r="AA192">
        <f t="shared" si="19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6"/>
        <v>0</v>
      </c>
      <c r="Y193">
        <f t="shared" si="17"/>
        <v>0</v>
      </c>
      <c r="Z193">
        <f t="shared" si="18"/>
        <v>0</v>
      </c>
      <c r="AA193">
        <f t="shared" si="19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6"/>
        <v>0</v>
      </c>
      <c r="Y194">
        <f t="shared" si="17"/>
        <v>0</v>
      </c>
      <c r="Z194">
        <f t="shared" si="18"/>
        <v>0</v>
      </c>
      <c r="AA194">
        <f t="shared" si="19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6"/>
        <v>0</v>
      </c>
      <c r="Y195">
        <f t="shared" si="17"/>
        <v>0</v>
      </c>
      <c r="Z195">
        <f t="shared" si="18"/>
        <v>0</v>
      </c>
      <c r="AA195">
        <f t="shared" si="19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6"/>
        <v>0</v>
      </c>
      <c r="Y196">
        <f t="shared" si="17"/>
        <v>0</v>
      </c>
      <c r="Z196">
        <f t="shared" si="18"/>
        <v>0</v>
      </c>
      <c r="AA196">
        <f t="shared" si="19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6"/>
        <v>0</v>
      </c>
      <c r="Y197">
        <f t="shared" si="17"/>
        <v>0</v>
      </c>
      <c r="Z197">
        <f t="shared" si="18"/>
        <v>0</v>
      </c>
      <c r="AA197">
        <f t="shared" si="19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6"/>
        <v>0</v>
      </c>
      <c r="Y198">
        <f t="shared" si="17"/>
        <v>0</v>
      </c>
      <c r="Z198">
        <f t="shared" si="18"/>
        <v>0</v>
      </c>
      <c r="AA198">
        <f t="shared" si="19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6"/>
        <v>0</v>
      </c>
      <c r="Y199">
        <f t="shared" si="17"/>
        <v>0</v>
      </c>
      <c r="Z199">
        <f t="shared" si="18"/>
        <v>0</v>
      </c>
      <c r="AA199">
        <f t="shared" si="19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6"/>
        <v>0</v>
      </c>
      <c r="Y200">
        <f t="shared" si="17"/>
        <v>0</v>
      </c>
      <c r="Z200">
        <f t="shared" si="18"/>
        <v>0</v>
      </c>
      <c r="AA200">
        <f t="shared" si="19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6"/>
        <v>0</v>
      </c>
      <c r="Y201">
        <f t="shared" si="17"/>
        <v>0</v>
      </c>
      <c r="Z201">
        <f t="shared" si="18"/>
        <v>0</v>
      </c>
      <c r="AA201">
        <f t="shared" si="19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6"/>
        <v>0</v>
      </c>
      <c r="Y202">
        <f t="shared" si="17"/>
        <v>0</v>
      </c>
      <c r="Z202">
        <f t="shared" si="18"/>
        <v>0</v>
      </c>
      <c r="AA202">
        <f t="shared" si="19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6"/>
        <v>0</v>
      </c>
      <c r="Y203">
        <f t="shared" si="17"/>
        <v>0</v>
      </c>
      <c r="Z203">
        <f t="shared" si="18"/>
        <v>0</v>
      </c>
      <c r="AA203">
        <f t="shared" si="19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6"/>
        <v>0</v>
      </c>
      <c r="Y204">
        <f t="shared" si="17"/>
        <v>0</v>
      </c>
      <c r="Z204">
        <f t="shared" si="18"/>
        <v>0</v>
      </c>
      <c r="AA204">
        <f t="shared" si="19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6"/>
        <v>0</v>
      </c>
      <c r="Y205">
        <f t="shared" si="17"/>
        <v>0</v>
      </c>
      <c r="Z205">
        <f t="shared" si="18"/>
        <v>0</v>
      </c>
      <c r="AA205">
        <f t="shared" si="19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6"/>
        <v>0</v>
      </c>
      <c r="Y206">
        <f t="shared" si="17"/>
        <v>0</v>
      </c>
      <c r="Z206">
        <f t="shared" si="18"/>
        <v>0</v>
      </c>
      <c r="AA206">
        <f t="shared" si="19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6"/>
        <v>0</v>
      </c>
      <c r="Y207">
        <f t="shared" si="17"/>
        <v>0</v>
      </c>
      <c r="Z207">
        <f t="shared" si="18"/>
        <v>0</v>
      </c>
      <c r="AA207">
        <f t="shared" si="19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6"/>
        <v>0</v>
      </c>
      <c r="Y208">
        <f t="shared" si="17"/>
        <v>0</v>
      </c>
      <c r="Z208">
        <f t="shared" si="18"/>
        <v>0</v>
      </c>
      <c r="AA208">
        <f t="shared" si="19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6"/>
        <v>0</v>
      </c>
      <c r="Y209">
        <f t="shared" si="17"/>
        <v>0</v>
      </c>
      <c r="Z209">
        <f t="shared" si="18"/>
        <v>0</v>
      </c>
      <c r="AA209">
        <f t="shared" si="19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6"/>
        <v>0</v>
      </c>
      <c r="Y210">
        <f t="shared" si="17"/>
        <v>0</v>
      </c>
      <c r="Z210">
        <f t="shared" si="18"/>
        <v>0</v>
      </c>
      <c r="AA210">
        <f t="shared" si="19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6"/>
        <v>0</v>
      </c>
      <c r="Y211">
        <f t="shared" si="17"/>
        <v>0</v>
      </c>
      <c r="Z211">
        <f t="shared" si="18"/>
        <v>0</v>
      </c>
      <c r="AA211">
        <f t="shared" si="19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6"/>
        <v>0</v>
      </c>
      <c r="Y212">
        <f t="shared" si="17"/>
        <v>0</v>
      </c>
      <c r="Z212">
        <f t="shared" si="18"/>
        <v>0</v>
      </c>
      <c r="AA212">
        <f t="shared" si="19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6"/>
        <v>0</v>
      </c>
      <c r="Y213">
        <f t="shared" si="17"/>
        <v>0</v>
      </c>
      <c r="Z213">
        <f t="shared" si="18"/>
        <v>0</v>
      </c>
      <c r="AA213">
        <f t="shared" si="19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6"/>
        <v>0</v>
      </c>
      <c r="Y214">
        <f t="shared" si="17"/>
        <v>0</v>
      </c>
      <c r="Z214">
        <f t="shared" si="18"/>
        <v>0</v>
      </c>
      <c r="AA214">
        <f t="shared" si="19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0">IF(D215=$F$5,E215,0)</f>
        <v>0</v>
      </c>
      <c r="Y215">
        <f t="shared" si="17"/>
        <v>0</v>
      </c>
      <c r="Z215">
        <f t="shared" si="18"/>
        <v>0</v>
      </c>
      <c r="AA215">
        <f t="shared" si="19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0"/>
        <v>0</v>
      </c>
      <c r="Y216">
        <f t="shared" ref="Y216:Y279" si="21">IF(D216="P2",E216,0)</f>
        <v>0</v>
      </c>
      <c r="Z216">
        <f t="shared" ref="Z216:Z279" si="22">IF(D216="P3",E216,0)</f>
        <v>0</v>
      </c>
      <c r="AA216">
        <f t="shared" ref="AA216:AA279" si="23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0"/>
        <v>0</v>
      </c>
      <c r="Y217">
        <f t="shared" si="21"/>
        <v>0</v>
      </c>
      <c r="Z217">
        <f t="shared" si="22"/>
        <v>0</v>
      </c>
      <c r="AA217">
        <f t="shared" si="23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0"/>
        <v>0</v>
      </c>
      <c r="Y218">
        <f t="shared" si="21"/>
        <v>0</v>
      </c>
      <c r="Z218">
        <f t="shared" si="22"/>
        <v>0</v>
      </c>
      <c r="AA218">
        <f t="shared" si="23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0"/>
        <v>0</v>
      </c>
      <c r="Y219">
        <f t="shared" si="21"/>
        <v>0</v>
      </c>
      <c r="Z219">
        <f t="shared" si="22"/>
        <v>0</v>
      </c>
      <c r="AA219">
        <f t="shared" si="23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0"/>
        <v>0</v>
      </c>
      <c r="Y220">
        <f t="shared" si="21"/>
        <v>0</v>
      </c>
      <c r="Z220">
        <f t="shared" si="22"/>
        <v>0</v>
      </c>
      <c r="AA220">
        <f t="shared" si="23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0"/>
        <v>0</v>
      </c>
      <c r="Y221">
        <f t="shared" si="21"/>
        <v>0</v>
      </c>
      <c r="Z221">
        <f t="shared" si="22"/>
        <v>0</v>
      </c>
      <c r="AA221">
        <f t="shared" si="23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0"/>
        <v>0</v>
      </c>
      <c r="Y222">
        <f t="shared" si="21"/>
        <v>0</v>
      </c>
      <c r="Z222">
        <f t="shared" si="22"/>
        <v>0</v>
      </c>
      <c r="AA222">
        <f t="shared" si="23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0"/>
        <v>0</v>
      </c>
      <c r="Y223">
        <f t="shared" si="21"/>
        <v>0</v>
      </c>
      <c r="Z223">
        <f t="shared" si="22"/>
        <v>0</v>
      </c>
      <c r="AA223">
        <f t="shared" si="23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0"/>
        <v>0</v>
      </c>
      <c r="Y224">
        <f t="shared" si="21"/>
        <v>0</v>
      </c>
      <c r="Z224">
        <f t="shared" si="22"/>
        <v>0</v>
      </c>
      <c r="AA224">
        <f t="shared" si="23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0"/>
        <v>0</v>
      </c>
      <c r="Y225">
        <f t="shared" si="21"/>
        <v>0</v>
      </c>
      <c r="Z225">
        <f t="shared" si="22"/>
        <v>0</v>
      </c>
      <c r="AA225">
        <f t="shared" si="23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0"/>
        <v>0</v>
      </c>
      <c r="Y226">
        <f t="shared" si="21"/>
        <v>0</v>
      </c>
      <c r="Z226">
        <f t="shared" si="22"/>
        <v>0</v>
      </c>
      <c r="AA226">
        <f t="shared" si="23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0"/>
        <v>0</v>
      </c>
      <c r="Y227">
        <f t="shared" si="21"/>
        <v>0</v>
      </c>
      <c r="Z227">
        <f t="shared" si="22"/>
        <v>0</v>
      </c>
      <c r="AA227">
        <f t="shared" si="23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0"/>
        <v>0</v>
      </c>
      <c r="Y228">
        <f t="shared" si="21"/>
        <v>0</v>
      </c>
      <c r="Z228">
        <f t="shared" si="22"/>
        <v>0</v>
      </c>
      <c r="AA228">
        <f t="shared" si="23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0"/>
        <v>0</v>
      </c>
      <c r="Y229">
        <f t="shared" si="21"/>
        <v>0</v>
      </c>
      <c r="Z229">
        <f t="shared" si="22"/>
        <v>0</v>
      </c>
      <c r="AA229">
        <f t="shared" si="23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0"/>
        <v>0</v>
      </c>
      <c r="Y230">
        <f t="shared" si="21"/>
        <v>0</v>
      </c>
      <c r="Z230">
        <f t="shared" si="22"/>
        <v>0</v>
      </c>
      <c r="AA230">
        <f t="shared" si="23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0"/>
        <v>0</v>
      </c>
      <c r="Y231">
        <f t="shared" si="21"/>
        <v>0</v>
      </c>
      <c r="Z231">
        <f t="shared" si="22"/>
        <v>0</v>
      </c>
      <c r="AA231">
        <f t="shared" si="23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0"/>
        <v>0</v>
      </c>
      <c r="Y232">
        <f t="shared" si="21"/>
        <v>0</v>
      </c>
      <c r="Z232">
        <f t="shared" si="22"/>
        <v>0</v>
      </c>
      <c r="AA232">
        <f t="shared" si="23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0"/>
        <v>0</v>
      </c>
      <c r="Y233">
        <f t="shared" si="21"/>
        <v>0</v>
      </c>
      <c r="Z233">
        <f t="shared" si="22"/>
        <v>0</v>
      </c>
      <c r="AA233">
        <f t="shared" si="23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0"/>
        <v>0</v>
      </c>
      <c r="Y234">
        <f t="shared" si="21"/>
        <v>0</v>
      </c>
      <c r="Z234">
        <f t="shared" si="22"/>
        <v>0</v>
      </c>
      <c r="AA234">
        <f t="shared" si="23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0"/>
        <v>0</v>
      </c>
      <c r="Y235">
        <f t="shared" si="21"/>
        <v>0</v>
      </c>
      <c r="Z235">
        <f t="shared" si="22"/>
        <v>0</v>
      </c>
      <c r="AA235">
        <f t="shared" si="23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0"/>
        <v>0</v>
      </c>
      <c r="Y236">
        <f t="shared" si="21"/>
        <v>0</v>
      </c>
      <c r="Z236">
        <f t="shared" si="22"/>
        <v>0</v>
      </c>
      <c r="AA236">
        <f t="shared" si="23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0"/>
        <v>0</v>
      </c>
      <c r="Y237">
        <f t="shared" si="21"/>
        <v>0</v>
      </c>
      <c r="Z237">
        <f t="shared" si="22"/>
        <v>0</v>
      </c>
      <c r="AA237">
        <f t="shared" si="23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0"/>
        <v>0</v>
      </c>
      <c r="Y238">
        <f t="shared" si="21"/>
        <v>0</v>
      </c>
      <c r="Z238">
        <f t="shared" si="22"/>
        <v>0</v>
      </c>
      <c r="AA238">
        <f t="shared" si="23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0"/>
        <v>0</v>
      </c>
      <c r="Y239">
        <f t="shared" si="21"/>
        <v>0</v>
      </c>
      <c r="Z239">
        <f t="shared" si="22"/>
        <v>0</v>
      </c>
      <c r="AA239">
        <f t="shared" si="23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0"/>
        <v>0</v>
      </c>
      <c r="Y240">
        <f t="shared" si="21"/>
        <v>0</v>
      </c>
      <c r="Z240">
        <f t="shared" si="22"/>
        <v>0</v>
      </c>
      <c r="AA240">
        <f t="shared" si="23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0"/>
        <v>0</v>
      </c>
      <c r="Y241">
        <f t="shared" si="21"/>
        <v>0</v>
      </c>
      <c r="Z241">
        <f t="shared" si="22"/>
        <v>0</v>
      </c>
      <c r="AA241">
        <f t="shared" si="23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0"/>
        <v>0</v>
      </c>
      <c r="Y242">
        <f t="shared" si="21"/>
        <v>0</v>
      </c>
      <c r="Z242">
        <f t="shared" si="22"/>
        <v>0</v>
      </c>
      <c r="AA242">
        <f t="shared" si="23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0"/>
        <v>0</v>
      </c>
      <c r="Y243">
        <f t="shared" si="21"/>
        <v>0</v>
      </c>
      <c r="Z243">
        <f t="shared" si="22"/>
        <v>0</v>
      </c>
      <c r="AA243">
        <f t="shared" si="23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0"/>
        <v>0</v>
      </c>
      <c r="Y244">
        <f t="shared" si="21"/>
        <v>0</v>
      </c>
      <c r="Z244">
        <f t="shared" si="22"/>
        <v>0</v>
      </c>
      <c r="AA244">
        <f t="shared" si="23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0"/>
        <v>0</v>
      </c>
      <c r="Y245">
        <f t="shared" si="21"/>
        <v>0</v>
      </c>
      <c r="Z245">
        <f t="shared" si="22"/>
        <v>0</v>
      </c>
      <c r="AA245">
        <f t="shared" si="23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0"/>
        <v>0</v>
      </c>
      <c r="Y246">
        <f t="shared" si="21"/>
        <v>0</v>
      </c>
      <c r="Z246">
        <f t="shared" si="22"/>
        <v>0</v>
      </c>
      <c r="AA246">
        <f t="shared" si="23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0"/>
        <v>0</v>
      </c>
      <c r="Y247">
        <f t="shared" si="21"/>
        <v>0</v>
      </c>
      <c r="Z247">
        <f t="shared" si="22"/>
        <v>0</v>
      </c>
      <c r="AA247">
        <f t="shared" si="23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0"/>
        <v>0</v>
      </c>
      <c r="Y248">
        <f t="shared" si="21"/>
        <v>0</v>
      </c>
      <c r="Z248">
        <f t="shared" si="22"/>
        <v>0</v>
      </c>
      <c r="AA248">
        <f t="shared" si="23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0"/>
        <v>0</v>
      </c>
      <c r="Y249">
        <f t="shared" si="21"/>
        <v>0</v>
      </c>
      <c r="Z249">
        <f t="shared" si="22"/>
        <v>0</v>
      </c>
      <c r="AA249">
        <f t="shared" si="23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0"/>
        <v>0</v>
      </c>
      <c r="Y250">
        <f t="shared" si="21"/>
        <v>0</v>
      </c>
      <c r="Z250">
        <f t="shared" si="22"/>
        <v>0</v>
      </c>
      <c r="AA250">
        <f t="shared" si="23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0"/>
        <v>0</v>
      </c>
      <c r="Y251">
        <f t="shared" si="21"/>
        <v>0</v>
      </c>
      <c r="Z251">
        <f t="shared" si="22"/>
        <v>0</v>
      </c>
      <c r="AA251">
        <f t="shared" si="23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0"/>
        <v>0</v>
      </c>
      <c r="Y252">
        <f t="shared" si="21"/>
        <v>0</v>
      </c>
      <c r="Z252">
        <f t="shared" si="22"/>
        <v>0</v>
      </c>
      <c r="AA252">
        <f t="shared" si="23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0"/>
        <v>0</v>
      </c>
      <c r="Y253">
        <f t="shared" si="21"/>
        <v>0</v>
      </c>
      <c r="Z253">
        <f t="shared" si="22"/>
        <v>0</v>
      </c>
      <c r="AA253">
        <f t="shared" si="23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0"/>
        <v>0</v>
      </c>
      <c r="Y254">
        <f t="shared" si="21"/>
        <v>0</v>
      </c>
      <c r="Z254">
        <f t="shared" si="22"/>
        <v>0</v>
      </c>
      <c r="AA254">
        <f t="shared" si="23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0"/>
        <v>0</v>
      </c>
      <c r="Y255">
        <f t="shared" si="21"/>
        <v>0</v>
      </c>
      <c r="Z255">
        <f t="shared" si="22"/>
        <v>0</v>
      </c>
      <c r="AA255">
        <f t="shared" si="23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0"/>
        <v>0</v>
      </c>
      <c r="Y256">
        <f t="shared" si="21"/>
        <v>0</v>
      </c>
      <c r="Z256">
        <f t="shared" si="22"/>
        <v>0</v>
      </c>
      <c r="AA256">
        <f t="shared" si="23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0"/>
        <v>0</v>
      </c>
      <c r="Y257">
        <f t="shared" si="21"/>
        <v>0</v>
      </c>
      <c r="Z257">
        <f t="shared" si="22"/>
        <v>0</v>
      </c>
      <c r="AA257">
        <f t="shared" si="23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0"/>
        <v>0</v>
      </c>
      <c r="Y258">
        <f t="shared" si="21"/>
        <v>0</v>
      </c>
      <c r="Z258">
        <f t="shared" si="22"/>
        <v>0</v>
      </c>
      <c r="AA258">
        <f t="shared" si="23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0"/>
        <v>0</v>
      </c>
      <c r="Y259">
        <f t="shared" si="21"/>
        <v>0</v>
      </c>
      <c r="Z259">
        <f t="shared" si="22"/>
        <v>0</v>
      </c>
      <c r="AA259">
        <f t="shared" si="23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0"/>
        <v>0</v>
      </c>
      <c r="Y260">
        <f t="shared" si="21"/>
        <v>0</v>
      </c>
      <c r="Z260">
        <f t="shared" si="22"/>
        <v>0</v>
      </c>
      <c r="AA260">
        <f t="shared" si="23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0"/>
        <v>0</v>
      </c>
      <c r="Y261">
        <f t="shared" si="21"/>
        <v>0</v>
      </c>
      <c r="Z261">
        <f t="shared" si="22"/>
        <v>0</v>
      </c>
      <c r="AA261">
        <f t="shared" si="23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0"/>
        <v>0</v>
      </c>
      <c r="Y262">
        <f t="shared" si="21"/>
        <v>0</v>
      </c>
      <c r="Z262">
        <f t="shared" si="22"/>
        <v>0</v>
      </c>
      <c r="AA262">
        <f t="shared" si="23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0"/>
        <v>0</v>
      </c>
      <c r="Y263">
        <f t="shared" si="21"/>
        <v>0</v>
      </c>
      <c r="Z263">
        <f t="shared" si="22"/>
        <v>0</v>
      </c>
      <c r="AA263">
        <f t="shared" si="23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0"/>
        <v>0</v>
      </c>
      <c r="Y264">
        <f t="shared" si="21"/>
        <v>0</v>
      </c>
      <c r="Z264">
        <f t="shared" si="22"/>
        <v>0</v>
      </c>
      <c r="AA264">
        <f t="shared" si="23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0"/>
        <v>0</v>
      </c>
      <c r="Y265">
        <f t="shared" si="21"/>
        <v>0</v>
      </c>
      <c r="Z265">
        <f t="shared" si="22"/>
        <v>0</v>
      </c>
      <c r="AA265">
        <f t="shared" si="23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0"/>
        <v>0</v>
      </c>
      <c r="Y266">
        <f t="shared" si="21"/>
        <v>0</v>
      </c>
      <c r="Z266">
        <f t="shared" si="22"/>
        <v>0</v>
      </c>
      <c r="AA266">
        <f t="shared" si="23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0"/>
        <v>0</v>
      </c>
      <c r="Y267">
        <f t="shared" si="21"/>
        <v>0</v>
      </c>
      <c r="Z267">
        <f t="shared" si="22"/>
        <v>0</v>
      </c>
      <c r="AA267">
        <f t="shared" si="23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0"/>
        <v>0</v>
      </c>
      <c r="Y268">
        <f t="shared" si="21"/>
        <v>0</v>
      </c>
      <c r="Z268">
        <f t="shared" si="22"/>
        <v>0</v>
      </c>
      <c r="AA268">
        <f t="shared" si="23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0"/>
        <v>0</v>
      </c>
      <c r="Y269">
        <f t="shared" si="21"/>
        <v>0</v>
      </c>
      <c r="Z269">
        <f t="shared" si="22"/>
        <v>0</v>
      </c>
      <c r="AA269">
        <f t="shared" si="23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0"/>
        <v>0</v>
      </c>
      <c r="Y270">
        <f t="shared" si="21"/>
        <v>0</v>
      </c>
      <c r="Z270">
        <f t="shared" si="22"/>
        <v>0</v>
      </c>
      <c r="AA270">
        <f t="shared" si="23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0"/>
        <v>0</v>
      </c>
      <c r="Y271">
        <f t="shared" si="21"/>
        <v>0</v>
      </c>
      <c r="Z271">
        <f t="shared" si="22"/>
        <v>0</v>
      </c>
      <c r="AA271">
        <f t="shared" si="23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0"/>
        <v>0</v>
      </c>
      <c r="Y272">
        <f t="shared" si="21"/>
        <v>0</v>
      </c>
      <c r="Z272">
        <f t="shared" si="22"/>
        <v>0</v>
      </c>
      <c r="AA272">
        <f t="shared" si="23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0"/>
        <v>0</v>
      </c>
      <c r="Y273">
        <f t="shared" si="21"/>
        <v>0</v>
      </c>
      <c r="Z273">
        <f t="shared" si="22"/>
        <v>0</v>
      </c>
      <c r="AA273">
        <f t="shared" si="23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0"/>
        <v>0</v>
      </c>
      <c r="Y274">
        <f t="shared" si="21"/>
        <v>0</v>
      </c>
      <c r="Z274">
        <f t="shared" si="22"/>
        <v>0</v>
      </c>
      <c r="AA274">
        <f t="shared" si="23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0"/>
        <v>0</v>
      </c>
      <c r="Y275">
        <f t="shared" si="21"/>
        <v>0</v>
      </c>
      <c r="Z275">
        <f t="shared" si="22"/>
        <v>0</v>
      </c>
      <c r="AA275">
        <f t="shared" si="23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0"/>
        <v>0</v>
      </c>
      <c r="Y276">
        <f t="shared" si="21"/>
        <v>0</v>
      </c>
      <c r="Z276">
        <f t="shared" si="22"/>
        <v>0</v>
      </c>
      <c r="AA276">
        <f t="shared" si="23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0"/>
        <v>0</v>
      </c>
      <c r="Y277">
        <f t="shared" si="21"/>
        <v>0</v>
      </c>
      <c r="Z277">
        <f t="shared" si="22"/>
        <v>0</v>
      </c>
      <c r="AA277">
        <f t="shared" si="23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0"/>
        <v>0</v>
      </c>
      <c r="Y278">
        <f t="shared" si="21"/>
        <v>0</v>
      </c>
      <c r="Z278">
        <f t="shared" si="22"/>
        <v>0</v>
      </c>
      <c r="AA278">
        <f t="shared" si="23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4">IF(D279=$F$5,E279,0)</f>
        <v>0</v>
      </c>
      <c r="Y279">
        <f t="shared" si="21"/>
        <v>0</v>
      </c>
      <c r="Z279">
        <f t="shared" si="22"/>
        <v>0</v>
      </c>
      <c r="AA279">
        <f t="shared" si="23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4"/>
        <v>0</v>
      </c>
      <c r="Y280">
        <f t="shared" ref="Y280:Y323" si="25">IF(D280="P2",E280,0)</f>
        <v>0</v>
      </c>
      <c r="Z280">
        <f t="shared" ref="Z280:Z323" si="26">IF(D280="P3",E280,0)</f>
        <v>0</v>
      </c>
      <c r="AA280">
        <f t="shared" ref="AA280:AA323" si="27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4"/>
        <v>0</v>
      </c>
      <c r="Y281">
        <f t="shared" si="25"/>
        <v>0</v>
      </c>
      <c r="Z281">
        <f t="shared" si="26"/>
        <v>0</v>
      </c>
      <c r="AA281">
        <f t="shared" si="27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4"/>
        <v>0</v>
      </c>
      <c r="Y282">
        <f t="shared" si="25"/>
        <v>0</v>
      </c>
      <c r="Z282">
        <f t="shared" si="26"/>
        <v>0</v>
      </c>
      <c r="AA282">
        <f t="shared" si="27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4"/>
        <v>0</v>
      </c>
      <c r="Y283">
        <f t="shared" si="25"/>
        <v>0</v>
      </c>
      <c r="Z283">
        <f t="shared" si="26"/>
        <v>0</v>
      </c>
      <c r="AA283">
        <f t="shared" si="27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4"/>
        <v>0</v>
      </c>
      <c r="Y284">
        <f t="shared" si="25"/>
        <v>0</v>
      </c>
      <c r="Z284">
        <f t="shared" si="26"/>
        <v>0</v>
      </c>
      <c r="AA284">
        <f t="shared" si="27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4"/>
        <v>0</v>
      </c>
      <c r="Y285">
        <f t="shared" si="25"/>
        <v>0</v>
      </c>
      <c r="Z285">
        <f t="shared" si="26"/>
        <v>0</v>
      </c>
      <c r="AA285">
        <f t="shared" si="27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4"/>
        <v>0</v>
      </c>
      <c r="Y286">
        <f t="shared" si="25"/>
        <v>0</v>
      </c>
      <c r="Z286">
        <f t="shared" si="26"/>
        <v>0</v>
      </c>
      <c r="AA286">
        <f t="shared" si="27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4"/>
        <v>0</v>
      </c>
      <c r="Y287">
        <f t="shared" si="25"/>
        <v>0</v>
      </c>
      <c r="Z287">
        <f t="shared" si="26"/>
        <v>0</v>
      </c>
      <c r="AA287">
        <f t="shared" si="27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4"/>
        <v>0</v>
      </c>
      <c r="Y288">
        <f t="shared" si="25"/>
        <v>0</v>
      </c>
      <c r="Z288">
        <f t="shared" si="26"/>
        <v>0</v>
      </c>
      <c r="AA288">
        <f t="shared" si="27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4"/>
        <v>0</v>
      </c>
      <c r="Y289">
        <f t="shared" si="25"/>
        <v>0</v>
      </c>
      <c r="Z289">
        <f t="shared" si="26"/>
        <v>0</v>
      </c>
      <c r="AA289">
        <f t="shared" si="27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4"/>
        <v>0</v>
      </c>
      <c r="Y290">
        <f t="shared" si="25"/>
        <v>0</v>
      </c>
      <c r="Z290">
        <f t="shared" si="26"/>
        <v>0</v>
      </c>
      <c r="AA290">
        <f t="shared" si="27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4"/>
        <v>0</v>
      </c>
      <c r="Y291">
        <f t="shared" si="25"/>
        <v>0</v>
      </c>
      <c r="Z291">
        <f t="shared" si="26"/>
        <v>0</v>
      </c>
      <c r="AA291">
        <f t="shared" si="27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4"/>
        <v>0</v>
      </c>
      <c r="Y292">
        <f t="shared" si="25"/>
        <v>0</v>
      </c>
      <c r="Z292">
        <f t="shared" si="26"/>
        <v>0</v>
      </c>
      <c r="AA292">
        <f t="shared" si="27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4"/>
        <v>0</v>
      </c>
      <c r="Y293">
        <f t="shared" si="25"/>
        <v>0</v>
      </c>
      <c r="Z293">
        <f t="shared" si="26"/>
        <v>0</v>
      </c>
      <c r="AA293">
        <f t="shared" si="27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4"/>
        <v>0</v>
      </c>
      <c r="Y294">
        <f t="shared" si="25"/>
        <v>0</v>
      </c>
      <c r="Z294">
        <f t="shared" si="26"/>
        <v>0</v>
      </c>
      <c r="AA294">
        <f t="shared" si="27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4"/>
        <v>0</v>
      </c>
      <c r="Y295">
        <f t="shared" si="25"/>
        <v>0</v>
      </c>
      <c r="Z295">
        <f t="shared" si="26"/>
        <v>0</v>
      </c>
      <c r="AA295">
        <f t="shared" si="27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4"/>
        <v>0</v>
      </c>
      <c r="Y296">
        <f t="shared" si="25"/>
        <v>0</v>
      </c>
      <c r="Z296">
        <f t="shared" si="26"/>
        <v>0</v>
      </c>
      <c r="AA296">
        <f t="shared" si="27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4"/>
        <v>0</v>
      </c>
      <c r="Y297">
        <f t="shared" si="25"/>
        <v>0</v>
      </c>
      <c r="Z297">
        <f t="shared" si="26"/>
        <v>0</v>
      </c>
      <c r="AA297">
        <f t="shared" si="27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4"/>
        <v>0</v>
      </c>
      <c r="Y298">
        <f t="shared" si="25"/>
        <v>0</v>
      </c>
      <c r="Z298">
        <f t="shared" si="26"/>
        <v>0</v>
      </c>
      <c r="AA298">
        <f t="shared" si="27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4"/>
        <v>0</v>
      </c>
      <c r="Y299">
        <f t="shared" si="25"/>
        <v>0</v>
      </c>
      <c r="Z299">
        <f t="shared" si="26"/>
        <v>0</v>
      </c>
      <c r="AA299">
        <f t="shared" si="27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4"/>
        <v>0</v>
      </c>
      <c r="Y300">
        <f t="shared" si="25"/>
        <v>0</v>
      </c>
      <c r="Z300">
        <f t="shared" si="26"/>
        <v>0</v>
      </c>
      <c r="AA300">
        <f t="shared" si="27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4"/>
        <v>0</v>
      </c>
      <c r="Y301">
        <f t="shared" si="25"/>
        <v>0</v>
      </c>
      <c r="Z301">
        <f t="shared" si="26"/>
        <v>0</v>
      </c>
      <c r="AA301">
        <f t="shared" si="27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4"/>
        <v>0</v>
      </c>
      <c r="Y302">
        <f t="shared" si="25"/>
        <v>0</v>
      </c>
      <c r="Z302">
        <f t="shared" si="26"/>
        <v>0</v>
      </c>
      <c r="AA302">
        <f t="shared" si="27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4"/>
        <v>0</v>
      </c>
      <c r="Y303">
        <f t="shared" si="25"/>
        <v>0</v>
      </c>
      <c r="Z303">
        <f t="shared" si="26"/>
        <v>0</v>
      </c>
      <c r="AA303">
        <f t="shared" si="27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4"/>
        <v>0</v>
      </c>
      <c r="Y304">
        <f t="shared" si="25"/>
        <v>0</v>
      </c>
      <c r="Z304">
        <f t="shared" si="26"/>
        <v>0</v>
      </c>
      <c r="AA304">
        <f t="shared" si="27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4"/>
        <v>0</v>
      </c>
      <c r="Y305">
        <f t="shared" si="25"/>
        <v>0</v>
      </c>
      <c r="Z305">
        <f t="shared" si="26"/>
        <v>0</v>
      </c>
      <c r="AA305">
        <f t="shared" si="27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4"/>
        <v>0</v>
      </c>
      <c r="Y306">
        <f t="shared" si="25"/>
        <v>0</v>
      </c>
      <c r="Z306">
        <f t="shared" si="26"/>
        <v>0</v>
      </c>
      <c r="AA306">
        <f t="shared" si="27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4"/>
        <v>0</v>
      </c>
      <c r="Y307">
        <f t="shared" si="25"/>
        <v>0</v>
      </c>
      <c r="Z307">
        <f t="shared" si="26"/>
        <v>0</v>
      </c>
      <c r="AA307">
        <f t="shared" si="27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4"/>
        <v>0</v>
      </c>
      <c r="Y308">
        <f t="shared" si="25"/>
        <v>0</v>
      </c>
      <c r="Z308">
        <f t="shared" si="26"/>
        <v>0</v>
      </c>
      <c r="AA308">
        <f t="shared" si="27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4"/>
        <v>0</v>
      </c>
      <c r="Y309">
        <f t="shared" si="25"/>
        <v>0</v>
      </c>
      <c r="Z309">
        <f t="shared" si="26"/>
        <v>0</v>
      </c>
      <c r="AA309">
        <f t="shared" si="27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4"/>
        <v>0</v>
      </c>
      <c r="Y310">
        <f t="shared" si="25"/>
        <v>0</v>
      </c>
      <c r="Z310">
        <f t="shared" si="26"/>
        <v>0</v>
      </c>
      <c r="AA310">
        <f t="shared" si="27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4"/>
        <v>0</v>
      </c>
      <c r="Y311">
        <f t="shared" si="25"/>
        <v>0</v>
      </c>
      <c r="Z311">
        <f t="shared" si="26"/>
        <v>0</v>
      </c>
      <c r="AA311">
        <f t="shared" si="27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4"/>
        <v>0</v>
      </c>
      <c r="Y312">
        <f t="shared" si="25"/>
        <v>0</v>
      </c>
      <c r="Z312">
        <f t="shared" si="26"/>
        <v>0</v>
      </c>
      <c r="AA312">
        <f t="shared" si="27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4"/>
        <v>0</v>
      </c>
      <c r="Y313">
        <f t="shared" si="25"/>
        <v>0</v>
      </c>
      <c r="Z313">
        <f t="shared" si="26"/>
        <v>0</v>
      </c>
      <c r="AA313">
        <f t="shared" si="27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4"/>
        <v>0</v>
      </c>
      <c r="Y314">
        <f t="shared" si="25"/>
        <v>0</v>
      </c>
      <c r="Z314">
        <f t="shared" si="26"/>
        <v>0</v>
      </c>
      <c r="AA314">
        <f t="shared" si="27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4"/>
        <v>0</v>
      </c>
      <c r="Y315">
        <f t="shared" si="25"/>
        <v>0</v>
      </c>
      <c r="Z315">
        <f t="shared" si="26"/>
        <v>0</v>
      </c>
      <c r="AA315">
        <f t="shared" si="27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4"/>
        <v>0</v>
      </c>
      <c r="Y316">
        <f t="shared" si="25"/>
        <v>0</v>
      </c>
      <c r="Z316">
        <f t="shared" si="26"/>
        <v>0</v>
      </c>
      <c r="AA316">
        <f t="shared" si="27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4"/>
        <v>0</v>
      </c>
      <c r="Y317">
        <f t="shared" si="25"/>
        <v>0</v>
      </c>
      <c r="Z317">
        <f t="shared" si="26"/>
        <v>0</v>
      </c>
      <c r="AA317">
        <f t="shared" si="27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4"/>
        <v>0</v>
      </c>
      <c r="Y318">
        <f t="shared" si="25"/>
        <v>0</v>
      </c>
      <c r="Z318">
        <f t="shared" si="26"/>
        <v>0</v>
      </c>
      <c r="AA318">
        <f t="shared" si="27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4"/>
        <v>0</v>
      </c>
      <c r="Y319">
        <f t="shared" si="25"/>
        <v>0</v>
      </c>
      <c r="Z319">
        <f t="shared" si="26"/>
        <v>0</v>
      </c>
      <c r="AA319">
        <f t="shared" si="27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4"/>
        <v>0</v>
      </c>
      <c r="Y320">
        <f t="shared" si="25"/>
        <v>0</v>
      </c>
      <c r="Z320">
        <f t="shared" si="26"/>
        <v>0</v>
      </c>
      <c r="AA320">
        <f t="shared" si="27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4"/>
        <v>0</v>
      </c>
      <c r="Y321">
        <f t="shared" si="25"/>
        <v>0</v>
      </c>
      <c r="Z321">
        <f t="shared" si="26"/>
        <v>0</v>
      </c>
      <c r="AA321">
        <f t="shared" si="27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4"/>
        <v>0</v>
      </c>
      <c r="Y322">
        <f t="shared" si="25"/>
        <v>0</v>
      </c>
      <c r="Z322">
        <f t="shared" si="26"/>
        <v>0</v>
      </c>
      <c r="AA322">
        <f t="shared" si="27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4"/>
        <v>0</v>
      </c>
      <c r="Y323">
        <f t="shared" si="25"/>
        <v>0</v>
      </c>
      <c r="Z323">
        <f t="shared" si="26"/>
        <v>0</v>
      </c>
      <c r="AA323">
        <f t="shared" si="27"/>
        <v>0</v>
      </c>
    </row>
  </sheetData>
  <conditionalFormatting sqref="A23:F323">
    <cfRule type="cellIs" dxfId="73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72" priority="22">
      <formula>G4&lt;&gt;""</formula>
    </cfRule>
  </conditionalFormatting>
  <conditionalFormatting sqref="I4:I15">
    <cfRule type="expression" dxfId="71" priority="21">
      <formula>G4&lt;&gt;""</formula>
    </cfRule>
  </conditionalFormatting>
  <conditionalFormatting sqref="J4:J15">
    <cfRule type="expression" dxfId="70" priority="20">
      <formula>G4&lt;&gt;""</formula>
    </cfRule>
  </conditionalFormatting>
  <conditionalFormatting sqref="G17:J17">
    <cfRule type="cellIs" dxfId="69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68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67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66" priority="11" operator="greaterThan">
      <formula>0</formula>
    </cfRule>
    <cfRule type="cellIs" dxfId="65" priority="12" operator="lessThan">
      <formula>0</formula>
    </cfRule>
  </conditionalFormatting>
  <conditionalFormatting sqref="M4:M15">
    <cfRule type="cellIs" dxfId="64" priority="9" operator="lessThan">
      <formula>0</formula>
    </cfRule>
    <cfRule type="cellIs" dxfId="63" priority="10" operator="greaterThan">
      <formula>0</formula>
    </cfRule>
  </conditionalFormatting>
  <conditionalFormatting sqref="L17">
    <cfRule type="cellIs" dxfId="62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61" priority="1">
      <formula>AND($F$5="P2",H4&lt;L4)</formula>
    </cfRule>
    <cfRule type="expression" dxfId="60" priority="2">
      <formula>AND($F$5="P3 Renouvellement",J4&lt;L4)</formula>
    </cfRule>
    <cfRule type="expression" dxfId="59" priority="3">
      <formula>AND($F$5="P3",I4&lt;L4)</formula>
    </cfRule>
  </conditionalFormatting>
  <dataValidations count="5">
    <dataValidation type="list" allowBlank="1" showInputMessage="1" showErrorMessage="1" errorTitle="Erreur" error="Information Invalide" sqref="F3">
      <formula1>$W$3:$W$5</formula1>
    </dataValidation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3">
      <formula1>$L$9:$L$19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45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/>
      <c r="I9" s="13"/>
      <c r="J9" s="13"/>
      <c r="L9" s="8" t="str">
        <f>IF($F$3="Par mois",SUMIF($A$23:$A$323,"&lt;01/07/"&amp;$D$3,$W$23:$W$323)-SUM($L$4:L8),"")</f>
        <v/>
      </c>
      <c r="M9" s="27" t="str">
        <f t="shared" si="1"/>
        <v/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58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57" priority="22">
      <formula>G4&lt;&gt;""</formula>
    </cfRule>
  </conditionalFormatting>
  <conditionalFormatting sqref="I4:I15">
    <cfRule type="expression" dxfId="56" priority="21">
      <formula>G4&lt;&gt;""</formula>
    </cfRule>
  </conditionalFormatting>
  <conditionalFormatting sqref="J4:J15">
    <cfRule type="expression" dxfId="55" priority="20">
      <formula>G4&lt;&gt;""</formula>
    </cfRule>
  </conditionalFormatting>
  <conditionalFormatting sqref="G17:J17">
    <cfRule type="cellIs" dxfId="54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53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52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51" priority="11" operator="greaterThan">
      <formula>0</formula>
    </cfRule>
    <cfRule type="cellIs" dxfId="50" priority="12" operator="lessThan">
      <formula>0</formula>
    </cfRule>
  </conditionalFormatting>
  <conditionalFormatting sqref="M4:M15">
    <cfRule type="cellIs" dxfId="49" priority="9" operator="lessThan">
      <formula>0</formula>
    </cfRule>
    <cfRule type="cellIs" dxfId="48" priority="10" operator="greaterThan">
      <formula>0</formula>
    </cfRule>
  </conditionalFormatting>
  <conditionalFormatting sqref="L17">
    <cfRule type="cellIs" dxfId="47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46" priority="1">
      <formula>AND($F$5="P2",H4&lt;L4)</formula>
    </cfRule>
    <cfRule type="expression" dxfId="45" priority="2">
      <formula>AND($F$5="P3 Renouvellement",J4&lt;L4)</formula>
    </cfRule>
    <cfRule type="expression" dxfId="44" priority="3">
      <formula>AND($F$5="P3",I4&lt;L4)</formula>
    </cfRule>
  </conditionalFormatting>
  <dataValidations count="5"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4">
      <formula1>$O$24:$O$34</formula1>
    </dataValidation>
    <dataValidation allowBlank="1" sqref="A25:C323 D323 E25:F323"/>
    <dataValidation type="list" allowBlank="1" showInputMessage="1" showErrorMessage="1" errorTitle="Erreur" error="Information Invalide" sqref="F3">
      <formula1>$W$3:$W$5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A323"/>
  <sheetViews>
    <sheetView zoomScaleNormal="100" workbookViewId="0">
      <selection sqref="A1:XFD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21</v>
      </c>
      <c r="C3" s="6" t="s">
        <v>19</v>
      </c>
      <c r="D3" s="9">
        <f>Général!D3</f>
        <v>2015</v>
      </c>
      <c r="E3" s="16" t="s">
        <v>22</v>
      </c>
      <c r="F3" s="5" t="s">
        <v>24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Janvier :</v>
      </c>
      <c r="H4" s="13">
        <v>200</v>
      </c>
      <c r="I4" s="13">
        <v>100</v>
      </c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>
        <f>IF(AND($F$3&lt;&gt;"Par an",H4&lt;&gt;0),-1+L4/H4,"")</f>
        <v>-1</v>
      </c>
      <c r="N4" s="8"/>
      <c r="P4" s="6" t="str">
        <f>IF($F$3="Par mois","Janvier :",IF($F$3="Par trimestre","1er Trimestre :","Année "&amp;$D$3&amp;" :"))</f>
        <v>Janvier :</v>
      </c>
      <c r="Q4" s="8">
        <f>IF($F$3&lt;&gt;"",H4,"")</f>
        <v>200</v>
      </c>
      <c r="R4" s="8">
        <f t="shared" ref="R4:S4" si="0">IF($F$3&lt;&gt;"",I4,"")</f>
        <v>100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Février :</v>
      </c>
      <c r="H5" s="13">
        <v>100</v>
      </c>
      <c r="I5" s="13">
        <v>80</v>
      </c>
      <c r="J5" s="13"/>
      <c r="L5" s="8">
        <f>IF($F$3="Par mois",SUMIF($A$23:$A$323,"&lt;01/03/"&amp;$D$3,$W$23:$W$323)-L4,IF(F3="Par trimestre",SUMIF($A$23:$A$323,"&lt;01/07/"&amp;$D$3,$W$23:$W$323)-L4,""))</f>
        <v>320</v>
      </c>
      <c r="M5" s="27">
        <f>IF(AND($F$3&lt;&gt;"Par an",H5&lt;&gt;0),-1+L5/H5,"")</f>
        <v>2.2000000000000002</v>
      </c>
      <c r="N5" s="8"/>
      <c r="P5" s="6" t="str">
        <f>IF($F$3="Par mois","Février :",IF($F$3="Par trimestre","2eme Trimestre :",""))</f>
        <v>Février :</v>
      </c>
      <c r="Q5" s="8">
        <f>IF($F$3&lt;&gt;"Par an",H5+Q4,"")</f>
        <v>300</v>
      </c>
      <c r="R5" s="8">
        <f>IF($F$3&lt;&gt;"Par an",I5+R4,"")</f>
        <v>180</v>
      </c>
      <c r="S5" s="8">
        <f>IF($F$3&lt;&gt;"Par an",J5+S4,"")</f>
        <v>0</v>
      </c>
      <c r="T5" s="8"/>
      <c r="U5" s="8">
        <f>IF($F$3&lt;&gt;"Par an",L5+U4,"")</f>
        <v>320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Mars :</v>
      </c>
      <c r="H6" s="13">
        <v>50</v>
      </c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>
        <f t="shared" ref="M6:M15" si="1">IF(AND($F$3&lt;&gt;"Par an",H6&lt;&gt;0),-1+L6/H6,"")</f>
        <v>-1</v>
      </c>
      <c r="N6" s="8"/>
      <c r="P6" s="6" t="str">
        <f>IF($F$3="Par mois","Mars :",IF($F$3="Par trimestre","3eme Trimestre :",""))</f>
        <v>Mars :</v>
      </c>
      <c r="Q6" s="8">
        <f t="shared" ref="Q6:Q7" si="2">IF($F$3&lt;&gt;"Par an",H6+Q5,"")</f>
        <v>350</v>
      </c>
      <c r="R6" s="8">
        <f>IF($F$3&lt;&gt;"Par an",I6+R5,"")</f>
        <v>180</v>
      </c>
      <c r="S6" s="8">
        <f>IF($F$3&lt;&gt;"Par an",J6+S5,"")</f>
        <v>0</v>
      </c>
      <c r="T6" s="8"/>
      <c r="U6" s="8">
        <f t="shared" ref="U6:U7" si="3">IF($F$3&lt;&gt;"Par an",L6+U5,"")</f>
        <v>320</v>
      </c>
      <c r="V6" s="8"/>
    </row>
    <row r="7" spans="2:23" ht="15" x14ac:dyDescent="0.25">
      <c r="G7" s="6" t="str">
        <f>IF($F$3="Par mois","Mars :",IF($F$3="Par trimestre","4eme Trimestre :",""))</f>
        <v>Mars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Mars :</v>
      </c>
      <c r="Q7" s="8">
        <f t="shared" si="2"/>
        <v>350</v>
      </c>
      <c r="R7" s="8">
        <f>IF($F$3&lt;&gt;"Par an",I7+R6,"")</f>
        <v>180</v>
      </c>
      <c r="S7" s="8">
        <f>IF($F$3&lt;&gt;"Par an",J7+S6,"")</f>
        <v>0</v>
      </c>
      <c r="T7" s="8"/>
      <c r="U7" s="8">
        <f t="shared" si="3"/>
        <v>320</v>
      </c>
      <c r="V7" s="8"/>
    </row>
    <row r="8" spans="2:23" ht="15" x14ac:dyDescent="0.25">
      <c r="G8" s="6" t="str">
        <f>IF($F$3="Par mois","Mai :","")</f>
        <v>Mai :</v>
      </c>
      <c r="H8" s="13"/>
      <c r="I8" s="13"/>
      <c r="J8" s="13"/>
      <c r="L8" s="8">
        <f>IF($F$3="Par mois",SUMIF($A$23:$A$323,"&lt;01/06/"&amp;$D$3,$W$23:$W$323)-SUM($L$4:L7),"")</f>
        <v>0</v>
      </c>
      <c r="M8" s="27" t="str">
        <f t="shared" si="1"/>
        <v/>
      </c>
      <c r="N8" s="8"/>
      <c r="P8" s="6" t="str">
        <f>IF($F$3="Par mois","Mai :","")</f>
        <v>Mai :</v>
      </c>
      <c r="Q8" s="8">
        <f>IF($F$3="Par mois",H8+Q7,"")</f>
        <v>350</v>
      </c>
      <c r="R8" s="8">
        <f>IF($F$3="Par mois",I8+R7,"")</f>
        <v>180</v>
      </c>
      <c r="S8" s="8">
        <f>IF($F$3="Par mois",J8+S7,"")</f>
        <v>0</v>
      </c>
      <c r="T8" s="8"/>
      <c r="U8" s="8">
        <f>IF($F$3="Par mois",L8+U7,"")</f>
        <v>320</v>
      </c>
      <c r="V8" s="8"/>
    </row>
    <row r="9" spans="2:23" ht="15" x14ac:dyDescent="0.25">
      <c r="G9" s="6" t="str">
        <f>IF($F$3="Par mois","Juin :","")</f>
        <v>Juin :</v>
      </c>
      <c r="H9" s="13"/>
      <c r="I9" s="13"/>
      <c r="J9" s="13"/>
      <c r="L9" s="8">
        <f>IF($F$3="Par mois",SUMIF($A$23:$A$323,"&lt;01/07/"&amp;$D$3,$W$23:$W$323)-SUM($L$4:L8),"")</f>
        <v>0</v>
      </c>
      <c r="M9" s="27" t="str">
        <f t="shared" si="1"/>
        <v/>
      </c>
      <c r="N9" s="8"/>
      <c r="P9" s="6" t="str">
        <f>IF($F$3="Par mois","Juin :","")</f>
        <v>Juin :</v>
      </c>
      <c r="Q9" s="8">
        <f t="shared" ref="Q9:Q15" si="4">IF($F$3="Par mois",H9+Q8,"")</f>
        <v>350</v>
      </c>
      <c r="R9" s="8">
        <f t="shared" ref="R9:S15" si="5">IF($F$3="Par mois",I9+R8,"")</f>
        <v>180</v>
      </c>
      <c r="S9" s="8">
        <f t="shared" si="5"/>
        <v>0</v>
      </c>
      <c r="T9" s="8"/>
      <c r="U9" s="8">
        <f t="shared" ref="U9:U15" si="6">IF($F$3="Par mois",L9+U8,"")</f>
        <v>320</v>
      </c>
      <c r="V9" s="8"/>
      <c r="W9" t="s">
        <v>3</v>
      </c>
    </row>
    <row r="10" spans="2:23" ht="15" x14ac:dyDescent="0.25">
      <c r="G10" s="6" t="str">
        <f>IF($F$3="Par mois","Juillet :","")</f>
        <v>Juillet :</v>
      </c>
      <c r="H10" s="13"/>
      <c r="I10" s="13"/>
      <c r="J10" s="13"/>
      <c r="L10" s="8">
        <f>IF($F$3="Par mois",SUMIF($A$23:$A$323,"&lt;01/08/"&amp;$D$3,$W$23:$W$323)-SUM($L$4:L9),"")</f>
        <v>0</v>
      </c>
      <c r="M10" s="27" t="str">
        <f t="shared" si="1"/>
        <v/>
      </c>
      <c r="N10" s="8"/>
      <c r="P10" s="6" t="str">
        <f>IF($F$3="Par mois","Juillet :","")</f>
        <v>Juillet :</v>
      </c>
      <c r="Q10" s="8">
        <f t="shared" si="4"/>
        <v>350</v>
      </c>
      <c r="R10" s="8">
        <f t="shared" si="5"/>
        <v>180</v>
      </c>
      <c r="S10" s="8">
        <f t="shared" si="5"/>
        <v>0</v>
      </c>
      <c r="T10" s="8"/>
      <c r="U10" s="8">
        <f t="shared" si="6"/>
        <v>320</v>
      </c>
      <c r="V10" s="8"/>
      <c r="W10" t="s">
        <v>16</v>
      </c>
    </row>
    <row r="11" spans="2:23" ht="15" x14ac:dyDescent="0.25">
      <c r="G11" s="6" t="str">
        <f>IF($F$3="Par mois","Aout :","")</f>
        <v>Aout :</v>
      </c>
      <c r="H11" s="13"/>
      <c r="I11" s="13"/>
      <c r="J11" s="13"/>
      <c r="L11" s="8">
        <f>IF($F$3="Par mois",SUMIF($A$23:$A$323,"&lt;01/09/"&amp;$D$3,$W$23:$W$323)-SUM($L$4:L10),"")</f>
        <v>0</v>
      </c>
      <c r="M11" s="27" t="str">
        <f t="shared" si="1"/>
        <v/>
      </c>
      <c r="N11" s="8"/>
      <c r="P11" s="6" t="str">
        <f>IF($F$3="Par mois","Aout :","")</f>
        <v>Aout :</v>
      </c>
      <c r="Q11" s="8">
        <f t="shared" si="4"/>
        <v>350</v>
      </c>
      <c r="R11" s="8">
        <f t="shared" si="5"/>
        <v>180</v>
      </c>
      <c r="S11" s="8">
        <f t="shared" si="5"/>
        <v>0</v>
      </c>
      <c r="T11" s="8"/>
      <c r="U11" s="8">
        <f t="shared" si="6"/>
        <v>320</v>
      </c>
      <c r="V11" s="8"/>
      <c r="W11" t="s">
        <v>17</v>
      </c>
    </row>
    <row r="12" spans="2:23" ht="15" x14ac:dyDescent="0.25">
      <c r="G12" s="6" t="str">
        <f>IF($F$3="Par mois","Septembre :","")</f>
        <v>Septembre :</v>
      </c>
      <c r="H12" s="13"/>
      <c r="I12" s="13"/>
      <c r="J12" s="13"/>
      <c r="L12" s="8">
        <f>IF($F$3="Par mois",SUMIF($A$23:$A$323,"&lt;01/10/"&amp;$D$3,$W$23:$W$323)-SUM($L$4:L11),"")</f>
        <v>0</v>
      </c>
      <c r="M12" s="27" t="str">
        <f t="shared" si="1"/>
        <v/>
      </c>
      <c r="N12" s="8"/>
      <c r="P12" s="6" t="str">
        <f>IF($F$3="Par mois","Septembre :","")</f>
        <v>Septembre :</v>
      </c>
      <c r="Q12" s="8">
        <f t="shared" si="4"/>
        <v>350</v>
      </c>
      <c r="R12" s="8">
        <f t="shared" si="5"/>
        <v>180</v>
      </c>
      <c r="S12" s="8">
        <f t="shared" si="5"/>
        <v>0</v>
      </c>
      <c r="T12" s="8"/>
      <c r="U12" s="8">
        <f t="shared" si="6"/>
        <v>320</v>
      </c>
      <c r="V12" s="8"/>
      <c r="W12" t="s">
        <v>18</v>
      </c>
    </row>
    <row r="13" spans="2:23" ht="15" x14ac:dyDescent="0.25">
      <c r="G13" s="6" t="str">
        <f>IF($F$3="Par mois","Octobre :","")</f>
        <v>Octobre :</v>
      </c>
      <c r="H13" s="13"/>
      <c r="I13" s="13"/>
      <c r="J13" s="13"/>
      <c r="L13" s="8">
        <f>IF($F$3="Par mois",SUMIF($A$23:$A$323,"&lt;01/11/"&amp;$D$3,$W$23:$W$323)-SUM($L$4:L12),"")</f>
        <v>0</v>
      </c>
      <c r="M13" s="27" t="str">
        <f t="shared" si="1"/>
        <v/>
      </c>
      <c r="N13" s="8"/>
      <c r="P13" s="6" t="str">
        <f>IF($F$3="Par mois","Octobre :","")</f>
        <v>Octobre :</v>
      </c>
      <c r="Q13" s="8">
        <f t="shared" si="4"/>
        <v>350</v>
      </c>
      <c r="R13" s="8">
        <f t="shared" si="5"/>
        <v>180</v>
      </c>
      <c r="S13" s="8">
        <f t="shared" si="5"/>
        <v>0</v>
      </c>
      <c r="T13" s="8"/>
      <c r="U13" s="8">
        <f t="shared" si="6"/>
        <v>320</v>
      </c>
      <c r="V13" s="8"/>
      <c r="W13" t="s">
        <v>32</v>
      </c>
    </row>
    <row r="14" spans="2:23" ht="15" x14ac:dyDescent="0.25">
      <c r="G14" s="6" t="str">
        <f>IF($F$3="Par mois","Novembre :","")</f>
        <v>Novembre :</v>
      </c>
      <c r="H14" s="13"/>
      <c r="I14" s="13"/>
      <c r="J14" s="13"/>
      <c r="L14" s="8">
        <f>IF($F$3="Par mois",SUMIF($A$23:$A$323,"&lt;01/12/"&amp;$D$3,$W$23:$W$323)-SUM($L$4:L13),"")</f>
        <v>0</v>
      </c>
      <c r="M14" s="27" t="str">
        <f t="shared" si="1"/>
        <v/>
      </c>
      <c r="N14" s="8"/>
      <c r="P14" s="6" t="str">
        <f>IF($F$3="Par mois","Novembre :","")</f>
        <v>Novembre :</v>
      </c>
      <c r="Q14" s="8">
        <f t="shared" si="4"/>
        <v>350</v>
      </c>
      <c r="R14" s="8">
        <f t="shared" si="5"/>
        <v>180</v>
      </c>
      <c r="S14" s="8">
        <f t="shared" si="5"/>
        <v>0</v>
      </c>
      <c r="T14" s="8"/>
      <c r="U14" s="8">
        <f t="shared" si="6"/>
        <v>320</v>
      </c>
      <c r="V14" s="8"/>
    </row>
    <row r="15" spans="2:23" ht="15" x14ac:dyDescent="0.25">
      <c r="G15" s="6" t="str">
        <f>IF($F$3="Par mois","Décembre :","")</f>
        <v>Décembre :</v>
      </c>
      <c r="H15" s="13"/>
      <c r="I15" s="13"/>
      <c r="J15" s="13"/>
      <c r="L15" s="8">
        <f>IF($F$3="Par mois",SUMIF($A$23:$A$323,"&lt;01/01/"&amp;$D$3+1,$W$23:$W$323)-SUM(L4:L14),"")</f>
        <v>0</v>
      </c>
      <c r="M15" s="27" t="str">
        <f t="shared" si="1"/>
        <v/>
      </c>
      <c r="N15" s="8"/>
      <c r="P15" s="6" t="str">
        <f>IF($F$3="Par mois","Décembre :","")</f>
        <v>Décembre :</v>
      </c>
      <c r="Q15" s="8">
        <f t="shared" si="4"/>
        <v>350</v>
      </c>
      <c r="R15" s="8">
        <f t="shared" si="5"/>
        <v>180</v>
      </c>
      <c r="S15" s="8">
        <f t="shared" si="5"/>
        <v>0</v>
      </c>
      <c r="T15" s="8"/>
      <c r="U15" s="8">
        <f t="shared" si="6"/>
        <v>320</v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350</v>
      </c>
      <c r="I17" s="20">
        <f>IF($F$3&lt;&gt;"Par an",SUM(I4:I15),"")</f>
        <v>180</v>
      </c>
      <c r="J17" s="20">
        <f>IF($F$3&lt;&gt;"Par an",SUM(J4:J15),"")</f>
        <v>0</v>
      </c>
      <c r="L17" s="20">
        <f t="shared" ref="L17" si="7">IF($F$3&lt;&gt;"Par an",SUM(L4:L15),"")</f>
        <v>320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>
        <f>IF(AND($F$3&lt;&gt;"Par an",$H$17&lt;&gt;0),-1+$L$17/$H$17,"")</f>
        <v>-8.5714285714285743E-2</v>
      </c>
      <c r="I19" s="26">
        <f t="shared" ref="I19:J19" si="8">IF(AND($F$3&lt;&gt;"Par an",$L$17&lt;&gt;0),I17/$L$17,"")</f>
        <v>0.5625</v>
      </c>
      <c r="J19" s="26">
        <f t="shared" si="8"/>
        <v>0</v>
      </c>
    </row>
    <row r="20" spans="1:27" x14ac:dyDescent="0.3">
      <c r="G20" s="6"/>
      <c r="H20" s="13"/>
      <c r="I20" s="13"/>
      <c r="J20" s="13"/>
      <c r="L20" s="21"/>
      <c r="Y20" s="8">
        <f>SUM($Y$23:$Y$323)</f>
        <v>320</v>
      </c>
      <c r="Z20" s="8">
        <f>SUM($Z$23:$Z$323)</f>
        <v>100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>
        <v>42037</v>
      </c>
      <c r="B23" s="25" t="s">
        <v>21</v>
      </c>
      <c r="C23" s="25" t="s">
        <v>49</v>
      </c>
      <c r="D23" s="25" t="s">
        <v>16</v>
      </c>
      <c r="E23" s="25">
        <v>120</v>
      </c>
      <c r="F23" s="25">
        <v>145</v>
      </c>
      <c r="W23">
        <f t="shared" ref="W23:W86" si="9">IF(D23=$F$5,E23,0)</f>
        <v>120</v>
      </c>
      <c r="Y23">
        <f>IF(D23="P2",E23,0)</f>
        <v>120</v>
      </c>
      <c r="Z23">
        <f>IF(D23="P3",E23,0)</f>
        <v>0</v>
      </c>
      <c r="AA23">
        <f>IF(D23="P3 Renouvellement",E23,0)</f>
        <v>0</v>
      </c>
    </row>
    <row r="24" spans="1:27" x14ac:dyDescent="0.3">
      <c r="A24" s="18">
        <v>42045</v>
      </c>
      <c r="B24" s="10" t="s">
        <v>21</v>
      </c>
      <c r="C24" s="10" t="s">
        <v>50</v>
      </c>
      <c r="D24" s="10" t="s">
        <v>16</v>
      </c>
      <c r="E24" s="17">
        <v>200</v>
      </c>
      <c r="F24" s="10">
        <v>21532</v>
      </c>
      <c r="W24">
        <f t="shared" si="9"/>
        <v>200</v>
      </c>
      <c r="Y24">
        <f t="shared" ref="Y24:Y87" si="10">IF(D24="P2",E24,0)</f>
        <v>200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>
        <v>42040</v>
      </c>
      <c r="B25" s="10" t="s">
        <v>21</v>
      </c>
      <c r="C25" s="10" t="s">
        <v>51</v>
      </c>
      <c r="D25" s="10" t="s">
        <v>17</v>
      </c>
      <c r="E25" s="17">
        <v>100</v>
      </c>
      <c r="F25" s="10">
        <v>452</v>
      </c>
      <c r="W25">
        <f t="shared" si="9"/>
        <v>0</v>
      </c>
      <c r="Y25">
        <f t="shared" si="10"/>
        <v>0</v>
      </c>
      <c r="Z25">
        <f t="shared" si="11"/>
        <v>100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43" priority="22" operator="notEqual">
      <formula>""</formula>
    </cfRule>
    <cfRule type="containsBlanks" priority="23">
      <formula>LEN(TRIM(A23))=0</formula>
    </cfRule>
  </conditionalFormatting>
  <conditionalFormatting sqref="H4:H15">
    <cfRule type="expression" dxfId="42" priority="20">
      <formula>G4&lt;&gt;""</formula>
    </cfRule>
  </conditionalFormatting>
  <conditionalFormatting sqref="I4:I15">
    <cfRule type="expression" dxfId="41" priority="19">
      <formula>G4&lt;&gt;""</formula>
    </cfRule>
  </conditionalFormatting>
  <conditionalFormatting sqref="J4:J15">
    <cfRule type="expression" dxfId="40" priority="18">
      <formula>G4&lt;&gt;""</formula>
    </cfRule>
  </conditionalFormatting>
  <conditionalFormatting sqref="G17:J17 L17">
    <cfRule type="cellIs" dxfId="39" priority="15" operator="notEqual">
      <formula>""</formula>
    </cfRule>
    <cfRule type="containsBlanks" priority="16">
      <formula>LEN(TRIM(G17))=0</formula>
    </cfRule>
  </conditionalFormatting>
  <conditionalFormatting sqref="G19">
    <cfRule type="cellIs" dxfId="38" priority="11" operator="notEqual">
      <formula>""</formula>
    </cfRule>
    <cfRule type="containsBlanks" priority="12">
      <formula>LEN(TRIM(G19))=0</formula>
    </cfRule>
  </conditionalFormatting>
  <conditionalFormatting sqref="H19:J19">
    <cfRule type="cellIs" dxfId="37" priority="9" operator="notEqual">
      <formula>""</formula>
    </cfRule>
    <cfRule type="containsBlanks" priority="10">
      <formula>LEN(TRIM(H19))=0</formula>
    </cfRule>
  </conditionalFormatting>
  <conditionalFormatting sqref="H19">
    <cfRule type="cellIs" dxfId="36" priority="7" operator="greaterThan">
      <formula>0</formula>
    </cfRule>
    <cfRule type="cellIs" dxfId="35" priority="8" operator="lessThan">
      <formula>0</formula>
    </cfRule>
  </conditionalFormatting>
  <conditionalFormatting sqref="M4:M15">
    <cfRule type="cellIs" dxfId="34" priority="5" operator="lessThan">
      <formula>0</formula>
    </cfRule>
    <cfRule type="cellIs" dxfId="33" priority="6" operator="greaterThan">
      <formula>0</formula>
    </cfRule>
  </conditionalFormatting>
  <conditionalFormatting sqref="L4:L15">
    <cfRule type="expression" dxfId="32" priority="1">
      <formula>AND($F$5="P2",H4&lt;L4)</formula>
    </cfRule>
    <cfRule type="expression" dxfId="31" priority="2">
      <formula>AND($F$5="P3 Renouvellement",J4&lt;L4)</formula>
    </cfRule>
    <cfRule type="expression" dxfId="30" priority="4">
      <formula>AND($F$5="P3",I4&lt;L4)</formula>
    </cfRule>
  </conditionalFormatting>
  <dataValidations count="5">
    <dataValidation type="list" allowBlank="1" showInputMessage="1" showErrorMessage="1" errorTitle="Erreur" error="Information Invalide" sqref="F3">
      <formula1>$W$3:$W$5</formula1>
    </dataValidation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3">
      <formula1>$L$9:$L$19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8" width="0" hidden="1" customWidth="1"/>
    <col min="544" max="544" width="0" hidden="1" customWidth="1"/>
  </cols>
  <sheetData>
    <row r="3" spans="2:23" ht="18" x14ac:dyDescent="0.35">
      <c r="B3" s="14" t="s">
        <v>9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>
        <v>600</v>
      </c>
      <c r="I9" s="13"/>
      <c r="J9" s="13"/>
      <c r="L9" s="8" t="str">
        <f>IF($F$3="Par mois",SUMIF($A$23:$A$323,"&lt;01/07/"&amp;$D$3,$W$23:$W$323)-SUM($L$4:L8),"")</f>
        <v/>
      </c>
      <c r="M9" s="27" t="e">
        <f t="shared" si="1"/>
        <v>#VALUE!</v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600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>
        <f>IF(AND($F$3&lt;&gt;"Par an",$H$17&lt;&gt;0),-1+$L$17/$H$17,"")</f>
        <v>-1</v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29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28" priority="22">
      <formula>G4&lt;&gt;""</formula>
    </cfRule>
  </conditionalFormatting>
  <conditionalFormatting sqref="I4:I15">
    <cfRule type="expression" dxfId="27" priority="21">
      <formula>G4&lt;&gt;""</formula>
    </cfRule>
  </conditionalFormatting>
  <conditionalFormatting sqref="J4:J15">
    <cfRule type="expression" dxfId="26" priority="20">
      <formula>G4&lt;&gt;""</formula>
    </cfRule>
  </conditionalFormatting>
  <conditionalFormatting sqref="G17:J17">
    <cfRule type="cellIs" dxfId="25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24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23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22" priority="11" operator="greaterThan">
      <formula>0</formula>
    </cfRule>
    <cfRule type="cellIs" dxfId="21" priority="12" operator="lessThan">
      <formula>0</formula>
    </cfRule>
  </conditionalFormatting>
  <conditionalFormatting sqref="M4:M15">
    <cfRule type="cellIs" dxfId="20" priority="9" operator="lessThan">
      <formula>0</formula>
    </cfRule>
    <cfRule type="cellIs" dxfId="19" priority="10" operator="greaterThan">
      <formula>0</formula>
    </cfRule>
  </conditionalFormatting>
  <conditionalFormatting sqref="L17">
    <cfRule type="cellIs" dxfId="18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17" priority="1">
      <formula>AND($F$5="P2",H4&lt;L4)</formula>
    </cfRule>
    <cfRule type="expression" dxfId="16" priority="2">
      <formula>AND($F$5="P3 Renouvellement",J4&lt;L4)</formula>
    </cfRule>
    <cfRule type="expression" dxfId="15" priority="3">
      <formula>AND($F$5="P3",I4&lt;L4)</formula>
    </cfRule>
  </conditionalFormatting>
  <dataValidations count="5"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3">
      <formula1>$W$3:$W$5</formula1>
    </dataValidation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10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/>
      <c r="I9" s="13"/>
      <c r="J9" s="13"/>
      <c r="L9" s="8" t="str">
        <f>IF($F$3="Par mois",SUMIF($A$23:$A$323,"&lt;01/07/"&amp;$D$3,$W$23:$W$323)-SUM($L$4:L8),"")</f>
        <v/>
      </c>
      <c r="M9" s="27" t="str">
        <f t="shared" si="1"/>
        <v/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14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13" priority="22">
      <formula>G4&lt;&gt;""</formula>
    </cfRule>
  </conditionalFormatting>
  <conditionalFormatting sqref="I4:I15">
    <cfRule type="expression" dxfId="12" priority="21">
      <formula>G4&lt;&gt;""</formula>
    </cfRule>
  </conditionalFormatting>
  <conditionalFormatting sqref="J4:J15">
    <cfRule type="expression" dxfId="11" priority="20">
      <formula>G4&lt;&gt;""</formula>
    </cfRule>
  </conditionalFormatting>
  <conditionalFormatting sqref="G17:J17">
    <cfRule type="cellIs" dxfId="10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9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8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7" priority="11" operator="greaterThan">
      <formula>0</formula>
    </cfRule>
    <cfRule type="cellIs" dxfId="6" priority="12" operator="lessThan">
      <formula>0</formula>
    </cfRule>
  </conditionalFormatting>
  <conditionalFormatting sqref="M4:M15">
    <cfRule type="cellIs" dxfId="5" priority="9" operator="lessThan">
      <formula>0</formula>
    </cfRule>
    <cfRule type="cellIs" dxfId="4" priority="10" operator="greaterThan">
      <formula>0</formula>
    </cfRule>
  </conditionalFormatting>
  <conditionalFormatting sqref="L17">
    <cfRule type="cellIs" dxfId="3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2" priority="1">
      <formula>AND($F$5="P2",H4&lt;L4)</formula>
    </cfRule>
    <cfRule type="expression" dxfId="1" priority="2">
      <formula>AND($F$5="P3 Renouvellement",J4&lt;L4)</formula>
    </cfRule>
    <cfRule type="expression" dxfId="0" priority="3">
      <formula>AND($F$5="P3",I4&lt;L4)</formula>
    </cfRule>
  </conditionalFormatting>
  <dataValidations count="5"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3">
      <formula1>$W$3:$W$5</formula1>
    </dataValidation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J32"/>
  <sheetViews>
    <sheetView tabSelected="1" workbookViewId="0">
      <selection activeCell="B22" sqref="B22"/>
    </sheetView>
  </sheetViews>
  <sheetFormatPr baseColWidth="10" defaultRowHeight="14.4" x14ac:dyDescent="0.3"/>
  <cols>
    <col min="1" max="1" width="40.5546875" customWidth="1"/>
  </cols>
  <sheetData>
    <row r="3" spans="1:10" ht="18.600000000000001" thickBot="1" x14ac:dyDescent="0.4">
      <c r="A3" s="65" t="s">
        <v>40</v>
      </c>
      <c r="B3" s="65"/>
      <c r="C3" s="65"/>
      <c r="D3" s="65"/>
      <c r="E3" s="65"/>
      <c r="F3" s="35">
        <f>Général!$D$3</f>
        <v>2015</v>
      </c>
      <c r="G3" s="34"/>
      <c r="H3" s="34"/>
      <c r="I3" s="34"/>
      <c r="J3" s="34"/>
    </row>
    <row r="4" spans="1:10" x14ac:dyDescent="0.3">
      <c r="A4" s="63" t="s">
        <v>1</v>
      </c>
      <c r="B4" s="60" t="s">
        <v>16</v>
      </c>
      <c r="C4" s="61"/>
      <c r="D4" s="62"/>
      <c r="E4" s="60" t="s">
        <v>17</v>
      </c>
      <c r="F4" s="61"/>
      <c r="G4" s="62"/>
      <c r="H4" s="60" t="s">
        <v>18</v>
      </c>
      <c r="I4" s="61"/>
      <c r="J4" s="62"/>
    </row>
    <row r="5" spans="1:10" ht="15" thickBot="1" x14ac:dyDescent="0.35">
      <c r="A5" s="64"/>
      <c r="B5" s="29" t="s">
        <v>35</v>
      </c>
      <c r="C5" s="40" t="s">
        <v>36</v>
      </c>
      <c r="D5" s="30" t="s">
        <v>34</v>
      </c>
      <c r="E5" s="29" t="s">
        <v>35</v>
      </c>
      <c r="F5" s="40" t="s">
        <v>36</v>
      </c>
      <c r="G5" s="30" t="s">
        <v>34</v>
      </c>
      <c r="H5" s="36" t="s">
        <v>35</v>
      </c>
      <c r="I5" s="41" t="s">
        <v>36</v>
      </c>
      <c r="J5" s="30" t="s">
        <v>34</v>
      </c>
    </row>
    <row r="6" spans="1:10" ht="15" x14ac:dyDescent="0.25">
      <c r="A6" s="32" t="str">
        <f>'Cogé Mureaux'!B3</f>
        <v>Cogénération - Les Mureaux</v>
      </c>
      <c r="B6" s="31">
        <f>'Cogé Mureaux'!H17</f>
        <v>350</v>
      </c>
      <c r="C6" s="38">
        <f>'Cogé Mureaux'!Y20</f>
        <v>320</v>
      </c>
      <c r="D6" s="42">
        <f>-1+C6/B6</f>
        <v>-8.5714285714285743E-2</v>
      </c>
      <c r="E6" s="31">
        <f>'Cogé Mureaux'!I17</f>
        <v>180</v>
      </c>
      <c r="F6" s="38">
        <f>'Cogé Mureaux'!Z20</f>
        <v>100</v>
      </c>
      <c r="G6" s="42">
        <f>-1+F6/E6</f>
        <v>-0.44444444444444442</v>
      </c>
      <c r="H6" s="31">
        <f>'Cogé Mureaux'!J17</f>
        <v>0</v>
      </c>
      <c r="I6" s="38">
        <f>'Cogé Mureaux'!AA20</f>
        <v>0</v>
      </c>
      <c r="J6" s="42" t="e">
        <f>-1+I6/H6</f>
        <v>#DIV/0!</v>
      </c>
    </row>
    <row r="7" spans="1:10" ht="15" x14ac:dyDescent="0.25">
      <c r="A7" s="33" t="e">
        <f>#REF!</f>
        <v>#REF!</v>
      </c>
      <c r="B7" s="28" t="e">
        <f>#REF!</f>
        <v>#REF!</v>
      </c>
      <c r="C7" s="39" t="e">
        <f>#REF!</f>
        <v>#REF!</v>
      </c>
      <c r="D7" s="43" t="e">
        <f>-1+C7/B7</f>
        <v>#REF!</v>
      </c>
      <c r="E7" s="28" t="e">
        <f>#REF!</f>
        <v>#REF!</v>
      </c>
      <c r="F7" s="39" t="e">
        <f>#REF!</f>
        <v>#REF!</v>
      </c>
      <c r="G7" s="43" t="e">
        <f>-1+F7/E7</f>
        <v>#REF!</v>
      </c>
      <c r="H7" s="28" t="e">
        <f>#REF!</f>
        <v>#REF!</v>
      </c>
      <c r="I7" s="39" t="e">
        <f>#REF!</f>
        <v>#REF!</v>
      </c>
      <c r="J7" s="43" t="e">
        <f>-1+I7/H7</f>
        <v>#REF!</v>
      </c>
    </row>
    <row r="8" spans="1:10" ht="15.75" thickBot="1" x14ac:dyDescent="0.3">
      <c r="A8" s="37" t="e">
        <f>#REF!</f>
        <v>#REF!</v>
      </c>
      <c r="B8" s="29" t="e">
        <f>#REF!</f>
        <v>#REF!</v>
      </c>
      <c r="C8" s="40" t="e">
        <f>#REF!</f>
        <v>#REF!</v>
      </c>
      <c r="D8" s="44" t="e">
        <f>-1+C8/B8</f>
        <v>#REF!</v>
      </c>
      <c r="E8" s="29" t="e">
        <f>#REF!</f>
        <v>#REF!</v>
      </c>
      <c r="F8" s="40" t="e">
        <f>#REF!</f>
        <v>#REF!</v>
      </c>
      <c r="G8" s="44" t="e">
        <f>-1+F8/E8</f>
        <v>#REF!</v>
      </c>
      <c r="H8" s="29" t="e">
        <f>#REF!</f>
        <v>#REF!</v>
      </c>
      <c r="I8" s="40" t="e">
        <f>#REF!</f>
        <v>#REF!</v>
      </c>
      <c r="J8" s="44" t="e">
        <f>-1+I8/H8</f>
        <v>#REF!</v>
      </c>
    </row>
    <row r="9" spans="1:10" ht="15.75" thickBot="1" x14ac:dyDescent="0.3"/>
    <row r="10" spans="1:10" ht="15.75" thickBot="1" x14ac:dyDescent="0.3">
      <c r="A10" s="50" t="s">
        <v>41</v>
      </c>
      <c r="B10" s="49" t="e">
        <f>SUM(B6:B8)</f>
        <v>#REF!</v>
      </c>
      <c r="C10" s="46" t="e">
        <f t="shared" ref="C10:I10" si="0">SUM(C6:C8)</f>
        <v>#REF!</v>
      </c>
      <c r="D10" s="48" t="e">
        <f>-1+C10/B10</f>
        <v>#REF!</v>
      </c>
      <c r="E10" s="45" t="e">
        <f t="shared" si="0"/>
        <v>#REF!</v>
      </c>
      <c r="F10" s="46" t="e">
        <f t="shared" si="0"/>
        <v>#REF!</v>
      </c>
      <c r="G10" s="47" t="e">
        <f>-1+F10/E10</f>
        <v>#REF!</v>
      </c>
      <c r="H10" s="49" t="e">
        <f t="shared" si="0"/>
        <v>#REF!</v>
      </c>
      <c r="I10" s="46" t="e">
        <f t="shared" si="0"/>
        <v>#REF!</v>
      </c>
      <c r="J10" s="47" t="e">
        <f>-1+I10/H10</f>
        <v>#REF!</v>
      </c>
    </row>
    <row r="15" spans="1:10" ht="18.600000000000001" thickBot="1" x14ac:dyDescent="0.4">
      <c r="A15" s="65" t="s">
        <v>42</v>
      </c>
      <c r="B15" s="65"/>
      <c r="C15" s="65"/>
      <c r="D15" s="65"/>
      <c r="E15" s="65"/>
      <c r="F15" s="35">
        <f>Général!$D$3</f>
        <v>2015</v>
      </c>
      <c r="G15" s="34"/>
      <c r="H15" s="34"/>
      <c r="I15" s="34"/>
      <c r="J15" s="34"/>
    </row>
    <row r="16" spans="1:10" x14ac:dyDescent="0.3">
      <c r="A16" s="63" t="s">
        <v>1</v>
      </c>
      <c r="B16" s="60" t="s">
        <v>16</v>
      </c>
      <c r="C16" s="61"/>
      <c r="D16" s="62"/>
      <c r="E16" s="60" t="s">
        <v>17</v>
      </c>
      <c r="F16" s="61"/>
      <c r="G16" s="62"/>
      <c r="H16" s="60" t="s">
        <v>18</v>
      </c>
      <c r="I16" s="61"/>
      <c r="J16" s="62"/>
    </row>
    <row r="17" spans="1:10" ht="15" thickBot="1" x14ac:dyDescent="0.35">
      <c r="A17" s="64"/>
      <c r="B17" s="29" t="s">
        <v>35</v>
      </c>
      <c r="C17" s="40" t="s">
        <v>36</v>
      </c>
      <c r="D17" s="30" t="s">
        <v>34</v>
      </c>
      <c r="E17" s="29" t="s">
        <v>35</v>
      </c>
      <c r="F17" s="40" t="s">
        <v>36</v>
      </c>
      <c r="G17" s="30" t="s">
        <v>34</v>
      </c>
      <c r="H17" s="36" t="s">
        <v>35</v>
      </c>
      <c r="I17" s="41" t="s">
        <v>36</v>
      </c>
      <c r="J17" s="30" t="s">
        <v>34</v>
      </c>
    </row>
    <row r="18" spans="1:10" x14ac:dyDescent="0.3">
      <c r="A18" s="53" t="str">
        <f>Apave!B3</f>
        <v>Apave - Mont Saint Aignan</v>
      </c>
      <c r="B18" s="54">
        <f>Apave!H17</f>
        <v>0</v>
      </c>
      <c r="C18" s="55">
        <f>Apave!Y20</f>
        <v>0</v>
      </c>
      <c r="D18" s="58" t="e">
        <f>-1+C18/B18</f>
        <v>#DIV/0!</v>
      </c>
      <c r="E18" s="54">
        <f>Apave!I17</f>
        <v>0</v>
      </c>
      <c r="F18" s="55">
        <f>Apave!Z20</f>
        <v>0</v>
      </c>
      <c r="G18" s="59" t="e">
        <f>-1+F18/E18</f>
        <v>#DIV/0!</v>
      </c>
      <c r="H18" s="56">
        <f>Apave!J17</f>
        <v>0</v>
      </c>
      <c r="I18" s="57">
        <f>Apave!AA20</f>
        <v>0</v>
      </c>
      <c r="J18" s="59" t="e">
        <f>-1+I18/H18</f>
        <v>#DIV/0!</v>
      </c>
    </row>
    <row r="19" spans="1:10" x14ac:dyDescent="0.3">
      <c r="A19" s="33" t="str">
        <f>'Ezy sur Eure'!B3</f>
        <v>Collège Claude Monet - Ezy sur Eure</v>
      </c>
      <c r="B19" s="28">
        <f>'Ezy sur Eure'!H17</f>
        <v>600</v>
      </c>
      <c r="C19" s="39">
        <f>'Ezy sur Eure'!Y20</f>
        <v>0</v>
      </c>
      <c r="D19" s="43">
        <f>-1+C19/B19</f>
        <v>-1</v>
      </c>
      <c r="E19" s="28">
        <f>'Ezy sur Eure'!I17</f>
        <v>0</v>
      </c>
      <c r="F19" s="39">
        <f>'Ezy sur Eure'!Z20</f>
        <v>0</v>
      </c>
      <c r="G19" s="43" t="e">
        <f>-1+F19/E19</f>
        <v>#DIV/0!</v>
      </c>
      <c r="H19" s="28">
        <f>'Ezy sur Eure'!J17</f>
        <v>0</v>
      </c>
      <c r="I19" s="39">
        <f>'Ezy sur Eure'!AA20</f>
        <v>0</v>
      </c>
      <c r="J19" s="43" t="e">
        <f>-1+I19/H19</f>
        <v>#DIV/0!</v>
      </c>
    </row>
    <row r="20" spans="1:10" x14ac:dyDescent="0.3">
      <c r="A20" s="33" t="str">
        <f>Gravigny!B3</f>
        <v>Collège Marcel Pagnol - Gravigny</v>
      </c>
      <c r="B20" s="28">
        <f>Gravigny!H17</f>
        <v>0</v>
      </c>
      <c r="C20" s="39">
        <f>Gravigny!Y20</f>
        <v>0</v>
      </c>
      <c r="D20" s="43" t="e">
        <f t="shared" ref="D20:D29" si="1">-1+C20/B20</f>
        <v>#DIV/0!</v>
      </c>
      <c r="E20" s="28">
        <f>Gravigny!I17</f>
        <v>0</v>
      </c>
      <c r="F20" s="39">
        <f>Gravigny!Z20</f>
        <v>0</v>
      </c>
      <c r="G20" s="43" t="e">
        <f t="shared" ref="G20:G29" si="2">-1+F20/E20</f>
        <v>#DIV/0!</v>
      </c>
      <c r="H20" s="28">
        <f>Gravigny!J17</f>
        <v>0</v>
      </c>
      <c r="I20" s="39">
        <f>Gravigny!AA20</f>
        <v>0</v>
      </c>
      <c r="J20" s="43" t="e">
        <f t="shared" ref="J20:J29" si="3">-1+I20/H20</f>
        <v>#DIV/0!</v>
      </c>
    </row>
    <row r="21" spans="1:10" x14ac:dyDescent="0.3">
      <c r="A21" s="33" t="e">
        <f>#REF!</f>
        <v>#REF!</v>
      </c>
      <c r="B21" s="28" t="e">
        <f>#REF!</f>
        <v>#REF!</v>
      </c>
      <c r="C21" s="39" t="e">
        <f>#REF!</f>
        <v>#REF!</v>
      </c>
      <c r="D21" s="43" t="e">
        <f t="shared" si="1"/>
        <v>#REF!</v>
      </c>
      <c r="E21" s="28" t="e">
        <f>#REF!</f>
        <v>#REF!</v>
      </c>
      <c r="F21" s="39" t="e">
        <f>#REF!</f>
        <v>#REF!</v>
      </c>
      <c r="G21" s="43" t="e">
        <f t="shared" si="2"/>
        <v>#REF!</v>
      </c>
      <c r="H21" s="28" t="e">
        <f>#REF!</f>
        <v>#REF!</v>
      </c>
      <c r="I21" s="39" t="e">
        <f>#REF!</f>
        <v>#REF!</v>
      </c>
      <c r="J21" s="43" t="e">
        <f t="shared" si="3"/>
        <v>#REF!</v>
      </c>
    </row>
    <row r="22" spans="1:10" x14ac:dyDescent="0.3">
      <c r="A22" s="33" t="e">
        <f>#REF!</f>
        <v>#REF!</v>
      </c>
      <c r="B22" s="28" t="e">
        <f>#REF!</f>
        <v>#REF!</v>
      </c>
      <c r="C22" s="39" t="e">
        <f>#REF!</f>
        <v>#REF!</v>
      </c>
      <c r="D22" s="43" t="e">
        <f t="shared" si="1"/>
        <v>#REF!</v>
      </c>
      <c r="E22" s="28" t="e">
        <f>#REF!</f>
        <v>#REF!</v>
      </c>
      <c r="F22" s="39" t="e">
        <f>#REF!</f>
        <v>#REF!</v>
      </c>
      <c r="G22" s="43" t="e">
        <f t="shared" si="2"/>
        <v>#REF!</v>
      </c>
      <c r="H22" s="28" t="e">
        <f>#REF!</f>
        <v>#REF!</v>
      </c>
      <c r="I22" s="39" t="e">
        <f>#REF!</f>
        <v>#REF!</v>
      </c>
      <c r="J22" s="43" t="e">
        <f t="shared" si="3"/>
        <v>#REF!</v>
      </c>
    </row>
    <row r="23" spans="1:10" x14ac:dyDescent="0.3">
      <c r="A23" s="33" t="e">
        <f>#REF!</f>
        <v>#REF!</v>
      </c>
      <c r="B23" s="28" t="e">
        <f>#REF!</f>
        <v>#REF!</v>
      </c>
      <c r="C23" s="39" t="e">
        <f>#REF!</f>
        <v>#REF!</v>
      </c>
      <c r="D23" s="43" t="e">
        <f t="shared" si="1"/>
        <v>#REF!</v>
      </c>
      <c r="E23" s="28" t="e">
        <f>#REF!</f>
        <v>#REF!</v>
      </c>
      <c r="F23" s="39" t="e">
        <f>#REF!</f>
        <v>#REF!</v>
      </c>
      <c r="G23" s="43" t="e">
        <f t="shared" si="2"/>
        <v>#REF!</v>
      </c>
      <c r="H23" s="28" t="e">
        <f>#REF!</f>
        <v>#REF!</v>
      </c>
      <c r="I23" s="39" t="e">
        <f>#REF!</f>
        <v>#REF!</v>
      </c>
      <c r="J23" s="43" t="e">
        <f t="shared" si="3"/>
        <v>#REF!</v>
      </c>
    </row>
    <row r="24" spans="1:10" x14ac:dyDescent="0.3">
      <c r="A24" s="33" t="e">
        <f>#REF!</f>
        <v>#REF!</v>
      </c>
      <c r="B24" s="28" t="e">
        <f>#REF!</f>
        <v>#REF!</v>
      </c>
      <c r="C24" s="39" t="e">
        <f>#REF!</f>
        <v>#REF!</v>
      </c>
      <c r="D24" s="43" t="e">
        <f t="shared" si="1"/>
        <v>#REF!</v>
      </c>
      <c r="E24" s="28" t="e">
        <f>#REF!</f>
        <v>#REF!</v>
      </c>
      <c r="F24" s="39" t="e">
        <f>#REF!</f>
        <v>#REF!</v>
      </c>
      <c r="G24" s="43" t="e">
        <f t="shared" si="2"/>
        <v>#REF!</v>
      </c>
      <c r="H24" s="28" t="e">
        <f>#REF!</f>
        <v>#REF!</v>
      </c>
      <c r="I24" s="39" t="e">
        <f>#REF!</f>
        <v>#REF!</v>
      </c>
      <c r="J24" s="43" t="e">
        <f t="shared" si="3"/>
        <v>#REF!</v>
      </c>
    </row>
    <row r="25" spans="1:10" x14ac:dyDescent="0.3">
      <c r="A25" s="33" t="e">
        <f>#REF!</f>
        <v>#REF!</v>
      </c>
      <c r="B25" s="28" t="e">
        <f>#REF!</f>
        <v>#REF!</v>
      </c>
      <c r="C25" s="39" t="e">
        <f>#REF!</f>
        <v>#REF!</v>
      </c>
      <c r="D25" s="43" t="e">
        <f t="shared" si="1"/>
        <v>#REF!</v>
      </c>
      <c r="E25" s="28" t="e">
        <f>#REF!</f>
        <v>#REF!</v>
      </c>
      <c r="F25" s="39" t="e">
        <f>#REF!</f>
        <v>#REF!</v>
      </c>
      <c r="G25" s="43" t="e">
        <f t="shared" si="2"/>
        <v>#REF!</v>
      </c>
      <c r="H25" s="28" t="e">
        <f>#REF!</f>
        <v>#REF!</v>
      </c>
      <c r="I25" s="39" t="e">
        <f>#REF!</f>
        <v>#REF!</v>
      </c>
      <c r="J25" s="43" t="e">
        <f t="shared" si="3"/>
        <v>#REF!</v>
      </c>
    </row>
    <row r="26" spans="1:10" x14ac:dyDescent="0.3">
      <c r="A26" s="33" t="e">
        <f>#REF!</f>
        <v>#REF!</v>
      </c>
      <c r="B26" s="28" t="e">
        <f>#REF!</f>
        <v>#REF!</v>
      </c>
      <c r="C26" s="39" t="e">
        <f>#REF!</f>
        <v>#REF!</v>
      </c>
      <c r="D26" s="43" t="e">
        <f t="shared" si="1"/>
        <v>#REF!</v>
      </c>
      <c r="E26" s="28" t="e">
        <f>#REF!</f>
        <v>#REF!</v>
      </c>
      <c r="F26" s="39" t="e">
        <f>#REF!</f>
        <v>#REF!</v>
      </c>
      <c r="G26" s="43" t="e">
        <f t="shared" si="2"/>
        <v>#REF!</v>
      </c>
      <c r="H26" s="28" t="e">
        <f>#REF!</f>
        <v>#REF!</v>
      </c>
      <c r="I26" s="39" t="e">
        <f>#REF!</f>
        <v>#REF!</v>
      </c>
      <c r="J26" s="43" t="e">
        <f t="shared" si="3"/>
        <v>#REF!</v>
      </c>
    </row>
    <row r="27" spans="1:10" x14ac:dyDescent="0.3">
      <c r="A27" s="51" t="e">
        <f>#REF!</f>
        <v>#REF!</v>
      </c>
      <c r="B27" s="28" t="e">
        <f>#REF!</f>
        <v>#REF!</v>
      </c>
      <c r="C27" s="39" t="e">
        <f>#REF!</f>
        <v>#REF!</v>
      </c>
      <c r="D27" s="43" t="e">
        <f t="shared" si="1"/>
        <v>#REF!</v>
      </c>
      <c r="E27" s="28" t="e">
        <f>#REF!</f>
        <v>#REF!</v>
      </c>
      <c r="F27" s="39" t="e">
        <f>#REF!</f>
        <v>#REF!</v>
      </c>
      <c r="G27" s="43" t="e">
        <f t="shared" si="2"/>
        <v>#REF!</v>
      </c>
      <c r="H27" s="28" t="e">
        <f>#REF!</f>
        <v>#REF!</v>
      </c>
      <c r="I27" s="39" t="e">
        <f>#REF!</f>
        <v>#REF!</v>
      </c>
      <c r="J27" s="43" t="e">
        <f t="shared" si="3"/>
        <v>#REF!</v>
      </c>
    </row>
    <row r="28" spans="1:10" x14ac:dyDescent="0.3">
      <c r="A28" s="51" t="e">
        <f>#REF!</f>
        <v>#REF!</v>
      </c>
      <c r="B28" s="28" t="e">
        <f>#REF!</f>
        <v>#REF!</v>
      </c>
      <c r="C28" s="39" t="e">
        <f>#REF!</f>
        <v>#REF!</v>
      </c>
      <c r="D28" s="43" t="e">
        <f t="shared" si="1"/>
        <v>#REF!</v>
      </c>
      <c r="E28" s="28" t="e">
        <f>#REF!</f>
        <v>#REF!</v>
      </c>
      <c r="F28" s="39" t="e">
        <f>#REF!</f>
        <v>#REF!</v>
      </c>
      <c r="G28" s="43" t="e">
        <f t="shared" si="2"/>
        <v>#REF!</v>
      </c>
      <c r="H28" s="28" t="e">
        <f>#REF!</f>
        <v>#REF!</v>
      </c>
      <c r="I28" s="39" t="e">
        <f>#REF!</f>
        <v>#REF!</v>
      </c>
      <c r="J28" s="43" t="e">
        <f t="shared" si="3"/>
        <v>#REF!</v>
      </c>
    </row>
    <row r="29" spans="1:10" x14ac:dyDescent="0.3">
      <c r="A29" s="51" t="e">
        <f>#REF!</f>
        <v>#REF!</v>
      </c>
      <c r="B29" s="28" t="e">
        <f>#REF!</f>
        <v>#REF!</v>
      </c>
      <c r="C29" s="39" t="e">
        <f>#REF!</f>
        <v>#REF!</v>
      </c>
      <c r="D29" s="43" t="e">
        <f t="shared" si="1"/>
        <v>#REF!</v>
      </c>
      <c r="E29" s="28" t="e">
        <f>#REF!</f>
        <v>#REF!</v>
      </c>
      <c r="F29" s="39" t="e">
        <f>#REF!</f>
        <v>#REF!</v>
      </c>
      <c r="G29" s="43" t="e">
        <f t="shared" si="2"/>
        <v>#REF!</v>
      </c>
      <c r="H29" s="28" t="e">
        <f>#REF!</f>
        <v>#REF!</v>
      </c>
      <c r="I29" s="39" t="e">
        <f>#REF!</f>
        <v>#REF!</v>
      </c>
      <c r="J29" s="43" t="e">
        <f t="shared" si="3"/>
        <v>#REF!</v>
      </c>
    </row>
    <row r="30" spans="1:10" ht="15" thickBot="1" x14ac:dyDescent="0.35">
      <c r="A30" s="52" t="str">
        <f>Raby!B3</f>
        <v>Centre Raby - Meulan</v>
      </c>
      <c r="B30" s="29">
        <f>Raby!H17</f>
        <v>0</v>
      </c>
      <c r="C30" s="40">
        <f>Raby!Y20</f>
        <v>0</v>
      </c>
      <c r="D30" s="44" t="e">
        <f>-1+C30/B30</f>
        <v>#DIV/0!</v>
      </c>
      <c r="E30" s="29">
        <f>Raby!I17</f>
        <v>0</v>
      </c>
      <c r="F30" s="40">
        <f>Raby!Z20</f>
        <v>0</v>
      </c>
      <c r="G30" s="44" t="e">
        <f>-1+F30/E30</f>
        <v>#DIV/0!</v>
      </c>
      <c r="H30" s="29">
        <f>Raby!J17</f>
        <v>0</v>
      </c>
      <c r="I30" s="40">
        <f>Raby!AA20</f>
        <v>0</v>
      </c>
      <c r="J30" s="44" t="e">
        <f>-1+I30/H30</f>
        <v>#DIV/0!</v>
      </c>
    </row>
    <row r="31" spans="1:10" ht="15" thickBot="1" x14ac:dyDescent="0.35"/>
    <row r="32" spans="1:10" ht="15" thickBot="1" x14ac:dyDescent="0.35">
      <c r="A32" s="50" t="s">
        <v>41</v>
      </c>
      <c r="B32" s="49" t="e">
        <f>SUM(B19:B30)</f>
        <v>#REF!</v>
      </c>
      <c r="C32" s="46" t="e">
        <f>SUM(C19:C30)</f>
        <v>#REF!</v>
      </c>
      <c r="D32" s="48" t="e">
        <f>-1+C32/B32</f>
        <v>#REF!</v>
      </c>
      <c r="E32" s="45" t="e">
        <f>SUM(E19:E30)</f>
        <v>#REF!</v>
      </c>
      <c r="F32" s="46" t="e">
        <f>SUM(F19:F30)</f>
        <v>#REF!</v>
      </c>
      <c r="G32" s="47" t="e">
        <f>-1+F32/E32</f>
        <v>#REF!</v>
      </c>
      <c r="H32" s="49" t="e">
        <f>SUM(H19:H30)</f>
        <v>#REF!</v>
      </c>
      <c r="I32" s="46" t="e">
        <f>SUM(I19:I30)</f>
        <v>#REF!</v>
      </c>
      <c r="J32" s="47" t="e">
        <f>-1+I32/H32</f>
        <v>#REF!</v>
      </c>
    </row>
  </sheetData>
  <mergeCells count="10">
    <mergeCell ref="A3:E3"/>
    <mergeCell ref="A15:E15"/>
    <mergeCell ref="A16:A17"/>
    <mergeCell ref="B16:D16"/>
    <mergeCell ref="E16:G16"/>
    <mergeCell ref="H16:J16"/>
    <mergeCell ref="A4:A5"/>
    <mergeCell ref="B4:D4"/>
    <mergeCell ref="E4:G4"/>
    <mergeCell ref="H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Général</vt:lpstr>
      <vt:lpstr>Apave</vt:lpstr>
      <vt:lpstr>Raby</vt:lpstr>
      <vt:lpstr>Cogé Mureaux</vt:lpstr>
      <vt:lpstr>Ezy sur Eure</vt:lpstr>
      <vt:lpstr>Gravigny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Sebastien</dc:creator>
  <cp:lastModifiedBy>Sebastien</cp:lastModifiedBy>
  <dcterms:created xsi:type="dcterms:W3CDTF">2015-01-30T08:06:40Z</dcterms:created>
  <dcterms:modified xsi:type="dcterms:W3CDTF">2015-02-03T17:31:57Z</dcterms:modified>
</cp:coreProperties>
</file>