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bou\Documents\Excel - Office - PDF\Couralin\Plannings\"/>
    </mc:Choice>
  </mc:AlternateContent>
  <xr:revisionPtr revIDLastSave="0" documentId="8_{3C05E52B-F216-47CC-9057-DBDC1741FE82}" xr6:coauthVersionLast="45" xr6:coauthVersionMax="45" xr10:uidLastSave="{00000000-0000-0000-0000-000000000000}"/>
  <bookViews>
    <workbookView xWindow="-108" yWindow="-108" windowWidth="30936" windowHeight="16896" activeTab="1" xr2:uid="{6714597A-EDE6-4FBE-9C16-0B293D8F5349}"/>
  </bookViews>
  <sheets>
    <sheet name="Services AVANT Rentrée Sept." sheetId="1" r:id="rId1"/>
    <sheet name="MOIS VIERGE 1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31" i="2" l="1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W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U23" i="2"/>
  <c r="W25" i="2" s="1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W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U16" i="2"/>
  <c r="W18" i="2" s="1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W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W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V2" i="2"/>
  <c r="W8" i="2" s="1"/>
  <c r="U2" i="2"/>
  <c r="W4" i="2" s="1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M35" i="2" s="1"/>
  <c r="G33" i="2" l="1"/>
  <c r="J33" i="2"/>
  <c r="D35" i="2"/>
  <c r="G35" i="2"/>
  <c r="J35" i="2"/>
  <c r="D33" i="2"/>
</calcChain>
</file>

<file path=xl/sharedStrings.xml><?xml version="1.0" encoding="utf-8"?>
<sst xmlns="http://schemas.openxmlformats.org/spreadsheetml/2006/main" count="1021" uniqueCount="391">
  <si>
    <t>SERVICES</t>
  </si>
  <si>
    <t>A/A-M/C</t>
  </si>
  <si>
    <t>TTE</t>
  </si>
  <si>
    <t>AMPL.</t>
  </si>
  <si>
    <t>[SCOLAIRE]</t>
  </si>
  <si>
    <t>ERREUR</t>
  </si>
  <si>
    <t>&gt; MATIN &lt;</t>
  </si>
  <si>
    <t>301A</t>
  </si>
  <si>
    <t>MATIN</t>
  </si>
  <si>
    <t>6h38</t>
  </si>
  <si>
    <t>12h48</t>
  </si>
  <si>
    <t>301W</t>
  </si>
  <si>
    <t>13h03</t>
  </si>
  <si>
    <t>301S</t>
  </si>
  <si>
    <t>6h20</t>
  </si>
  <si>
    <t>13h24</t>
  </si>
  <si>
    <t>302A</t>
  </si>
  <si>
    <t>6h56</t>
  </si>
  <si>
    <t>14h17</t>
  </si>
  <si>
    <t>302W</t>
  </si>
  <si>
    <t>302S</t>
  </si>
  <si>
    <t>6h45</t>
  </si>
  <si>
    <t>13h29</t>
  </si>
  <si>
    <t>303A</t>
  </si>
  <si>
    <t>6h29</t>
  </si>
  <si>
    <t>12h51</t>
  </si>
  <si>
    <t>303W</t>
  </si>
  <si>
    <t>12h56</t>
  </si>
  <si>
    <t>303S</t>
  </si>
  <si>
    <t>6h33</t>
  </si>
  <si>
    <t>12h58</t>
  </si>
  <si>
    <t>304A</t>
  </si>
  <si>
    <t>6h32</t>
  </si>
  <si>
    <t>13h07</t>
  </si>
  <si>
    <t>304W</t>
  </si>
  <si>
    <t>304S</t>
  </si>
  <si>
    <t>13h00</t>
  </si>
  <si>
    <t>305A</t>
  </si>
  <si>
    <t>6h02</t>
  </si>
  <si>
    <t>13h45</t>
  </si>
  <si>
    <t>305W</t>
  </si>
  <si>
    <t>305S</t>
  </si>
  <si>
    <t>12h44</t>
  </si>
  <si>
    <t>306B</t>
  </si>
  <si>
    <t>6h43</t>
  </si>
  <si>
    <t>14h48</t>
  </si>
  <si>
    <t>306S</t>
  </si>
  <si>
    <t>307B</t>
  </si>
  <si>
    <t>13h35</t>
  </si>
  <si>
    <t>307S</t>
  </si>
  <si>
    <t>8h32</t>
  </si>
  <si>
    <t>15h01</t>
  </si>
  <si>
    <t>308B</t>
  </si>
  <si>
    <t>14h10</t>
  </si>
  <si>
    <t>308S</t>
  </si>
  <si>
    <t>6h44</t>
  </si>
  <si>
    <t>13h33</t>
  </si>
  <si>
    <t>309A</t>
  </si>
  <si>
    <t>12h55</t>
  </si>
  <si>
    <t>309W</t>
  </si>
  <si>
    <t>309S</t>
  </si>
  <si>
    <t>6h21</t>
  </si>
  <si>
    <t>310A</t>
  </si>
  <si>
    <t>6h25</t>
  </si>
  <si>
    <t>13h22</t>
  </si>
  <si>
    <t>310W</t>
  </si>
  <si>
    <t>364S</t>
  </si>
  <si>
    <t>6h51</t>
  </si>
  <si>
    <t>12h57</t>
  </si>
  <si>
    <t>&gt; VITENVILLE &lt;</t>
  </si>
  <si>
    <t>360C</t>
  </si>
  <si>
    <t>13h25</t>
  </si>
  <si>
    <t>361C</t>
  </si>
  <si>
    <t>6h28</t>
  </si>
  <si>
    <t>362C</t>
  </si>
  <si>
    <t>363J</t>
  </si>
  <si>
    <t>7h00</t>
  </si>
  <si>
    <t>13h36</t>
  </si>
  <si>
    <t>&gt; APRES-MIDI &lt;</t>
  </si>
  <si>
    <t>321B</t>
  </si>
  <si>
    <t>APRES-MIDI</t>
  </si>
  <si>
    <t>13h19</t>
  </si>
  <si>
    <t>20h23</t>
  </si>
  <si>
    <t>321S</t>
  </si>
  <si>
    <t>12h10</t>
  </si>
  <si>
    <t>20h24</t>
  </si>
  <si>
    <t>321D</t>
  </si>
  <si>
    <t>12h30</t>
  </si>
  <si>
    <t>20h27</t>
  </si>
  <si>
    <t>322A</t>
  </si>
  <si>
    <t>11h58</t>
  </si>
  <si>
    <t>19h30</t>
  </si>
  <si>
    <t>322W</t>
  </si>
  <si>
    <t>11h24</t>
  </si>
  <si>
    <t>322S</t>
  </si>
  <si>
    <t>12h24</t>
  </si>
  <si>
    <t>19h49</t>
  </si>
  <si>
    <t>323A</t>
  </si>
  <si>
    <t>12h19</t>
  </si>
  <si>
    <t>19h58</t>
  </si>
  <si>
    <t>323W</t>
  </si>
  <si>
    <t>11h32</t>
  </si>
  <si>
    <t>323S</t>
  </si>
  <si>
    <t>19h51</t>
  </si>
  <si>
    <t>324A</t>
  </si>
  <si>
    <t>13h23</t>
  </si>
  <si>
    <t>20h12</t>
  </si>
  <si>
    <t>324W</t>
  </si>
  <si>
    <t>324S</t>
  </si>
  <si>
    <t>13h04</t>
  </si>
  <si>
    <t>20h07</t>
  </si>
  <si>
    <t>325A</t>
  </si>
  <si>
    <t>12h47</t>
  </si>
  <si>
    <t>20h35</t>
  </si>
  <si>
    <t>325W</t>
  </si>
  <si>
    <t>325S</t>
  </si>
  <si>
    <t>12h45</t>
  </si>
  <si>
    <t>20h49</t>
  </si>
  <si>
    <t>326A</t>
  </si>
  <si>
    <t>11h35</t>
  </si>
  <si>
    <t>326W</t>
  </si>
  <si>
    <t>12h31</t>
  </si>
  <si>
    <t>326S</t>
  </si>
  <si>
    <t>20h29</t>
  </si>
  <si>
    <t>327B</t>
  </si>
  <si>
    <t>13h06</t>
  </si>
  <si>
    <t>19h21</t>
  </si>
  <si>
    <t>327S</t>
  </si>
  <si>
    <t>12h59</t>
  </si>
  <si>
    <t>19h19</t>
  </si>
  <si>
    <t>328A</t>
  </si>
  <si>
    <t>12h32</t>
  </si>
  <si>
    <t>19h03</t>
  </si>
  <si>
    <t>328W</t>
  </si>
  <si>
    <t>18h58</t>
  </si>
  <si>
    <t>328S</t>
  </si>
  <si>
    <t>329A</t>
  </si>
  <si>
    <t>12h38</t>
  </si>
  <si>
    <t>20h25</t>
  </si>
  <si>
    <t>329W</t>
  </si>
  <si>
    <t>11h31</t>
  </si>
  <si>
    <t>329S</t>
  </si>
  <si>
    <t>10h40</t>
  </si>
  <si>
    <t>18h38</t>
  </si>
  <si>
    <t>330A</t>
  </si>
  <si>
    <t>11h47</t>
  </si>
  <si>
    <t>19h54</t>
  </si>
  <si>
    <t>330W</t>
  </si>
  <si>
    <t>331E</t>
  </si>
  <si>
    <t>14h22</t>
  </si>
  <si>
    <t>331J</t>
  </si>
  <si>
    <t>370C</t>
  </si>
  <si>
    <t>12h35</t>
  </si>
  <si>
    <t>20h30</t>
  </si>
  <si>
    <t>371C</t>
  </si>
  <si>
    <t>20h28</t>
  </si>
  <si>
    <t>372C</t>
  </si>
  <si>
    <t>&gt; A COUPURE &lt;</t>
  </si>
  <si>
    <t>341A</t>
  </si>
  <si>
    <t>COUPURE</t>
  </si>
  <si>
    <t>6h59</t>
  </si>
  <si>
    <t>8h57</t>
  </si>
  <si>
    <t>13h42</t>
  </si>
  <si>
    <t>18h55</t>
  </si>
  <si>
    <t>341W</t>
  </si>
  <si>
    <t>341S</t>
  </si>
  <si>
    <t>7h45</t>
  </si>
  <si>
    <t>15h43</t>
  </si>
  <si>
    <t>19h08</t>
  </si>
  <si>
    <t>342B</t>
  </si>
  <si>
    <t>10h45</t>
  </si>
  <si>
    <t>13h41</t>
  </si>
  <si>
    <t>17h49</t>
  </si>
  <si>
    <t>342S</t>
  </si>
  <si>
    <t>7h57</t>
  </si>
  <si>
    <t>13h52</t>
  </si>
  <si>
    <t>343A</t>
  </si>
  <si>
    <t>6h15</t>
  </si>
  <si>
    <t>10h53</t>
  </si>
  <si>
    <t>16h42</t>
  </si>
  <si>
    <t>18h44</t>
  </si>
  <si>
    <t>343W</t>
  </si>
  <si>
    <t>16h46</t>
  </si>
  <si>
    <t>343S</t>
  </si>
  <si>
    <t>8h53</t>
  </si>
  <si>
    <t>11h45</t>
  </si>
  <si>
    <t>14h27</t>
  </si>
  <si>
    <t>344A</t>
  </si>
  <si>
    <t>6h41</t>
  </si>
  <si>
    <t>8h40</t>
  </si>
  <si>
    <t>9h45</t>
  </si>
  <si>
    <t>16h36</t>
  </si>
  <si>
    <t>20h17</t>
  </si>
  <si>
    <t>344W</t>
  </si>
  <si>
    <t>15h32</t>
  </si>
  <si>
    <t>345B</t>
  </si>
  <si>
    <t>9h23</t>
  </si>
  <si>
    <t>346E</t>
  </si>
  <si>
    <t>7h12</t>
  </si>
  <si>
    <t>10h03</t>
  </si>
  <si>
    <t>16h25</t>
  </si>
  <si>
    <t>20h37</t>
  </si>
  <si>
    <t>346J</t>
  </si>
  <si>
    <t>11h08</t>
  </si>
  <si>
    <t>347B</t>
  </si>
  <si>
    <t>11h37</t>
  </si>
  <si>
    <t>16h13</t>
  </si>
  <si>
    <t>19h55</t>
  </si>
  <si>
    <t>365S</t>
  </si>
  <si>
    <t>8h36</t>
  </si>
  <si>
    <t>12h50</t>
  </si>
  <si>
    <t>14h50</t>
  </si>
  <si>
    <t>17h42</t>
  </si>
  <si>
    <t>[AUTRE]</t>
  </si>
  <si>
    <t>DISPO</t>
  </si>
  <si>
    <t>REPOS</t>
  </si>
  <si>
    <t>FÉRIÉ</t>
  </si>
  <si>
    <t>CONGÉ</t>
  </si>
  <si>
    <t>SÉPARATION</t>
  </si>
  <si>
    <t>[PETITES VACANCES]</t>
  </si>
  <si>
    <t>7301B</t>
  </si>
  <si>
    <t>7301S</t>
  </si>
  <si>
    <t>7302B</t>
  </si>
  <si>
    <t>7302S</t>
  </si>
  <si>
    <t>7303B</t>
  </si>
  <si>
    <t>7303S</t>
  </si>
  <si>
    <t>7304B</t>
  </si>
  <si>
    <t>7304S</t>
  </si>
  <si>
    <t>7305B</t>
  </si>
  <si>
    <t>6h40</t>
  </si>
  <si>
    <t>7305S</t>
  </si>
  <si>
    <t>12h49</t>
  </si>
  <si>
    <t>7306B</t>
  </si>
  <si>
    <t>7306S</t>
  </si>
  <si>
    <t>7307B</t>
  </si>
  <si>
    <t>6h50</t>
  </si>
  <si>
    <t>7307S</t>
  </si>
  <si>
    <t>7308B</t>
  </si>
  <si>
    <t>7308S</t>
  </si>
  <si>
    <t>7309B</t>
  </si>
  <si>
    <t>7309S</t>
  </si>
  <si>
    <t>7310B</t>
  </si>
  <si>
    <t>11h42</t>
  </si>
  <si>
    <t>7364S</t>
  </si>
  <si>
    <t>7360B</t>
  </si>
  <si>
    <t>7360S</t>
  </si>
  <si>
    <t>7361B</t>
  </si>
  <si>
    <t>7361S</t>
  </si>
  <si>
    <t>7362C</t>
  </si>
  <si>
    <t>7363J</t>
  </si>
  <si>
    <t>7321B</t>
  </si>
  <si>
    <t>7321S</t>
  </si>
  <si>
    <t>7321D</t>
  </si>
  <si>
    <t>7322B</t>
  </si>
  <si>
    <t>7322S</t>
  </si>
  <si>
    <t>7323B</t>
  </si>
  <si>
    <t>7323S</t>
  </si>
  <si>
    <t>7324B</t>
  </si>
  <si>
    <t>7324S</t>
  </si>
  <si>
    <t>7325A</t>
  </si>
  <si>
    <t>7325W</t>
  </si>
  <si>
    <t>7325S</t>
  </si>
  <si>
    <t>7326A</t>
  </si>
  <si>
    <t>7326W</t>
  </si>
  <si>
    <t>7326S</t>
  </si>
  <si>
    <t>7327B</t>
  </si>
  <si>
    <t>7327S</t>
  </si>
  <si>
    <t>7328B</t>
  </si>
  <si>
    <t>7328S</t>
  </si>
  <si>
    <t>7329E</t>
  </si>
  <si>
    <t>7329S</t>
  </si>
  <si>
    <t>7330B</t>
  </si>
  <si>
    <t>6331B</t>
  </si>
  <si>
    <t>15h17</t>
  </si>
  <si>
    <t>7331E</t>
  </si>
  <si>
    <t>15H17</t>
  </si>
  <si>
    <t>20H25</t>
  </si>
  <si>
    <t>7331J</t>
  </si>
  <si>
    <t>7370B</t>
  </si>
  <si>
    <t>7370S</t>
  </si>
  <si>
    <t>7371B</t>
  </si>
  <si>
    <t>7371S</t>
  </si>
  <si>
    <t>7372C</t>
  </si>
  <si>
    <t>7329J</t>
  </si>
  <si>
    <t>10h55</t>
  </si>
  <si>
    <t>7341B</t>
  </si>
  <si>
    <t>7341S</t>
  </si>
  <si>
    <t>7342B</t>
  </si>
  <si>
    <t>7342S</t>
  </si>
  <si>
    <t>7343B</t>
  </si>
  <si>
    <t>11h10</t>
  </si>
  <si>
    <t>18h34</t>
  </si>
  <si>
    <t>7343S</t>
  </si>
  <si>
    <t>[GRANDES VACANCES]</t>
  </si>
  <si>
    <t>9301C</t>
  </si>
  <si>
    <t>9302B</t>
  </si>
  <si>
    <t>13h47</t>
  </si>
  <si>
    <t>9302S</t>
  </si>
  <si>
    <t>13h48</t>
  </si>
  <si>
    <t>9303B</t>
  </si>
  <si>
    <t>9303S</t>
  </si>
  <si>
    <t>9304B</t>
  </si>
  <si>
    <t>9304S</t>
  </si>
  <si>
    <t>9305C</t>
  </si>
  <si>
    <t>9306B</t>
  </si>
  <si>
    <t>9306S</t>
  </si>
  <si>
    <t>9307B</t>
  </si>
  <si>
    <t>13h16</t>
  </si>
  <si>
    <t>9307S</t>
  </si>
  <si>
    <t>8h37</t>
  </si>
  <si>
    <t>9308B</t>
  </si>
  <si>
    <t>6h46</t>
  </si>
  <si>
    <t>9308S</t>
  </si>
  <si>
    <t>9309B</t>
  </si>
  <si>
    <t>9309S</t>
  </si>
  <si>
    <t>9310C</t>
  </si>
  <si>
    <t>9311C</t>
  </si>
  <si>
    <t>9312C</t>
  </si>
  <si>
    <t>9313J</t>
  </si>
  <si>
    <t>9314S</t>
  </si>
  <si>
    <t>9315S</t>
  </si>
  <si>
    <t>14h53</t>
  </si>
  <si>
    <t>17h45</t>
  </si>
  <si>
    <t>9321B</t>
  </si>
  <si>
    <t>12h15</t>
  </si>
  <si>
    <t>9321S</t>
  </si>
  <si>
    <t>9321D</t>
  </si>
  <si>
    <t>9322B</t>
  </si>
  <si>
    <t>20h52</t>
  </si>
  <si>
    <t>9322S</t>
  </si>
  <si>
    <t>9323B</t>
  </si>
  <si>
    <t>9323S</t>
  </si>
  <si>
    <t>9324B</t>
  </si>
  <si>
    <t>9324S</t>
  </si>
  <si>
    <t>12h33</t>
  </si>
  <si>
    <t>9325A</t>
  </si>
  <si>
    <t>20h33</t>
  </si>
  <si>
    <t>9325W</t>
  </si>
  <si>
    <t>9325S</t>
  </si>
  <si>
    <t>9326A</t>
  </si>
  <si>
    <t>9326W</t>
  </si>
  <si>
    <t>9326S</t>
  </si>
  <si>
    <t>20h43</t>
  </si>
  <si>
    <t>9327C</t>
  </si>
  <si>
    <t>13h02</t>
  </si>
  <si>
    <t>9328B</t>
  </si>
  <si>
    <t>13h13</t>
  </si>
  <si>
    <t>9328S</t>
  </si>
  <si>
    <t>13h14</t>
  </si>
  <si>
    <t>9329B</t>
  </si>
  <si>
    <t>9330C</t>
  </si>
  <si>
    <t>9331C</t>
  </si>
  <si>
    <t>9332C</t>
  </si>
  <si>
    <t>9341B</t>
  </si>
  <si>
    <t>8h28</t>
  </si>
  <si>
    <t>11h38</t>
  </si>
  <si>
    <t>15h03</t>
  </si>
  <si>
    <t>9341S</t>
  </si>
  <si>
    <t>9h10</t>
  </si>
  <si>
    <t>9342E</t>
  </si>
  <si>
    <t>17h18</t>
  </si>
  <si>
    <t>9342J</t>
  </si>
  <si>
    <t>9342S</t>
  </si>
  <si>
    <t>11h50</t>
  </si>
  <si>
    <t>15h18</t>
  </si>
  <si>
    <t>18h25</t>
  </si>
  <si>
    <t>9348E</t>
  </si>
  <si>
    <t>11h56</t>
  </si>
  <si>
    <t>15h36</t>
  </si>
  <si>
    <t>18h54</t>
  </si>
  <si>
    <t>9348J</t>
  </si>
  <si>
    <t>14h32</t>
  </si>
  <si>
    <t>9348S</t>
  </si>
  <si>
    <t>8h07</t>
  </si>
  <si>
    <t>FERIA</t>
  </si>
  <si>
    <t>SERVICES &gt; REPOS</t>
  </si>
  <si>
    <t>343 (?)</t>
  </si>
  <si>
    <t>PENDANT LES VACS</t>
  </si>
  <si>
    <t>SEMAINES</t>
  </si>
  <si>
    <t>DATES</t>
  </si>
  <si>
    <t>M/A-M/C</t>
  </si>
  <si>
    <t>OCTOBRE</t>
  </si>
  <si>
    <t>TOTAL
TTE</t>
  </si>
  <si>
    <t>TOTAL AMPL.</t>
  </si>
  <si>
    <t>TOTAL MATINS :</t>
  </si>
  <si>
    <t>TOTAL APRES-MIDI :</t>
  </si>
  <si>
    <t>TOTAL COUPURE :</t>
  </si>
  <si>
    <t>TOTAL REPOS :</t>
  </si>
  <si>
    <t>TOTAL DISPO :</t>
  </si>
  <si>
    <t>TOTAL CONGÉ :</t>
  </si>
  <si>
    <t>TOTAL FÉRIÉ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</si>
</sst>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h]:mm"/>
    <numFmt numFmtId="166" formatCode="h:mm"/>
    <numFmt numFmtId="167" formatCode="dddd\ dd\ mmmm"/>
    <numFmt numFmtId="168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5" borderId="4" xfId="0" applyFont="1" applyFill="1" applyBorder="1"/>
    <xf numFmtId="0" fontId="4" fillId="5" borderId="0" xfId="0" applyFont="1" applyFill="1"/>
    <xf numFmtId="0" fontId="0" fillId="6" borderId="0" xfId="0" applyFill="1"/>
    <xf numFmtId="0" fontId="5" fillId="6" borderId="0" xfId="0" applyFont="1" applyFill="1"/>
    <xf numFmtId="0" fontId="3" fillId="6" borderId="0" xfId="0" applyFont="1" applyFill="1"/>
    <xf numFmtId="0" fontId="3" fillId="6" borderId="4" xfId="0" applyFont="1" applyFill="1" applyBorder="1"/>
    <xf numFmtId="0" fontId="4" fillId="6" borderId="0" xfId="0" applyFont="1" applyFill="1"/>
    <xf numFmtId="165" fontId="0" fillId="0" borderId="0" xfId="0" applyNumberFormat="1"/>
    <xf numFmtId="165" fontId="0" fillId="0" borderId="4" xfId="0" applyNumberFormat="1" applyBorder="1"/>
    <xf numFmtId="165" fontId="6" fillId="0" borderId="0" xfId="0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0" fillId="7" borderId="0" xfId="0" applyFill="1"/>
    <xf numFmtId="0" fontId="0" fillId="7" borderId="4" xfId="0" applyFill="1" applyBorder="1"/>
    <xf numFmtId="166" fontId="6" fillId="7" borderId="0" xfId="0" applyNumberFormat="1" applyFont="1" applyFill="1" applyAlignment="1">
      <alignment horizontal="center" vertical="center"/>
    </xf>
    <xf numFmtId="20" fontId="7" fillId="7" borderId="0" xfId="0" applyNumberFormat="1" applyFont="1" applyFill="1" applyAlignment="1">
      <alignment horizontal="center" vertical="center"/>
    </xf>
    <xf numFmtId="0" fontId="0" fillId="0" borderId="4" xfId="0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0" fillId="6" borderId="4" xfId="0" applyFill="1" applyBorder="1"/>
    <xf numFmtId="0" fontId="0" fillId="8" borderId="0" xfId="0" applyFill="1"/>
    <xf numFmtId="0" fontId="0" fillId="9" borderId="0" xfId="0" applyFill="1"/>
    <xf numFmtId="0" fontId="1" fillId="0" borderId="0" xfId="0" applyFont="1"/>
    <xf numFmtId="0" fontId="0" fillId="5" borderId="5" xfId="0" applyFill="1" applyBorder="1"/>
    <xf numFmtId="0" fontId="0" fillId="6" borderId="5" xfId="0" applyFill="1" applyBorder="1"/>
    <xf numFmtId="0" fontId="0" fillId="0" borderId="5" xfId="0" applyBorder="1"/>
    <xf numFmtId="0" fontId="0" fillId="7" borderId="5" xfId="0" applyFill="1" applyBorder="1"/>
    <xf numFmtId="0" fontId="0" fillId="7" borderId="0" xfId="0" applyFill="1" applyAlignment="1">
      <alignment horizontal="left"/>
    </xf>
    <xf numFmtId="0" fontId="0" fillId="0" borderId="0" xfId="0" applyAlignment="1">
      <alignment horizontal="left"/>
    </xf>
    <xf numFmtId="0" fontId="0" fillId="10" borderId="0" xfId="0" applyFill="1"/>
    <xf numFmtId="0" fontId="3" fillId="10" borderId="0" xfId="0" applyFont="1" applyFill="1"/>
    <xf numFmtId="0" fontId="0" fillId="11" borderId="0" xfId="0" applyFill="1"/>
    <xf numFmtId="0" fontId="8" fillId="0" borderId="0" xfId="0" applyFont="1" applyAlignment="1">
      <alignment horizontal="right"/>
    </xf>
    <xf numFmtId="0" fontId="2" fillId="0" borderId="6" xfId="0" applyFont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164" fontId="9" fillId="2" borderId="9" xfId="0" applyNumberFormat="1" applyFont="1" applyFill="1" applyBorder="1" applyAlignment="1">
      <alignment horizontal="center" vertical="center"/>
    </xf>
    <xf numFmtId="164" fontId="9" fillId="2" borderId="7" xfId="0" applyNumberFormat="1" applyFont="1" applyFill="1" applyBorder="1" applyAlignment="1">
      <alignment horizontal="center" vertical="center"/>
    </xf>
    <xf numFmtId="164" fontId="9" fillId="2" borderId="8" xfId="0" applyNumberFormat="1" applyFont="1" applyFill="1" applyBorder="1" applyAlignment="1">
      <alignment horizontal="center" vertical="center"/>
    </xf>
    <xf numFmtId="164" fontId="9" fillId="3" borderId="10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 textRotation="90"/>
    </xf>
    <xf numFmtId="0" fontId="11" fillId="2" borderId="13" xfId="0" applyFont="1" applyFill="1" applyBorder="1" applyAlignment="1">
      <alignment horizontal="center" vertical="center"/>
    </xf>
    <xf numFmtId="167" fontId="12" fillId="12" borderId="13" xfId="0" applyNumberFormat="1" applyFont="1" applyFill="1" applyBorder="1" applyAlignment="1">
      <alignment horizontal="left" vertical="center"/>
    </xf>
    <xf numFmtId="0" fontId="12" fillId="12" borderId="14" xfId="0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68" fontId="13" fillId="0" borderId="15" xfId="0" applyNumberFormat="1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/>
    </xf>
    <xf numFmtId="167" fontId="12" fillId="12" borderId="7" xfId="0" applyNumberFormat="1" applyFont="1" applyFill="1" applyBorder="1" applyAlignment="1">
      <alignment horizontal="left" vertical="center"/>
    </xf>
    <xf numFmtId="0" fontId="12" fillId="12" borderId="11" xfId="0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164" fontId="13" fillId="0" borderId="6" xfId="0" applyNumberFormat="1" applyFont="1" applyBorder="1" applyAlignment="1">
      <alignment horizontal="center" vertical="center"/>
    </xf>
    <xf numFmtId="164" fontId="14" fillId="0" borderId="7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5" fontId="15" fillId="0" borderId="13" xfId="0" applyNumberFormat="1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/>
    </xf>
    <xf numFmtId="167" fontId="12" fillId="12" borderId="19" xfId="0" applyNumberFormat="1" applyFont="1" applyFill="1" applyBorder="1" applyAlignment="1">
      <alignment horizontal="left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164" fontId="14" fillId="0" borderId="19" xfId="0" applyNumberFormat="1" applyFont="1" applyBorder="1" applyAlignment="1">
      <alignment horizontal="center" vertical="center"/>
    </xf>
    <xf numFmtId="20" fontId="16" fillId="0" borderId="19" xfId="0" applyNumberFormat="1" applyFont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/>
    </xf>
    <xf numFmtId="164" fontId="14" fillId="0" borderId="13" xfId="0" applyNumberFormat="1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 wrapText="1"/>
    </xf>
    <xf numFmtId="164" fontId="13" fillId="0" borderId="9" xfId="0" applyNumberFormat="1" applyFont="1" applyBorder="1" applyAlignment="1">
      <alignment horizontal="center" vertical="center"/>
    </xf>
    <xf numFmtId="20" fontId="15" fillId="0" borderId="13" xfId="0" applyNumberFormat="1" applyFont="1" applyBorder="1" applyAlignment="1">
      <alignment horizontal="center" vertical="center"/>
    </xf>
    <xf numFmtId="164" fontId="13" fillId="0" borderId="22" xfId="0" applyNumberFormat="1" applyFont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0" fillId="0" borderId="13" xfId="0" applyBorder="1"/>
    <xf numFmtId="0" fontId="10" fillId="2" borderId="13" xfId="0" applyFont="1" applyFill="1" applyBorder="1" applyAlignment="1">
      <alignment horizontal="center" vertical="center" textRotation="90"/>
    </xf>
    <xf numFmtId="0" fontId="0" fillId="0" borderId="7" xfId="0" applyBorder="1"/>
    <xf numFmtId="0" fontId="12" fillId="7" borderId="24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2" fillId="7" borderId="25" xfId="0" applyFont="1" applyFill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2" fillId="7" borderId="27" xfId="0" applyFont="1" applyFill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2" fillId="7" borderId="28" xfId="0" applyFont="1" applyFill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2" fillId="13" borderId="24" xfId="0" applyFont="1" applyFill="1" applyBorder="1" applyAlignment="1">
      <alignment horizontal="center" vertical="center"/>
    </xf>
    <xf numFmtId="0" fontId="17" fillId="14" borderId="25" xfId="0" applyFont="1" applyFill="1" applyBorder="1" applyAlignment="1">
      <alignment horizontal="center" vertical="center"/>
    </xf>
    <xf numFmtId="0" fontId="12" fillId="13" borderId="25" xfId="0" applyFont="1" applyFill="1" applyBorder="1" applyAlignment="1">
      <alignment horizontal="center" vertical="center"/>
    </xf>
    <xf numFmtId="0" fontId="17" fillId="7" borderId="25" xfId="0" applyFont="1" applyFill="1" applyBorder="1" applyAlignment="1">
      <alignment horizontal="center" vertical="center"/>
    </xf>
    <xf numFmtId="0" fontId="17" fillId="9" borderId="25" xfId="0" applyFont="1" applyFill="1" applyBorder="1" applyAlignment="1">
      <alignment horizontal="center" vertical="center"/>
    </xf>
    <xf numFmtId="0" fontId="17" fillId="8" borderId="26" xfId="0" applyFont="1" applyFill="1" applyBorder="1" applyAlignment="1">
      <alignment horizontal="center" vertical="center"/>
    </xf>
    <xf numFmtId="0" fontId="12" fillId="13" borderId="27" xfId="0" applyFont="1" applyFill="1" applyBorder="1" applyAlignment="1">
      <alignment horizontal="center" vertical="center"/>
    </xf>
    <xf numFmtId="0" fontId="17" fillId="14" borderId="28" xfId="0" applyFont="1" applyFill="1" applyBorder="1" applyAlignment="1">
      <alignment horizontal="center" vertical="center"/>
    </xf>
    <xf numFmtId="0" fontId="12" fillId="13" borderId="28" xfId="0" applyFont="1" applyFill="1" applyBorder="1" applyAlignment="1">
      <alignment horizontal="center" vertical="center"/>
    </xf>
    <xf numFmtId="0" fontId="17" fillId="7" borderId="28" xfId="0" applyFont="1" applyFill="1" applyBorder="1" applyAlignment="1">
      <alignment horizontal="center" vertical="center"/>
    </xf>
    <xf numFmtId="0" fontId="17" fillId="9" borderId="28" xfId="0" applyFont="1" applyFill="1" applyBorder="1" applyAlignment="1">
      <alignment horizontal="center" vertical="center"/>
    </xf>
    <xf numFmtId="0" fontId="17" fillId="8" borderId="29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n&#233;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Services AVANT Rentrée Sept."/>
      <sheetName val="MOIS VIERGE 1"/>
      <sheetName val="Services APRÉS Rentrée Sept."/>
      <sheetName val="MOIS VIERGE 2"/>
      <sheetName val="BACKUP MOIS VIER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A2" t="str">
            <v>[SCOLAIRE]</v>
          </cell>
          <cell r="B2" t="str">
            <v>ERREUR</v>
          </cell>
          <cell r="C2" t="str">
            <v>ERREUR</v>
          </cell>
          <cell r="D2" t="str">
            <v>ERREUR</v>
          </cell>
          <cell r="E2" t="str">
            <v>ERREUR</v>
          </cell>
          <cell r="F2" t="str">
            <v>ERREUR</v>
          </cell>
          <cell r="G2" t="str">
            <v>ERREUR</v>
          </cell>
          <cell r="H2" t="str">
            <v>ERREUR</v>
          </cell>
          <cell r="I2" t="str">
            <v>ERREUR</v>
          </cell>
          <cell r="J2" t="str">
            <v>ERREUR</v>
          </cell>
          <cell r="K2" t="str">
            <v>ERREUR</v>
          </cell>
          <cell r="L2" t="str">
            <v>ERREUR</v>
          </cell>
          <cell r="M2" t="str">
            <v>ERREUR</v>
          </cell>
          <cell r="N2" t="str">
            <v>ERREUR</v>
          </cell>
          <cell r="O2" t="str">
            <v>ERREUR</v>
          </cell>
          <cell r="P2" t="str">
            <v>ERREUR</v>
          </cell>
          <cell r="Q2" t="str">
            <v>ERREUR</v>
          </cell>
        </row>
        <row r="3">
          <cell r="A3" t="str">
            <v>&gt; MATIN &lt;</v>
          </cell>
          <cell r="B3" t="str">
            <v>ERREUR</v>
          </cell>
        </row>
        <row r="4">
          <cell r="A4" t="str">
            <v>301A</v>
          </cell>
          <cell r="B4" t="str">
            <v>MATIN</v>
          </cell>
          <cell r="C4" t="str">
            <v>6h38</v>
          </cell>
          <cell r="I4" t="str">
            <v>12h48</v>
          </cell>
          <cell r="R4">
            <v>0.30694444444444441</v>
          </cell>
          <cell r="S4">
            <v>0.36944444444444446</v>
          </cell>
        </row>
        <row r="5">
          <cell r="A5" t="str">
            <v>301W</v>
          </cell>
          <cell r="B5" t="str">
            <v>MATIN</v>
          </cell>
          <cell r="C5" t="str">
            <v>6h38</v>
          </cell>
          <cell r="J5" t="str">
            <v>13h03</v>
          </cell>
          <cell r="R5">
            <v>0.23819444444444446</v>
          </cell>
          <cell r="S5">
            <v>0.46875</v>
          </cell>
        </row>
        <row r="6">
          <cell r="A6" t="str">
            <v>301S</v>
          </cell>
          <cell r="B6" t="str">
            <v>MATIN</v>
          </cell>
          <cell r="C6" t="str">
            <v>6h20</v>
          </cell>
          <cell r="J6" t="str">
            <v>13h24</v>
          </cell>
        </row>
        <row r="7">
          <cell r="A7" t="str">
            <v>302A</v>
          </cell>
          <cell r="B7" t="str">
            <v>MATIN</v>
          </cell>
          <cell r="C7" t="str">
            <v>6h56</v>
          </cell>
          <cell r="K7" t="str">
            <v>14h17</v>
          </cell>
        </row>
        <row r="8">
          <cell r="A8" t="str">
            <v>302W</v>
          </cell>
          <cell r="B8" t="str">
            <v>MATIN</v>
          </cell>
          <cell r="C8" t="str">
            <v>6h56</v>
          </cell>
          <cell r="K8" t="str">
            <v>14h17</v>
          </cell>
        </row>
        <row r="9">
          <cell r="A9" t="str">
            <v>302S</v>
          </cell>
          <cell r="B9" t="str">
            <v>MATIN</v>
          </cell>
          <cell r="C9" t="str">
            <v>6h45</v>
          </cell>
          <cell r="J9" t="str">
            <v>13h29</v>
          </cell>
        </row>
        <row r="10">
          <cell r="A10" t="str">
            <v>303A</v>
          </cell>
          <cell r="B10" t="str">
            <v>MATIN</v>
          </cell>
          <cell r="C10" t="str">
            <v>6h29</v>
          </cell>
          <cell r="I10" t="str">
            <v>12h51</v>
          </cell>
        </row>
        <row r="11">
          <cell r="A11" t="str">
            <v>303W</v>
          </cell>
          <cell r="B11" t="str">
            <v>MATIN</v>
          </cell>
          <cell r="C11" t="str">
            <v>6h29</v>
          </cell>
          <cell r="I11" t="str">
            <v>12h56</v>
          </cell>
        </row>
        <row r="12">
          <cell r="A12" t="str">
            <v>303S</v>
          </cell>
          <cell r="B12" t="str">
            <v>MATIN</v>
          </cell>
          <cell r="C12" t="str">
            <v>6h33</v>
          </cell>
          <cell r="I12" t="str">
            <v>12h58</v>
          </cell>
        </row>
        <row r="13">
          <cell r="A13" t="str">
            <v>304A</v>
          </cell>
          <cell r="B13" t="str">
            <v>MATIN</v>
          </cell>
          <cell r="C13" t="str">
            <v>6h32</v>
          </cell>
          <cell r="J13" t="str">
            <v>13h07</v>
          </cell>
        </row>
        <row r="14">
          <cell r="A14" t="str">
            <v>304W</v>
          </cell>
          <cell r="B14" t="str">
            <v>MATIN</v>
          </cell>
          <cell r="C14" t="str">
            <v>6h32</v>
          </cell>
          <cell r="J14" t="str">
            <v>13h07</v>
          </cell>
        </row>
        <row r="15">
          <cell r="A15" t="str">
            <v>304S</v>
          </cell>
          <cell r="B15" t="str">
            <v>MATIN</v>
          </cell>
          <cell r="C15" t="str">
            <v>6h29</v>
          </cell>
          <cell r="J15" t="str">
            <v>13h00</v>
          </cell>
        </row>
        <row r="16">
          <cell r="A16" t="str">
            <v>305A</v>
          </cell>
          <cell r="B16" t="str">
            <v>MATIN</v>
          </cell>
          <cell r="C16" t="str">
            <v>6h02</v>
          </cell>
          <cell r="J16" t="str">
            <v>13h45</v>
          </cell>
        </row>
        <row r="17">
          <cell r="A17" t="str">
            <v>305W</v>
          </cell>
          <cell r="B17" t="str">
            <v>MATIN</v>
          </cell>
          <cell r="C17" t="str">
            <v>6h02</v>
          </cell>
          <cell r="J17" t="str">
            <v>13h45</v>
          </cell>
        </row>
        <row r="18">
          <cell r="A18" t="str">
            <v>305S</v>
          </cell>
          <cell r="B18" t="str">
            <v>MATIN</v>
          </cell>
          <cell r="C18" t="str">
            <v>6h38</v>
          </cell>
          <cell r="I18" t="str">
            <v>12h44</v>
          </cell>
        </row>
        <row r="19">
          <cell r="A19" t="str">
            <v>306B</v>
          </cell>
          <cell r="B19" t="str">
            <v>MATIN</v>
          </cell>
          <cell r="C19" t="str">
            <v>6h43</v>
          </cell>
          <cell r="K19" t="str">
            <v>14h48</v>
          </cell>
        </row>
        <row r="20">
          <cell r="A20" t="str">
            <v>306S</v>
          </cell>
          <cell r="B20" t="str">
            <v>MATIN</v>
          </cell>
          <cell r="C20" t="str">
            <v>6h43</v>
          </cell>
          <cell r="J20" t="str">
            <v>13h24</v>
          </cell>
        </row>
        <row r="21">
          <cell r="A21" t="str">
            <v>307B</v>
          </cell>
          <cell r="B21" t="str">
            <v>MATIN</v>
          </cell>
          <cell r="C21" t="str">
            <v>6h45</v>
          </cell>
          <cell r="J21" t="str">
            <v>13h35</v>
          </cell>
        </row>
        <row r="22">
          <cell r="A22" t="str">
            <v>307S</v>
          </cell>
          <cell r="B22" t="str">
            <v>MATIN</v>
          </cell>
          <cell r="E22" t="str">
            <v>8h32</v>
          </cell>
          <cell r="L22" t="str">
            <v>15h01</v>
          </cell>
        </row>
        <row r="23">
          <cell r="A23" t="str">
            <v>308B</v>
          </cell>
          <cell r="B23" t="str">
            <v>MATIN</v>
          </cell>
          <cell r="C23" t="str">
            <v>6h33</v>
          </cell>
          <cell r="K23" t="str">
            <v>14h10</v>
          </cell>
        </row>
        <row r="24">
          <cell r="A24" t="str">
            <v>308S</v>
          </cell>
          <cell r="B24" t="str">
            <v>MATIN</v>
          </cell>
          <cell r="C24" t="str">
            <v>6h44</v>
          </cell>
          <cell r="J24" t="str">
            <v>13h33</v>
          </cell>
        </row>
        <row r="25">
          <cell r="A25" t="str">
            <v>309A</v>
          </cell>
          <cell r="B25" t="str">
            <v>MATIN</v>
          </cell>
          <cell r="C25" t="str">
            <v>6h43</v>
          </cell>
          <cell r="I25" t="str">
            <v>12h55</v>
          </cell>
        </row>
        <row r="26">
          <cell r="A26" t="str">
            <v>309W</v>
          </cell>
          <cell r="B26" t="str">
            <v>MATIN</v>
          </cell>
          <cell r="C26" t="str">
            <v>6h43</v>
          </cell>
          <cell r="I26" t="str">
            <v>12h58</v>
          </cell>
        </row>
        <row r="27">
          <cell r="A27" t="str">
            <v>309S</v>
          </cell>
          <cell r="B27" t="str">
            <v>MATIN</v>
          </cell>
          <cell r="C27" t="str">
            <v>6h21</v>
          </cell>
          <cell r="I27" t="str">
            <v>12h58</v>
          </cell>
        </row>
        <row r="28">
          <cell r="A28" t="str">
            <v>310A</v>
          </cell>
          <cell r="B28" t="str">
            <v>MATIN</v>
          </cell>
          <cell r="C28" t="str">
            <v>6h25</v>
          </cell>
          <cell r="J28" t="str">
            <v>13h22</v>
          </cell>
        </row>
        <row r="29">
          <cell r="A29" t="str">
            <v>310W</v>
          </cell>
          <cell r="B29" t="str">
            <v>MATIN</v>
          </cell>
          <cell r="C29" t="str">
            <v>6h25</v>
          </cell>
          <cell r="J29" t="str">
            <v>13h22</v>
          </cell>
        </row>
        <row r="30">
          <cell r="A30" t="str">
            <v>364S</v>
          </cell>
          <cell r="B30" t="str">
            <v>MATIN</v>
          </cell>
          <cell r="C30" t="str">
            <v>6h51</v>
          </cell>
          <cell r="I30" t="str">
            <v>12h57</v>
          </cell>
        </row>
        <row r="31">
          <cell r="A31" t="str">
            <v>&gt; VITENVILLE &lt;</v>
          </cell>
          <cell r="B31" t="str">
            <v>ERREUR</v>
          </cell>
        </row>
        <row r="32">
          <cell r="A32" t="str">
            <v>360C</v>
          </cell>
          <cell r="B32" t="str">
            <v>MATIN</v>
          </cell>
          <cell r="C32" t="str">
            <v>6h33</v>
          </cell>
          <cell r="J32" t="str">
            <v>13h25</v>
          </cell>
        </row>
        <row r="33">
          <cell r="A33" t="str">
            <v>361C</v>
          </cell>
          <cell r="B33" t="str">
            <v>MATIN</v>
          </cell>
          <cell r="C33" t="str">
            <v>6h28</v>
          </cell>
          <cell r="J33" t="str">
            <v>13h25</v>
          </cell>
        </row>
        <row r="34">
          <cell r="A34" t="str">
            <v>362C</v>
          </cell>
          <cell r="B34" t="str">
            <v>MATIN</v>
          </cell>
          <cell r="C34" t="str">
            <v>6h32</v>
          </cell>
          <cell r="J34" t="str">
            <v>13h25</v>
          </cell>
        </row>
        <row r="35">
          <cell r="A35" t="str">
            <v>363J</v>
          </cell>
          <cell r="B35" t="str">
            <v>MATIN</v>
          </cell>
          <cell r="C35" t="str">
            <v>7h00</v>
          </cell>
          <cell r="J35" t="str">
            <v>13h36</v>
          </cell>
        </row>
        <row r="36">
          <cell r="A36" t="str">
            <v>&gt; APRES-MIDI &lt;</v>
          </cell>
          <cell r="B36" t="str">
            <v>ERREUR</v>
          </cell>
        </row>
        <row r="37">
          <cell r="A37" t="str">
            <v>321B</v>
          </cell>
          <cell r="B37" t="str">
            <v>APRES-MIDI</v>
          </cell>
          <cell r="J37" t="str">
            <v>13h19</v>
          </cell>
          <cell r="Q37" t="str">
            <v>20h23</v>
          </cell>
        </row>
        <row r="38">
          <cell r="A38" t="str">
            <v>321S</v>
          </cell>
          <cell r="B38" t="str">
            <v>APRES-MIDI</v>
          </cell>
          <cell r="I38" t="str">
            <v>12h10</v>
          </cell>
          <cell r="Q38" t="str">
            <v>20h24</v>
          </cell>
        </row>
        <row r="39">
          <cell r="A39" t="str">
            <v>321D</v>
          </cell>
          <cell r="B39" t="str">
            <v>APRES-MIDI</v>
          </cell>
          <cell r="I39" t="str">
            <v>12h30</v>
          </cell>
          <cell r="Q39" t="str">
            <v>20h27</v>
          </cell>
        </row>
        <row r="40">
          <cell r="A40" t="str">
            <v>322A</v>
          </cell>
          <cell r="B40" t="str">
            <v>APRES-MIDI</v>
          </cell>
          <cell r="H40" t="str">
            <v>11h58</v>
          </cell>
          <cell r="P40" t="str">
            <v>19h30</v>
          </cell>
        </row>
        <row r="41">
          <cell r="A41" t="str">
            <v>322W</v>
          </cell>
          <cell r="B41" t="str">
            <v>APRES-MIDI</v>
          </cell>
          <cell r="H41" t="str">
            <v>11h24</v>
          </cell>
          <cell r="P41" t="str">
            <v>19h30</v>
          </cell>
        </row>
        <row r="42">
          <cell r="A42" t="str">
            <v>322S</v>
          </cell>
          <cell r="B42" t="str">
            <v>APRES-MIDI</v>
          </cell>
          <cell r="I42" t="str">
            <v>12h24</v>
          </cell>
          <cell r="P42" t="str">
            <v>19h49</v>
          </cell>
        </row>
        <row r="43">
          <cell r="A43" t="str">
            <v>323A</v>
          </cell>
          <cell r="B43" t="str">
            <v>APRES-MIDI</v>
          </cell>
          <cell r="I43" t="str">
            <v>12h19</v>
          </cell>
          <cell r="P43" t="str">
            <v>19h58</v>
          </cell>
        </row>
        <row r="44">
          <cell r="A44" t="str">
            <v>323W</v>
          </cell>
          <cell r="B44" t="str">
            <v>APRES-MIDI</v>
          </cell>
          <cell r="H44" t="str">
            <v>11h32</v>
          </cell>
          <cell r="P44" t="str">
            <v>19h58</v>
          </cell>
        </row>
        <row r="45">
          <cell r="A45" t="str">
            <v>323S</v>
          </cell>
          <cell r="B45" t="str">
            <v>APRES-MIDI</v>
          </cell>
          <cell r="I45" t="str">
            <v>12h24</v>
          </cell>
          <cell r="Q45" t="str">
            <v>19h51</v>
          </cell>
        </row>
        <row r="46">
          <cell r="A46" t="str">
            <v>324A</v>
          </cell>
          <cell r="B46" t="str">
            <v>APRES-MIDI</v>
          </cell>
          <cell r="J46" t="str">
            <v>13h23</v>
          </cell>
          <cell r="Q46" t="str">
            <v>20h12</v>
          </cell>
        </row>
        <row r="47">
          <cell r="A47" t="str">
            <v>324W</v>
          </cell>
          <cell r="B47" t="str">
            <v>APRES-MIDI</v>
          </cell>
          <cell r="J47" t="str">
            <v>13h23</v>
          </cell>
          <cell r="Q47" t="str">
            <v>20h12</v>
          </cell>
        </row>
        <row r="48">
          <cell r="A48" t="str">
            <v>324S</v>
          </cell>
          <cell r="B48" t="str">
            <v>APRES-MIDI</v>
          </cell>
          <cell r="J48" t="str">
            <v>13h04</v>
          </cell>
          <cell r="Q48" t="str">
            <v>20h07</v>
          </cell>
        </row>
        <row r="49">
          <cell r="A49" t="str">
            <v>325A</v>
          </cell>
          <cell r="B49" t="str">
            <v>APRES-MIDI</v>
          </cell>
          <cell r="I49" t="str">
            <v>12h47</v>
          </cell>
          <cell r="Q49" t="str">
            <v>20h35</v>
          </cell>
        </row>
        <row r="50">
          <cell r="A50" t="str">
            <v>325W</v>
          </cell>
          <cell r="B50" t="str">
            <v>APRES-MIDI</v>
          </cell>
          <cell r="I50" t="str">
            <v>12h47</v>
          </cell>
          <cell r="Q50" t="str">
            <v>20h35</v>
          </cell>
        </row>
        <row r="51">
          <cell r="A51" t="str">
            <v>325S</v>
          </cell>
          <cell r="B51" t="str">
            <v>APRES-MIDI</v>
          </cell>
          <cell r="I51" t="str">
            <v>12h45</v>
          </cell>
          <cell r="Q51" t="str">
            <v>20h49</v>
          </cell>
        </row>
        <row r="52">
          <cell r="A52" t="str">
            <v>326A</v>
          </cell>
          <cell r="B52" t="str">
            <v>APRES-MIDI</v>
          </cell>
          <cell r="H52" t="str">
            <v>11h35</v>
          </cell>
          <cell r="Q52" t="str">
            <v>20h24</v>
          </cell>
        </row>
        <row r="53">
          <cell r="A53" t="str">
            <v>326W</v>
          </cell>
          <cell r="B53" t="str">
            <v>APRES-MIDI</v>
          </cell>
          <cell r="I53" t="str">
            <v>12h31</v>
          </cell>
          <cell r="Q53" t="str">
            <v>20h24</v>
          </cell>
        </row>
        <row r="54">
          <cell r="A54" t="str">
            <v>326S</v>
          </cell>
          <cell r="B54" t="str">
            <v>APRES-MIDI</v>
          </cell>
          <cell r="I54" t="str">
            <v>12h45</v>
          </cell>
          <cell r="Q54" t="str">
            <v>20h29</v>
          </cell>
        </row>
        <row r="55">
          <cell r="A55" t="str">
            <v>327B</v>
          </cell>
          <cell r="B55" t="str">
            <v>APRES-MIDI</v>
          </cell>
          <cell r="J55" t="str">
            <v>13h06</v>
          </cell>
          <cell r="P55" t="str">
            <v>19h21</v>
          </cell>
        </row>
        <row r="56">
          <cell r="A56" t="str">
            <v>327S</v>
          </cell>
          <cell r="B56" t="str">
            <v>APRES-MIDI</v>
          </cell>
          <cell r="I56" t="str">
            <v>12h59</v>
          </cell>
          <cell r="P56" t="str">
            <v>19h19</v>
          </cell>
        </row>
        <row r="57">
          <cell r="A57" t="str">
            <v>328A</v>
          </cell>
          <cell r="B57" t="str">
            <v>APRES-MIDI</v>
          </cell>
          <cell r="I57" t="str">
            <v>12h32</v>
          </cell>
          <cell r="P57" t="str">
            <v>19h03</v>
          </cell>
        </row>
        <row r="58">
          <cell r="A58" t="str">
            <v>328W</v>
          </cell>
          <cell r="B58" t="str">
            <v>APRES-MIDI</v>
          </cell>
          <cell r="H58" t="str">
            <v>11h35</v>
          </cell>
          <cell r="O58" t="str">
            <v>18h58</v>
          </cell>
        </row>
        <row r="59">
          <cell r="A59" t="str">
            <v>328S</v>
          </cell>
          <cell r="B59" t="str">
            <v>APRES-MIDI</v>
          </cell>
          <cell r="I59" t="str">
            <v>12h32</v>
          </cell>
          <cell r="Q59" t="str">
            <v>20h24</v>
          </cell>
        </row>
        <row r="60">
          <cell r="A60" t="str">
            <v>329A</v>
          </cell>
          <cell r="B60" t="str">
            <v>APRES-MIDI</v>
          </cell>
          <cell r="I60" t="str">
            <v>12h38</v>
          </cell>
          <cell r="Q60" t="str">
            <v>20h25</v>
          </cell>
        </row>
        <row r="61">
          <cell r="A61" t="str">
            <v>329W</v>
          </cell>
          <cell r="B61" t="str">
            <v>APRES-MIDI</v>
          </cell>
          <cell r="H61" t="str">
            <v>11h31</v>
          </cell>
          <cell r="Q61" t="str">
            <v>20h25</v>
          </cell>
        </row>
        <row r="62">
          <cell r="A62" t="str">
            <v>329S</v>
          </cell>
          <cell r="B62" t="str">
            <v>APRES-MIDI</v>
          </cell>
          <cell r="G62" t="str">
            <v>10h40</v>
          </cell>
          <cell r="O62" t="str">
            <v>18h38</v>
          </cell>
        </row>
        <row r="63">
          <cell r="A63" t="str">
            <v>330A</v>
          </cell>
          <cell r="B63" t="str">
            <v>APRES-MIDI</v>
          </cell>
          <cell r="H63" t="str">
            <v>11h47</v>
          </cell>
          <cell r="P63" t="str">
            <v>19h54</v>
          </cell>
        </row>
        <row r="64">
          <cell r="A64" t="str">
            <v>330W</v>
          </cell>
          <cell r="B64" t="str">
            <v>APRES-MIDI</v>
          </cell>
          <cell r="H64" t="str">
            <v>11h47</v>
          </cell>
          <cell r="P64" t="str">
            <v>19h54</v>
          </cell>
        </row>
        <row r="65">
          <cell r="A65" t="str">
            <v>331E</v>
          </cell>
          <cell r="B65" t="str">
            <v>APRES-MIDI</v>
          </cell>
          <cell r="K65" t="str">
            <v>14h22</v>
          </cell>
          <cell r="Q65" t="str">
            <v>20h25</v>
          </cell>
        </row>
        <row r="66">
          <cell r="A66" t="str">
            <v>331J</v>
          </cell>
          <cell r="B66" t="str">
            <v>APRES-MIDI</v>
          </cell>
          <cell r="K66" t="str">
            <v>14h22</v>
          </cell>
          <cell r="Q66" t="str">
            <v>20h25</v>
          </cell>
        </row>
        <row r="67">
          <cell r="A67" t="str">
            <v>&gt; VITENVILLE &lt;</v>
          </cell>
          <cell r="B67" t="str">
            <v>ERREUR</v>
          </cell>
        </row>
        <row r="68">
          <cell r="A68" t="str">
            <v>370C</v>
          </cell>
          <cell r="B68" t="str">
            <v>APRES-MIDI</v>
          </cell>
          <cell r="I68" t="str">
            <v>12h35</v>
          </cell>
          <cell r="Q68" t="str">
            <v>20h30</v>
          </cell>
        </row>
        <row r="69">
          <cell r="A69" t="str">
            <v>371C</v>
          </cell>
          <cell r="B69" t="str">
            <v>APRES-MIDI</v>
          </cell>
          <cell r="I69" t="str">
            <v>12h35</v>
          </cell>
          <cell r="Q69" t="str">
            <v>20h28</v>
          </cell>
        </row>
        <row r="70">
          <cell r="A70" t="str">
            <v>372C</v>
          </cell>
          <cell r="B70" t="str">
            <v>APRES-MIDI</v>
          </cell>
          <cell r="I70" t="str">
            <v>12h35</v>
          </cell>
          <cell r="Q70" t="str">
            <v>20h30</v>
          </cell>
        </row>
        <row r="71">
          <cell r="A71" t="str">
            <v>&gt; A COUPURE &lt;</v>
          </cell>
          <cell r="B71" t="str">
            <v>ERREUR</v>
          </cell>
        </row>
        <row r="72">
          <cell r="A72" t="str">
            <v>341A</v>
          </cell>
          <cell r="B72" t="str">
            <v>COUPURE</v>
          </cell>
          <cell r="C72" t="str">
            <v>6h59</v>
          </cell>
          <cell r="E72" t="str">
            <v>8h57</v>
          </cell>
          <cell r="J72" t="str">
            <v>13h42</v>
          </cell>
          <cell r="O72" t="str">
            <v>18h55</v>
          </cell>
        </row>
        <row r="73">
          <cell r="A73" t="str">
            <v>341W</v>
          </cell>
          <cell r="B73" t="str">
            <v>COUPURE</v>
          </cell>
          <cell r="C73" t="str">
            <v>6h59</v>
          </cell>
          <cell r="E73" t="str">
            <v>8h57</v>
          </cell>
          <cell r="J73" t="str">
            <v>13h42</v>
          </cell>
          <cell r="O73" t="str">
            <v>18h55</v>
          </cell>
        </row>
        <row r="74">
          <cell r="A74" t="str">
            <v>341S</v>
          </cell>
          <cell r="B74" t="str">
            <v>COUPURE</v>
          </cell>
          <cell r="D74" t="str">
            <v>7h45</v>
          </cell>
          <cell r="H74" t="str">
            <v>11h35</v>
          </cell>
          <cell r="L74" t="str">
            <v>15h43</v>
          </cell>
          <cell r="P74" t="str">
            <v>19h08</v>
          </cell>
        </row>
        <row r="75">
          <cell r="A75" t="str">
            <v>342B</v>
          </cell>
          <cell r="B75" t="str">
            <v>COUPURE</v>
          </cell>
          <cell r="C75" t="str">
            <v>6h44</v>
          </cell>
          <cell r="G75" t="str">
            <v>10h45</v>
          </cell>
          <cell r="J75" t="str">
            <v>13h41</v>
          </cell>
          <cell r="N75" t="str">
            <v>17h49</v>
          </cell>
        </row>
        <row r="76">
          <cell r="A76" t="str">
            <v>342S</v>
          </cell>
          <cell r="B76" t="str">
            <v>COUPURE</v>
          </cell>
          <cell r="D76" t="str">
            <v>7h57</v>
          </cell>
          <cell r="G76" t="str">
            <v>10h40</v>
          </cell>
          <cell r="J76" t="str">
            <v>13h52</v>
          </cell>
          <cell r="O76" t="str">
            <v>18h55</v>
          </cell>
        </row>
        <row r="77">
          <cell r="A77" t="str">
            <v>343A</v>
          </cell>
          <cell r="B77" t="str">
            <v>COUPURE</v>
          </cell>
          <cell r="C77" t="str">
            <v>6h15</v>
          </cell>
          <cell r="G77" t="str">
            <v>10h53</v>
          </cell>
          <cell r="M77" t="str">
            <v>16h42</v>
          </cell>
          <cell r="O77" t="str">
            <v>18h44</v>
          </cell>
        </row>
        <row r="78">
          <cell r="A78" t="str">
            <v>343W</v>
          </cell>
          <cell r="B78" t="str">
            <v>COUPURE</v>
          </cell>
          <cell r="C78" t="str">
            <v>6h15</v>
          </cell>
          <cell r="G78" t="str">
            <v>10h53</v>
          </cell>
          <cell r="M78" t="str">
            <v>16h46</v>
          </cell>
          <cell r="O78" t="str">
            <v>18h44</v>
          </cell>
        </row>
        <row r="79">
          <cell r="A79" t="str">
            <v>343S</v>
          </cell>
          <cell r="B79" t="str">
            <v>COUPURE</v>
          </cell>
          <cell r="E79" t="str">
            <v>8h53</v>
          </cell>
          <cell r="H79" t="str">
            <v>11h45</v>
          </cell>
          <cell r="K79" t="str">
            <v>14h27</v>
          </cell>
          <cell r="P79" t="str">
            <v>19h54</v>
          </cell>
        </row>
        <row r="80">
          <cell r="A80" t="str">
            <v>344A</v>
          </cell>
          <cell r="B80" t="str">
            <v>COUPURE</v>
          </cell>
          <cell r="C80" t="str">
            <v>6h41</v>
          </cell>
          <cell r="E80" t="str">
            <v>8h40</v>
          </cell>
          <cell r="F80" t="str">
            <v>9h45</v>
          </cell>
          <cell r="H80" t="str">
            <v>11h45</v>
          </cell>
          <cell r="M80" t="str">
            <v>16h36</v>
          </cell>
          <cell r="Q80" t="str">
            <v>20h17</v>
          </cell>
        </row>
        <row r="81">
          <cell r="A81" t="str">
            <v>344W</v>
          </cell>
          <cell r="B81" t="str">
            <v>COUPURE</v>
          </cell>
          <cell r="C81" t="str">
            <v>6h41</v>
          </cell>
          <cell r="E81" t="str">
            <v>8h40</v>
          </cell>
          <cell r="F81" t="str">
            <v>9h45</v>
          </cell>
          <cell r="H81" t="str">
            <v>11h45</v>
          </cell>
          <cell r="L81" t="str">
            <v>15h32</v>
          </cell>
          <cell r="Q81" t="str">
            <v>20h17</v>
          </cell>
        </row>
        <row r="82">
          <cell r="A82" t="str">
            <v>345B</v>
          </cell>
          <cell r="B82" t="str">
            <v>COUPURE</v>
          </cell>
          <cell r="C82" t="str">
            <v>6h32</v>
          </cell>
          <cell r="F82" t="str">
            <v>9h23</v>
          </cell>
          <cell r="K82" t="str">
            <v>14h48</v>
          </cell>
          <cell r="P82" t="str">
            <v>19h49</v>
          </cell>
        </row>
        <row r="83">
          <cell r="A83" t="str">
            <v>346E</v>
          </cell>
          <cell r="B83" t="str">
            <v>COUPURE</v>
          </cell>
          <cell r="D83" t="str">
            <v>7h12</v>
          </cell>
          <cell r="G83" t="str">
            <v>10h03</v>
          </cell>
          <cell r="M83" t="str">
            <v>16h25</v>
          </cell>
          <cell r="Q83" t="str">
            <v>20h37</v>
          </cell>
        </row>
        <row r="84">
          <cell r="A84" t="str">
            <v>346J</v>
          </cell>
          <cell r="B84" t="str">
            <v>COUPURE</v>
          </cell>
          <cell r="D84" t="str">
            <v>7h12</v>
          </cell>
          <cell r="H84" t="str">
            <v>11h08</v>
          </cell>
          <cell r="M84" t="str">
            <v>16h25</v>
          </cell>
          <cell r="Q84" t="str">
            <v>20h37</v>
          </cell>
        </row>
        <row r="85">
          <cell r="A85" t="str">
            <v>347B</v>
          </cell>
          <cell r="B85" t="str">
            <v>COUPURE</v>
          </cell>
          <cell r="C85" t="str">
            <v>6h28</v>
          </cell>
          <cell r="H85" t="str">
            <v>11h37</v>
          </cell>
          <cell r="M85" t="str">
            <v>16h13</v>
          </cell>
          <cell r="P85" t="str">
            <v>19h55</v>
          </cell>
        </row>
        <row r="86">
          <cell r="A86" t="str">
            <v>365S</v>
          </cell>
          <cell r="B86" t="str">
            <v>COUPURE</v>
          </cell>
          <cell r="E86" t="str">
            <v>8h36</v>
          </cell>
          <cell r="I86" t="str">
            <v>12h50</v>
          </cell>
          <cell r="K86" t="str">
            <v>14h50</v>
          </cell>
          <cell r="N86" t="str">
            <v>17h42</v>
          </cell>
        </row>
        <row r="87">
          <cell r="A87" t="str">
            <v>[AUTRE]</v>
          </cell>
          <cell r="B87" t="str">
            <v>ERREUR</v>
          </cell>
          <cell r="C87" t="str">
            <v>ERREUR</v>
          </cell>
          <cell r="D87" t="str">
            <v>ERREUR</v>
          </cell>
          <cell r="E87" t="str">
            <v>ERREUR</v>
          </cell>
          <cell r="F87" t="str">
            <v>ERREUR</v>
          </cell>
          <cell r="G87" t="str">
            <v>ERREUR</v>
          </cell>
          <cell r="H87" t="str">
            <v>ERREUR</v>
          </cell>
          <cell r="I87" t="str">
            <v>ERREUR</v>
          </cell>
          <cell r="J87" t="str">
            <v>ERREUR</v>
          </cell>
          <cell r="K87" t="str">
            <v>ERREUR</v>
          </cell>
          <cell r="L87" t="str">
            <v>ERREUR</v>
          </cell>
          <cell r="M87" t="str">
            <v>ERREUR</v>
          </cell>
          <cell r="N87" t="str">
            <v>ERREUR</v>
          </cell>
          <cell r="O87" t="str">
            <v>ERREUR</v>
          </cell>
          <cell r="P87" t="str">
            <v>ERREUR</v>
          </cell>
          <cell r="Q87" t="str">
            <v>ERREUR</v>
          </cell>
        </row>
        <row r="88">
          <cell r="A88" t="str">
            <v>DISPO</v>
          </cell>
        </row>
        <row r="89">
          <cell r="A89" t="str">
            <v>REPOS</v>
          </cell>
        </row>
        <row r="90">
          <cell r="A90" t="str">
            <v>FÉRIÉ</v>
          </cell>
        </row>
        <row r="91">
          <cell r="A91" t="str">
            <v>CONGÉ</v>
          </cell>
        </row>
        <row r="93">
          <cell r="A93" t="str">
            <v>SÉPARATION</v>
          </cell>
          <cell r="B93" t="str">
            <v>SÉPARATION</v>
          </cell>
          <cell r="C93" t="str">
            <v>SÉPARATION</v>
          </cell>
          <cell r="D93" t="str">
            <v>SÉPARATION</v>
          </cell>
          <cell r="E93" t="str">
            <v>SÉPARATION</v>
          </cell>
          <cell r="F93" t="str">
            <v>SÉPARATION</v>
          </cell>
          <cell r="G93" t="str">
            <v>SÉPARATION</v>
          </cell>
          <cell r="H93" t="str">
            <v>SÉPARATION</v>
          </cell>
          <cell r="I93" t="str">
            <v>SÉPARATION</v>
          </cell>
          <cell r="J93" t="str">
            <v>SÉPARATION</v>
          </cell>
          <cell r="K93" t="str">
            <v>SÉPARATION</v>
          </cell>
          <cell r="L93" t="str">
            <v>SÉPARATION</v>
          </cell>
          <cell r="M93" t="str">
            <v>SÉPARATION</v>
          </cell>
          <cell r="N93" t="str">
            <v>SÉPARATION</v>
          </cell>
          <cell r="O93" t="str">
            <v>SÉPARATION</v>
          </cell>
          <cell r="P93" t="str">
            <v>SÉPARATION</v>
          </cell>
          <cell r="Q93" t="str">
            <v>SÉPARATION</v>
          </cell>
        </row>
        <row r="94">
          <cell r="A94" t="str">
            <v>[PETITES VACANCES]</v>
          </cell>
          <cell r="B94" t="str">
            <v>ERREUR</v>
          </cell>
          <cell r="C94" t="str">
            <v>ERREUR</v>
          </cell>
          <cell r="D94" t="str">
            <v>ERREUR</v>
          </cell>
          <cell r="E94" t="str">
            <v>ERREUR</v>
          </cell>
          <cell r="F94" t="str">
            <v>ERREUR</v>
          </cell>
          <cell r="G94" t="str">
            <v>ERREUR</v>
          </cell>
          <cell r="H94" t="str">
            <v>ERREUR</v>
          </cell>
          <cell r="I94" t="str">
            <v>ERREUR</v>
          </cell>
          <cell r="J94" t="str">
            <v>ERREUR</v>
          </cell>
          <cell r="K94" t="str">
            <v>ERREUR</v>
          </cell>
          <cell r="L94" t="str">
            <v>ERREUR</v>
          </cell>
          <cell r="M94" t="str">
            <v>ERREUR</v>
          </cell>
          <cell r="N94" t="str">
            <v>ERREUR</v>
          </cell>
          <cell r="O94" t="str">
            <v>ERREUR</v>
          </cell>
          <cell r="P94" t="str">
            <v>ERREUR</v>
          </cell>
          <cell r="Q94" t="str">
            <v>ERREUR</v>
          </cell>
        </row>
        <row r="95">
          <cell r="A95" t="str">
            <v>&gt; MATIN &lt;</v>
          </cell>
        </row>
        <row r="96">
          <cell r="A96" t="str">
            <v>7301B</v>
          </cell>
          <cell r="B96" t="str">
            <v>MATIN</v>
          </cell>
          <cell r="C96" t="str">
            <v>6h20</v>
          </cell>
          <cell r="J96" t="str">
            <v>13h24</v>
          </cell>
        </row>
        <row r="97">
          <cell r="A97" t="str">
            <v>7301S</v>
          </cell>
          <cell r="B97" t="str">
            <v>MATIN</v>
          </cell>
          <cell r="C97" t="str">
            <v>6h20</v>
          </cell>
          <cell r="J97" t="str">
            <v>13h24</v>
          </cell>
        </row>
        <row r="98">
          <cell r="A98" t="str">
            <v>7302B</v>
          </cell>
          <cell r="B98" t="str">
            <v>MATIN</v>
          </cell>
          <cell r="C98" t="str">
            <v>6h21</v>
          </cell>
          <cell r="J98" t="str">
            <v>13h29</v>
          </cell>
        </row>
        <row r="99">
          <cell r="A99" t="str">
            <v>7302S</v>
          </cell>
          <cell r="B99" t="str">
            <v>MATIN</v>
          </cell>
          <cell r="C99" t="str">
            <v>6h45</v>
          </cell>
          <cell r="J99" t="str">
            <v>13h29</v>
          </cell>
        </row>
        <row r="100">
          <cell r="A100" t="str">
            <v>7303B</v>
          </cell>
          <cell r="B100" t="str">
            <v>MATIN</v>
          </cell>
          <cell r="C100" t="str">
            <v>6h33</v>
          </cell>
          <cell r="I100" t="str">
            <v>12h58</v>
          </cell>
        </row>
        <row r="101">
          <cell r="A101" t="str">
            <v>7303S</v>
          </cell>
          <cell r="B101" t="str">
            <v>MATIN</v>
          </cell>
          <cell r="C101" t="str">
            <v>6h33</v>
          </cell>
          <cell r="I101" t="str">
            <v>12h58</v>
          </cell>
        </row>
        <row r="102">
          <cell r="A102" t="str">
            <v>7304B</v>
          </cell>
          <cell r="B102" t="str">
            <v>MATIN</v>
          </cell>
          <cell r="C102" t="str">
            <v>6h29</v>
          </cell>
          <cell r="J102" t="str">
            <v>13h00</v>
          </cell>
        </row>
        <row r="103">
          <cell r="A103" t="str">
            <v>7304S</v>
          </cell>
          <cell r="B103" t="str">
            <v>MATIN</v>
          </cell>
          <cell r="C103" t="str">
            <v>6h29</v>
          </cell>
          <cell r="J103" t="str">
            <v>13h00</v>
          </cell>
        </row>
        <row r="104">
          <cell r="A104" t="str">
            <v>7305B</v>
          </cell>
          <cell r="B104" t="str">
            <v>MATIN</v>
          </cell>
          <cell r="C104" t="str">
            <v>6h40</v>
          </cell>
          <cell r="I104" t="str">
            <v>12h44</v>
          </cell>
        </row>
        <row r="105">
          <cell r="A105" t="str">
            <v>7305S</v>
          </cell>
          <cell r="B105" t="str">
            <v>MATIN</v>
          </cell>
          <cell r="C105" t="str">
            <v>6h40</v>
          </cell>
          <cell r="I105" t="str">
            <v>12h49</v>
          </cell>
        </row>
        <row r="106">
          <cell r="A106" t="str">
            <v>7306B</v>
          </cell>
          <cell r="B106" t="str">
            <v>MATIN</v>
          </cell>
          <cell r="C106" t="str">
            <v>6h43</v>
          </cell>
          <cell r="J106" t="str">
            <v>13h24</v>
          </cell>
        </row>
        <row r="107">
          <cell r="A107" t="str">
            <v>7306S</v>
          </cell>
          <cell r="B107" t="str">
            <v>MATIN</v>
          </cell>
          <cell r="C107" t="str">
            <v>6h43</v>
          </cell>
          <cell r="J107" t="str">
            <v>13h24</v>
          </cell>
        </row>
        <row r="108">
          <cell r="A108" t="str">
            <v>7307B</v>
          </cell>
          <cell r="B108" t="str">
            <v>MATIN</v>
          </cell>
          <cell r="C108" t="str">
            <v>6h50</v>
          </cell>
          <cell r="L108" t="str">
            <v>15h01</v>
          </cell>
        </row>
        <row r="109">
          <cell r="A109" t="str">
            <v>7307S</v>
          </cell>
          <cell r="B109" t="str">
            <v>MATIN</v>
          </cell>
          <cell r="E109" t="str">
            <v>8h32</v>
          </cell>
          <cell r="L109" t="str">
            <v>15h01</v>
          </cell>
        </row>
        <row r="110">
          <cell r="A110" t="str">
            <v>7308B</v>
          </cell>
          <cell r="B110" t="str">
            <v>MATIN</v>
          </cell>
          <cell r="C110" t="str">
            <v>6h44</v>
          </cell>
          <cell r="J110" t="str">
            <v>13h33</v>
          </cell>
        </row>
        <row r="111">
          <cell r="A111" t="str">
            <v>7308S</v>
          </cell>
          <cell r="B111" t="str">
            <v>MATIN</v>
          </cell>
          <cell r="C111" t="str">
            <v>6h44</v>
          </cell>
          <cell r="J111" t="str">
            <v>13h33</v>
          </cell>
        </row>
        <row r="112">
          <cell r="A112" t="str">
            <v>7309B</v>
          </cell>
          <cell r="B112" t="str">
            <v>MATIN</v>
          </cell>
          <cell r="C112" t="str">
            <v>6h21</v>
          </cell>
          <cell r="I112" t="str">
            <v>12h58</v>
          </cell>
        </row>
        <row r="113">
          <cell r="A113" t="str">
            <v>7309S</v>
          </cell>
          <cell r="B113" t="str">
            <v>MATIN</v>
          </cell>
          <cell r="C113" t="str">
            <v>6h21</v>
          </cell>
          <cell r="I113" t="str">
            <v>12h58</v>
          </cell>
        </row>
        <row r="114">
          <cell r="A114" t="str">
            <v>7310B</v>
          </cell>
          <cell r="B114" t="str">
            <v>MATIN</v>
          </cell>
          <cell r="C114" t="str">
            <v>6h29</v>
          </cell>
          <cell r="H114" t="str">
            <v>11h42</v>
          </cell>
        </row>
        <row r="115">
          <cell r="A115" t="str">
            <v>7364S</v>
          </cell>
          <cell r="B115" t="str">
            <v>MATIN</v>
          </cell>
          <cell r="C115" t="str">
            <v>6h51</v>
          </cell>
          <cell r="I115" t="str">
            <v>12h57</v>
          </cell>
        </row>
        <row r="116">
          <cell r="A116" t="str">
            <v>&gt; VITENVILLE &lt;</v>
          </cell>
        </row>
        <row r="117">
          <cell r="A117" t="str">
            <v>7360B</v>
          </cell>
          <cell r="B117" t="str">
            <v>MATIN</v>
          </cell>
          <cell r="C117" t="str">
            <v>6h33</v>
          </cell>
          <cell r="J117" t="str">
            <v>13h25</v>
          </cell>
        </row>
        <row r="118">
          <cell r="A118" t="str">
            <v>7360S</v>
          </cell>
          <cell r="B118" t="str">
            <v>MATIN</v>
          </cell>
          <cell r="C118" t="str">
            <v>6h33</v>
          </cell>
          <cell r="J118" t="str">
            <v>13h25</v>
          </cell>
        </row>
        <row r="119">
          <cell r="A119" t="str">
            <v>7361B</v>
          </cell>
          <cell r="B119" t="str">
            <v>MATIN</v>
          </cell>
          <cell r="C119" t="str">
            <v>6h28</v>
          </cell>
          <cell r="J119" t="str">
            <v>13h25</v>
          </cell>
        </row>
        <row r="120">
          <cell r="A120" t="str">
            <v>7361S</v>
          </cell>
          <cell r="B120" t="str">
            <v>MATIN</v>
          </cell>
          <cell r="C120" t="str">
            <v>6h28</v>
          </cell>
          <cell r="J120" t="str">
            <v>13h25</v>
          </cell>
        </row>
        <row r="121">
          <cell r="A121" t="str">
            <v>7362C</v>
          </cell>
          <cell r="B121" t="str">
            <v>MATIN</v>
          </cell>
          <cell r="C121" t="str">
            <v>6h32</v>
          </cell>
          <cell r="J121" t="str">
            <v>13h25</v>
          </cell>
        </row>
        <row r="122">
          <cell r="A122" t="str">
            <v>7363J</v>
          </cell>
          <cell r="B122" t="str">
            <v>MATIN</v>
          </cell>
          <cell r="C122" t="str">
            <v>7h00</v>
          </cell>
          <cell r="J122" t="str">
            <v>13h36</v>
          </cell>
        </row>
        <row r="123">
          <cell r="A123" t="str">
            <v>&gt; APRES-MIDI &lt;</v>
          </cell>
        </row>
        <row r="124">
          <cell r="A124" t="str">
            <v>7321B</v>
          </cell>
          <cell r="B124" t="str">
            <v>APRES-MIDI</v>
          </cell>
          <cell r="I124" t="str">
            <v>12h10</v>
          </cell>
          <cell r="Q124" t="str">
            <v>20h24</v>
          </cell>
        </row>
        <row r="125">
          <cell r="A125" t="str">
            <v>7321S</v>
          </cell>
          <cell r="B125" t="str">
            <v>APRES-MIDI</v>
          </cell>
          <cell r="I125" t="str">
            <v>12h10</v>
          </cell>
          <cell r="Q125" t="str">
            <v>20h24</v>
          </cell>
        </row>
        <row r="126">
          <cell r="A126" t="str">
            <v>7321D</v>
          </cell>
          <cell r="B126" t="str">
            <v>APRES-MIDI</v>
          </cell>
          <cell r="I126" t="str">
            <v>12h30</v>
          </cell>
          <cell r="Q126" t="str">
            <v>20h27</v>
          </cell>
        </row>
        <row r="127">
          <cell r="A127" t="str">
            <v>7322B</v>
          </cell>
          <cell r="B127" t="str">
            <v>APRES-MIDI</v>
          </cell>
          <cell r="I127" t="str">
            <v>12h24</v>
          </cell>
          <cell r="P127" t="str">
            <v>19h49</v>
          </cell>
        </row>
        <row r="128">
          <cell r="A128" t="str">
            <v>7322S</v>
          </cell>
          <cell r="B128" t="str">
            <v>APRES-MIDI</v>
          </cell>
          <cell r="I128" t="str">
            <v>12h24</v>
          </cell>
          <cell r="P128" t="str">
            <v>19h49</v>
          </cell>
        </row>
        <row r="129">
          <cell r="A129" t="str">
            <v>7323B</v>
          </cell>
          <cell r="B129" t="str">
            <v>APRES-MIDI</v>
          </cell>
          <cell r="I129" t="str">
            <v>12h24</v>
          </cell>
          <cell r="P129" t="str">
            <v>19h51</v>
          </cell>
        </row>
        <row r="130">
          <cell r="A130" t="str">
            <v>7323S</v>
          </cell>
          <cell r="B130" t="str">
            <v>APRES-MIDI</v>
          </cell>
          <cell r="I130" t="str">
            <v>12h24</v>
          </cell>
          <cell r="P130" t="str">
            <v>19h51</v>
          </cell>
        </row>
        <row r="131">
          <cell r="A131" t="str">
            <v>7324B</v>
          </cell>
          <cell r="B131" t="str">
            <v>APRES-MIDI</v>
          </cell>
          <cell r="I131" t="str">
            <v>13h04</v>
          </cell>
          <cell r="Q131" t="str">
            <v>20h07</v>
          </cell>
        </row>
        <row r="132">
          <cell r="A132" t="str">
            <v>7324S</v>
          </cell>
          <cell r="B132" t="str">
            <v>APRES-MIDI</v>
          </cell>
          <cell r="I132" t="str">
            <v>13h04</v>
          </cell>
          <cell r="Q132" t="str">
            <v>20h07</v>
          </cell>
        </row>
        <row r="133">
          <cell r="A133" t="str">
            <v>7325A</v>
          </cell>
          <cell r="B133" t="str">
            <v>APRES-MIDI</v>
          </cell>
          <cell r="I133" t="str">
            <v>12h45</v>
          </cell>
          <cell r="Q133" t="str">
            <v>20h49</v>
          </cell>
        </row>
        <row r="134">
          <cell r="A134" t="str">
            <v>7325W</v>
          </cell>
          <cell r="B134" t="str">
            <v>APRES-MIDI</v>
          </cell>
          <cell r="I134" t="str">
            <v>12h45</v>
          </cell>
          <cell r="Q134" t="str">
            <v>20h49</v>
          </cell>
        </row>
        <row r="135">
          <cell r="A135" t="str">
            <v>7325S</v>
          </cell>
          <cell r="B135" t="str">
            <v>APRES-MIDI</v>
          </cell>
          <cell r="I135" t="str">
            <v>12h45</v>
          </cell>
          <cell r="Q135" t="str">
            <v>20h49</v>
          </cell>
        </row>
        <row r="136">
          <cell r="A136" t="str">
            <v>7326A</v>
          </cell>
          <cell r="B136" t="str">
            <v>APRES-MIDI</v>
          </cell>
          <cell r="I136" t="str">
            <v>12h45</v>
          </cell>
          <cell r="Q136" t="str">
            <v>20h29</v>
          </cell>
        </row>
        <row r="137">
          <cell r="A137" t="str">
            <v>7326W</v>
          </cell>
          <cell r="B137" t="str">
            <v>APRES-MIDI</v>
          </cell>
          <cell r="I137" t="str">
            <v>12h45</v>
          </cell>
          <cell r="Q137" t="str">
            <v>20h29</v>
          </cell>
        </row>
        <row r="138">
          <cell r="A138" t="str">
            <v>7326S</v>
          </cell>
          <cell r="B138" t="str">
            <v>APRES-MIDI</v>
          </cell>
          <cell r="I138" t="str">
            <v>12h45</v>
          </cell>
          <cell r="Q138" t="str">
            <v>20h29</v>
          </cell>
        </row>
        <row r="139">
          <cell r="A139" t="str">
            <v>7327B</v>
          </cell>
          <cell r="B139" t="str">
            <v>APRES-MIDI</v>
          </cell>
          <cell r="I139" t="str">
            <v>12h59</v>
          </cell>
          <cell r="P139" t="str">
            <v>19h19</v>
          </cell>
        </row>
        <row r="140">
          <cell r="A140" t="str">
            <v>7327S</v>
          </cell>
          <cell r="B140" t="str">
            <v>APRES-MIDI</v>
          </cell>
          <cell r="I140" t="str">
            <v>12h59</v>
          </cell>
          <cell r="P140" t="str">
            <v>19h19</v>
          </cell>
        </row>
        <row r="141">
          <cell r="A141" t="str">
            <v>7328B</v>
          </cell>
          <cell r="B141" t="str">
            <v>APRES-MIDI</v>
          </cell>
          <cell r="I141" t="str">
            <v>12h32</v>
          </cell>
          <cell r="Q141" t="str">
            <v>20h24</v>
          </cell>
        </row>
        <row r="142">
          <cell r="A142" t="str">
            <v>7328S</v>
          </cell>
          <cell r="B142" t="str">
            <v>APRES-MIDI</v>
          </cell>
          <cell r="I142" t="str">
            <v>12h32</v>
          </cell>
          <cell r="Q142" t="str">
            <v>20h24</v>
          </cell>
        </row>
        <row r="143">
          <cell r="A143" t="str">
            <v>7329E</v>
          </cell>
          <cell r="B143" t="str">
            <v>APRES-MIDI</v>
          </cell>
          <cell r="I143" t="str">
            <v>12h45</v>
          </cell>
          <cell r="O143" t="str">
            <v>18h55</v>
          </cell>
        </row>
        <row r="144">
          <cell r="A144" t="str">
            <v>7329S</v>
          </cell>
          <cell r="B144" t="str">
            <v>APRES-MIDI</v>
          </cell>
          <cell r="I144" t="str">
            <v>12h45</v>
          </cell>
          <cell r="O144" t="str">
            <v>18h55</v>
          </cell>
        </row>
        <row r="145">
          <cell r="A145" t="str">
            <v>7330B</v>
          </cell>
          <cell r="B145" t="str">
            <v>APRES-MIDI</v>
          </cell>
          <cell r="K145" t="str">
            <v>14h22</v>
          </cell>
          <cell r="P145" t="str">
            <v>19h51</v>
          </cell>
        </row>
        <row r="146">
          <cell r="A146" t="str">
            <v>6331B</v>
          </cell>
          <cell r="B146" t="str">
            <v>APRES-MIDI</v>
          </cell>
          <cell r="L146" t="str">
            <v>15h17</v>
          </cell>
          <cell r="Q146" t="str">
            <v>20h25</v>
          </cell>
        </row>
        <row r="147">
          <cell r="A147" t="str">
            <v>7331E</v>
          </cell>
          <cell r="B147" t="str">
            <v>APRES-MIDI</v>
          </cell>
          <cell r="L147" t="str">
            <v>15H17</v>
          </cell>
          <cell r="Q147" t="str">
            <v>20H25</v>
          </cell>
        </row>
        <row r="148">
          <cell r="A148" t="str">
            <v>7331J</v>
          </cell>
          <cell r="B148" t="str">
            <v>APRES-MIDI</v>
          </cell>
          <cell r="K148" t="str">
            <v>14h22</v>
          </cell>
          <cell r="Q148" t="str">
            <v>20h25</v>
          </cell>
        </row>
        <row r="149">
          <cell r="A149" t="str">
            <v>&gt; VITENVILLE &lt;</v>
          </cell>
        </row>
        <row r="150">
          <cell r="A150" t="str">
            <v>7370B</v>
          </cell>
          <cell r="B150" t="str">
            <v>APRES-MIDI</v>
          </cell>
          <cell r="I150" t="str">
            <v>12h35</v>
          </cell>
          <cell r="Q150" t="str">
            <v>20h30</v>
          </cell>
        </row>
        <row r="151">
          <cell r="A151" t="str">
            <v>7370S</v>
          </cell>
          <cell r="B151" t="str">
            <v>APRES-MIDI</v>
          </cell>
          <cell r="I151" t="str">
            <v>12h35</v>
          </cell>
          <cell r="Q151" t="str">
            <v>20h30</v>
          </cell>
        </row>
        <row r="152">
          <cell r="A152" t="str">
            <v>7371B</v>
          </cell>
          <cell r="B152" t="str">
            <v>APRES-MIDI</v>
          </cell>
          <cell r="I152" t="str">
            <v>12h35</v>
          </cell>
          <cell r="Q152" t="str">
            <v>20h28</v>
          </cell>
        </row>
        <row r="153">
          <cell r="A153" t="str">
            <v>7371S</v>
          </cell>
          <cell r="B153" t="str">
            <v>APRES-MIDI</v>
          </cell>
          <cell r="I153" t="str">
            <v>12h35</v>
          </cell>
          <cell r="Q153" t="str">
            <v>20h28</v>
          </cell>
        </row>
        <row r="154">
          <cell r="A154" t="str">
            <v>7372C</v>
          </cell>
          <cell r="B154" t="str">
            <v>APRES-MIDI</v>
          </cell>
          <cell r="I154" t="str">
            <v>12h35</v>
          </cell>
          <cell r="Q154" t="str">
            <v>20h30</v>
          </cell>
        </row>
        <row r="155">
          <cell r="A155" t="str">
            <v>&gt; A COUPURE &lt;</v>
          </cell>
        </row>
        <row r="156">
          <cell r="A156" t="str">
            <v>7329J</v>
          </cell>
          <cell r="B156" t="str">
            <v>COUPURE</v>
          </cell>
          <cell r="F156" t="str">
            <v>9h45</v>
          </cell>
          <cell r="G156" t="str">
            <v>10h55</v>
          </cell>
          <cell r="I156" t="str">
            <v>12h55</v>
          </cell>
          <cell r="O156" t="str">
            <v>18h55</v>
          </cell>
        </row>
        <row r="157">
          <cell r="A157" t="str">
            <v>7341B</v>
          </cell>
          <cell r="B157" t="str">
            <v>COUPURE</v>
          </cell>
          <cell r="C157" t="str">
            <v>6h29</v>
          </cell>
          <cell r="H157" t="str">
            <v>11h37</v>
          </cell>
          <cell r="L157" t="str">
            <v>15h43</v>
          </cell>
          <cell r="P157" t="str">
            <v>19h08</v>
          </cell>
        </row>
        <row r="158">
          <cell r="A158" t="str">
            <v>7341S</v>
          </cell>
          <cell r="B158" t="str">
            <v>COUPURE</v>
          </cell>
          <cell r="D158" t="str">
            <v>7h45</v>
          </cell>
          <cell r="H158" t="str">
            <v>11h37</v>
          </cell>
          <cell r="L158" t="str">
            <v>15h43</v>
          </cell>
          <cell r="P158" t="str">
            <v>19h08</v>
          </cell>
        </row>
        <row r="159">
          <cell r="A159" t="str">
            <v>7342B</v>
          </cell>
          <cell r="B159" t="str">
            <v>COUPURE</v>
          </cell>
          <cell r="D159" t="str">
            <v>7h57</v>
          </cell>
          <cell r="I159" t="str">
            <v>12h48</v>
          </cell>
          <cell r="L159" t="str">
            <v>15h43</v>
          </cell>
          <cell r="P159" t="str">
            <v>19h08</v>
          </cell>
        </row>
        <row r="160">
          <cell r="A160" t="str">
            <v>7342S</v>
          </cell>
          <cell r="B160" t="str">
            <v>COUPURE</v>
          </cell>
          <cell r="D160" t="str">
            <v>7h57</v>
          </cell>
          <cell r="G160" t="str">
            <v>10h40</v>
          </cell>
          <cell r="J160" t="str">
            <v>13h52</v>
          </cell>
          <cell r="O160" t="str">
            <v>18h55</v>
          </cell>
        </row>
        <row r="161">
          <cell r="A161" t="str">
            <v>7343B</v>
          </cell>
          <cell r="B161" t="str">
            <v>COUPURE</v>
          </cell>
          <cell r="C161" t="str">
            <v>6h51</v>
          </cell>
          <cell r="H161" t="str">
            <v>11h10</v>
          </cell>
          <cell r="K161" t="str">
            <v>14h22</v>
          </cell>
          <cell r="O161" t="str">
            <v>18h34</v>
          </cell>
        </row>
        <row r="162">
          <cell r="A162" t="str">
            <v>7343S</v>
          </cell>
          <cell r="B162" t="str">
            <v>COUPURE</v>
          </cell>
          <cell r="E162" t="str">
            <v>8h53</v>
          </cell>
          <cell r="H162" t="str">
            <v>11h45</v>
          </cell>
          <cell r="K162" t="str">
            <v>14h27</v>
          </cell>
          <cell r="P162" t="str">
            <v>19h51</v>
          </cell>
        </row>
        <row r="163">
          <cell r="A163" t="str">
            <v>[AUTRE]</v>
          </cell>
          <cell r="B163" t="str">
            <v>ERREUR</v>
          </cell>
          <cell r="C163" t="str">
            <v>ERREUR</v>
          </cell>
          <cell r="D163" t="str">
            <v>ERREUR</v>
          </cell>
          <cell r="E163" t="str">
            <v>ERREUR</v>
          </cell>
          <cell r="F163" t="str">
            <v>ERREUR</v>
          </cell>
          <cell r="G163" t="str">
            <v>ERREUR</v>
          </cell>
          <cell r="H163" t="str">
            <v>ERREUR</v>
          </cell>
          <cell r="I163" t="str">
            <v>ERREUR</v>
          </cell>
          <cell r="J163" t="str">
            <v>ERREUR</v>
          </cell>
          <cell r="K163" t="str">
            <v>ERREUR</v>
          </cell>
          <cell r="L163" t="str">
            <v>ERREUR</v>
          </cell>
          <cell r="M163" t="str">
            <v>ERREUR</v>
          </cell>
          <cell r="N163" t="str">
            <v>ERREUR</v>
          </cell>
          <cell r="O163" t="str">
            <v>ERREUR</v>
          </cell>
          <cell r="P163" t="str">
            <v>ERREUR</v>
          </cell>
          <cell r="Q163" t="str">
            <v>ERREUR</v>
          </cell>
        </row>
        <row r="164">
          <cell r="A164" t="str">
            <v>DISPO</v>
          </cell>
        </row>
        <row r="165">
          <cell r="A165" t="str">
            <v>REPOS</v>
          </cell>
        </row>
        <row r="166">
          <cell r="A166" t="str">
            <v>FÉRIÉ</v>
          </cell>
        </row>
        <row r="167">
          <cell r="A167" t="str">
            <v>CONGÉ</v>
          </cell>
        </row>
        <row r="170">
          <cell r="A170" t="str">
            <v>[GRANDES VACANCES]</v>
          </cell>
          <cell r="B170" t="str">
            <v>ERREUR</v>
          </cell>
          <cell r="C170" t="str">
            <v>ERREUR</v>
          </cell>
          <cell r="D170" t="str">
            <v>ERREUR</v>
          </cell>
          <cell r="E170" t="str">
            <v>ERREUR</v>
          </cell>
          <cell r="F170" t="str">
            <v>ERREUR</v>
          </cell>
          <cell r="G170" t="str">
            <v>ERREUR</v>
          </cell>
          <cell r="H170" t="str">
            <v>ERREUR</v>
          </cell>
          <cell r="I170" t="str">
            <v>ERREUR</v>
          </cell>
          <cell r="J170" t="str">
            <v>ERREUR</v>
          </cell>
          <cell r="K170" t="str">
            <v>ERREUR</v>
          </cell>
          <cell r="L170" t="str">
            <v>ERREUR</v>
          </cell>
          <cell r="M170" t="str">
            <v>ERREUR</v>
          </cell>
          <cell r="N170" t="str">
            <v>ERREUR</v>
          </cell>
          <cell r="O170" t="str">
            <v>ERREUR</v>
          </cell>
          <cell r="P170" t="str">
            <v>ERREUR</v>
          </cell>
          <cell r="Q170" t="str">
            <v>ERREUR</v>
          </cell>
        </row>
        <row r="171">
          <cell r="A171" t="str">
            <v>9301C</v>
          </cell>
          <cell r="B171" t="str">
            <v>MATIN</v>
          </cell>
          <cell r="C171" t="str">
            <v>6h20</v>
          </cell>
          <cell r="J171" t="str">
            <v>13h24</v>
          </cell>
        </row>
        <row r="172">
          <cell r="A172" t="str">
            <v>9302B</v>
          </cell>
          <cell r="B172" t="str">
            <v>MATIN</v>
          </cell>
          <cell r="C172" t="str">
            <v>6h21</v>
          </cell>
          <cell r="J172" t="str">
            <v>13h47</v>
          </cell>
        </row>
        <row r="173">
          <cell r="A173" t="str">
            <v>9302S</v>
          </cell>
          <cell r="B173" t="str">
            <v>MATIN</v>
          </cell>
          <cell r="C173" t="str">
            <v>6h45</v>
          </cell>
          <cell r="J173" t="str">
            <v>13h48</v>
          </cell>
        </row>
        <row r="174">
          <cell r="A174" t="str">
            <v>9303B</v>
          </cell>
          <cell r="B174" t="str">
            <v>MATIN</v>
          </cell>
          <cell r="C174" t="str">
            <v>6h33</v>
          </cell>
          <cell r="J174" t="str">
            <v>13h00</v>
          </cell>
        </row>
        <row r="175">
          <cell r="A175" t="str">
            <v>9303S</v>
          </cell>
          <cell r="B175" t="str">
            <v>MATIN</v>
          </cell>
          <cell r="C175" t="str">
            <v>6h33</v>
          </cell>
          <cell r="I175" t="str">
            <v>12h56</v>
          </cell>
        </row>
        <row r="176">
          <cell r="A176" t="str">
            <v>9304B</v>
          </cell>
          <cell r="B176" t="str">
            <v>MATIN</v>
          </cell>
          <cell r="C176" t="str">
            <v>6h33</v>
          </cell>
          <cell r="J176" t="str">
            <v>13h00</v>
          </cell>
        </row>
        <row r="177">
          <cell r="A177" t="str">
            <v>9304S</v>
          </cell>
          <cell r="B177" t="str">
            <v>MATIN</v>
          </cell>
          <cell r="C177" t="str">
            <v>6h33</v>
          </cell>
          <cell r="J177" t="str">
            <v>13h00</v>
          </cell>
        </row>
        <row r="178">
          <cell r="A178" t="str">
            <v>9305C</v>
          </cell>
          <cell r="B178" t="str">
            <v>MATIN</v>
          </cell>
          <cell r="C178" t="str">
            <v>6h40</v>
          </cell>
          <cell r="I178" t="str">
            <v>12h49</v>
          </cell>
        </row>
        <row r="179">
          <cell r="A179" t="str">
            <v>9306B</v>
          </cell>
          <cell r="B179" t="str">
            <v>MATIN</v>
          </cell>
          <cell r="C179" t="str">
            <v>6h43</v>
          </cell>
          <cell r="J179" t="str">
            <v>13h47</v>
          </cell>
        </row>
        <row r="180">
          <cell r="A180" t="str">
            <v>9306S</v>
          </cell>
          <cell r="B180" t="str">
            <v>MATIN</v>
          </cell>
          <cell r="C180" t="str">
            <v>6h43</v>
          </cell>
          <cell r="J180" t="str">
            <v>13h24</v>
          </cell>
        </row>
        <row r="181">
          <cell r="A181" t="str">
            <v>9307B</v>
          </cell>
          <cell r="B181" t="str">
            <v>MATIN</v>
          </cell>
          <cell r="C181" t="str">
            <v>6h45</v>
          </cell>
          <cell r="J181" t="str">
            <v>13h16</v>
          </cell>
        </row>
        <row r="182">
          <cell r="A182" t="str">
            <v>9307S</v>
          </cell>
          <cell r="B182" t="str">
            <v>MATIN</v>
          </cell>
          <cell r="E182" t="str">
            <v>8h37</v>
          </cell>
          <cell r="L182" t="str">
            <v>15h01</v>
          </cell>
        </row>
        <row r="183">
          <cell r="A183" t="str">
            <v>9308B</v>
          </cell>
          <cell r="B183" t="str">
            <v>MATIN</v>
          </cell>
          <cell r="C183" t="str">
            <v>6h46</v>
          </cell>
          <cell r="J183" t="str">
            <v>13h36</v>
          </cell>
        </row>
        <row r="184">
          <cell r="A184" t="str">
            <v>9308S</v>
          </cell>
          <cell r="B184" t="str">
            <v>MATIN</v>
          </cell>
          <cell r="C184" t="str">
            <v>6h46</v>
          </cell>
          <cell r="J184" t="str">
            <v>13h36</v>
          </cell>
        </row>
        <row r="185">
          <cell r="A185" t="str">
            <v>9309B</v>
          </cell>
          <cell r="B185" t="str">
            <v>MATIN</v>
          </cell>
          <cell r="C185" t="str">
            <v>6h51</v>
          </cell>
          <cell r="J185" t="str">
            <v>13h24</v>
          </cell>
        </row>
        <row r="186">
          <cell r="A186" t="str">
            <v>9309S</v>
          </cell>
          <cell r="B186" t="str">
            <v>MATIN</v>
          </cell>
          <cell r="C186" t="str">
            <v>6h21</v>
          </cell>
          <cell r="J186" t="str">
            <v>12h58</v>
          </cell>
        </row>
        <row r="187">
          <cell r="A187" t="str">
            <v>9310C</v>
          </cell>
          <cell r="B187" t="str">
            <v>MATIN</v>
          </cell>
          <cell r="C187" t="str">
            <v>6h33</v>
          </cell>
          <cell r="J187" t="str">
            <v>13h25</v>
          </cell>
        </row>
        <row r="188">
          <cell r="A188" t="str">
            <v>9311C</v>
          </cell>
          <cell r="B188" t="str">
            <v>MATIN</v>
          </cell>
          <cell r="C188" t="str">
            <v>6h28</v>
          </cell>
          <cell r="J188" t="str">
            <v>13h25</v>
          </cell>
        </row>
        <row r="189">
          <cell r="A189" t="str">
            <v>9312C</v>
          </cell>
          <cell r="B189" t="str">
            <v>MATIN</v>
          </cell>
          <cell r="C189" t="str">
            <v>6h32</v>
          </cell>
          <cell r="J189" t="str">
            <v>13h25</v>
          </cell>
        </row>
        <row r="190">
          <cell r="A190" t="str">
            <v>9313J</v>
          </cell>
          <cell r="B190" t="str">
            <v>MATIN</v>
          </cell>
          <cell r="D190" t="str">
            <v>7h00</v>
          </cell>
          <cell r="J190" t="str">
            <v>13h36</v>
          </cell>
        </row>
        <row r="191">
          <cell r="A191" t="str">
            <v>9314S</v>
          </cell>
          <cell r="B191" t="str">
            <v>MATIN</v>
          </cell>
          <cell r="C191" t="str">
            <v>6h51</v>
          </cell>
          <cell r="I191" t="str">
            <v>12h57</v>
          </cell>
        </row>
        <row r="192">
          <cell r="A192" t="str">
            <v>9315S</v>
          </cell>
          <cell r="B192" t="str">
            <v>COUPURE</v>
          </cell>
          <cell r="E192" t="str">
            <v>8h36</v>
          </cell>
          <cell r="I192" t="str">
            <v>12h50</v>
          </cell>
          <cell r="K192" t="str">
            <v>14h53</v>
          </cell>
          <cell r="N192" t="str">
            <v>17h45</v>
          </cell>
        </row>
        <row r="193">
          <cell r="A193" t="str">
            <v>9321B</v>
          </cell>
          <cell r="B193" t="str">
            <v>APRES-MIDI</v>
          </cell>
          <cell r="I193" t="str">
            <v>12h15</v>
          </cell>
          <cell r="O193" t="str">
            <v>18h55</v>
          </cell>
        </row>
        <row r="194">
          <cell r="A194" t="str">
            <v>9321S</v>
          </cell>
          <cell r="B194" t="str">
            <v>APRES-MIDI</v>
          </cell>
          <cell r="I194" t="str">
            <v>12h15</v>
          </cell>
          <cell r="Q194" t="str">
            <v>20h24</v>
          </cell>
        </row>
        <row r="195">
          <cell r="A195" t="str">
            <v>9321D</v>
          </cell>
          <cell r="B195" t="str">
            <v>APRES-MIDI</v>
          </cell>
          <cell r="I195" t="str">
            <v>12h30</v>
          </cell>
          <cell r="Q195" t="str">
            <v>20h27</v>
          </cell>
        </row>
        <row r="196">
          <cell r="A196" t="str">
            <v>9322B</v>
          </cell>
          <cell r="B196" t="str">
            <v>APRES-MIDI</v>
          </cell>
          <cell r="I196" t="str">
            <v>12h24</v>
          </cell>
          <cell r="Q196" t="str">
            <v>20h52</v>
          </cell>
        </row>
        <row r="197">
          <cell r="A197" t="str">
            <v>9322S</v>
          </cell>
          <cell r="B197" t="str">
            <v>APRES-MIDI</v>
          </cell>
          <cell r="I197" t="str">
            <v>12h24</v>
          </cell>
          <cell r="P197" t="str">
            <v>19h49</v>
          </cell>
        </row>
        <row r="198">
          <cell r="A198" t="str">
            <v>9323B</v>
          </cell>
          <cell r="B198" t="str">
            <v>APRES-MIDI</v>
          </cell>
          <cell r="I198" t="str">
            <v>12h24</v>
          </cell>
          <cell r="P198" t="str">
            <v>19h51</v>
          </cell>
        </row>
        <row r="199">
          <cell r="A199" t="str">
            <v>9323S</v>
          </cell>
          <cell r="B199" t="str">
            <v>APRES-MIDI</v>
          </cell>
          <cell r="I199" t="str">
            <v>12h24</v>
          </cell>
          <cell r="P199" t="str">
            <v>19h51</v>
          </cell>
        </row>
        <row r="200">
          <cell r="A200" t="str">
            <v>9324B</v>
          </cell>
          <cell r="B200" t="str">
            <v>APRES-MIDI</v>
          </cell>
          <cell r="I200" t="str">
            <v>12h50</v>
          </cell>
          <cell r="Q200" t="str">
            <v>20h24</v>
          </cell>
        </row>
        <row r="201">
          <cell r="A201" t="str">
            <v>9324S</v>
          </cell>
          <cell r="B201" t="str">
            <v>APRES-MIDI</v>
          </cell>
          <cell r="I201" t="str">
            <v>12h33</v>
          </cell>
          <cell r="Q201" t="str">
            <v>20h07</v>
          </cell>
        </row>
        <row r="202">
          <cell r="A202" t="str">
            <v>9325A</v>
          </cell>
          <cell r="B202" t="str">
            <v>APRES-MIDI</v>
          </cell>
          <cell r="I202" t="str">
            <v>12h45</v>
          </cell>
          <cell r="Q202" t="str">
            <v>20h33</v>
          </cell>
        </row>
        <row r="203">
          <cell r="A203" t="str">
            <v>9325W</v>
          </cell>
          <cell r="B203" t="str">
            <v>APRES-MIDI</v>
          </cell>
          <cell r="I203" t="str">
            <v>12h45</v>
          </cell>
          <cell r="Q203" t="str">
            <v>20h33</v>
          </cell>
        </row>
        <row r="204">
          <cell r="A204" t="str">
            <v>9325S</v>
          </cell>
          <cell r="B204" t="str">
            <v>APRES-MIDI</v>
          </cell>
          <cell r="I204" t="str">
            <v>12h45</v>
          </cell>
          <cell r="Q204" t="str">
            <v>20h33</v>
          </cell>
        </row>
        <row r="205">
          <cell r="A205" t="str">
            <v>9326A</v>
          </cell>
          <cell r="B205" t="str">
            <v>APRES-MIDI</v>
          </cell>
          <cell r="I205" t="str">
            <v>12h45</v>
          </cell>
          <cell r="Q205" t="str">
            <v>20h07</v>
          </cell>
        </row>
        <row r="206">
          <cell r="A206" t="str">
            <v>9326W</v>
          </cell>
          <cell r="B206" t="str">
            <v>APRES-MIDI</v>
          </cell>
          <cell r="I206" t="str">
            <v>12h45</v>
          </cell>
          <cell r="Q206" t="str">
            <v>20h07</v>
          </cell>
        </row>
        <row r="207">
          <cell r="A207" t="str">
            <v>9326S</v>
          </cell>
          <cell r="B207" t="str">
            <v>APRES-MIDI</v>
          </cell>
          <cell r="I207" t="str">
            <v>12h45</v>
          </cell>
          <cell r="Q207" t="str">
            <v>20h43</v>
          </cell>
        </row>
        <row r="208">
          <cell r="A208" t="str">
            <v>9327C</v>
          </cell>
          <cell r="B208" t="str">
            <v>APRES-MIDI</v>
          </cell>
          <cell r="J208" t="str">
            <v>13h02</v>
          </cell>
          <cell r="P208" t="str">
            <v>19h19</v>
          </cell>
        </row>
        <row r="209">
          <cell r="A209" t="str">
            <v>9328B</v>
          </cell>
          <cell r="B209" t="str">
            <v>APRES-MIDI</v>
          </cell>
          <cell r="J209" t="str">
            <v>13h13</v>
          </cell>
          <cell r="P209" t="str">
            <v>19h51</v>
          </cell>
        </row>
        <row r="210">
          <cell r="A210" t="str">
            <v>9328S</v>
          </cell>
          <cell r="B210" t="str">
            <v>APRES-MIDI</v>
          </cell>
          <cell r="J210" t="str">
            <v>13h14</v>
          </cell>
          <cell r="Q210" t="str">
            <v>20h24</v>
          </cell>
        </row>
        <row r="211">
          <cell r="A211" t="str">
            <v>9329B</v>
          </cell>
          <cell r="B211" t="str">
            <v>APRES-MIDI</v>
          </cell>
          <cell r="J211" t="str">
            <v>13h13</v>
          </cell>
          <cell r="P211" t="str">
            <v>19h49</v>
          </cell>
        </row>
        <row r="212">
          <cell r="A212" t="str">
            <v>9330C</v>
          </cell>
          <cell r="B212" t="str">
            <v>APRES-MIDI</v>
          </cell>
          <cell r="I212" t="str">
            <v>12h35</v>
          </cell>
          <cell r="Q212" t="str">
            <v>20h28</v>
          </cell>
        </row>
        <row r="213">
          <cell r="A213" t="str">
            <v>9331C</v>
          </cell>
          <cell r="B213" t="str">
            <v>APRES-MIDI</v>
          </cell>
          <cell r="I213" t="str">
            <v>12h35</v>
          </cell>
          <cell r="Q213" t="str">
            <v>20h30</v>
          </cell>
        </row>
        <row r="214">
          <cell r="A214" t="str">
            <v>9332C</v>
          </cell>
          <cell r="B214" t="str">
            <v>APRES-MIDI</v>
          </cell>
          <cell r="I214" t="str">
            <v>12h35</v>
          </cell>
          <cell r="Q214" t="str">
            <v>20h30</v>
          </cell>
        </row>
        <row r="215">
          <cell r="A215" t="str">
            <v>9341B</v>
          </cell>
          <cell r="B215" t="str">
            <v>COUPURE</v>
          </cell>
          <cell r="E215" t="str">
            <v>8h28</v>
          </cell>
          <cell r="H215" t="str">
            <v>11h38</v>
          </cell>
          <cell r="L215" t="str">
            <v>15h03</v>
          </cell>
          <cell r="Q215" t="str">
            <v>20h24</v>
          </cell>
        </row>
        <row r="216">
          <cell r="A216" t="str">
            <v>9341S</v>
          </cell>
          <cell r="B216" t="str">
            <v>COUPURE</v>
          </cell>
          <cell r="F216" t="str">
            <v>9h10</v>
          </cell>
          <cell r="H216" t="str">
            <v>11h38</v>
          </cell>
          <cell r="K216" t="str">
            <v>14h27</v>
          </cell>
          <cell r="P216" t="str">
            <v>19h51</v>
          </cell>
        </row>
        <row r="217">
          <cell r="A217" t="str">
            <v>9342E</v>
          </cell>
          <cell r="B217" t="str">
            <v>COUPURE</v>
          </cell>
          <cell r="E217" t="str">
            <v>8h53</v>
          </cell>
          <cell r="H217" t="str">
            <v>11h45</v>
          </cell>
          <cell r="J217" t="str">
            <v>13h42</v>
          </cell>
          <cell r="N217" t="str">
            <v>17h18</v>
          </cell>
        </row>
        <row r="218">
          <cell r="A218" t="str">
            <v>9342J</v>
          </cell>
          <cell r="B218" t="str">
            <v>COUPURE</v>
          </cell>
          <cell r="E218" t="str">
            <v>8h40</v>
          </cell>
          <cell r="H218" t="str">
            <v>11h45</v>
          </cell>
          <cell r="J218" t="str">
            <v>13h42</v>
          </cell>
          <cell r="N218" t="str">
            <v>17h18</v>
          </cell>
        </row>
        <row r="219">
          <cell r="A219" t="str">
            <v>9342S</v>
          </cell>
          <cell r="B219" t="str">
            <v>COUPURE</v>
          </cell>
          <cell r="E219" t="str">
            <v>8h53</v>
          </cell>
          <cell r="H219" t="str">
            <v>11h50</v>
          </cell>
          <cell r="L219" t="str">
            <v>15h18</v>
          </cell>
          <cell r="O219" t="str">
            <v>18h25</v>
          </cell>
        </row>
        <row r="220">
          <cell r="A220" t="str">
            <v>9348E</v>
          </cell>
          <cell r="B220" t="str">
            <v>COUPURE</v>
          </cell>
          <cell r="C220" t="str">
            <v>6h29</v>
          </cell>
          <cell r="H220" t="str">
            <v>11h56</v>
          </cell>
          <cell r="L220" t="str">
            <v>15h36</v>
          </cell>
          <cell r="O220" t="str">
            <v>18h54</v>
          </cell>
        </row>
        <row r="221">
          <cell r="A221" t="str">
            <v>9348J</v>
          </cell>
          <cell r="B221" t="str">
            <v>COUPURE</v>
          </cell>
          <cell r="C221" t="str">
            <v>6h29</v>
          </cell>
          <cell r="H221" t="str">
            <v>11h56</v>
          </cell>
          <cell r="K221" t="str">
            <v>14h32</v>
          </cell>
          <cell r="O221" t="str">
            <v>18h54</v>
          </cell>
        </row>
        <row r="222">
          <cell r="A222" t="str">
            <v>9348S</v>
          </cell>
          <cell r="B222" t="str">
            <v>COUPURE</v>
          </cell>
          <cell r="E222" t="str">
            <v>8h07</v>
          </cell>
          <cell r="H222" t="str">
            <v>11h56</v>
          </cell>
          <cell r="J222" t="str">
            <v>13h42</v>
          </cell>
          <cell r="O222" t="str">
            <v>18h54</v>
          </cell>
        </row>
        <row r="223">
          <cell r="A223" t="str">
            <v>[AUTRE]</v>
          </cell>
          <cell r="B223" t="str">
            <v>ERREUR</v>
          </cell>
          <cell r="C223" t="str">
            <v>ERREUR</v>
          </cell>
          <cell r="D223" t="str">
            <v>ERREUR</v>
          </cell>
          <cell r="E223" t="str">
            <v>ERREUR</v>
          </cell>
          <cell r="F223" t="str">
            <v>ERREUR</v>
          </cell>
          <cell r="G223" t="str">
            <v>ERREUR</v>
          </cell>
          <cell r="H223" t="str">
            <v>ERREUR</v>
          </cell>
          <cell r="I223" t="str">
            <v>ERREUR</v>
          </cell>
          <cell r="J223" t="str">
            <v>ERREUR</v>
          </cell>
          <cell r="K223" t="str">
            <v>ERREUR</v>
          </cell>
          <cell r="L223" t="str">
            <v>ERREUR</v>
          </cell>
          <cell r="M223" t="str">
            <v>ERREUR</v>
          </cell>
          <cell r="N223" t="str">
            <v>ERREUR</v>
          </cell>
          <cell r="O223" t="str">
            <v>ERREUR</v>
          </cell>
          <cell r="P223" t="str">
            <v>ERREUR</v>
          </cell>
          <cell r="Q223" t="str">
            <v>ERREUR</v>
          </cell>
        </row>
        <row r="224">
          <cell r="A224" t="str">
            <v>FERIA</v>
          </cell>
        </row>
        <row r="225">
          <cell r="A225" t="str">
            <v>DISPO</v>
          </cell>
        </row>
        <row r="226">
          <cell r="A226" t="str">
            <v>REPOS</v>
          </cell>
        </row>
        <row r="227">
          <cell r="A227" t="str">
            <v>FÉRIÉ</v>
          </cell>
        </row>
        <row r="228">
          <cell r="A228" t="str">
            <v>CONGÉ</v>
          </cell>
        </row>
      </sheetData>
      <sheetData sheetId="13"/>
      <sheetData sheetId="14">
        <row r="2">
          <cell r="A2" t="str">
            <v>[SCOLAIRE]</v>
          </cell>
          <cell r="B2" t="str">
            <v>ERREUR</v>
          </cell>
          <cell r="C2" t="str">
            <v>ERREUR</v>
          </cell>
          <cell r="D2" t="str">
            <v>ERREUR</v>
          </cell>
          <cell r="E2" t="str">
            <v>ERREUR</v>
          </cell>
          <cell r="F2" t="str">
            <v>ERREUR</v>
          </cell>
          <cell r="G2" t="str">
            <v>ERREUR</v>
          </cell>
          <cell r="H2" t="str">
            <v>ERREUR</v>
          </cell>
          <cell r="I2" t="str">
            <v>ERREUR</v>
          </cell>
          <cell r="J2" t="str">
            <v>ERREUR</v>
          </cell>
          <cell r="K2" t="str">
            <v>ERREUR</v>
          </cell>
          <cell r="L2" t="str">
            <v>ERREUR</v>
          </cell>
          <cell r="M2" t="str">
            <v>ERREUR</v>
          </cell>
          <cell r="N2" t="str">
            <v>ERREUR</v>
          </cell>
          <cell r="O2" t="str">
            <v>ERREUR</v>
          </cell>
          <cell r="P2" t="str">
            <v>ERREUR</v>
          </cell>
          <cell r="Q2" t="str">
            <v>ERREUR</v>
          </cell>
        </row>
        <row r="3">
          <cell r="A3" t="str">
            <v>&gt; MATIN &lt;</v>
          </cell>
        </row>
        <row r="4">
          <cell r="A4" t="str">
            <v>301A</v>
          </cell>
          <cell r="B4" t="str">
            <v>MATIN</v>
          </cell>
          <cell r="C4" t="str">
            <v>6h38</v>
          </cell>
          <cell r="I4" t="str">
            <v>12h47</v>
          </cell>
          <cell r="R4" t="str">
            <v>6h09</v>
          </cell>
        </row>
        <row r="5">
          <cell r="A5" t="str">
            <v>301W</v>
          </cell>
          <cell r="B5" t="str">
            <v>MATIN</v>
          </cell>
          <cell r="C5" t="str">
            <v>6h38</v>
          </cell>
          <cell r="J5" t="str">
            <v>13h02</v>
          </cell>
        </row>
        <row r="6">
          <cell r="A6" t="str">
            <v>301S</v>
          </cell>
          <cell r="B6" t="str">
            <v>MATIN</v>
          </cell>
          <cell r="C6" t="str">
            <v>6h20</v>
          </cell>
          <cell r="J6" t="str">
            <v>13h24</v>
          </cell>
        </row>
        <row r="7">
          <cell r="A7" t="str">
            <v>302A</v>
          </cell>
          <cell r="B7" t="str">
            <v>MATIN</v>
          </cell>
          <cell r="C7" t="str">
            <v>6h56</v>
          </cell>
          <cell r="K7" t="str">
            <v>14h17</v>
          </cell>
        </row>
        <row r="8">
          <cell r="A8" t="str">
            <v>302W</v>
          </cell>
          <cell r="B8" t="str">
            <v>MATIN</v>
          </cell>
          <cell r="C8" t="str">
            <v>6h56</v>
          </cell>
          <cell r="K8" t="str">
            <v>14h17</v>
          </cell>
        </row>
        <row r="9">
          <cell r="A9" t="str">
            <v>302S</v>
          </cell>
          <cell r="B9" t="str">
            <v>MATIN</v>
          </cell>
          <cell r="C9" t="str">
            <v>6h45</v>
          </cell>
          <cell r="J9" t="str">
            <v>13h29</v>
          </cell>
        </row>
        <row r="10">
          <cell r="A10" t="str">
            <v>303A</v>
          </cell>
          <cell r="B10" t="str">
            <v>MATIN</v>
          </cell>
          <cell r="C10" t="str">
            <v>6h29</v>
          </cell>
          <cell r="J10" t="str">
            <v>13h06</v>
          </cell>
        </row>
        <row r="11">
          <cell r="A11" t="str">
            <v>303W</v>
          </cell>
          <cell r="B11" t="str">
            <v>MATIN</v>
          </cell>
          <cell r="C11" t="str">
            <v>6h29</v>
          </cell>
          <cell r="J11" t="str">
            <v>13h16</v>
          </cell>
        </row>
        <row r="12">
          <cell r="A12" t="str">
            <v>303S</v>
          </cell>
          <cell r="B12" t="str">
            <v>MATIN</v>
          </cell>
          <cell r="C12" t="str">
            <v>6h33</v>
          </cell>
          <cell r="I12" t="str">
            <v>12h57</v>
          </cell>
        </row>
        <row r="13">
          <cell r="A13" t="str">
            <v>304A</v>
          </cell>
          <cell r="B13" t="str">
            <v>MATIN</v>
          </cell>
          <cell r="C13" t="str">
            <v>6h32</v>
          </cell>
          <cell r="J13" t="str">
            <v>13h07</v>
          </cell>
        </row>
        <row r="14">
          <cell r="A14" t="str">
            <v>304W</v>
          </cell>
          <cell r="B14" t="str">
            <v>MATIN</v>
          </cell>
          <cell r="C14" t="str">
            <v>6h32</v>
          </cell>
          <cell r="J14" t="str">
            <v>13h07</v>
          </cell>
        </row>
        <row r="15">
          <cell r="A15" t="str">
            <v>304S</v>
          </cell>
          <cell r="B15" t="str">
            <v>MATIN</v>
          </cell>
          <cell r="C15" t="str">
            <v>6h29</v>
          </cell>
          <cell r="J15" t="str">
            <v>13h00</v>
          </cell>
        </row>
        <row r="16">
          <cell r="A16" t="str">
            <v>305A</v>
          </cell>
          <cell r="B16" t="str">
            <v>MATIN</v>
          </cell>
          <cell r="C16" t="str">
            <v>6h02</v>
          </cell>
          <cell r="J16" t="str">
            <v>13h45</v>
          </cell>
        </row>
        <row r="17">
          <cell r="A17" t="str">
            <v>305W</v>
          </cell>
          <cell r="B17" t="str">
            <v>MATIN</v>
          </cell>
          <cell r="C17" t="str">
            <v>6h02</v>
          </cell>
          <cell r="J17" t="str">
            <v>13h45</v>
          </cell>
        </row>
        <row r="18">
          <cell r="A18" t="str">
            <v>305S</v>
          </cell>
          <cell r="B18" t="str">
            <v>MATIN</v>
          </cell>
          <cell r="C18" t="str">
            <v>6h38</v>
          </cell>
          <cell r="I18" t="str">
            <v>12h51</v>
          </cell>
        </row>
        <row r="19">
          <cell r="A19" t="str">
            <v>306B</v>
          </cell>
          <cell r="B19" t="str">
            <v>MATIN</v>
          </cell>
          <cell r="C19" t="str">
            <v>6h43</v>
          </cell>
          <cell r="L19" t="str">
            <v>15h09</v>
          </cell>
        </row>
        <row r="20">
          <cell r="A20" t="str">
            <v>306S</v>
          </cell>
          <cell r="B20" t="str">
            <v>MATIN</v>
          </cell>
          <cell r="C20" t="str">
            <v>6h40</v>
          </cell>
          <cell r="J20" t="str">
            <v>13h24</v>
          </cell>
        </row>
        <row r="21">
          <cell r="A21" t="str">
            <v>307B</v>
          </cell>
          <cell r="B21" t="str">
            <v>MATIN</v>
          </cell>
          <cell r="C21" t="str">
            <v>6h45</v>
          </cell>
          <cell r="J21" t="str">
            <v>13h34</v>
          </cell>
        </row>
        <row r="22">
          <cell r="A22" t="str">
            <v>307S</v>
          </cell>
          <cell r="B22" t="str">
            <v>MATIN</v>
          </cell>
          <cell r="C22" t="str">
            <v>6h39</v>
          </cell>
          <cell r="K22" t="str">
            <v>14h46</v>
          </cell>
        </row>
        <row r="23">
          <cell r="A23" t="str">
            <v>308B</v>
          </cell>
          <cell r="B23" t="str">
            <v>MATIN</v>
          </cell>
          <cell r="C23" t="str">
            <v>6h32</v>
          </cell>
          <cell r="K23" t="str">
            <v>14h12</v>
          </cell>
        </row>
        <row r="24">
          <cell r="A24" t="str">
            <v>308S</v>
          </cell>
          <cell r="B24" t="str">
            <v>MATIN</v>
          </cell>
          <cell r="C24" t="str">
            <v>6h44</v>
          </cell>
          <cell r="J24" t="str">
            <v>13h35</v>
          </cell>
        </row>
        <row r="25">
          <cell r="A25" t="str">
            <v>309A</v>
          </cell>
          <cell r="B25" t="str">
            <v>MATIN</v>
          </cell>
          <cell r="C25" t="str">
            <v>6h41</v>
          </cell>
          <cell r="I25" t="str">
            <v>12h55</v>
          </cell>
        </row>
        <row r="26">
          <cell r="A26" t="str">
            <v>309W</v>
          </cell>
          <cell r="B26" t="str">
            <v>MATIN</v>
          </cell>
          <cell r="C26" t="str">
            <v>6h41</v>
          </cell>
          <cell r="I26" t="str">
            <v>12h58</v>
          </cell>
        </row>
        <row r="27">
          <cell r="A27" t="str">
            <v>309S</v>
          </cell>
          <cell r="B27" t="str">
            <v>MATIN</v>
          </cell>
          <cell r="C27" t="str">
            <v>6h21</v>
          </cell>
          <cell r="J27" t="str">
            <v>13h56</v>
          </cell>
        </row>
        <row r="28">
          <cell r="A28" t="str">
            <v>310A</v>
          </cell>
          <cell r="B28" t="str">
            <v>MATIN</v>
          </cell>
          <cell r="C28" t="str">
            <v>6h25</v>
          </cell>
          <cell r="J28" t="str">
            <v>13h26</v>
          </cell>
        </row>
        <row r="29">
          <cell r="A29" t="str">
            <v>310W</v>
          </cell>
          <cell r="B29" t="str">
            <v>MATIN</v>
          </cell>
          <cell r="C29" t="str">
            <v>6h25</v>
          </cell>
          <cell r="J29" t="str">
            <v>13h26</v>
          </cell>
        </row>
        <row r="30">
          <cell r="A30" t="str">
            <v>&gt; VITENVILLE &lt;</v>
          </cell>
        </row>
        <row r="31">
          <cell r="A31" t="str">
            <v>360C</v>
          </cell>
          <cell r="B31" t="str">
            <v>MATIN</v>
          </cell>
          <cell r="C31" t="str">
            <v>6h33</v>
          </cell>
          <cell r="J31" t="str">
            <v>13h25</v>
          </cell>
        </row>
        <row r="32">
          <cell r="A32" t="str">
            <v>361C</v>
          </cell>
          <cell r="B32" t="str">
            <v>MATIN</v>
          </cell>
          <cell r="C32" t="str">
            <v>6h28</v>
          </cell>
          <cell r="J32" t="str">
            <v>13h25</v>
          </cell>
        </row>
        <row r="33">
          <cell r="A33" t="str">
            <v>362C</v>
          </cell>
          <cell r="B33" t="str">
            <v>MATIN</v>
          </cell>
          <cell r="C33" t="str">
            <v>6h32</v>
          </cell>
          <cell r="J33" t="str">
            <v>13h25</v>
          </cell>
        </row>
        <row r="34">
          <cell r="A34" t="str">
            <v>363J</v>
          </cell>
          <cell r="B34" t="str">
            <v>MATIN</v>
          </cell>
          <cell r="D34" t="str">
            <v>7h00</v>
          </cell>
          <cell r="J34" t="str">
            <v>13h36</v>
          </cell>
        </row>
        <row r="35">
          <cell r="A35" t="str">
            <v>364S</v>
          </cell>
          <cell r="B35" t="str">
            <v>MATIN</v>
          </cell>
          <cell r="E35" t="str">
            <v>8h28</v>
          </cell>
          <cell r="I35" t="str">
            <v>12h57</v>
          </cell>
        </row>
        <row r="36">
          <cell r="A36" t="str">
            <v>&gt; APRES-MIDI &lt;</v>
          </cell>
        </row>
        <row r="37">
          <cell r="A37" t="str">
            <v>321B</v>
          </cell>
          <cell r="B37" t="str">
            <v>APRES-MIDI</v>
          </cell>
          <cell r="J37" t="str">
            <v>13h19</v>
          </cell>
          <cell r="Q37" t="str">
            <v>20h23</v>
          </cell>
        </row>
        <row r="38">
          <cell r="A38" t="str">
            <v>321S</v>
          </cell>
          <cell r="B38" t="str">
            <v>APRES-MIDI</v>
          </cell>
          <cell r="I38" t="str">
            <v>12h17</v>
          </cell>
          <cell r="Q38" t="str">
            <v>20h09</v>
          </cell>
        </row>
        <row r="39">
          <cell r="A39" t="str">
            <v>321D</v>
          </cell>
          <cell r="B39" t="str">
            <v>APRES-MIDI</v>
          </cell>
          <cell r="I39" t="str">
            <v>12h44</v>
          </cell>
          <cell r="Q39" t="str">
            <v>20h04</v>
          </cell>
        </row>
        <row r="40">
          <cell r="A40" t="str">
            <v>322A</v>
          </cell>
          <cell r="B40" t="str">
            <v>APRES-MIDI</v>
          </cell>
          <cell r="H40" t="str">
            <v>11h58</v>
          </cell>
          <cell r="P40" t="str">
            <v>19h30</v>
          </cell>
        </row>
        <row r="41">
          <cell r="A41" t="str">
            <v>322W</v>
          </cell>
          <cell r="B41" t="str">
            <v>APRES-MIDI</v>
          </cell>
          <cell r="H41" t="str">
            <v>11h24</v>
          </cell>
          <cell r="P41" t="str">
            <v>19h30</v>
          </cell>
        </row>
        <row r="42">
          <cell r="A42" t="str">
            <v>322S</v>
          </cell>
          <cell r="B42" t="str">
            <v>APRES-MIDI</v>
          </cell>
          <cell r="I42" t="str">
            <v>12h23</v>
          </cell>
          <cell r="P42" t="str">
            <v>19h48</v>
          </cell>
        </row>
        <row r="43">
          <cell r="A43" t="str">
            <v>323A</v>
          </cell>
          <cell r="B43" t="str">
            <v>APRES-MIDI</v>
          </cell>
          <cell r="I43" t="str">
            <v>12h18</v>
          </cell>
          <cell r="O43" t="str">
            <v>18h44</v>
          </cell>
        </row>
        <row r="44">
          <cell r="A44" t="str">
            <v>323W</v>
          </cell>
          <cell r="B44" t="str">
            <v>APRES-MIDI</v>
          </cell>
          <cell r="H44" t="str">
            <v>11h32</v>
          </cell>
          <cell r="O44" t="str">
            <v>18h44</v>
          </cell>
        </row>
        <row r="45">
          <cell r="A45" t="str">
            <v>323S</v>
          </cell>
          <cell r="B45" t="str">
            <v>APRES-MIDI</v>
          </cell>
          <cell r="I45" t="str">
            <v>12h23</v>
          </cell>
          <cell r="P45" t="str">
            <v>19h59</v>
          </cell>
        </row>
        <row r="46">
          <cell r="A46" t="str">
            <v>324A</v>
          </cell>
          <cell r="B46" t="str">
            <v>APRES-MIDI</v>
          </cell>
          <cell r="I46" t="str">
            <v>12h24</v>
          </cell>
          <cell r="Q46" t="str">
            <v>20h09</v>
          </cell>
        </row>
        <row r="47">
          <cell r="A47" t="str">
            <v>324W</v>
          </cell>
          <cell r="B47" t="str">
            <v>APRES-MIDI</v>
          </cell>
          <cell r="H47" t="str">
            <v>11h35</v>
          </cell>
          <cell r="Q47" t="str">
            <v>20h09</v>
          </cell>
        </row>
        <row r="48">
          <cell r="A48" t="str">
            <v>324S</v>
          </cell>
          <cell r="B48" t="str">
            <v>APRES-MIDI</v>
          </cell>
          <cell r="J48" t="str">
            <v>13h04</v>
          </cell>
          <cell r="Q48" t="str">
            <v>20h49</v>
          </cell>
        </row>
        <row r="49">
          <cell r="A49" t="str">
            <v>325A</v>
          </cell>
          <cell r="B49" t="str">
            <v>APRES-MIDI</v>
          </cell>
          <cell r="I49" t="str">
            <v>12h52</v>
          </cell>
          <cell r="Q49" t="str">
            <v>20h32</v>
          </cell>
        </row>
        <row r="50">
          <cell r="A50" t="str">
            <v>325W</v>
          </cell>
          <cell r="B50" t="str">
            <v>APRES-MIDI</v>
          </cell>
          <cell r="I50" t="str">
            <v>12h52</v>
          </cell>
          <cell r="Q50" t="str">
            <v>20h32</v>
          </cell>
        </row>
        <row r="51">
          <cell r="A51" t="str">
            <v>325S</v>
          </cell>
          <cell r="B51" t="str">
            <v>APRES-MIDI</v>
          </cell>
          <cell r="I51" t="str">
            <v>12h37</v>
          </cell>
          <cell r="Q51" t="str">
            <v>20h12</v>
          </cell>
        </row>
        <row r="52">
          <cell r="A52" t="str">
            <v>326A</v>
          </cell>
          <cell r="B52" t="str">
            <v>APRES-MIDI</v>
          </cell>
          <cell r="H52" t="str">
            <v>11h35</v>
          </cell>
          <cell r="Q52" t="str">
            <v>20h05</v>
          </cell>
        </row>
        <row r="53">
          <cell r="A53" t="str">
            <v>326W</v>
          </cell>
          <cell r="B53" t="str">
            <v>APRES-MIDI</v>
          </cell>
          <cell r="I53" t="str">
            <v>12h31</v>
          </cell>
          <cell r="Q53" t="str">
            <v>20h05</v>
          </cell>
        </row>
        <row r="54">
          <cell r="A54" t="str">
            <v>326S</v>
          </cell>
          <cell r="B54" t="str">
            <v>APRES-MIDI</v>
          </cell>
          <cell r="I54" t="str">
            <v>12h45</v>
          </cell>
          <cell r="Q54" t="str">
            <v>20h17</v>
          </cell>
        </row>
        <row r="55">
          <cell r="A55" t="str">
            <v>327B</v>
          </cell>
          <cell r="B55" t="str">
            <v>APRES-MIDI</v>
          </cell>
          <cell r="I55" t="str">
            <v>13h06</v>
          </cell>
          <cell r="P55" t="str">
            <v>19h20</v>
          </cell>
        </row>
        <row r="56">
          <cell r="A56" t="str">
            <v>327S</v>
          </cell>
          <cell r="B56" t="str">
            <v>APRES-MIDI</v>
          </cell>
          <cell r="I56" t="str">
            <v>13h01</v>
          </cell>
          <cell r="P56" t="str">
            <v>19h34</v>
          </cell>
        </row>
        <row r="57">
          <cell r="A57" t="str">
            <v>328A</v>
          </cell>
          <cell r="B57" t="str">
            <v>APRES-MIDI</v>
          </cell>
          <cell r="I57" t="str">
            <v>12h57</v>
          </cell>
          <cell r="Q57" t="str">
            <v>20h17</v>
          </cell>
        </row>
        <row r="58">
          <cell r="A58" t="str">
            <v>328W</v>
          </cell>
          <cell r="B58" t="str">
            <v>APRES-MIDI</v>
          </cell>
          <cell r="I58" t="str">
            <v>12h57</v>
          </cell>
          <cell r="Q58" t="str">
            <v>20h17</v>
          </cell>
        </row>
        <row r="59">
          <cell r="A59" t="str">
            <v>328S</v>
          </cell>
          <cell r="B59" t="str">
            <v>APRES-MIDI</v>
          </cell>
          <cell r="I59" t="str">
            <v>12h32</v>
          </cell>
          <cell r="Q59" t="str">
            <v>20h24</v>
          </cell>
        </row>
        <row r="60">
          <cell r="A60" t="str">
            <v>329A</v>
          </cell>
          <cell r="B60" t="str">
            <v>APRES-MIDI</v>
          </cell>
          <cell r="I60" t="str">
            <v>12h38</v>
          </cell>
          <cell r="Q60" t="str">
            <v>20h25</v>
          </cell>
        </row>
        <row r="61">
          <cell r="A61" t="str">
            <v>329W</v>
          </cell>
          <cell r="B61" t="str">
            <v>APRES-MIDI</v>
          </cell>
          <cell r="H61" t="str">
            <v>11h29</v>
          </cell>
          <cell r="Q61" t="str">
            <v>20h25</v>
          </cell>
        </row>
        <row r="62">
          <cell r="A62" t="str">
            <v>329S</v>
          </cell>
          <cell r="B62" t="str">
            <v>APRES-MIDI</v>
          </cell>
          <cell r="G62" t="str">
            <v>10h40</v>
          </cell>
          <cell r="K62" t="str">
            <v>14h11</v>
          </cell>
          <cell r="L62" t="str">
            <v>15h27</v>
          </cell>
          <cell r="Q62" t="str">
            <v>20h25</v>
          </cell>
        </row>
        <row r="63">
          <cell r="A63" t="str">
            <v>330A</v>
          </cell>
          <cell r="B63" t="str">
            <v>APRES-MIDI</v>
          </cell>
          <cell r="H63" t="str">
            <v>11h47</v>
          </cell>
          <cell r="P63" t="str">
            <v>19h56</v>
          </cell>
        </row>
        <row r="64">
          <cell r="A64" t="str">
            <v>330W</v>
          </cell>
          <cell r="B64" t="str">
            <v>APRES-MIDI</v>
          </cell>
          <cell r="H64" t="str">
            <v>11h47</v>
          </cell>
          <cell r="P64" t="str">
            <v>19h56</v>
          </cell>
        </row>
        <row r="65">
          <cell r="A65" t="str">
            <v>331LMV</v>
          </cell>
          <cell r="B65" t="str">
            <v>APRES-MIDI</v>
          </cell>
          <cell r="K65" t="str">
            <v>14h45</v>
          </cell>
          <cell r="Q65" t="str">
            <v>20h25</v>
          </cell>
        </row>
        <row r="66">
          <cell r="A66" t="str">
            <v>331W</v>
          </cell>
          <cell r="B66" t="str">
            <v>APRES-MIDI</v>
          </cell>
          <cell r="H66" t="str">
            <v>11h05</v>
          </cell>
          <cell r="Q66" t="str">
            <v>20h25</v>
          </cell>
        </row>
        <row r="67">
          <cell r="A67" t="str">
            <v>331J</v>
          </cell>
          <cell r="B67" t="str">
            <v>APRES-MIDI</v>
          </cell>
          <cell r="K67" t="str">
            <v>14h22</v>
          </cell>
          <cell r="Q67" t="str">
            <v>20h25</v>
          </cell>
        </row>
        <row r="68">
          <cell r="A68" t="str">
            <v>332A</v>
          </cell>
          <cell r="B68" t="str">
            <v>APRES-MIDI</v>
          </cell>
          <cell r="J68" t="str">
            <v>13h38</v>
          </cell>
          <cell r="P68" t="str">
            <v>19h34</v>
          </cell>
        </row>
        <row r="69">
          <cell r="A69" t="str">
            <v>332W</v>
          </cell>
          <cell r="B69" t="str">
            <v>APRES-MIDI</v>
          </cell>
          <cell r="J69" t="str">
            <v>13h38</v>
          </cell>
          <cell r="P69" t="str">
            <v>19h24</v>
          </cell>
        </row>
        <row r="70">
          <cell r="A70" t="str">
            <v>&gt; VITENVILLE &lt;</v>
          </cell>
        </row>
        <row r="71">
          <cell r="A71" t="str">
            <v>370C</v>
          </cell>
          <cell r="B71" t="str">
            <v>APRES-MIDI</v>
          </cell>
          <cell r="I71" t="str">
            <v>12h35</v>
          </cell>
          <cell r="Q71" t="str">
            <v>20h30</v>
          </cell>
        </row>
        <row r="72">
          <cell r="A72" t="str">
            <v>371C</v>
          </cell>
          <cell r="B72" t="str">
            <v>APRES-MIDI</v>
          </cell>
          <cell r="I72" t="str">
            <v>12h35</v>
          </cell>
          <cell r="Q72" t="str">
            <v>20h28</v>
          </cell>
        </row>
        <row r="73">
          <cell r="A73" t="str">
            <v>372C</v>
          </cell>
          <cell r="B73" t="str">
            <v>APRES-MIDI</v>
          </cell>
          <cell r="I73" t="str">
            <v>12h35</v>
          </cell>
          <cell r="Q73" t="str">
            <v>20h30</v>
          </cell>
        </row>
        <row r="74">
          <cell r="A74" t="str">
            <v>&gt; A COUPURE &lt;</v>
          </cell>
        </row>
        <row r="75">
          <cell r="A75" t="str">
            <v>341A</v>
          </cell>
          <cell r="B75" t="str">
            <v>COUPURE</v>
          </cell>
          <cell r="C75" t="str">
            <v>6h59</v>
          </cell>
          <cell r="E75" t="str">
            <v>8h59</v>
          </cell>
          <cell r="J75" t="str">
            <v>13h42</v>
          </cell>
          <cell r="O75" t="str">
            <v>18h55</v>
          </cell>
        </row>
        <row r="76">
          <cell r="A76" t="str">
            <v>341W</v>
          </cell>
          <cell r="B76" t="str">
            <v>COUPURE</v>
          </cell>
          <cell r="C76" t="str">
            <v>6h59</v>
          </cell>
          <cell r="E76" t="str">
            <v>8h59</v>
          </cell>
          <cell r="J76" t="str">
            <v>13h42</v>
          </cell>
          <cell r="O76" t="str">
            <v>18h55</v>
          </cell>
        </row>
        <row r="77">
          <cell r="A77" t="str">
            <v>341S</v>
          </cell>
          <cell r="B77" t="str">
            <v>COUPURE</v>
          </cell>
          <cell r="D77" t="str">
            <v>7h45</v>
          </cell>
          <cell r="H77" t="str">
            <v>11h34</v>
          </cell>
          <cell r="M77" t="str">
            <v>16h18</v>
          </cell>
          <cell r="Q77" t="str">
            <v>20h29</v>
          </cell>
        </row>
        <row r="78">
          <cell r="A78" t="str">
            <v>342A</v>
          </cell>
          <cell r="B78" t="str">
            <v>COUPURE</v>
          </cell>
          <cell r="C78" t="str">
            <v>6h44</v>
          </cell>
          <cell r="G78" t="str">
            <v>10h48</v>
          </cell>
          <cell r="M78" t="str">
            <v>16h28</v>
          </cell>
          <cell r="O78" t="str">
            <v>18h08</v>
          </cell>
        </row>
        <row r="79">
          <cell r="A79" t="str">
            <v>342W</v>
          </cell>
          <cell r="B79" t="str">
            <v>COUPURE</v>
          </cell>
          <cell r="C79" t="str">
            <v>6h44</v>
          </cell>
          <cell r="G79" t="str">
            <v>10h48</v>
          </cell>
          <cell r="L79" t="str">
            <v>15h19</v>
          </cell>
          <cell r="M79" t="str">
            <v>16h39</v>
          </cell>
        </row>
        <row r="80">
          <cell r="A80" t="str">
            <v>342S</v>
          </cell>
          <cell r="B80" t="str">
            <v>COUPURE</v>
          </cell>
          <cell r="D80" t="str">
            <v>7h57</v>
          </cell>
          <cell r="H80" t="str">
            <v>11h45</v>
          </cell>
          <cell r="K80" t="str">
            <v>14h27</v>
          </cell>
          <cell r="P80" t="str">
            <v>19h53</v>
          </cell>
        </row>
        <row r="81">
          <cell r="A81" t="str">
            <v>343B</v>
          </cell>
          <cell r="B81" t="str">
            <v>COUPURE</v>
          </cell>
          <cell r="C81" t="str">
            <v>6h15</v>
          </cell>
          <cell r="G81" t="str">
            <v>10h53</v>
          </cell>
          <cell r="M81" t="str">
            <v>16h20</v>
          </cell>
          <cell r="P81" t="str">
            <v>19h58</v>
          </cell>
        </row>
        <row r="82">
          <cell r="A82" t="str">
            <v>343S</v>
          </cell>
          <cell r="B82" t="str">
            <v>COUPURE</v>
          </cell>
          <cell r="E82" t="str">
            <v>8h53</v>
          </cell>
          <cell r="H82" t="str">
            <v>11h45</v>
          </cell>
          <cell r="K82" t="str">
            <v>14h27</v>
          </cell>
          <cell r="P82" t="str">
            <v>19h54</v>
          </cell>
        </row>
        <row r="83">
          <cell r="A83" t="str">
            <v>344B</v>
          </cell>
          <cell r="B83" t="str">
            <v>COUPURE</v>
          </cell>
          <cell r="C83" t="str">
            <v>6h29</v>
          </cell>
          <cell r="H83" t="str">
            <v>11h45</v>
          </cell>
          <cell r="M83" t="str">
            <v>16h36</v>
          </cell>
          <cell r="Q83" t="str">
            <v>20h17</v>
          </cell>
        </row>
        <row r="84">
          <cell r="A84" t="str">
            <v>345B</v>
          </cell>
          <cell r="B84" t="str">
            <v>COUPURE</v>
          </cell>
          <cell r="C84" t="str">
            <v>6h33</v>
          </cell>
          <cell r="F84" t="str">
            <v>9h57</v>
          </cell>
          <cell r="K84" t="str">
            <v>14h40</v>
          </cell>
          <cell r="P84" t="str">
            <v>19h49</v>
          </cell>
        </row>
        <row r="85">
          <cell r="A85" t="str">
            <v>346E</v>
          </cell>
          <cell r="B85" t="str">
            <v>COUPURE</v>
          </cell>
          <cell r="D85" t="str">
            <v>7h12</v>
          </cell>
          <cell r="G85" t="str">
            <v>10h02</v>
          </cell>
          <cell r="M85" t="str">
            <v>16h25</v>
          </cell>
          <cell r="Q85" t="str">
            <v>20h37</v>
          </cell>
        </row>
        <row r="86">
          <cell r="A86" t="str">
            <v>346J</v>
          </cell>
          <cell r="B86" t="str">
            <v>COUPURE</v>
          </cell>
          <cell r="D86" t="str">
            <v>7h12</v>
          </cell>
          <cell r="H86" t="str">
            <v>11h08</v>
          </cell>
          <cell r="M86" t="str">
            <v>16h25</v>
          </cell>
          <cell r="Q86" t="str">
            <v>20h37</v>
          </cell>
        </row>
        <row r="87">
          <cell r="A87" t="str">
            <v>347B</v>
          </cell>
          <cell r="B87" t="str">
            <v>COUPURE</v>
          </cell>
          <cell r="C87" t="str">
            <v>6h28</v>
          </cell>
          <cell r="H87" t="str">
            <v>11h37</v>
          </cell>
          <cell r="M87" t="str">
            <v>16h13</v>
          </cell>
          <cell r="P87" t="str">
            <v>19h54</v>
          </cell>
        </row>
        <row r="88">
          <cell r="A88" t="str">
            <v>365S</v>
          </cell>
          <cell r="B88" t="str">
            <v>COUPURE</v>
          </cell>
          <cell r="E88" t="str">
            <v>8h36</v>
          </cell>
          <cell r="I88" t="str">
            <v>12h50</v>
          </cell>
          <cell r="K88" t="str">
            <v>14h45</v>
          </cell>
          <cell r="N88" t="str">
            <v>17h42</v>
          </cell>
        </row>
        <row r="89">
          <cell r="A89" t="str">
            <v>[AUTRE]</v>
          </cell>
          <cell r="B89" t="str">
            <v>ERREUR</v>
          </cell>
          <cell r="C89" t="str">
            <v>ERREUR</v>
          </cell>
          <cell r="D89" t="str">
            <v>ERREUR</v>
          </cell>
          <cell r="E89" t="str">
            <v>ERREUR</v>
          </cell>
          <cell r="F89" t="str">
            <v>ERREUR</v>
          </cell>
          <cell r="G89" t="str">
            <v>ERREUR</v>
          </cell>
          <cell r="H89" t="str">
            <v>ERREUR</v>
          </cell>
          <cell r="I89" t="str">
            <v>ERREUR</v>
          </cell>
          <cell r="J89" t="str">
            <v>ERREUR</v>
          </cell>
          <cell r="K89" t="str">
            <v>ERREUR</v>
          </cell>
          <cell r="L89" t="str">
            <v>ERREUR</v>
          </cell>
          <cell r="M89" t="str">
            <v>ERREUR</v>
          </cell>
          <cell r="N89" t="str">
            <v>ERREUR</v>
          </cell>
          <cell r="O89" t="str">
            <v>ERREUR</v>
          </cell>
          <cell r="P89" t="str">
            <v>ERREUR</v>
          </cell>
          <cell r="Q89" t="str">
            <v>ERREUR</v>
          </cell>
        </row>
        <row r="90">
          <cell r="A90" t="str">
            <v>DISPO</v>
          </cell>
        </row>
        <row r="91">
          <cell r="A91" t="str">
            <v>REPOS</v>
          </cell>
        </row>
        <row r="92">
          <cell r="A92" t="str">
            <v>FÉRIÉ</v>
          </cell>
        </row>
        <row r="93">
          <cell r="A93" t="str">
            <v>CONGÉ</v>
          </cell>
        </row>
        <row r="94">
          <cell r="A94" t="str">
            <v>SÉPARATION</v>
          </cell>
          <cell r="B94" t="str">
            <v>SÉPARATION</v>
          </cell>
          <cell r="C94" t="str">
            <v>SÉPARATION</v>
          </cell>
          <cell r="D94" t="str">
            <v>SÉPARATION</v>
          </cell>
          <cell r="E94" t="str">
            <v>SÉPARATION</v>
          </cell>
          <cell r="F94" t="str">
            <v>SÉPARATION</v>
          </cell>
          <cell r="G94" t="str">
            <v>SÉPARATION</v>
          </cell>
          <cell r="H94" t="str">
            <v>SÉPARATION</v>
          </cell>
          <cell r="I94" t="str">
            <v>SÉPARATION</v>
          </cell>
          <cell r="J94" t="str">
            <v>SÉPARATION</v>
          </cell>
          <cell r="K94" t="str">
            <v>SÉPARATION</v>
          </cell>
          <cell r="L94" t="str">
            <v>SÉPARATION</v>
          </cell>
          <cell r="M94" t="str">
            <v>SÉPARATION</v>
          </cell>
          <cell r="N94" t="str">
            <v>SÉPARATION</v>
          </cell>
          <cell r="O94" t="str">
            <v>SÉPARATION</v>
          </cell>
          <cell r="P94" t="str">
            <v>SÉPARATION</v>
          </cell>
          <cell r="Q94" t="str">
            <v>SÉPARATION</v>
          </cell>
        </row>
        <row r="95">
          <cell r="A95" t="str">
            <v>SÉPARATION</v>
          </cell>
          <cell r="B95" t="str">
            <v>SÉPARATION</v>
          </cell>
          <cell r="C95" t="str">
            <v>SÉPARATION</v>
          </cell>
          <cell r="D95" t="str">
            <v>SÉPARATION</v>
          </cell>
          <cell r="E95" t="str">
            <v>SÉPARATION</v>
          </cell>
          <cell r="F95" t="str">
            <v>SÉPARATION</v>
          </cell>
          <cell r="G95" t="str">
            <v>SÉPARATION</v>
          </cell>
          <cell r="H95" t="str">
            <v>SÉPARATION</v>
          </cell>
          <cell r="I95" t="str">
            <v>SÉPARATION</v>
          </cell>
          <cell r="J95" t="str">
            <v>SÉPARATION</v>
          </cell>
          <cell r="K95" t="str">
            <v>SÉPARATION</v>
          </cell>
          <cell r="L95" t="str">
            <v>SÉPARATION</v>
          </cell>
          <cell r="M95" t="str">
            <v>SÉPARATION</v>
          </cell>
          <cell r="N95" t="str">
            <v>SÉPARATION</v>
          </cell>
          <cell r="O95" t="str">
            <v>SÉPARATION</v>
          </cell>
          <cell r="P95" t="str">
            <v>SÉPARATION</v>
          </cell>
          <cell r="Q95" t="str">
            <v>SÉPARATION</v>
          </cell>
        </row>
        <row r="96">
          <cell r="A96" t="str">
            <v>[PETITES VACANCES]</v>
          </cell>
          <cell r="B96" t="str">
            <v>ERREUR</v>
          </cell>
          <cell r="C96" t="str">
            <v>ERREUR</v>
          </cell>
          <cell r="D96" t="str">
            <v>ERREUR</v>
          </cell>
          <cell r="E96" t="str">
            <v>ERREUR</v>
          </cell>
          <cell r="F96" t="str">
            <v>ERREUR</v>
          </cell>
          <cell r="G96" t="str">
            <v>ERREUR</v>
          </cell>
          <cell r="H96" t="str">
            <v>ERREUR</v>
          </cell>
          <cell r="I96" t="str">
            <v>ERREUR</v>
          </cell>
          <cell r="J96" t="str">
            <v>ERREUR</v>
          </cell>
          <cell r="K96" t="str">
            <v>ERREUR</v>
          </cell>
          <cell r="L96" t="str">
            <v>ERREUR</v>
          </cell>
          <cell r="M96" t="str">
            <v>ERREUR</v>
          </cell>
          <cell r="N96" t="str">
            <v>ERREUR</v>
          </cell>
          <cell r="O96" t="str">
            <v>ERREUR</v>
          </cell>
          <cell r="P96" t="str">
            <v>ERREUR</v>
          </cell>
          <cell r="Q96" t="str">
            <v>ERREUR</v>
          </cell>
          <cell r="R96" t="str">
            <v>ERREUR</v>
          </cell>
        </row>
        <row r="97">
          <cell r="A97" t="str">
            <v>7301B</v>
          </cell>
          <cell r="B97" t="str">
            <v>MATIN</v>
          </cell>
          <cell r="C97" t="str">
            <v>6h20</v>
          </cell>
          <cell r="J97" t="str">
            <v>13h24</v>
          </cell>
        </row>
        <row r="98">
          <cell r="A98" t="str">
            <v>7301S</v>
          </cell>
          <cell r="B98" t="str">
            <v>MATIN</v>
          </cell>
          <cell r="C98" t="str">
            <v>6h20</v>
          </cell>
          <cell r="J98" t="str">
            <v>13h24</v>
          </cell>
        </row>
        <row r="99">
          <cell r="A99" t="str">
            <v>7302B</v>
          </cell>
          <cell r="B99" t="str">
            <v>MATIN</v>
          </cell>
          <cell r="C99" t="str">
            <v>6h21</v>
          </cell>
          <cell r="J99" t="str">
            <v>13h49</v>
          </cell>
        </row>
        <row r="100">
          <cell r="A100" t="str">
            <v>7302S</v>
          </cell>
          <cell r="B100" t="str">
            <v>MATIN</v>
          </cell>
          <cell r="C100" t="str">
            <v>6h45</v>
          </cell>
          <cell r="J100" t="str">
            <v>13h49</v>
          </cell>
        </row>
        <row r="101">
          <cell r="A101" t="str">
            <v>7303B</v>
          </cell>
          <cell r="B101" t="str">
            <v>MATIN</v>
          </cell>
          <cell r="C101" t="str">
            <v>6h33</v>
          </cell>
          <cell r="J101" t="str">
            <v>13h00</v>
          </cell>
        </row>
        <row r="102">
          <cell r="A102" t="str">
            <v>7303S</v>
          </cell>
          <cell r="B102" t="str">
            <v>MATIN</v>
          </cell>
          <cell r="C102" t="str">
            <v>6h33</v>
          </cell>
          <cell r="I102" t="str">
            <v>12h59</v>
          </cell>
        </row>
        <row r="103">
          <cell r="A103" t="str">
            <v>7304B</v>
          </cell>
          <cell r="B103" t="str">
            <v>MATIN</v>
          </cell>
          <cell r="C103" t="str">
            <v>6h33</v>
          </cell>
          <cell r="J103" t="str">
            <v>13h00</v>
          </cell>
        </row>
        <row r="104">
          <cell r="A104" t="str">
            <v>7304S</v>
          </cell>
          <cell r="B104" t="str">
            <v>MATIN</v>
          </cell>
          <cell r="C104" t="str">
            <v>6h33</v>
          </cell>
          <cell r="J104" t="str">
            <v>13h00</v>
          </cell>
        </row>
        <row r="105">
          <cell r="A105" t="str">
            <v>7305B</v>
          </cell>
          <cell r="B105" t="str">
            <v>MATIN</v>
          </cell>
          <cell r="C105" t="str">
            <v>6h40</v>
          </cell>
          <cell r="I105" t="str">
            <v>12h49</v>
          </cell>
        </row>
        <row r="106">
          <cell r="A106" t="str">
            <v>7305S</v>
          </cell>
          <cell r="B106" t="str">
            <v>MATIN</v>
          </cell>
          <cell r="C106" t="str">
            <v>6h40</v>
          </cell>
          <cell r="I106" t="str">
            <v>12h59</v>
          </cell>
        </row>
        <row r="107">
          <cell r="A107" t="str">
            <v>7306B</v>
          </cell>
          <cell r="B107" t="str">
            <v>MATIN</v>
          </cell>
          <cell r="C107" t="str">
            <v>6h43</v>
          </cell>
          <cell r="L107" t="str">
            <v>15h11</v>
          </cell>
        </row>
        <row r="108">
          <cell r="A108" t="str">
            <v>7306S</v>
          </cell>
          <cell r="B108" t="str">
            <v>MATIN</v>
          </cell>
          <cell r="C108" t="str">
            <v>6h43</v>
          </cell>
          <cell r="J108" t="str">
            <v>13h24</v>
          </cell>
        </row>
        <row r="109">
          <cell r="A109" t="str">
            <v>7307B</v>
          </cell>
          <cell r="B109" t="str">
            <v>MATIN</v>
          </cell>
          <cell r="C109" t="str">
            <v>6h45</v>
          </cell>
          <cell r="J109" t="str">
            <v>13h09</v>
          </cell>
        </row>
        <row r="110">
          <cell r="A110" t="str">
            <v>7307S</v>
          </cell>
          <cell r="B110" t="str">
            <v>MATIN</v>
          </cell>
          <cell r="E110" t="str">
            <v>8h37</v>
          </cell>
          <cell r="L110" t="str">
            <v>15h11</v>
          </cell>
        </row>
        <row r="111">
          <cell r="A111" t="str">
            <v>7308B</v>
          </cell>
          <cell r="B111" t="str">
            <v>MATIN</v>
          </cell>
          <cell r="C111" t="str">
            <v>6h46</v>
          </cell>
          <cell r="J111" t="str">
            <v>13h36</v>
          </cell>
        </row>
        <row r="112">
          <cell r="A112" t="str">
            <v>7308S</v>
          </cell>
          <cell r="B112" t="str">
            <v>MATIN</v>
          </cell>
          <cell r="C112" t="str">
            <v>6h46</v>
          </cell>
          <cell r="J112" t="str">
            <v>13h49</v>
          </cell>
        </row>
        <row r="113">
          <cell r="A113" t="str">
            <v>7309B</v>
          </cell>
          <cell r="B113" t="str">
            <v>MATIN</v>
          </cell>
          <cell r="C113" t="str">
            <v>6h51</v>
          </cell>
          <cell r="J113" t="str">
            <v>13h24</v>
          </cell>
        </row>
        <row r="114">
          <cell r="A114" t="str">
            <v>7309S</v>
          </cell>
          <cell r="B114" t="str">
            <v>MATIN</v>
          </cell>
          <cell r="C114" t="str">
            <v>6h21</v>
          </cell>
          <cell r="I114" t="str">
            <v>12h59</v>
          </cell>
        </row>
        <row r="115">
          <cell r="A115" t="str">
            <v>7310C</v>
          </cell>
          <cell r="B115" t="str">
            <v>MATIN</v>
          </cell>
          <cell r="C115" t="str">
            <v>6h33</v>
          </cell>
          <cell r="J115" t="str">
            <v>13h25</v>
          </cell>
        </row>
        <row r="116">
          <cell r="A116" t="str">
            <v>7311C</v>
          </cell>
          <cell r="B116" t="str">
            <v>MATIN</v>
          </cell>
          <cell r="C116" t="str">
            <v>6h28</v>
          </cell>
          <cell r="J116" t="str">
            <v>13h25</v>
          </cell>
        </row>
        <row r="117">
          <cell r="A117" t="str">
            <v>7312C</v>
          </cell>
          <cell r="B117" t="str">
            <v>MATIN</v>
          </cell>
          <cell r="C117" t="str">
            <v>6h32</v>
          </cell>
          <cell r="J117" t="str">
            <v>13h25</v>
          </cell>
        </row>
        <row r="118">
          <cell r="A118" t="str">
            <v>7313J</v>
          </cell>
          <cell r="B118" t="str">
            <v>MATIN</v>
          </cell>
          <cell r="C118" t="str">
            <v>7h00</v>
          </cell>
          <cell r="J118" t="str">
            <v>13h36</v>
          </cell>
        </row>
        <row r="119">
          <cell r="A119" t="str">
            <v>7314S</v>
          </cell>
          <cell r="B119" t="str">
            <v>MATIN</v>
          </cell>
          <cell r="C119" t="str">
            <v>6h51</v>
          </cell>
          <cell r="I119" t="str">
            <v>12h57</v>
          </cell>
        </row>
        <row r="120">
          <cell r="A120" t="str">
            <v>7315S</v>
          </cell>
          <cell r="B120" t="str">
            <v>MATIN</v>
          </cell>
          <cell r="E120" t="str">
            <v>8h36</v>
          </cell>
          <cell r="I120" t="str">
            <v>12h50</v>
          </cell>
          <cell r="K120" t="str">
            <v>14h23</v>
          </cell>
          <cell r="N120" t="str">
            <v>17h20</v>
          </cell>
        </row>
        <row r="121">
          <cell r="A121" t="str">
            <v>7321B</v>
          </cell>
          <cell r="B121" t="str">
            <v>APRES-MIDI</v>
          </cell>
          <cell r="I121" t="str">
            <v>12h15</v>
          </cell>
          <cell r="O121" t="str">
            <v>18h55</v>
          </cell>
        </row>
        <row r="122">
          <cell r="A122" t="str">
            <v>7321S</v>
          </cell>
          <cell r="B122" t="str">
            <v>APRES-MIDI</v>
          </cell>
          <cell r="I122" t="str">
            <v>12h15</v>
          </cell>
          <cell r="O122" t="str">
            <v>18h55</v>
          </cell>
        </row>
        <row r="123">
          <cell r="A123" t="str">
            <v>7321D</v>
          </cell>
          <cell r="B123" t="str">
            <v>APRES-MIDI</v>
          </cell>
          <cell r="I123" t="str">
            <v>12h30</v>
          </cell>
          <cell r="Q123" t="str">
            <v>20h19</v>
          </cell>
        </row>
        <row r="124">
          <cell r="A124" t="str">
            <v>7322B</v>
          </cell>
          <cell r="B124" t="str">
            <v>APRES-MIDI</v>
          </cell>
          <cell r="I124" t="str">
            <v>12h24</v>
          </cell>
          <cell r="Q124" t="str">
            <v>20h51</v>
          </cell>
        </row>
        <row r="125">
          <cell r="A125" t="str">
            <v>7322S</v>
          </cell>
          <cell r="B125" t="str">
            <v>APRES-MIDI</v>
          </cell>
          <cell r="I125" t="str">
            <v>12h24</v>
          </cell>
          <cell r="P125" t="str">
            <v>19h50</v>
          </cell>
        </row>
        <row r="126">
          <cell r="A126" t="str">
            <v>7323B</v>
          </cell>
          <cell r="B126" t="str">
            <v>APRES-MIDI</v>
          </cell>
          <cell r="I126" t="str">
            <v>12h24</v>
          </cell>
          <cell r="P126" t="str">
            <v>19h51</v>
          </cell>
        </row>
        <row r="127">
          <cell r="A127" t="str">
            <v>7323S</v>
          </cell>
          <cell r="B127" t="str">
            <v>APRES-MIDI</v>
          </cell>
          <cell r="I127" t="str">
            <v>12h24</v>
          </cell>
          <cell r="Q127" t="str">
            <v>20h07</v>
          </cell>
        </row>
        <row r="128">
          <cell r="A128" t="str">
            <v>7324B</v>
          </cell>
          <cell r="B128" t="str">
            <v>APRES-MIDI</v>
          </cell>
          <cell r="I128" t="str">
            <v>12h33</v>
          </cell>
          <cell r="Q128" t="str">
            <v>20h24</v>
          </cell>
        </row>
        <row r="129">
          <cell r="A129" t="str">
            <v>7324S</v>
          </cell>
          <cell r="B129" t="str">
            <v>APRES-MIDI</v>
          </cell>
          <cell r="I129" t="str">
            <v>12h35</v>
          </cell>
          <cell r="Q129" t="str">
            <v>20h24</v>
          </cell>
        </row>
        <row r="130">
          <cell r="A130" t="str">
            <v>7325A</v>
          </cell>
          <cell r="B130" t="str">
            <v>APRES-MIDI</v>
          </cell>
          <cell r="I130" t="str">
            <v>12h45</v>
          </cell>
          <cell r="Q130" t="str">
            <v>20h33</v>
          </cell>
        </row>
        <row r="131">
          <cell r="A131" t="str">
            <v>7325W</v>
          </cell>
          <cell r="B131" t="str">
            <v>APRES-MIDI</v>
          </cell>
          <cell r="I131" t="str">
            <v>12h45</v>
          </cell>
          <cell r="Q131" t="str">
            <v>20h33</v>
          </cell>
        </row>
        <row r="132">
          <cell r="A132" t="str">
            <v>7325S</v>
          </cell>
          <cell r="B132" t="str">
            <v>APRES-MIDI</v>
          </cell>
          <cell r="I132" t="str">
            <v>12h45</v>
          </cell>
          <cell r="Q132" t="str">
            <v>20h33</v>
          </cell>
        </row>
        <row r="133">
          <cell r="A133" t="str">
            <v>7326A</v>
          </cell>
          <cell r="B133" t="str">
            <v>APRES-MIDI</v>
          </cell>
          <cell r="I133" t="str">
            <v>12h45</v>
          </cell>
          <cell r="Q133" t="str">
            <v>20h07</v>
          </cell>
        </row>
        <row r="134">
          <cell r="A134" t="str">
            <v>7326W</v>
          </cell>
          <cell r="B134" t="str">
            <v>APRES-MIDI</v>
          </cell>
          <cell r="I134" t="str">
            <v>12h45</v>
          </cell>
          <cell r="Q134" t="str">
            <v>20h07</v>
          </cell>
        </row>
        <row r="135">
          <cell r="A135" t="str">
            <v>7326S</v>
          </cell>
          <cell r="B135" t="str">
            <v>APRES-MIDI</v>
          </cell>
          <cell r="I135" t="str">
            <v>12h45</v>
          </cell>
          <cell r="Q135" t="str">
            <v>20h51</v>
          </cell>
        </row>
        <row r="136">
          <cell r="A136" t="str">
            <v>7327B</v>
          </cell>
          <cell r="B136" t="str">
            <v>APRES-MIDI</v>
          </cell>
          <cell r="J136" t="str">
            <v>13h02</v>
          </cell>
          <cell r="P136" t="str">
            <v>19h19</v>
          </cell>
        </row>
        <row r="137">
          <cell r="A137" t="str">
            <v>7327S</v>
          </cell>
          <cell r="B137" t="str">
            <v>APRES-MIDI</v>
          </cell>
          <cell r="J137" t="str">
            <v>13h02</v>
          </cell>
          <cell r="P137" t="str">
            <v>19h19</v>
          </cell>
        </row>
        <row r="138">
          <cell r="A138" t="str">
            <v>7328B</v>
          </cell>
          <cell r="B138" t="str">
            <v>APRES-MIDI</v>
          </cell>
          <cell r="J138" t="str">
            <v>13h13</v>
          </cell>
          <cell r="P138" t="str">
            <v>19h53</v>
          </cell>
        </row>
        <row r="139">
          <cell r="A139" t="str">
            <v>7328S</v>
          </cell>
          <cell r="B139" t="str">
            <v>APRES-MIDI</v>
          </cell>
          <cell r="J139" t="str">
            <v>13h14</v>
          </cell>
          <cell r="P139" t="str">
            <v>19h53</v>
          </cell>
        </row>
        <row r="140">
          <cell r="A140" t="str">
            <v>7330C</v>
          </cell>
          <cell r="B140" t="str">
            <v>APRES-MIDI</v>
          </cell>
          <cell r="I140" t="str">
            <v>12h35</v>
          </cell>
          <cell r="Q140" t="str">
            <v>20h28</v>
          </cell>
        </row>
        <row r="141">
          <cell r="A141" t="str">
            <v>7331C</v>
          </cell>
          <cell r="B141" t="str">
            <v>APRES-MIDI</v>
          </cell>
          <cell r="I141" t="str">
            <v>12h35</v>
          </cell>
          <cell r="Q141" t="str">
            <v>20h30</v>
          </cell>
        </row>
        <row r="142">
          <cell r="A142" t="str">
            <v>7332C</v>
          </cell>
          <cell r="B142" t="str">
            <v>APRES-MIDI</v>
          </cell>
          <cell r="I142" t="str">
            <v>12h35</v>
          </cell>
          <cell r="Q142" t="str">
            <v>20h30</v>
          </cell>
        </row>
        <row r="143">
          <cell r="A143" t="str">
            <v>7341B</v>
          </cell>
          <cell r="B143" t="str">
            <v>COUPURE</v>
          </cell>
          <cell r="C143" t="str">
            <v>6h50</v>
          </cell>
          <cell r="F143" t="str">
            <v>9h49</v>
          </cell>
          <cell r="L143" t="str">
            <v>15h02</v>
          </cell>
          <cell r="P143" t="str">
            <v>19h49</v>
          </cell>
        </row>
        <row r="144">
          <cell r="A144" t="str">
            <v>7341S</v>
          </cell>
          <cell r="B144" t="str">
            <v>COUPURE</v>
          </cell>
          <cell r="F144" t="str">
            <v>9h10</v>
          </cell>
          <cell r="H144" t="str">
            <v>11h37</v>
          </cell>
          <cell r="K144" t="str">
            <v>14h27</v>
          </cell>
          <cell r="P144" t="str">
            <v>19h51</v>
          </cell>
        </row>
        <row r="145">
          <cell r="A145" t="str">
            <v>7342E</v>
          </cell>
          <cell r="B145" t="str">
            <v>COUPURE</v>
          </cell>
          <cell r="F145" t="str">
            <v>9h10</v>
          </cell>
          <cell r="H145" t="str">
            <v>11h37</v>
          </cell>
          <cell r="L145" t="str">
            <v>15h03</v>
          </cell>
          <cell r="Q145" t="str">
            <v>20h24</v>
          </cell>
        </row>
        <row r="146">
          <cell r="A146" t="str">
            <v>7342J</v>
          </cell>
          <cell r="B146" t="str">
            <v>COUPURE</v>
          </cell>
          <cell r="F146" t="str">
            <v>9h10</v>
          </cell>
          <cell r="I146" t="str">
            <v>12h23</v>
          </cell>
          <cell r="L146" t="str">
            <v>15h03</v>
          </cell>
          <cell r="Q146" t="str">
            <v>20h24</v>
          </cell>
        </row>
        <row r="147">
          <cell r="A147" t="str">
            <v>7343E</v>
          </cell>
          <cell r="B147" t="str">
            <v>COUPURE</v>
          </cell>
          <cell r="E147" t="str">
            <v>8h53</v>
          </cell>
          <cell r="H147" t="str">
            <v>11h45</v>
          </cell>
          <cell r="J147" t="str">
            <v>13h37</v>
          </cell>
          <cell r="O147" t="str">
            <v>18h40</v>
          </cell>
        </row>
        <row r="148">
          <cell r="A148" t="str">
            <v>7343J</v>
          </cell>
          <cell r="B148" t="str">
            <v>COUPURE</v>
          </cell>
          <cell r="E148" t="str">
            <v>8h40</v>
          </cell>
          <cell r="H148" t="str">
            <v>11h45</v>
          </cell>
          <cell r="J148" t="str">
            <v>13h37</v>
          </cell>
          <cell r="O148" t="str">
            <v>18h40</v>
          </cell>
        </row>
        <row r="149">
          <cell r="A149" t="str">
            <v>7343S</v>
          </cell>
          <cell r="B149" t="str">
            <v>COUPURE</v>
          </cell>
          <cell r="E149" t="str">
            <v>8h53</v>
          </cell>
          <cell r="H149" t="str">
            <v>11h50</v>
          </cell>
          <cell r="L149" t="str">
            <v>15h18</v>
          </cell>
          <cell r="O149" t="str">
            <v>18h25</v>
          </cell>
        </row>
        <row r="150">
          <cell r="A150" t="str">
            <v>7348E</v>
          </cell>
          <cell r="B150" t="str">
            <v>COUPURE</v>
          </cell>
          <cell r="C150" t="str">
            <v>6h29</v>
          </cell>
          <cell r="F150" t="str">
            <v>9h16</v>
          </cell>
          <cell r="G150" t="str">
            <v>10h57</v>
          </cell>
          <cell r="H150" t="str">
            <v>11h56</v>
          </cell>
          <cell r="L150" t="str">
            <v>15h42</v>
          </cell>
          <cell r="O150" t="str">
            <v>18h54</v>
          </cell>
        </row>
        <row r="151">
          <cell r="A151" t="str">
            <v>7348J</v>
          </cell>
          <cell r="B151" t="str">
            <v>COUPURE</v>
          </cell>
          <cell r="C151" t="str">
            <v>6h29</v>
          </cell>
          <cell r="F151" t="str">
            <v>9h16</v>
          </cell>
          <cell r="G151" t="str">
            <v>10h57</v>
          </cell>
          <cell r="H151" t="str">
            <v>11h56</v>
          </cell>
          <cell r="K151" t="str">
            <v>14h38</v>
          </cell>
          <cell r="O151" t="str">
            <v>18h54</v>
          </cell>
        </row>
        <row r="152">
          <cell r="A152" t="str">
            <v>7348S</v>
          </cell>
          <cell r="B152" t="str">
            <v>COUPURE</v>
          </cell>
          <cell r="E152" t="str">
            <v>8h07</v>
          </cell>
          <cell r="F152" t="str">
            <v>9h16</v>
          </cell>
          <cell r="G152" t="str">
            <v>10h57</v>
          </cell>
          <cell r="H152" t="str">
            <v>11h56</v>
          </cell>
          <cell r="J152" t="str">
            <v>13h37</v>
          </cell>
          <cell r="K152" t="str">
            <v>14h34</v>
          </cell>
          <cell r="L152" t="str">
            <v>15h42</v>
          </cell>
          <cell r="O152" t="str">
            <v>18h54</v>
          </cell>
        </row>
        <row r="153">
          <cell r="A153" t="str">
            <v>6306B</v>
          </cell>
          <cell r="B153" t="str">
            <v>MATIN</v>
          </cell>
          <cell r="C153" t="str">
            <v>6h43</v>
          </cell>
          <cell r="L153" t="str">
            <v>15h02</v>
          </cell>
        </row>
        <row r="154">
          <cell r="A154" t="str">
            <v>6307S</v>
          </cell>
          <cell r="B154" t="str">
            <v>MATIN</v>
          </cell>
          <cell r="E154" t="str">
            <v>8h37</v>
          </cell>
          <cell r="K154" t="str">
            <v>14h59</v>
          </cell>
        </row>
        <row r="155">
          <cell r="A155" t="str">
            <v>6327B</v>
          </cell>
          <cell r="B155" t="str">
            <v>APRES-MIDI</v>
          </cell>
          <cell r="J155" t="str">
            <v>13h02</v>
          </cell>
          <cell r="P155" t="str">
            <v>19h19</v>
          </cell>
        </row>
        <row r="156">
          <cell r="A156" t="str">
            <v>6327S</v>
          </cell>
          <cell r="B156" t="str">
            <v>APRES-MIDI</v>
          </cell>
          <cell r="J156" t="str">
            <v>13h02</v>
          </cell>
          <cell r="P156" t="str">
            <v>19h19</v>
          </cell>
        </row>
        <row r="157">
          <cell r="A157" t="str">
            <v>6348B</v>
          </cell>
          <cell r="B157" t="str">
            <v>COUPURE</v>
          </cell>
          <cell r="C157" t="str">
            <v>6h29</v>
          </cell>
          <cell r="F157" t="str">
            <v>9h16</v>
          </cell>
          <cell r="G157" t="str">
            <v>10h57</v>
          </cell>
          <cell r="H157" t="str">
            <v>11h56</v>
          </cell>
          <cell r="L157" t="str">
            <v>15h42</v>
          </cell>
          <cell r="O157" t="str">
            <v>18h54</v>
          </cell>
        </row>
        <row r="158">
          <cell r="A158" t="str">
            <v>6348S</v>
          </cell>
          <cell r="B158" t="str">
            <v>COUPURE</v>
          </cell>
          <cell r="E158" t="str">
            <v>8h07</v>
          </cell>
          <cell r="F158" t="str">
            <v>9h16</v>
          </cell>
          <cell r="G158" t="str">
            <v>10h57</v>
          </cell>
          <cell r="H158" t="str">
            <v>11h56</v>
          </cell>
          <cell r="J158" t="str">
            <v>13h37</v>
          </cell>
          <cell r="K158" t="str">
            <v>14h34</v>
          </cell>
          <cell r="L158" t="str">
            <v>15h42</v>
          </cell>
          <cell r="O158" t="str">
            <v>18h54</v>
          </cell>
        </row>
        <row r="159">
          <cell r="A159" t="str">
            <v>[AUTRE]</v>
          </cell>
          <cell r="B159" t="str">
            <v>ERREUR</v>
          </cell>
          <cell r="C159" t="str">
            <v>ERREUR</v>
          </cell>
          <cell r="D159" t="str">
            <v>ERREUR</v>
          </cell>
          <cell r="E159" t="str">
            <v>ERREUR</v>
          </cell>
          <cell r="F159" t="str">
            <v>ERREUR</v>
          </cell>
          <cell r="G159" t="str">
            <v>ERREUR</v>
          </cell>
          <cell r="H159" t="str">
            <v>ERREUR</v>
          </cell>
          <cell r="I159" t="str">
            <v>ERREUR</v>
          </cell>
          <cell r="J159" t="str">
            <v>ERREUR</v>
          </cell>
          <cell r="K159" t="str">
            <v>ERREUR</v>
          </cell>
          <cell r="L159" t="str">
            <v>ERREUR</v>
          </cell>
          <cell r="M159" t="str">
            <v>ERREUR</v>
          </cell>
          <cell r="N159" t="str">
            <v>ERREUR</v>
          </cell>
          <cell r="O159" t="str">
            <v>ERREUR</v>
          </cell>
          <cell r="P159" t="str">
            <v>ERREUR</v>
          </cell>
          <cell r="Q159" t="str">
            <v>ERREUR</v>
          </cell>
          <cell r="R159" t="str">
            <v>ERREUR</v>
          </cell>
        </row>
        <row r="160">
          <cell r="A160" t="str">
            <v>DISPO</v>
          </cell>
        </row>
        <row r="161">
          <cell r="A161" t="str">
            <v>REPOS</v>
          </cell>
        </row>
        <row r="162">
          <cell r="A162" t="str">
            <v>FÉRIÉ</v>
          </cell>
        </row>
        <row r="163">
          <cell r="A163" t="str">
            <v>CONGÉ</v>
          </cell>
        </row>
        <row r="164">
          <cell r="A164" t="str">
            <v>SÉPARATION</v>
          </cell>
          <cell r="B164" t="str">
            <v>SÉPARATION</v>
          </cell>
          <cell r="C164" t="str">
            <v>SÉPARATION</v>
          </cell>
          <cell r="D164" t="str">
            <v>SÉPARATION</v>
          </cell>
          <cell r="E164" t="str">
            <v>SÉPARATION</v>
          </cell>
          <cell r="F164" t="str">
            <v>SÉPARATION</v>
          </cell>
          <cell r="G164" t="str">
            <v>SÉPARATION</v>
          </cell>
          <cell r="H164" t="str">
            <v>SÉPARATION</v>
          </cell>
          <cell r="I164" t="str">
            <v>SÉPARATION</v>
          </cell>
          <cell r="J164" t="str">
            <v>SÉPARATION</v>
          </cell>
          <cell r="K164" t="str">
            <v>SÉPARATION</v>
          </cell>
          <cell r="L164" t="str">
            <v>SÉPARATION</v>
          </cell>
          <cell r="M164" t="str">
            <v>SÉPARATION</v>
          </cell>
          <cell r="N164" t="str">
            <v>SÉPARATION</v>
          </cell>
          <cell r="O164" t="str">
            <v>SÉPARATION</v>
          </cell>
          <cell r="P164" t="str">
            <v>SÉPARATION</v>
          </cell>
          <cell r="Q164" t="str">
            <v>SÉPARATION</v>
          </cell>
        </row>
        <row r="165">
          <cell r="A165" t="str">
            <v>SÉPARATION</v>
          </cell>
          <cell r="B165" t="str">
            <v>SÉPARATION</v>
          </cell>
          <cell r="C165" t="str">
            <v>SÉPARATION</v>
          </cell>
          <cell r="D165" t="str">
            <v>SÉPARATION</v>
          </cell>
          <cell r="E165" t="str">
            <v>SÉPARATION</v>
          </cell>
          <cell r="F165" t="str">
            <v>SÉPARATION</v>
          </cell>
          <cell r="G165" t="str">
            <v>SÉPARATION</v>
          </cell>
          <cell r="H165" t="str">
            <v>SÉPARATION</v>
          </cell>
          <cell r="I165" t="str">
            <v>SÉPARATION</v>
          </cell>
          <cell r="J165" t="str">
            <v>SÉPARATION</v>
          </cell>
          <cell r="K165" t="str">
            <v>SÉPARATION</v>
          </cell>
          <cell r="L165" t="str">
            <v>SÉPARATION</v>
          </cell>
          <cell r="M165" t="str">
            <v>SÉPARATION</v>
          </cell>
          <cell r="N165" t="str">
            <v>SÉPARATION</v>
          </cell>
          <cell r="O165" t="str">
            <v>SÉPARATION</v>
          </cell>
          <cell r="P165" t="str">
            <v>SÉPARATION</v>
          </cell>
          <cell r="Q165" t="str">
            <v>SÉPARATION</v>
          </cell>
        </row>
        <row r="166">
          <cell r="A166" t="str">
            <v>[GRANDES VACANCES]</v>
          </cell>
          <cell r="B166" t="str">
            <v>ERREUR</v>
          </cell>
          <cell r="C166" t="str">
            <v>ERREUR</v>
          </cell>
          <cell r="D166" t="str">
            <v>ERREUR</v>
          </cell>
          <cell r="E166" t="str">
            <v>ERREUR</v>
          </cell>
          <cell r="F166" t="str">
            <v>ERREUR</v>
          </cell>
          <cell r="G166" t="str">
            <v>ERREUR</v>
          </cell>
          <cell r="H166" t="str">
            <v>ERREUR</v>
          </cell>
          <cell r="I166" t="str">
            <v>ERREUR</v>
          </cell>
          <cell r="J166" t="str">
            <v>ERREUR</v>
          </cell>
          <cell r="K166" t="str">
            <v>ERREUR</v>
          </cell>
          <cell r="L166" t="str">
            <v>ERREUR</v>
          </cell>
          <cell r="M166" t="str">
            <v>ERREUR</v>
          </cell>
          <cell r="N166" t="str">
            <v>ERREUR</v>
          </cell>
          <cell r="O166" t="str">
            <v>ERREUR</v>
          </cell>
          <cell r="P166" t="str">
            <v>ERREUR</v>
          </cell>
          <cell r="Q166" t="str">
            <v>ERREUR</v>
          </cell>
          <cell r="R166" t="str">
            <v>ERREUR</v>
          </cell>
        </row>
        <row r="167">
          <cell r="A167" t="str">
            <v>9301C</v>
          </cell>
          <cell r="B167" t="str">
            <v>MATIN</v>
          </cell>
          <cell r="C167" t="str">
            <v>6h20</v>
          </cell>
          <cell r="J167" t="str">
            <v>13h24</v>
          </cell>
        </row>
        <row r="168">
          <cell r="A168" t="str">
            <v>9302B</v>
          </cell>
          <cell r="B168" t="str">
            <v>MATIN</v>
          </cell>
          <cell r="C168" t="str">
            <v>6h21</v>
          </cell>
          <cell r="J168" t="str">
            <v>13h47</v>
          </cell>
        </row>
        <row r="169">
          <cell r="A169" t="str">
            <v>9302S</v>
          </cell>
          <cell r="B169" t="str">
            <v>MATIN</v>
          </cell>
          <cell r="C169" t="str">
            <v>6h45</v>
          </cell>
          <cell r="J169" t="str">
            <v>13h48</v>
          </cell>
        </row>
        <row r="170">
          <cell r="A170" t="str">
            <v>9303B</v>
          </cell>
          <cell r="B170" t="str">
            <v>MATIN</v>
          </cell>
          <cell r="C170" t="str">
            <v>6h33</v>
          </cell>
          <cell r="J170" t="str">
            <v>13h00</v>
          </cell>
        </row>
        <row r="171">
          <cell r="A171" t="str">
            <v>9303S</v>
          </cell>
          <cell r="B171" t="str">
            <v>MATIN</v>
          </cell>
          <cell r="C171" t="str">
            <v>6h33</v>
          </cell>
          <cell r="I171" t="str">
            <v>12h56</v>
          </cell>
        </row>
        <row r="172">
          <cell r="A172" t="str">
            <v>9304B</v>
          </cell>
          <cell r="B172" t="str">
            <v>MATIN</v>
          </cell>
          <cell r="C172" t="str">
            <v>6h33</v>
          </cell>
          <cell r="J172" t="str">
            <v>13h00</v>
          </cell>
        </row>
        <row r="173">
          <cell r="A173" t="str">
            <v>9304S</v>
          </cell>
          <cell r="B173" t="str">
            <v>MATIN</v>
          </cell>
          <cell r="C173" t="str">
            <v>6h33</v>
          </cell>
          <cell r="J173" t="str">
            <v>13h00</v>
          </cell>
        </row>
        <row r="174">
          <cell r="A174" t="str">
            <v>9305C</v>
          </cell>
          <cell r="B174" t="str">
            <v>MATIN</v>
          </cell>
          <cell r="C174" t="str">
            <v>6h40</v>
          </cell>
          <cell r="I174" t="str">
            <v>12h49</v>
          </cell>
        </row>
        <row r="175">
          <cell r="A175" t="str">
            <v>9306B</v>
          </cell>
          <cell r="B175" t="str">
            <v>MATIN</v>
          </cell>
          <cell r="C175" t="str">
            <v>6h43</v>
          </cell>
          <cell r="J175" t="str">
            <v>13h47</v>
          </cell>
        </row>
        <row r="176">
          <cell r="A176" t="str">
            <v>9306S</v>
          </cell>
          <cell r="B176" t="str">
            <v>MATIN</v>
          </cell>
          <cell r="C176" t="str">
            <v>6h43</v>
          </cell>
          <cell r="J176" t="str">
            <v>13h24</v>
          </cell>
        </row>
        <row r="177">
          <cell r="A177" t="str">
            <v>9307B</v>
          </cell>
          <cell r="B177" t="str">
            <v>MATIN</v>
          </cell>
          <cell r="C177" t="str">
            <v>6h45</v>
          </cell>
          <cell r="J177" t="str">
            <v>13h16</v>
          </cell>
        </row>
        <row r="178">
          <cell r="A178" t="str">
            <v>9307S</v>
          </cell>
          <cell r="B178" t="str">
            <v>MATIN</v>
          </cell>
          <cell r="E178" t="str">
            <v>8h37</v>
          </cell>
          <cell r="L178" t="str">
            <v>15h01</v>
          </cell>
        </row>
        <row r="179">
          <cell r="A179" t="str">
            <v>9308B</v>
          </cell>
          <cell r="B179" t="str">
            <v>MATIN</v>
          </cell>
          <cell r="C179" t="str">
            <v>6h46</v>
          </cell>
          <cell r="J179" t="str">
            <v>13h36</v>
          </cell>
        </row>
        <row r="180">
          <cell r="A180" t="str">
            <v>9308S</v>
          </cell>
          <cell r="B180" t="str">
            <v>MATIN</v>
          </cell>
          <cell r="C180" t="str">
            <v>6h46</v>
          </cell>
          <cell r="J180" t="str">
            <v>13h36</v>
          </cell>
        </row>
        <row r="181">
          <cell r="A181" t="str">
            <v>9309B</v>
          </cell>
          <cell r="B181" t="str">
            <v>MATIN</v>
          </cell>
          <cell r="C181" t="str">
            <v>6h51</v>
          </cell>
          <cell r="J181" t="str">
            <v>13h24</v>
          </cell>
        </row>
        <row r="182">
          <cell r="A182" t="str">
            <v>9309S</v>
          </cell>
          <cell r="B182" t="str">
            <v>MATIN</v>
          </cell>
          <cell r="C182" t="str">
            <v>6h21</v>
          </cell>
          <cell r="J182" t="str">
            <v>12h58</v>
          </cell>
        </row>
        <row r="183">
          <cell r="A183" t="str">
            <v>9310C</v>
          </cell>
          <cell r="B183" t="str">
            <v>MATIN</v>
          </cell>
          <cell r="C183" t="str">
            <v>6h33</v>
          </cell>
          <cell r="J183" t="str">
            <v>13h25</v>
          </cell>
        </row>
        <row r="184">
          <cell r="A184" t="str">
            <v>9311C</v>
          </cell>
          <cell r="B184" t="str">
            <v>MATIN</v>
          </cell>
          <cell r="C184" t="str">
            <v>6h28</v>
          </cell>
          <cell r="J184" t="str">
            <v>13h25</v>
          </cell>
        </row>
        <row r="185">
          <cell r="A185" t="str">
            <v>9312C</v>
          </cell>
          <cell r="B185" t="str">
            <v>MATIN</v>
          </cell>
          <cell r="C185" t="str">
            <v>6h32</v>
          </cell>
          <cell r="J185" t="str">
            <v>13h25</v>
          </cell>
        </row>
        <row r="186">
          <cell r="A186" t="str">
            <v>9313J</v>
          </cell>
          <cell r="B186" t="str">
            <v>MATIN</v>
          </cell>
          <cell r="D186" t="str">
            <v>7h00</v>
          </cell>
          <cell r="J186" t="str">
            <v>13h36</v>
          </cell>
        </row>
        <row r="187">
          <cell r="A187" t="str">
            <v>9314S</v>
          </cell>
          <cell r="B187" t="str">
            <v>MATIN</v>
          </cell>
          <cell r="C187" t="str">
            <v>6h51</v>
          </cell>
          <cell r="I187" t="str">
            <v>12h57</v>
          </cell>
        </row>
        <row r="188">
          <cell r="A188" t="str">
            <v>9315S</v>
          </cell>
          <cell r="B188" t="str">
            <v>COUPURE</v>
          </cell>
          <cell r="E188" t="str">
            <v>8h36</v>
          </cell>
          <cell r="I188" t="str">
            <v>12h50</v>
          </cell>
          <cell r="K188" t="str">
            <v>14h53</v>
          </cell>
          <cell r="N188" t="str">
            <v>17h45</v>
          </cell>
        </row>
        <row r="189">
          <cell r="A189" t="str">
            <v>9321B</v>
          </cell>
          <cell r="B189" t="str">
            <v>APRES-MIDI</v>
          </cell>
          <cell r="I189" t="str">
            <v>12h15</v>
          </cell>
          <cell r="O189" t="str">
            <v>18h55</v>
          </cell>
        </row>
        <row r="190">
          <cell r="A190" t="str">
            <v>9321S</v>
          </cell>
          <cell r="B190" t="str">
            <v>APRES-MIDI</v>
          </cell>
          <cell r="I190" t="str">
            <v>12h15</v>
          </cell>
          <cell r="Q190" t="str">
            <v>20h24</v>
          </cell>
        </row>
        <row r="191">
          <cell r="A191" t="str">
            <v>9321D</v>
          </cell>
          <cell r="B191" t="str">
            <v>APRES-MIDI</v>
          </cell>
          <cell r="I191" t="str">
            <v>12h30</v>
          </cell>
          <cell r="Q191" t="str">
            <v>20h27</v>
          </cell>
        </row>
        <row r="192">
          <cell r="A192" t="str">
            <v>9322B</v>
          </cell>
          <cell r="B192" t="str">
            <v>APRES-MIDI</v>
          </cell>
          <cell r="I192" t="str">
            <v>12h24</v>
          </cell>
          <cell r="Q192" t="str">
            <v>20h52</v>
          </cell>
        </row>
        <row r="193">
          <cell r="A193" t="str">
            <v>9322S</v>
          </cell>
          <cell r="B193" t="str">
            <v>APRES-MIDI</v>
          </cell>
          <cell r="I193" t="str">
            <v>12h24</v>
          </cell>
          <cell r="P193" t="str">
            <v>19h49</v>
          </cell>
        </row>
        <row r="194">
          <cell r="A194" t="str">
            <v>9323B</v>
          </cell>
          <cell r="B194" t="str">
            <v>APRES-MIDI</v>
          </cell>
          <cell r="I194" t="str">
            <v>12h24</v>
          </cell>
          <cell r="P194" t="str">
            <v>19h51</v>
          </cell>
        </row>
        <row r="195">
          <cell r="A195" t="str">
            <v>9323S</v>
          </cell>
          <cell r="B195" t="str">
            <v>APRES-MIDI</v>
          </cell>
          <cell r="I195" t="str">
            <v>12h24</v>
          </cell>
          <cell r="P195" t="str">
            <v>19h51</v>
          </cell>
        </row>
        <row r="196">
          <cell r="A196" t="str">
            <v>9324B</v>
          </cell>
          <cell r="B196" t="str">
            <v>APRES-MIDI</v>
          </cell>
          <cell r="I196" t="str">
            <v>12h50</v>
          </cell>
          <cell r="Q196" t="str">
            <v>20h24</v>
          </cell>
        </row>
        <row r="197">
          <cell r="A197" t="str">
            <v>9324S</v>
          </cell>
          <cell r="B197" t="str">
            <v>APRES-MIDI</v>
          </cell>
          <cell r="I197" t="str">
            <v>12h33</v>
          </cell>
          <cell r="Q197" t="str">
            <v>20h07</v>
          </cell>
        </row>
        <row r="198">
          <cell r="A198" t="str">
            <v>9325A</v>
          </cell>
          <cell r="B198" t="str">
            <v>APRES-MIDI</v>
          </cell>
          <cell r="I198" t="str">
            <v>12h45</v>
          </cell>
          <cell r="Q198" t="str">
            <v>20h33</v>
          </cell>
        </row>
        <row r="199">
          <cell r="A199" t="str">
            <v>9325W</v>
          </cell>
          <cell r="B199" t="str">
            <v>APRES-MIDI</v>
          </cell>
          <cell r="I199" t="str">
            <v>12h45</v>
          </cell>
          <cell r="Q199" t="str">
            <v>20h33</v>
          </cell>
        </row>
        <row r="200">
          <cell r="A200" t="str">
            <v>9325S</v>
          </cell>
          <cell r="B200" t="str">
            <v>APRES-MIDI</v>
          </cell>
          <cell r="I200" t="str">
            <v>12h45</v>
          </cell>
          <cell r="Q200" t="str">
            <v>20h33</v>
          </cell>
        </row>
        <row r="201">
          <cell r="A201" t="str">
            <v>9326A</v>
          </cell>
          <cell r="B201" t="str">
            <v>APRES-MIDI</v>
          </cell>
          <cell r="I201" t="str">
            <v>12h45</v>
          </cell>
          <cell r="Q201" t="str">
            <v>20h07</v>
          </cell>
        </row>
        <row r="202">
          <cell r="A202" t="str">
            <v>9326W</v>
          </cell>
          <cell r="B202" t="str">
            <v>APRES-MIDI</v>
          </cell>
          <cell r="I202" t="str">
            <v>12h45</v>
          </cell>
          <cell r="Q202" t="str">
            <v>20h07</v>
          </cell>
        </row>
        <row r="203">
          <cell r="A203" t="str">
            <v>9326S</v>
          </cell>
          <cell r="B203" t="str">
            <v>APRES-MIDI</v>
          </cell>
          <cell r="I203" t="str">
            <v>12h45</v>
          </cell>
          <cell r="Q203" t="str">
            <v>20h43</v>
          </cell>
        </row>
        <row r="204">
          <cell r="A204" t="str">
            <v>9327C</v>
          </cell>
          <cell r="B204" t="str">
            <v>APRES-MIDI</v>
          </cell>
          <cell r="J204" t="str">
            <v>13h02</v>
          </cell>
          <cell r="P204" t="str">
            <v>19h19</v>
          </cell>
        </row>
        <row r="205">
          <cell r="A205" t="str">
            <v>9328B</v>
          </cell>
          <cell r="B205" t="str">
            <v>APRES-MIDI</v>
          </cell>
          <cell r="J205" t="str">
            <v>13h13</v>
          </cell>
          <cell r="P205" t="str">
            <v>19h51</v>
          </cell>
        </row>
        <row r="206">
          <cell r="A206" t="str">
            <v>9328S</v>
          </cell>
          <cell r="B206" t="str">
            <v>APRES-MIDI</v>
          </cell>
          <cell r="J206" t="str">
            <v>13h14</v>
          </cell>
          <cell r="Q206" t="str">
            <v>20h24</v>
          </cell>
        </row>
        <row r="207">
          <cell r="A207" t="str">
            <v>9329B</v>
          </cell>
          <cell r="B207" t="str">
            <v>APRES-MIDI</v>
          </cell>
          <cell r="J207" t="str">
            <v>13h13</v>
          </cell>
          <cell r="P207" t="str">
            <v>19h49</v>
          </cell>
        </row>
        <row r="208">
          <cell r="A208" t="str">
            <v>9330C</v>
          </cell>
          <cell r="B208" t="str">
            <v>APRES-MIDI</v>
          </cell>
          <cell r="I208" t="str">
            <v>12h35</v>
          </cell>
          <cell r="Q208" t="str">
            <v>20h28</v>
          </cell>
        </row>
        <row r="209">
          <cell r="A209" t="str">
            <v>9331C</v>
          </cell>
          <cell r="B209" t="str">
            <v>APRES-MIDI</v>
          </cell>
          <cell r="I209" t="str">
            <v>12h35</v>
          </cell>
          <cell r="Q209" t="str">
            <v>20h30</v>
          </cell>
        </row>
        <row r="210">
          <cell r="A210" t="str">
            <v>9332C</v>
          </cell>
          <cell r="B210" t="str">
            <v>APRES-MIDI</v>
          </cell>
          <cell r="I210" t="str">
            <v>12h35</v>
          </cell>
          <cell r="Q210" t="str">
            <v>20h30</v>
          </cell>
        </row>
        <row r="211">
          <cell r="A211" t="str">
            <v>9341B</v>
          </cell>
          <cell r="B211" t="str">
            <v>COUPURE</v>
          </cell>
          <cell r="E211" t="str">
            <v>8h28</v>
          </cell>
          <cell r="H211" t="str">
            <v>11h38</v>
          </cell>
          <cell r="L211" t="str">
            <v>15h03</v>
          </cell>
          <cell r="Q211" t="str">
            <v>20h24</v>
          </cell>
        </row>
        <row r="212">
          <cell r="A212" t="str">
            <v>9341S</v>
          </cell>
          <cell r="B212" t="str">
            <v>COUPURE</v>
          </cell>
          <cell r="F212" t="str">
            <v>9h10</v>
          </cell>
          <cell r="H212" t="str">
            <v>11h38</v>
          </cell>
          <cell r="K212" t="str">
            <v>14h27</v>
          </cell>
          <cell r="P212" t="str">
            <v>19h51</v>
          </cell>
        </row>
        <row r="213">
          <cell r="A213" t="str">
            <v>9342E</v>
          </cell>
          <cell r="B213" t="str">
            <v>COUPURE</v>
          </cell>
          <cell r="E213" t="str">
            <v>8h53</v>
          </cell>
          <cell r="H213" t="str">
            <v>11h45</v>
          </cell>
          <cell r="J213" t="str">
            <v>13h42</v>
          </cell>
          <cell r="N213" t="str">
            <v>17h18</v>
          </cell>
        </row>
        <row r="214">
          <cell r="A214" t="str">
            <v>9342J</v>
          </cell>
          <cell r="B214" t="str">
            <v>COUPURE</v>
          </cell>
          <cell r="E214" t="str">
            <v>8h40</v>
          </cell>
          <cell r="H214" t="str">
            <v>11h45</v>
          </cell>
          <cell r="J214" t="str">
            <v>13h42</v>
          </cell>
          <cell r="N214" t="str">
            <v>17h18</v>
          </cell>
        </row>
        <row r="215">
          <cell r="A215" t="str">
            <v>9342S</v>
          </cell>
          <cell r="B215" t="str">
            <v>COUPURE</v>
          </cell>
          <cell r="E215" t="str">
            <v>8h53</v>
          </cell>
          <cell r="H215" t="str">
            <v>11h50</v>
          </cell>
          <cell r="L215" t="str">
            <v>15h18</v>
          </cell>
          <cell r="O215" t="str">
            <v>18h25</v>
          </cell>
        </row>
        <row r="216">
          <cell r="A216" t="str">
            <v>9348E</v>
          </cell>
          <cell r="B216" t="str">
            <v>COUPURE</v>
          </cell>
          <cell r="C216" t="str">
            <v>6h29</v>
          </cell>
          <cell r="H216" t="str">
            <v>11h56</v>
          </cell>
          <cell r="L216" t="str">
            <v>15h36</v>
          </cell>
          <cell r="O216" t="str">
            <v>18h54</v>
          </cell>
        </row>
        <row r="217">
          <cell r="A217" t="str">
            <v>9348J</v>
          </cell>
          <cell r="B217" t="str">
            <v>COUPURE</v>
          </cell>
          <cell r="C217" t="str">
            <v>6h29</v>
          </cell>
          <cell r="H217" t="str">
            <v>11h56</v>
          </cell>
          <cell r="K217" t="str">
            <v>14h32</v>
          </cell>
          <cell r="O217" t="str">
            <v>18h54</v>
          </cell>
        </row>
        <row r="218">
          <cell r="A218" t="str">
            <v>9348S</v>
          </cell>
          <cell r="B218" t="str">
            <v>COUPURE</v>
          </cell>
          <cell r="E218" t="str">
            <v>8h07</v>
          </cell>
          <cell r="H218" t="str">
            <v>11h56</v>
          </cell>
          <cell r="J218" t="str">
            <v>13h42</v>
          </cell>
          <cell r="O218" t="str">
            <v>18h54</v>
          </cell>
        </row>
        <row r="219">
          <cell r="A219" t="str">
            <v>[AUTRE]</v>
          </cell>
          <cell r="B219" t="str">
            <v>ERREUR</v>
          </cell>
          <cell r="C219" t="str">
            <v>ERREUR</v>
          </cell>
          <cell r="D219" t="str">
            <v>ERREUR</v>
          </cell>
          <cell r="E219" t="str">
            <v>ERREUR</v>
          </cell>
          <cell r="F219" t="str">
            <v>ERREUR</v>
          </cell>
          <cell r="G219" t="str">
            <v>ERREUR</v>
          </cell>
          <cell r="H219" t="str">
            <v>ERREUR</v>
          </cell>
          <cell r="I219" t="str">
            <v>ERREUR</v>
          </cell>
          <cell r="J219" t="str">
            <v>ERREUR</v>
          </cell>
          <cell r="K219" t="str">
            <v>ERREUR</v>
          </cell>
          <cell r="L219" t="str">
            <v>ERREUR</v>
          </cell>
          <cell r="M219" t="str">
            <v>ERREUR</v>
          </cell>
          <cell r="N219" t="str">
            <v>ERREUR</v>
          </cell>
          <cell r="O219" t="str">
            <v>ERREUR</v>
          </cell>
          <cell r="P219" t="str">
            <v>ERREUR</v>
          </cell>
          <cell r="Q219" t="str">
            <v>ERREUR</v>
          </cell>
          <cell r="R219" t="str">
            <v>ERREUR</v>
          </cell>
        </row>
        <row r="220">
          <cell r="A220" t="str">
            <v>FERIA</v>
          </cell>
        </row>
        <row r="221">
          <cell r="A221" t="str">
            <v>DISPO</v>
          </cell>
        </row>
        <row r="222">
          <cell r="A222" t="str">
            <v>REPOS</v>
          </cell>
        </row>
        <row r="223">
          <cell r="A223" t="str">
            <v>FÉRIÉ</v>
          </cell>
        </row>
        <row r="224">
          <cell r="A224" t="str">
            <v>CONGÉ</v>
          </cell>
        </row>
        <row r="226">
          <cell r="A226" t="str">
            <v>SERVICES &gt; REPOS</v>
          </cell>
          <cell r="B226">
            <v>329</v>
          </cell>
          <cell r="C226" t="str">
            <v>343 (?)</v>
          </cell>
          <cell r="D226">
            <v>344</v>
          </cell>
          <cell r="E226">
            <v>345</v>
          </cell>
          <cell r="F226">
            <v>346</v>
          </cell>
          <cell r="G226">
            <v>347</v>
          </cell>
        </row>
        <row r="227">
          <cell r="A227" t="str">
            <v>PENDANT LES VACS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66272-09B1-4344-A10E-0DA6EA9F43CB}">
  <dimension ref="A1:S231"/>
  <sheetViews>
    <sheetView workbookViewId="0">
      <selection activeCell="S4" sqref="S4"/>
    </sheetView>
  </sheetViews>
  <sheetFormatPr baseColWidth="10" defaultRowHeight="14.4" x14ac:dyDescent="0.3"/>
  <cols>
    <col min="1" max="1" width="21" bestFit="1" customWidth="1"/>
    <col min="2" max="2" width="13.33203125" customWidth="1"/>
  </cols>
  <sheetData>
    <row r="1" spans="1:19" ht="18.600000000000001" thickBot="1" x14ac:dyDescent="0.35">
      <c r="A1" s="1" t="s">
        <v>0</v>
      </c>
      <c r="B1" s="1" t="s">
        <v>1</v>
      </c>
      <c r="C1" s="2">
        <v>0.25</v>
      </c>
      <c r="D1" s="2">
        <v>0.29166666666666702</v>
      </c>
      <c r="E1" s="2">
        <v>0.33333333333333331</v>
      </c>
      <c r="F1" s="2">
        <v>0.375</v>
      </c>
      <c r="G1" s="2">
        <v>0.41666666666666702</v>
      </c>
      <c r="H1" s="2">
        <v>0.45833333333333298</v>
      </c>
      <c r="I1" s="2">
        <v>0.5</v>
      </c>
      <c r="J1" s="2">
        <v>0.54166666666666696</v>
      </c>
      <c r="K1" s="2">
        <v>0.58333333333333304</v>
      </c>
      <c r="L1" s="2">
        <v>0.625</v>
      </c>
      <c r="M1" s="2">
        <v>0.66666666666666696</v>
      </c>
      <c r="N1" s="2">
        <v>0.70833333333333304</v>
      </c>
      <c r="O1" s="2">
        <v>0.75</v>
      </c>
      <c r="P1" s="2">
        <v>0.79166666666666696</v>
      </c>
      <c r="Q1" s="3">
        <v>0.83333333333333304</v>
      </c>
      <c r="R1" s="4" t="s">
        <v>2</v>
      </c>
      <c r="S1" s="5" t="s">
        <v>3</v>
      </c>
    </row>
    <row r="2" spans="1:19" x14ac:dyDescent="0.3">
      <c r="A2" s="6" t="s">
        <v>4</v>
      </c>
      <c r="B2" s="7" t="s">
        <v>5</v>
      </c>
      <c r="C2" s="7" t="s">
        <v>5</v>
      </c>
      <c r="D2" s="7" t="s">
        <v>5</v>
      </c>
      <c r="E2" s="7" t="s">
        <v>5</v>
      </c>
      <c r="F2" s="7" t="s">
        <v>5</v>
      </c>
      <c r="G2" s="7" t="s">
        <v>5</v>
      </c>
      <c r="H2" s="7" t="s">
        <v>5</v>
      </c>
      <c r="I2" s="7" t="s">
        <v>5</v>
      </c>
      <c r="J2" s="7" t="s">
        <v>5</v>
      </c>
      <c r="K2" s="7" t="s">
        <v>5</v>
      </c>
      <c r="L2" s="7" t="s">
        <v>5</v>
      </c>
      <c r="M2" s="7" t="s">
        <v>5</v>
      </c>
      <c r="N2" s="7" t="s">
        <v>5</v>
      </c>
      <c r="O2" s="7" t="s">
        <v>5</v>
      </c>
      <c r="P2" s="7" t="s">
        <v>5</v>
      </c>
      <c r="Q2" s="8" t="s">
        <v>5</v>
      </c>
      <c r="R2" s="9"/>
      <c r="S2" s="6"/>
    </row>
    <row r="3" spans="1:19" x14ac:dyDescent="0.3">
      <c r="A3" s="10" t="s">
        <v>6</v>
      </c>
      <c r="B3" s="11" t="s">
        <v>5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3"/>
      <c r="R3" s="14"/>
      <c r="S3" s="10"/>
    </row>
    <row r="4" spans="1:19" x14ac:dyDescent="0.3">
      <c r="A4" t="s">
        <v>7</v>
      </c>
      <c r="B4" t="s">
        <v>8</v>
      </c>
      <c r="C4" s="15" t="s">
        <v>9</v>
      </c>
      <c r="D4" s="15"/>
      <c r="E4" s="15"/>
      <c r="F4" s="15"/>
      <c r="G4" s="15"/>
      <c r="H4" s="15"/>
      <c r="I4" s="15" t="s">
        <v>10</v>
      </c>
      <c r="J4" s="15"/>
      <c r="K4" s="15"/>
      <c r="L4" s="15"/>
      <c r="M4" s="15"/>
      <c r="N4" s="15"/>
      <c r="O4" s="15"/>
      <c r="P4" s="15"/>
      <c r="Q4" s="16"/>
      <c r="R4" s="17">
        <v>0.30694444444444441</v>
      </c>
      <c r="S4" s="18">
        <v>0.36944444444444446</v>
      </c>
    </row>
    <row r="5" spans="1:19" x14ac:dyDescent="0.3">
      <c r="A5" s="19" t="s">
        <v>11</v>
      </c>
      <c r="B5" s="19" t="s">
        <v>8</v>
      </c>
      <c r="C5" s="19" t="s">
        <v>9</v>
      </c>
      <c r="D5" s="19"/>
      <c r="E5" s="19"/>
      <c r="F5" s="19"/>
      <c r="G5" s="19"/>
      <c r="H5" s="19"/>
      <c r="I5" s="19"/>
      <c r="J5" s="19" t="s">
        <v>12</v>
      </c>
      <c r="K5" s="19"/>
      <c r="L5" s="19"/>
      <c r="M5" s="19"/>
      <c r="N5" s="19"/>
      <c r="O5" s="19"/>
      <c r="P5" s="19"/>
      <c r="Q5" s="20"/>
      <c r="R5" s="21">
        <v>0.23819444444444446</v>
      </c>
      <c r="S5" s="22">
        <v>0.46875</v>
      </c>
    </row>
    <row r="6" spans="1:19" x14ac:dyDescent="0.3">
      <c r="A6" t="s">
        <v>13</v>
      </c>
      <c r="B6" t="s">
        <v>8</v>
      </c>
      <c r="C6" t="s">
        <v>14</v>
      </c>
      <c r="J6" t="s">
        <v>15</v>
      </c>
      <c r="Q6" s="23"/>
      <c r="R6" s="24"/>
      <c r="S6" s="25"/>
    </row>
    <row r="7" spans="1:19" x14ac:dyDescent="0.3">
      <c r="A7" s="19" t="s">
        <v>16</v>
      </c>
      <c r="B7" s="19" t="s">
        <v>8</v>
      </c>
      <c r="C7" s="19" t="s">
        <v>17</v>
      </c>
      <c r="D7" s="19"/>
      <c r="E7" s="19"/>
      <c r="F7" s="19"/>
      <c r="G7" s="19"/>
      <c r="H7" s="19"/>
      <c r="I7" s="19"/>
      <c r="J7" s="19"/>
      <c r="K7" s="19" t="s">
        <v>18</v>
      </c>
      <c r="L7" s="19"/>
      <c r="M7" s="19"/>
      <c r="N7" s="19"/>
      <c r="O7" s="19"/>
      <c r="P7" s="19"/>
      <c r="Q7" s="20"/>
      <c r="R7" s="26"/>
      <c r="S7" s="27"/>
    </row>
    <row r="8" spans="1:19" x14ac:dyDescent="0.3">
      <c r="A8" t="s">
        <v>19</v>
      </c>
      <c r="B8" t="s">
        <v>8</v>
      </c>
      <c r="C8" t="s">
        <v>17</v>
      </c>
      <c r="K8" t="s">
        <v>18</v>
      </c>
      <c r="Q8" s="23"/>
      <c r="R8" s="24"/>
      <c r="S8" s="25"/>
    </row>
    <row r="9" spans="1:19" x14ac:dyDescent="0.3">
      <c r="A9" s="19" t="s">
        <v>20</v>
      </c>
      <c r="B9" s="19" t="s">
        <v>8</v>
      </c>
      <c r="C9" s="19" t="s">
        <v>21</v>
      </c>
      <c r="D9" s="19"/>
      <c r="E9" s="19"/>
      <c r="F9" s="19"/>
      <c r="G9" s="19"/>
      <c r="H9" s="19"/>
      <c r="I9" s="19"/>
      <c r="J9" s="19" t="s">
        <v>22</v>
      </c>
      <c r="K9" s="19"/>
      <c r="L9" s="19"/>
      <c r="M9" s="19"/>
      <c r="N9" s="19"/>
      <c r="O9" s="19"/>
      <c r="P9" s="19"/>
      <c r="Q9" s="20"/>
      <c r="R9" s="26"/>
      <c r="S9" s="27"/>
    </row>
    <row r="10" spans="1:19" x14ac:dyDescent="0.3">
      <c r="A10" t="s">
        <v>23</v>
      </c>
      <c r="B10" t="s">
        <v>8</v>
      </c>
      <c r="C10" t="s">
        <v>24</v>
      </c>
      <c r="I10" t="s">
        <v>25</v>
      </c>
      <c r="Q10" s="23"/>
      <c r="R10" s="24"/>
      <c r="S10" s="25"/>
    </row>
    <row r="11" spans="1:19" x14ac:dyDescent="0.3">
      <c r="A11" s="19" t="s">
        <v>26</v>
      </c>
      <c r="B11" s="19" t="s">
        <v>8</v>
      </c>
      <c r="C11" s="19" t="s">
        <v>24</v>
      </c>
      <c r="D11" s="19"/>
      <c r="E11" s="19"/>
      <c r="F11" s="19"/>
      <c r="G11" s="19"/>
      <c r="H11" s="19"/>
      <c r="I11" s="19" t="s">
        <v>27</v>
      </c>
      <c r="J11" s="19"/>
      <c r="K11" s="19"/>
      <c r="L11" s="19"/>
      <c r="M11" s="19"/>
      <c r="N11" s="19"/>
      <c r="O11" s="19"/>
      <c r="P11" s="19"/>
      <c r="Q11" s="20"/>
      <c r="R11" s="26"/>
      <c r="S11" s="27"/>
    </row>
    <row r="12" spans="1:19" x14ac:dyDescent="0.3">
      <c r="A12" t="s">
        <v>28</v>
      </c>
      <c r="B12" t="s">
        <v>8</v>
      </c>
      <c r="C12" t="s">
        <v>29</v>
      </c>
      <c r="I12" t="s">
        <v>30</v>
      </c>
      <c r="Q12" s="23"/>
      <c r="R12" s="24"/>
      <c r="S12" s="25"/>
    </row>
    <row r="13" spans="1:19" x14ac:dyDescent="0.3">
      <c r="A13" s="19" t="s">
        <v>31</v>
      </c>
      <c r="B13" s="19" t="s">
        <v>8</v>
      </c>
      <c r="C13" s="19" t="s">
        <v>32</v>
      </c>
      <c r="D13" s="19"/>
      <c r="E13" s="19"/>
      <c r="F13" s="19"/>
      <c r="G13" s="19"/>
      <c r="H13" s="19"/>
      <c r="I13" s="19"/>
      <c r="J13" s="19" t="s">
        <v>33</v>
      </c>
      <c r="K13" s="19"/>
      <c r="L13" s="19"/>
      <c r="M13" s="19"/>
      <c r="N13" s="19"/>
      <c r="O13" s="19"/>
      <c r="P13" s="19"/>
      <c r="Q13" s="20"/>
      <c r="R13" s="26"/>
      <c r="S13" s="27"/>
    </row>
    <row r="14" spans="1:19" x14ac:dyDescent="0.3">
      <c r="A14" t="s">
        <v>34</v>
      </c>
      <c r="B14" t="s">
        <v>8</v>
      </c>
      <c r="C14" t="s">
        <v>32</v>
      </c>
      <c r="J14" t="s">
        <v>33</v>
      </c>
      <c r="Q14" s="23"/>
      <c r="R14" s="24"/>
      <c r="S14" s="25"/>
    </row>
    <row r="15" spans="1:19" x14ac:dyDescent="0.3">
      <c r="A15" s="19" t="s">
        <v>35</v>
      </c>
      <c r="B15" s="19" t="s">
        <v>8</v>
      </c>
      <c r="C15" s="19" t="s">
        <v>24</v>
      </c>
      <c r="D15" s="19"/>
      <c r="E15" s="19"/>
      <c r="F15" s="19"/>
      <c r="G15" s="19"/>
      <c r="H15" s="19"/>
      <c r="I15" s="19"/>
      <c r="J15" s="19" t="s">
        <v>36</v>
      </c>
      <c r="K15" s="19"/>
      <c r="L15" s="19"/>
      <c r="M15" s="19"/>
      <c r="N15" s="19"/>
      <c r="O15" s="19"/>
      <c r="P15" s="19"/>
      <c r="Q15" s="20"/>
      <c r="R15" s="26"/>
      <c r="S15" s="27"/>
    </row>
    <row r="16" spans="1:19" x14ac:dyDescent="0.3">
      <c r="A16" t="s">
        <v>37</v>
      </c>
      <c r="B16" t="s">
        <v>8</v>
      </c>
      <c r="C16" t="s">
        <v>38</v>
      </c>
      <c r="J16" t="s">
        <v>39</v>
      </c>
      <c r="Q16" s="23"/>
      <c r="R16" s="24"/>
      <c r="S16" s="25"/>
    </row>
    <row r="17" spans="1:19" x14ac:dyDescent="0.3">
      <c r="A17" s="19" t="s">
        <v>40</v>
      </c>
      <c r="B17" s="19" t="s">
        <v>8</v>
      </c>
      <c r="C17" s="19" t="s">
        <v>38</v>
      </c>
      <c r="D17" s="19"/>
      <c r="E17" s="19"/>
      <c r="F17" s="19"/>
      <c r="G17" s="19"/>
      <c r="H17" s="19"/>
      <c r="I17" s="19"/>
      <c r="J17" s="19" t="s">
        <v>39</v>
      </c>
      <c r="K17" s="19"/>
      <c r="L17" s="19"/>
      <c r="M17" s="19"/>
      <c r="N17" s="19"/>
      <c r="O17" s="19"/>
      <c r="P17" s="19"/>
      <c r="Q17" s="20"/>
      <c r="R17" s="26"/>
      <c r="S17" s="27"/>
    </row>
    <row r="18" spans="1:19" x14ac:dyDescent="0.3">
      <c r="A18" t="s">
        <v>41</v>
      </c>
      <c r="B18" t="s">
        <v>8</v>
      </c>
      <c r="C18" t="s">
        <v>9</v>
      </c>
      <c r="I18" t="s">
        <v>42</v>
      </c>
      <c r="Q18" s="23"/>
      <c r="R18" s="24"/>
      <c r="S18" s="25"/>
    </row>
    <row r="19" spans="1:19" x14ac:dyDescent="0.3">
      <c r="A19" s="19" t="s">
        <v>43</v>
      </c>
      <c r="B19" s="19" t="s">
        <v>8</v>
      </c>
      <c r="C19" s="19" t="s">
        <v>44</v>
      </c>
      <c r="D19" s="19"/>
      <c r="E19" s="19"/>
      <c r="F19" s="19"/>
      <c r="G19" s="19"/>
      <c r="H19" s="19"/>
      <c r="I19" s="19"/>
      <c r="J19" s="19"/>
      <c r="K19" s="19" t="s">
        <v>45</v>
      </c>
      <c r="L19" s="19"/>
      <c r="M19" s="19"/>
      <c r="N19" s="19"/>
      <c r="O19" s="19"/>
      <c r="P19" s="19"/>
      <c r="Q19" s="20"/>
      <c r="R19" s="26"/>
      <c r="S19" s="27"/>
    </row>
    <row r="20" spans="1:19" x14ac:dyDescent="0.3">
      <c r="A20" t="s">
        <v>46</v>
      </c>
      <c r="B20" t="s">
        <v>8</v>
      </c>
      <c r="C20" t="s">
        <v>44</v>
      </c>
      <c r="J20" t="s">
        <v>15</v>
      </c>
      <c r="Q20" s="23"/>
      <c r="R20" s="24"/>
      <c r="S20" s="25"/>
    </row>
    <row r="21" spans="1:19" x14ac:dyDescent="0.3">
      <c r="A21" s="19" t="s">
        <v>47</v>
      </c>
      <c r="B21" s="19" t="s">
        <v>8</v>
      </c>
      <c r="C21" s="19" t="s">
        <v>21</v>
      </c>
      <c r="D21" s="19"/>
      <c r="E21" s="19"/>
      <c r="F21" s="19"/>
      <c r="G21" s="19"/>
      <c r="H21" s="19"/>
      <c r="I21" s="19"/>
      <c r="J21" s="19" t="s">
        <v>48</v>
      </c>
      <c r="K21" s="19"/>
      <c r="L21" s="19"/>
      <c r="M21" s="19"/>
      <c r="N21" s="19"/>
      <c r="O21" s="19"/>
      <c r="P21" s="19"/>
      <c r="Q21" s="20"/>
      <c r="R21" s="26"/>
      <c r="S21" s="27"/>
    </row>
    <row r="22" spans="1:19" x14ac:dyDescent="0.3">
      <c r="A22" t="s">
        <v>49</v>
      </c>
      <c r="B22" t="s">
        <v>8</v>
      </c>
      <c r="E22" t="s">
        <v>50</v>
      </c>
      <c r="L22" t="s">
        <v>51</v>
      </c>
      <c r="Q22" s="23"/>
      <c r="R22" s="24"/>
      <c r="S22" s="25"/>
    </row>
    <row r="23" spans="1:19" x14ac:dyDescent="0.3">
      <c r="A23" s="19" t="s">
        <v>52</v>
      </c>
      <c r="B23" s="19" t="s">
        <v>8</v>
      </c>
      <c r="C23" s="19" t="s">
        <v>29</v>
      </c>
      <c r="D23" s="19"/>
      <c r="E23" s="19"/>
      <c r="F23" s="19"/>
      <c r="G23" s="19"/>
      <c r="H23" s="19"/>
      <c r="I23" s="19"/>
      <c r="J23" s="19"/>
      <c r="K23" s="19" t="s">
        <v>53</v>
      </c>
      <c r="L23" s="19"/>
      <c r="M23" s="19"/>
      <c r="N23" s="19"/>
      <c r="O23" s="19"/>
      <c r="P23" s="19"/>
      <c r="Q23" s="20"/>
      <c r="R23" s="26"/>
      <c r="S23" s="27"/>
    </row>
    <row r="24" spans="1:19" x14ac:dyDescent="0.3">
      <c r="A24" t="s">
        <v>54</v>
      </c>
      <c r="B24" t="s">
        <v>8</v>
      </c>
      <c r="C24" t="s">
        <v>55</v>
      </c>
      <c r="J24" t="s">
        <v>56</v>
      </c>
      <c r="Q24" s="23"/>
      <c r="R24" s="24"/>
      <c r="S24" s="25"/>
    </row>
    <row r="25" spans="1:19" x14ac:dyDescent="0.3">
      <c r="A25" s="19" t="s">
        <v>57</v>
      </c>
      <c r="B25" s="19" t="s">
        <v>8</v>
      </c>
      <c r="C25" s="19" t="s">
        <v>44</v>
      </c>
      <c r="D25" s="19"/>
      <c r="E25" s="19"/>
      <c r="F25" s="19"/>
      <c r="G25" s="19"/>
      <c r="H25" s="19"/>
      <c r="I25" s="19" t="s">
        <v>58</v>
      </c>
      <c r="J25" s="19"/>
      <c r="K25" s="19"/>
      <c r="L25" s="19"/>
      <c r="M25" s="19"/>
      <c r="N25" s="19"/>
      <c r="O25" s="19"/>
      <c r="P25" s="19"/>
      <c r="Q25" s="20"/>
      <c r="R25" s="26"/>
      <c r="S25" s="27"/>
    </row>
    <row r="26" spans="1:19" x14ac:dyDescent="0.3">
      <c r="A26" t="s">
        <v>59</v>
      </c>
      <c r="B26" t="s">
        <v>8</v>
      </c>
      <c r="C26" t="s">
        <v>44</v>
      </c>
      <c r="I26" t="s">
        <v>30</v>
      </c>
      <c r="Q26" s="23"/>
      <c r="R26" s="24"/>
      <c r="S26" s="25"/>
    </row>
    <row r="27" spans="1:19" x14ac:dyDescent="0.3">
      <c r="A27" s="19" t="s">
        <v>60</v>
      </c>
      <c r="B27" s="19" t="s">
        <v>8</v>
      </c>
      <c r="C27" s="19" t="s">
        <v>61</v>
      </c>
      <c r="D27" s="19"/>
      <c r="E27" s="19"/>
      <c r="F27" s="19"/>
      <c r="G27" s="19"/>
      <c r="H27" s="19"/>
      <c r="I27" s="19" t="s">
        <v>30</v>
      </c>
      <c r="J27" s="19"/>
      <c r="K27" s="19"/>
      <c r="L27" s="19"/>
      <c r="M27" s="19"/>
      <c r="N27" s="19"/>
      <c r="O27" s="19"/>
      <c r="P27" s="19"/>
      <c r="Q27" s="20"/>
      <c r="R27" s="26"/>
      <c r="S27" s="27"/>
    </row>
    <row r="28" spans="1:19" x14ac:dyDescent="0.3">
      <c r="A28" t="s">
        <v>62</v>
      </c>
      <c r="B28" t="s">
        <v>8</v>
      </c>
      <c r="C28" t="s">
        <v>63</v>
      </c>
      <c r="J28" t="s">
        <v>64</v>
      </c>
      <c r="Q28" s="23"/>
      <c r="R28" s="24"/>
      <c r="S28" s="25"/>
    </row>
    <row r="29" spans="1:19" x14ac:dyDescent="0.3">
      <c r="A29" s="19" t="s">
        <v>65</v>
      </c>
      <c r="B29" s="19" t="s">
        <v>8</v>
      </c>
      <c r="C29" s="19" t="s">
        <v>63</v>
      </c>
      <c r="D29" s="19"/>
      <c r="E29" s="19"/>
      <c r="F29" s="19"/>
      <c r="G29" s="19"/>
      <c r="H29" s="19"/>
      <c r="I29" s="19"/>
      <c r="J29" s="19" t="s">
        <v>64</v>
      </c>
      <c r="K29" s="19"/>
      <c r="L29" s="19"/>
      <c r="M29" s="19"/>
      <c r="N29" s="19"/>
      <c r="O29" s="19"/>
      <c r="P29" s="19"/>
      <c r="Q29" s="20"/>
      <c r="R29" s="26"/>
      <c r="S29" s="27"/>
    </row>
    <row r="30" spans="1:19" x14ac:dyDescent="0.3">
      <c r="A30" t="s">
        <v>66</v>
      </c>
      <c r="B30" t="s">
        <v>8</v>
      </c>
      <c r="C30" t="s">
        <v>67</v>
      </c>
      <c r="I30" t="s">
        <v>68</v>
      </c>
      <c r="Q30" s="23"/>
      <c r="R30" s="24"/>
      <c r="S30" s="25"/>
    </row>
    <row r="31" spans="1:19" x14ac:dyDescent="0.3">
      <c r="A31" s="10" t="s">
        <v>69</v>
      </c>
      <c r="B31" s="11" t="s">
        <v>5</v>
      </c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28"/>
      <c r="R31" s="10"/>
      <c r="S31" s="10"/>
    </row>
    <row r="32" spans="1:19" x14ac:dyDescent="0.3">
      <c r="A32" s="19" t="s">
        <v>70</v>
      </c>
      <c r="B32" s="19" t="s">
        <v>8</v>
      </c>
      <c r="C32" s="19" t="s">
        <v>29</v>
      </c>
      <c r="D32" s="19"/>
      <c r="E32" s="19"/>
      <c r="F32" s="19"/>
      <c r="G32" s="19"/>
      <c r="H32" s="19"/>
      <c r="I32" s="19"/>
      <c r="J32" s="19" t="s">
        <v>71</v>
      </c>
      <c r="K32" s="19"/>
      <c r="L32" s="19"/>
      <c r="M32" s="19"/>
      <c r="N32" s="19"/>
      <c r="O32" s="19"/>
      <c r="P32" s="19"/>
      <c r="Q32" s="20"/>
      <c r="R32" s="26"/>
      <c r="S32" s="27"/>
    </row>
    <row r="33" spans="1:19" x14ac:dyDescent="0.3">
      <c r="A33" t="s">
        <v>72</v>
      </c>
      <c r="B33" t="s">
        <v>8</v>
      </c>
      <c r="C33" t="s">
        <v>73</v>
      </c>
      <c r="J33" t="s">
        <v>71</v>
      </c>
      <c r="Q33" s="23"/>
      <c r="R33" s="24"/>
      <c r="S33" s="25"/>
    </row>
    <row r="34" spans="1:19" x14ac:dyDescent="0.3">
      <c r="A34" s="19" t="s">
        <v>74</v>
      </c>
      <c r="B34" s="19" t="s">
        <v>8</v>
      </c>
      <c r="C34" s="19" t="s">
        <v>32</v>
      </c>
      <c r="D34" s="19"/>
      <c r="E34" s="19"/>
      <c r="F34" s="19"/>
      <c r="G34" s="19"/>
      <c r="H34" s="19"/>
      <c r="I34" s="19"/>
      <c r="J34" s="19" t="s">
        <v>71</v>
      </c>
      <c r="K34" s="19"/>
      <c r="L34" s="19"/>
      <c r="M34" s="19"/>
      <c r="N34" s="19"/>
      <c r="O34" s="19"/>
      <c r="P34" s="19"/>
      <c r="Q34" s="20"/>
      <c r="R34" s="26"/>
      <c r="S34" s="27"/>
    </row>
    <row r="35" spans="1:19" x14ac:dyDescent="0.3">
      <c r="A35" t="s">
        <v>75</v>
      </c>
      <c r="B35" t="s">
        <v>8</v>
      </c>
      <c r="C35" t="s">
        <v>76</v>
      </c>
      <c r="J35" t="s">
        <v>77</v>
      </c>
      <c r="Q35" s="23"/>
      <c r="R35" s="24"/>
      <c r="S35" s="25"/>
    </row>
    <row r="36" spans="1:19" x14ac:dyDescent="0.3">
      <c r="A36" s="10" t="s">
        <v>78</v>
      </c>
      <c r="B36" s="11" t="s">
        <v>5</v>
      </c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28"/>
      <c r="R36" s="10"/>
      <c r="S36" s="10"/>
    </row>
    <row r="37" spans="1:19" x14ac:dyDescent="0.3">
      <c r="A37" t="s">
        <v>79</v>
      </c>
      <c r="B37" t="s">
        <v>80</v>
      </c>
      <c r="J37" t="s">
        <v>81</v>
      </c>
      <c r="Q37" s="23" t="s">
        <v>82</v>
      </c>
      <c r="R37" s="24"/>
      <c r="S37" s="25"/>
    </row>
    <row r="38" spans="1:19" x14ac:dyDescent="0.3">
      <c r="A38" s="19" t="s">
        <v>83</v>
      </c>
      <c r="B38" s="19" t="s">
        <v>80</v>
      </c>
      <c r="C38" s="19"/>
      <c r="D38" s="19"/>
      <c r="E38" s="19"/>
      <c r="F38" s="19"/>
      <c r="G38" s="19"/>
      <c r="H38" s="19"/>
      <c r="I38" s="19" t="s">
        <v>84</v>
      </c>
      <c r="J38" s="19"/>
      <c r="K38" s="19"/>
      <c r="L38" s="19"/>
      <c r="M38" s="19"/>
      <c r="N38" s="19"/>
      <c r="O38" s="19"/>
      <c r="P38" s="19"/>
      <c r="Q38" s="20" t="s">
        <v>85</v>
      </c>
      <c r="R38" s="26"/>
      <c r="S38" s="27"/>
    </row>
    <row r="39" spans="1:19" x14ac:dyDescent="0.3">
      <c r="A39" t="s">
        <v>86</v>
      </c>
      <c r="B39" t="s">
        <v>80</v>
      </c>
      <c r="I39" t="s">
        <v>87</v>
      </c>
      <c r="Q39" s="23" t="s">
        <v>88</v>
      </c>
      <c r="R39" s="24"/>
      <c r="S39" s="25"/>
    </row>
    <row r="40" spans="1:19" x14ac:dyDescent="0.3">
      <c r="A40" s="19" t="s">
        <v>89</v>
      </c>
      <c r="B40" s="19" t="s">
        <v>80</v>
      </c>
      <c r="C40" s="19"/>
      <c r="D40" s="19"/>
      <c r="E40" s="19"/>
      <c r="F40" s="19"/>
      <c r="G40" s="19"/>
      <c r="H40" s="19" t="s">
        <v>90</v>
      </c>
      <c r="I40" s="19"/>
      <c r="J40" s="19"/>
      <c r="K40" s="19"/>
      <c r="L40" s="19"/>
      <c r="M40" s="19"/>
      <c r="N40" s="19"/>
      <c r="O40" s="19"/>
      <c r="P40" s="19" t="s">
        <v>91</v>
      </c>
      <c r="Q40" s="20"/>
      <c r="R40" s="26"/>
      <c r="S40" s="27"/>
    </row>
    <row r="41" spans="1:19" x14ac:dyDescent="0.3">
      <c r="A41" t="s">
        <v>92</v>
      </c>
      <c r="B41" t="s">
        <v>80</v>
      </c>
      <c r="H41" t="s">
        <v>93</v>
      </c>
      <c r="P41" t="s">
        <v>91</v>
      </c>
      <c r="Q41" s="23"/>
      <c r="R41" s="24"/>
      <c r="S41" s="25"/>
    </row>
    <row r="42" spans="1:19" x14ac:dyDescent="0.3">
      <c r="A42" s="19" t="s">
        <v>94</v>
      </c>
      <c r="B42" s="19" t="s">
        <v>80</v>
      </c>
      <c r="C42" s="19"/>
      <c r="D42" s="19"/>
      <c r="E42" s="19"/>
      <c r="F42" s="19"/>
      <c r="G42" s="19"/>
      <c r="H42" s="19"/>
      <c r="I42" s="19" t="s">
        <v>95</v>
      </c>
      <c r="J42" s="19"/>
      <c r="K42" s="19"/>
      <c r="L42" s="19"/>
      <c r="M42" s="19"/>
      <c r="N42" s="19"/>
      <c r="O42" s="19"/>
      <c r="P42" s="19" t="s">
        <v>96</v>
      </c>
      <c r="Q42" s="20"/>
      <c r="R42" s="26"/>
      <c r="S42" s="27"/>
    </row>
    <row r="43" spans="1:19" x14ac:dyDescent="0.3">
      <c r="A43" t="s">
        <v>97</v>
      </c>
      <c r="B43" t="s">
        <v>80</v>
      </c>
      <c r="I43" t="s">
        <v>98</v>
      </c>
      <c r="P43" t="s">
        <v>99</v>
      </c>
      <c r="Q43" s="23"/>
      <c r="R43" s="24"/>
      <c r="S43" s="25"/>
    </row>
    <row r="44" spans="1:19" x14ac:dyDescent="0.3">
      <c r="A44" s="19" t="s">
        <v>100</v>
      </c>
      <c r="B44" s="19" t="s">
        <v>80</v>
      </c>
      <c r="C44" s="19"/>
      <c r="D44" s="19"/>
      <c r="E44" s="19"/>
      <c r="F44" s="19"/>
      <c r="G44" s="19"/>
      <c r="H44" s="19" t="s">
        <v>101</v>
      </c>
      <c r="I44" s="19"/>
      <c r="J44" s="19"/>
      <c r="K44" s="19"/>
      <c r="L44" s="19"/>
      <c r="M44" s="19"/>
      <c r="N44" s="19"/>
      <c r="O44" s="19"/>
      <c r="P44" s="19" t="s">
        <v>99</v>
      </c>
      <c r="Q44" s="20"/>
      <c r="R44" s="26"/>
      <c r="S44" s="27"/>
    </row>
    <row r="45" spans="1:19" x14ac:dyDescent="0.3">
      <c r="A45" t="s">
        <v>102</v>
      </c>
      <c r="B45" t="s">
        <v>80</v>
      </c>
      <c r="I45" t="s">
        <v>95</v>
      </c>
      <c r="Q45" s="23" t="s">
        <v>103</v>
      </c>
      <c r="R45" s="24"/>
      <c r="S45" s="25"/>
    </row>
    <row r="46" spans="1:19" x14ac:dyDescent="0.3">
      <c r="A46" s="19" t="s">
        <v>104</v>
      </c>
      <c r="B46" s="19" t="s">
        <v>80</v>
      </c>
      <c r="C46" s="19"/>
      <c r="D46" s="19"/>
      <c r="E46" s="19"/>
      <c r="F46" s="19"/>
      <c r="G46" s="19"/>
      <c r="H46" s="19"/>
      <c r="I46" s="19"/>
      <c r="J46" s="19" t="s">
        <v>105</v>
      </c>
      <c r="K46" s="19"/>
      <c r="L46" s="19"/>
      <c r="M46" s="19"/>
      <c r="N46" s="19"/>
      <c r="O46" s="19"/>
      <c r="P46" s="19"/>
      <c r="Q46" s="20" t="s">
        <v>106</v>
      </c>
      <c r="R46" s="26"/>
      <c r="S46" s="27"/>
    </row>
    <row r="47" spans="1:19" x14ac:dyDescent="0.3">
      <c r="A47" t="s">
        <v>107</v>
      </c>
      <c r="B47" t="s">
        <v>80</v>
      </c>
      <c r="J47" t="s">
        <v>105</v>
      </c>
      <c r="Q47" s="23" t="s">
        <v>106</v>
      </c>
      <c r="R47" s="24"/>
      <c r="S47" s="25"/>
    </row>
    <row r="48" spans="1:19" x14ac:dyDescent="0.3">
      <c r="A48" s="19" t="s">
        <v>108</v>
      </c>
      <c r="B48" s="19" t="s">
        <v>80</v>
      </c>
      <c r="C48" s="19"/>
      <c r="D48" s="19"/>
      <c r="E48" s="19"/>
      <c r="F48" s="19"/>
      <c r="G48" s="19"/>
      <c r="H48" s="19"/>
      <c r="I48" s="19"/>
      <c r="J48" s="19" t="s">
        <v>109</v>
      </c>
      <c r="K48" s="19"/>
      <c r="L48" s="19"/>
      <c r="M48" s="19"/>
      <c r="N48" s="19"/>
      <c r="O48" s="19"/>
      <c r="P48" s="19"/>
      <c r="Q48" s="20" t="s">
        <v>110</v>
      </c>
      <c r="R48" s="26"/>
      <c r="S48" s="27"/>
    </row>
    <row r="49" spans="1:19" x14ac:dyDescent="0.3">
      <c r="A49" t="s">
        <v>111</v>
      </c>
      <c r="B49" t="s">
        <v>80</v>
      </c>
      <c r="I49" t="s">
        <v>112</v>
      </c>
      <c r="Q49" s="23" t="s">
        <v>113</v>
      </c>
      <c r="R49" s="24"/>
      <c r="S49" s="25"/>
    </row>
    <row r="50" spans="1:19" x14ac:dyDescent="0.3">
      <c r="A50" s="19" t="s">
        <v>114</v>
      </c>
      <c r="B50" s="19" t="s">
        <v>80</v>
      </c>
      <c r="C50" s="19"/>
      <c r="D50" s="19"/>
      <c r="E50" s="19"/>
      <c r="F50" s="19"/>
      <c r="G50" s="19"/>
      <c r="H50" s="19"/>
      <c r="I50" s="19" t="s">
        <v>112</v>
      </c>
      <c r="J50" s="19"/>
      <c r="K50" s="19"/>
      <c r="L50" s="19"/>
      <c r="M50" s="19"/>
      <c r="N50" s="19"/>
      <c r="O50" s="19"/>
      <c r="P50" s="19"/>
      <c r="Q50" s="20" t="s">
        <v>113</v>
      </c>
      <c r="R50" s="26"/>
      <c r="S50" s="27"/>
    </row>
    <row r="51" spans="1:19" x14ac:dyDescent="0.3">
      <c r="A51" t="s">
        <v>115</v>
      </c>
      <c r="B51" t="s">
        <v>80</v>
      </c>
      <c r="I51" t="s">
        <v>116</v>
      </c>
      <c r="Q51" s="23" t="s">
        <v>117</v>
      </c>
      <c r="R51" s="24"/>
      <c r="S51" s="25"/>
    </row>
    <row r="52" spans="1:19" x14ac:dyDescent="0.3">
      <c r="A52" s="19" t="s">
        <v>118</v>
      </c>
      <c r="B52" s="19" t="s">
        <v>80</v>
      </c>
      <c r="C52" s="19"/>
      <c r="D52" s="19"/>
      <c r="E52" s="19"/>
      <c r="F52" s="19"/>
      <c r="G52" s="19"/>
      <c r="H52" s="19" t="s">
        <v>119</v>
      </c>
      <c r="I52" s="19"/>
      <c r="J52" s="19"/>
      <c r="K52" s="19"/>
      <c r="L52" s="19"/>
      <c r="M52" s="19"/>
      <c r="N52" s="19"/>
      <c r="O52" s="19"/>
      <c r="P52" s="19"/>
      <c r="Q52" s="20" t="s">
        <v>85</v>
      </c>
      <c r="R52" s="26"/>
      <c r="S52" s="27"/>
    </row>
    <row r="53" spans="1:19" x14ac:dyDescent="0.3">
      <c r="A53" t="s">
        <v>120</v>
      </c>
      <c r="B53" t="s">
        <v>80</v>
      </c>
      <c r="I53" t="s">
        <v>121</v>
      </c>
      <c r="Q53" s="23" t="s">
        <v>85</v>
      </c>
      <c r="R53" s="24"/>
      <c r="S53" s="25"/>
    </row>
    <row r="54" spans="1:19" x14ac:dyDescent="0.3">
      <c r="A54" s="19" t="s">
        <v>122</v>
      </c>
      <c r="B54" s="19" t="s">
        <v>80</v>
      </c>
      <c r="C54" s="19"/>
      <c r="D54" s="19"/>
      <c r="E54" s="19"/>
      <c r="F54" s="19"/>
      <c r="G54" s="19"/>
      <c r="H54" s="19"/>
      <c r="I54" s="19" t="s">
        <v>116</v>
      </c>
      <c r="J54" s="19"/>
      <c r="K54" s="19"/>
      <c r="L54" s="19"/>
      <c r="M54" s="19"/>
      <c r="N54" s="19"/>
      <c r="O54" s="19"/>
      <c r="P54" s="19"/>
      <c r="Q54" s="20" t="s">
        <v>123</v>
      </c>
      <c r="R54" s="26"/>
      <c r="S54" s="27"/>
    </row>
    <row r="55" spans="1:19" x14ac:dyDescent="0.3">
      <c r="A55" t="s">
        <v>124</v>
      </c>
      <c r="B55" t="s">
        <v>80</v>
      </c>
      <c r="J55" t="s">
        <v>125</v>
      </c>
      <c r="P55" t="s">
        <v>126</v>
      </c>
      <c r="Q55" s="23"/>
      <c r="R55" s="24"/>
      <c r="S55" s="25"/>
    </row>
    <row r="56" spans="1:19" x14ac:dyDescent="0.3">
      <c r="A56" s="19" t="s">
        <v>127</v>
      </c>
      <c r="B56" s="19" t="s">
        <v>80</v>
      </c>
      <c r="C56" s="19"/>
      <c r="D56" s="19"/>
      <c r="E56" s="19"/>
      <c r="F56" s="19"/>
      <c r="G56" s="19"/>
      <c r="H56" s="19"/>
      <c r="I56" s="19" t="s">
        <v>128</v>
      </c>
      <c r="J56" s="19"/>
      <c r="K56" s="19"/>
      <c r="L56" s="19"/>
      <c r="M56" s="19"/>
      <c r="N56" s="19"/>
      <c r="O56" s="19"/>
      <c r="P56" s="19" t="s">
        <v>129</v>
      </c>
      <c r="Q56" s="20"/>
      <c r="R56" s="26"/>
      <c r="S56" s="27"/>
    </row>
    <row r="57" spans="1:19" x14ac:dyDescent="0.3">
      <c r="A57" t="s">
        <v>130</v>
      </c>
      <c r="B57" t="s">
        <v>80</v>
      </c>
      <c r="I57" t="s">
        <v>131</v>
      </c>
      <c r="P57" t="s">
        <v>132</v>
      </c>
      <c r="Q57" s="23"/>
      <c r="R57" s="24"/>
      <c r="S57" s="25"/>
    </row>
    <row r="58" spans="1:19" x14ac:dyDescent="0.3">
      <c r="A58" s="19" t="s">
        <v>133</v>
      </c>
      <c r="B58" s="19" t="s">
        <v>80</v>
      </c>
      <c r="C58" s="19"/>
      <c r="D58" s="19"/>
      <c r="E58" s="19"/>
      <c r="F58" s="19"/>
      <c r="G58" s="19"/>
      <c r="H58" s="19" t="s">
        <v>119</v>
      </c>
      <c r="I58" s="19"/>
      <c r="J58" s="19"/>
      <c r="K58" s="19"/>
      <c r="L58" s="19"/>
      <c r="M58" s="19"/>
      <c r="N58" s="19"/>
      <c r="O58" s="19" t="s">
        <v>134</v>
      </c>
      <c r="P58" s="19"/>
      <c r="Q58" s="20"/>
      <c r="R58" s="26"/>
      <c r="S58" s="27"/>
    </row>
    <row r="59" spans="1:19" x14ac:dyDescent="0.3">
      <c r="A59" t="s">
        <v>135</v>
      </c>
      <c r="B59" t="s">
        <v>80</v>
      </c>
      <c r="I59" t="s">
        <v>131</v>
      </c>
      <c r="Q59" s="23" t="s">
        <v>85</v>
      </c>
      <c r="R59" s="24"/>
      <c r="S59" s="25"/>
    </row>
    <row r="60" spans="1:19" x14ac:dyDescent="0.3">
      <c r="A60" s="19" t="s">
        <v>136</v>
      </c>
      <c r="B60" s="19" t="s">
        <v>80</v>
      </c>
      <c r="C60" s="19"/>
      <c r="D60" s="19"/>
      <c r="E60" s="19"/>
      <c r="F60" s="19"/>
      <c r="G60" s="19"/>
      <c r="H60" s="19"/>
      <c r="I60" s="19" t="s">
        <v>137</v>
      </c>
      <c r="J60" s="19"/>
      <c r="K60" s="19"/>
      <c r="L60" s="19"/>
      <c r="M60" s="19"/>
      <c r="N60" s="19"/>
      <c r="O60" s="19"/>
      <c r="P60" s="19"/>
      <c r="Q60" s="20" t="s">
        <v>138</v>
      </c>
      <c r="R60" s="26"/>
      <c r="S60" s="27"/>
    </row>
    <row r="61" spans="1:19" x14ac:dyDescent="0.3">
      <c r="A61" t="s">
        <v>139</v>
      </c>
      <c r="B61" t="s">
        <v>80</v>
      </c>
      <c r="H61" t="s">
        <v>140</v>
      </c>
      <c r="Q61" s="23" t="s">
        <v>138</v>
      </c>
      <c r="R61" s="24"/>
      <c r="S61" s="25"/>
    </row>
    <row r="62" spans="1:19" x14ac:dyDescent="0.3">
      <c r="A62" s="19" t="s">
        <v>141</v>
      </c>
      <c r="B62" s="19" t="s">
        <v>80</v>
      </c>
      <c r="C62" s="19"/>
      <c r="D62" s="19"/>
      <c r="E62" s="19"/>
      <c r="F62" s="19"/>
      <c r="G62" s="19" t="s">
        <v>142</v>
      </c>
      <c r="H62" s="19"/>
      <c r="I62" s="19"/>
      <c r="J62" s="19"/>
      <c r="K62" s="19"/>
      <c r="L62" s="19"/>
      <c r="M62" s="19"/>
      <c r="N62" s="19"/>
      <c r="O62" s="19" t="s">
        <v>143</v>
      </c>
      <c r="P62" s="19"/>
      <c r="Q62" s="20"/>
      <c r="R62" s="26"/>
      <c r="S62" s="27"/>
    </row>
    <row r="63" spans="1:19" x14ac:dyDescent="0.3">
      <c r="A63" t="s">
        <v>144</v>
      </c>
      <c r="B63" t="s">
        <v>80</v>
      </c>
      <c r="H63" t="s">
        <v>145</v>
      </c>
      <c r="P63" t="s">
        <v>146</v>
      </c>
      <c r="Q63" s="23"/>
      <c r="R63" s="24"/>
      <c r="S63" s="25"/>
    </row>
    <row r="64" spans="1:19" x14ac:dyDescent="0.3">
      <c r="A64" s="19" t="s">
        <v>147</v>
      </c>
      <c r="B64" s="19" t="s">
        <v>80</v>
      </c>
      <c r="C64" s="19"/>
      <c r="D64" s="19"/>
      <c r="E64" s="19"/>
      <c r="F64" s="19"/>
      <c r="G64" s="19"/>
      <c r="H64" s="19" t="s">
        <v>145</v>
      </c>
      <c r="I64" s="19"/>
      <c r="J64" s="19"/>
      <c r="K64" s="19"/>
      <c r="L64" s="19"/>
      <c r="M64" s="19"/>
      <c r="N64" s="19"/>
      <c r="O64" s="19"/>
      <c r="P64" s="19" t="s">
        <v>146</v>
      </c>
      <c r="Q64" s="20"/>
      <c r="R64" s="26"/>
      <c r="S64" s="27"/>
    </row>
    <row r="65" spans="1:19" x14ac:dyDescent="0.3">
      <c r="A65" t="s">
        <v>148</v>
      </c>
      <c r="B65" t="s">
        <v>80</v>
      </c>
      <c r="K65" t="s">
        <v>149</v>
      </c>
      <c r="Q65" s="23" t="s">
        <v>138</v>
      </c>
      <c r="R65" s="24"/>
      <c r="S65" s="25"/>
    </row>
    <row r="66" spans="1:19" x14ac:dyDescent="0.3">
      <c r="A66" s="19" t="s">
        <v>150</v>
      </c>
      <c r="B66" s="19" t="s">
        <v>80</v>
      </c>
      <c r="C66" s="19"/>
      <c r="D66" s="19"/>
      <c r="E66" s="19"/>
      <c r="F66" s="19"/>
      <c r="G66" s="19"/>
      <c r="H66" s="19"/>
      <c r="I66" s="19"/>
      <c r="J66" s="19"/>
      <c r="K66" s="19" t="s">
        <v>149</v>
      </c>
      <c r="L66" s="19"/>
      <c r="M66" s="19"/>
      <c r="N66" s="19"/>
      <c r="O66" s="19"/>
      <c r="P66" s="19"/>
      <c r="Q66" s="20" t="s">
        <v>138</v>
      </c>
      <c r="R66" s="26"/>
      <c r="S66" s="27"/>
    </row>
    <row r="67" spans="1:19" x14ac:dyDescent="0.3">
      <c r="A67" s="10" t="s">
        <v>69</v>
      </c>
      <c r="B67" s="11" t="s">
        <v>5</v>
      </c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28"/>
      <c r="R67" s="10"/>
      <c r="S67" s="10"/>
    </row>
    <row r="68" spans="1:19" x14ac:dyDescent="0.3">
      <c r="A68" s="19" t="s">
        <v>151</v>
      </c>
      <c r="B68" s="19" t="s">
        <v>80</v>
      </c>
      <c r="C68" s="19"/>
      <c r="D68" s="19"/>
      <c r="E68" s="19"/>
      <c r="F68" s="19"/>
      <c r="G68" s="19"/>
      <c r="H68" s="19"/>
      <c r="I68" s="19" t="s">
        <v>152</v>
      </c>
      <c r="J68" s="19"/>
      <c r="K68" s="19"/>
      <c r="L68" s="19"/>
      <c r="M68" s="19"/>
      <c r="N68" s="19"/>
      <c r="O68" s="19"/>
      <c r="P68" s="19"/>
      <c r="Q68" s="20" t="s">
        <v>153</v>
      </c>
      <c r="R68" s="26"/>
      <c r="S68" s="27"/>
    </row>
    <row r="69" spans="1:19" x14ac:dyDescent="0.3">
      <c r="A69" t="s">
        <v>154</v>
      </c>
      <c r="B69" t="s">
        <v>80</v>
      </c>
      <c r="I69" t="s">
        <v>152</v>
      </c>
      <c r="Q69" s="23" t="s">
        <v>155</v>
      </c>
      <c r="R69" s="24"/>
      <c r="S69" s="25"/>
    </row>
    <row r="70" spans="1:19" x14ac:dyDescent="0.3">
      <c r="A70" s="19" t="s">
        <v>156</v>
      </c>
      <c r="B70" s="19" t="s">
        <v>80</v>
      </c>
      <c r="C70" s="19"/>
      <c r="D70" s="19"/>
      <c r="E70" s="19"/>
      <c r="F70" s="19"/>
      <c r="G70" s="19"/>
      <c r="H70" s="19"/>
      <c r="I70" s="19" t="s">
        <v>152</v>
      </c>
      <c r="J70" s="19"/>
      <c r="K70" s="19"/>
      <c r="L70" s="19"/>
      <c r="M70" s="19"/>
      <c r="N70" s="19"/>
      <c r="O70" s="19"/>
      <c r="P70" s="19"/>
      <c r="Q70" s="20" t="s">
        <v>153</v>
      </c>
      <c r="R70" s="26"/>
      <c r="S70" s="27"/>
    </row>
    <row r="71" spans="1:19" x14ac:dyDescent="0.3">
      <c r="A71" s="10" t="s">
        <v>157</v>
      </c>
      <c r="B71" s="11" t="s">
        <v>5</v>
      </c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28"/>
      <c r="R71" s="10"/>
      <c r="S71" s="10"/>
    </row>
    <row r="72" spans="1:19" x14ac:dyDescent="0.3">
      <c r="A72" t="s">
        <v>158</v>
      </c>
      <c r="B72" t="s">
        <v>159</v>
      </c>
      <c r="C72" t="s">
        <v>160</v>
      </c>
      <c r="E72" t="s">
        <v>161</v>
      </c>
      <c r="J72" t="s">
        <v>162</v>
      </c>
      <c r="O72" t="s">
        <v>163</v>
      </c>
      <c r="Q72" s="23"/>
      <c r="R72" s="24"/>
      <c r="S72" s="25"/>
    </row>
    <row r="73" spans="1:19" x14ac:dyDescent="0.3">
      <c r="A73" s="19" t="s">
        <v>164</v>
      </c>
      <c r="B73" s="19" t="s">
        <v>159</v>
      </c>
      <c r="C73" s="19" t="s">
        <v>160</v>
      </c>
      <c r="D73" s="19"/>
      <c r="E73" s="19" t="s">
        <v>161</v>
      </c>
      <c r="F73" s="19"/>
      <c r="G73" s="19"/>
      <c r="H73" s="19"/>
      <c r="I73" s="19"/>
      <c r="J73" s="19" t="s">
        <v>162</v>
      </c>
      <c r="K73" s="19"/>
      <c r="L73" s="19"/>
      <c r="M73" s="19"/>
      <c r="N73" s="19"/>
      <c r="O73" s="19" t="s">
        <v>163</v>
      </c>
      <c r="P73" s="19"/>
      <c r="Q73" s="20"/>
      <c r="R73" s="26"/>
      <c r="S73" s="27"/>
    </row>
    <row r="74" spans="1:19" x14ac:dyDescent="0.3">
      <c r="A74" t="s">
        <v>165</v>
      </c>
      <c r="B74" t="s">
        <v>159</v>
      </c>
      <c r="D74" t="s">
        <v>166</v>
      </c>
      <c r="H74" t="s">
        <v>119</v>
      </c>
      <c r="L74" t="s">
        <v>167</v>
      </c>
      <c r="P74" t="s">
        <v>168</v>
      </c>
      <c r="Q74" s="23"/>
      <c r="R74" s="24"/>
      <c r="S74" s="25"/>
    </row>
    <row r="75" spans="1:19" x14ac:dyDescent="0.3">
      <c r="A75" s="19" t="s">
        <v>169</v>
      </c>
      <c r="B75" s="19" t="s">
        <v>159</v>
      </c>
      <c r="C75" s="19" t="s">
        <v>55</v>
      </c>
      <c r="D75" s="19"/>
      <c r="E75" s="19"/>
      <c r="F75" s="19"/>
      <c r="G75" s="19" t="s">
        <v>170</v>
      </c>
      <c r="H75" s="19"/>
      <c r="I75" s="19"/>
      <c r="J75" s="19" t="s">
        <v>171</v>
      </c>
      <c r="K75" s="19"/>
      <c r="L75" s="19"/>
      <c r="M75" s="19"/>
      <c r="N75" s="19" t="s">
        <v>172</v>
      </c>
      <c r="O75" s="19"/>
      <c r="P75" s="19"/>
      <c r="Q75" s="20"/>
      <c r="R75" s="26"/>
      <c r="S75" s="27"/>
    </row>
    <row r="76" spans="1:19" x14ac:dyDescent="0.3">
      <c r="A76" t="s">
        <v>173</v>
      </c>
      <c r="B76" t="s">
        <v>159</v>
      </c>
      <c r="D76" t="s">
        <v>174</v>
      </c>
      <c r="G76" t="s">
        <v>142</v>
      </c>
      <c r="J76" t="s">
        <v>175</v>
      </c>
      <c r="O76" t="s">
        <v>163</v>
      </c>
      <c r="Q76" s="23"/>
      <c r="R76" s="24"/>
      <c r="S76" s="25"/>
    </row>
    <row r="77" spans="1:19" x14ac:dyDescent="0.3">
      <c r="A77" s="19" t="s">
        <v>176</v>
      </c>
      <c r="B77" s="19" t="s">
        <v>159</v>
      </c>
      <c r="C77" s="19" t="s">
        <v>177</v>
      </c>
      <c r="D77" s="19"/>
      <c r="E77" s="19"/>
      <c r="F77" s="19"/>
      <c r="G77" s="19" t="s">
        <v>178</v>
      </c>
      <c r="H77" s="19"/>
      <c r="I77" s="19"/>
      <c r="J77" s="19"/>
      <c r="K77" s="19"/>
      <c r="L77" s="19"/>
      <c r="M77" s="19" t="s">
        <v>179</v>
      </c>
      <c r="N77" s="19"/>
      <c r="O77" s="19" t="s">
        <v>180</v>
      </c>
      <c r="P77" s="19"/>
      <c r="Q77" s="20"/>
      <c r="R77" s="26"/>
      <c r="S77" s="27"/>
    </row>
    <row r="78" spans="1:19" x14ac:dyDescent="0.3">
      <c r="A78" t="s">
        <v>181</v>
      </c>
      <c r="B78" t="s">
        <v>159</v>
      </c>
      <c r="C78" t="s">
        <v>177</v>
      </c>
      <c r="G78" t="s">
        <v>178</v>
      </c>
      <c r="M78" t="s">
        <v>182</v>
      </c>
      <c r="O78" t="s">
        <v>180</v>
      </c>
      <c r="Q78" s="23"/>
      <c r="R78" s="24"/>
      <c r="S78" s="25"/>
    </row>
    <row r="79" spans="1:19" x14ac:dyDescent="0.3">
      <c r="A79" s="19" t="s">
        <v>183</v>
      </c>
      <c r="B79" s="19" t="s">
        <v>159</v>
      </c>
      <c r="C79" s="19"/>
      <c r="D79" s="19"/>
      <c r="E79" s="19" t="s">
        <v>184</v>
      </c>
      <c r="F79" s="19"/>
      <c r="G79" s="19"/>
      <c r="H79" s="19" t="s">
        <v>185</v>
      </c>
      <c r="I79" s="19"/>
      <c r="J79" s="19"/>
      <c r="K79" s="19" t="s">
        <v>186</v>
      </c>
      <c r="L79" s="19"/>
      <c r="M79" s="19"/>
      <c r="N79" s="19"/>
      <c r="O79" s="19"/>
      <c r="P79" s="19" t="s">
        <v>146</v>
      </c>
      <c r="Q79" s="20"/>
      <c r="R79" s="26"/>
      <c r="S79" s="27"/>
    </row>
    <row r="80" spans="1:19" x14ac:dyDescent="0.3">
      <c r="A80" t="s">
        <v>187</v>
      </c>
      <c r="B80" t="s">
        <v>159</v>
      </c>
      <c r="C80" t="s">
        <v>188</v>
      </c>
      <c r="E80" t="s">
        <v>189</v>
      </c>
      <c r="F80" t="s">
        <v>190</v>
      </c>
      <c r="H80" t="s">
        <v>185</v>
      </c>
      <c r="M80" t="s">
        <v>191</v>
      </c>
      <c r="Q80" s="23" t="s">
        <v>192</v>
      </c>
      <c r="R80" s="24"/>
      <c r="S80" s="25"/>
    </row>
    <row r="81" spans="1:19" x14ac:dyDescent="0.3">
      <c r="A81" s="19" t="s">
        <v>193</v>
      </c>
      <c r="B81" s="19" t="s">
        <v>159</v>
      </c>
      <c r="C81" s="19" t="s">
        <v>188</v>
      </c>
      <c r="D81" s="19"/>
      <c r="E81" s="19" t="s">
        <v>189</v>
      </c>
      <c r="F81" s="19" t="s">
        <v>190</v>
      </c>
      <c r="G81" s="19"/>
      <c r="H81" s="19" t="s">
        <v>185</v>
      </c>
      <c r="I81" s="19"/>
      <c r="J81" s="19"/>
      <c r="K81" s="19"/>
      <c r="L81" s="19" t="s">
        <v>194</v>
      </c>
      <c r="M81" s="19"/>
      <c r="N81" s="19"/>
      <c r="O81" s="19"/>
      <c r="P81" s="19"/>
      <c r="Q81" s="20" t="s">
        <v>192</v>
      </c>
      <c r="R81" s="26"/>
      <c r="S81" s="27"/>
    </row>
    <row r="82" spans="1:19" x14ac:dyDescent="0.3">
      <c r="A82" t="s">
        <v>195</v>
      </c>
      <c r="B82" t="s">
        <v>159</v>
      </c>
      <c r="C82" t="s">
        <v>32</v>
      </c>
      <c r="F82" t="s">
        <v>196</v>
      </c>
      <c r="K82" t="s">
        <v>45</v>
      </c>
      <c r="P82" t="s">
        <v>96</v>
      </c>
      <c r="Q82" s="23"/>
      <c r="R82" s="24"/>
      <c r="S82" s="25"/>
    </row>
    <row r="83" spans="1:19" x14ac:dyDescent="0.3">
      <c r="A83" s="19" t="s">
        <v>197</v>
      </c>
      <c r="B83" s="19" t="s">
        <v>159</v>
      </c>
      <c r="C83" s="19"/>
      <c r="D83" s="19" t="s">
        <v>198</v>
      </c>
      <c r="E83" s="19"/>
      <c r="F83" s="19"/>
      <c r="G83" s="19" t="s">
        <v>199</v>
      </c>
      <c r="H83" s="19"/>
      <c r="I83" s="19"/>
      <c r="J83" s="19"/>
      <c r="K83" s="19"/>
      <c r="L83" s="19"/>
      <c r="M83" s="19" t="s">
        <v>200</v>
      </c>
      <c r="N83" s="19"/>
      <c r="O83" s="19"/>
      <c r="P83" s="19"/>
      <c r="Q83" s="20" t="s">
        <v>201</v>
      </c>
      <c r="R83" s="26"/>
      <c r="S83" s="27"/>
    </row>
    <row r="84" spans="1:19" x14ac:dyDescent="0.3">
      <c r="A84" t="s">
        <v>202</v>
      </c>
      <c r="B84" t="s">
        <v>159</v>
      </c>
      <c r="D84" t="s">
        <v>198</v>
      </c>
      <c r="H84" t="s">
        <v>203</v>
      </c>
      <c r="M84" t="s">
        <v>200</v>
      </c>
      <c r="Q84" s="23" t="s">
        <v>201</v>
      </c>
      <c r="R84" s="24"/>
      <c r="S84" s="25"/>
    </row>
    <row r="85" spans="1:19" x14ac:dyDescent="0.3">
      <c r="A85" s="19" t="s">
        <v>204</v>
      </c>
      <c r="B85" s="19" t="s">
        <v>159</v>
      </c>
      <c r="C85" s="19" t="s">
        <v>73</v>
      </c>
      <c r="D85" s="19"/>
      <c r="E85" s="19"/>
      <c r="F85" s="19"/>
      <c r="G85" s="19"/>
      <c r="H85" s="19" t="s">
        <v>205</v>
      </c>
      <c r="I85" s="19"/>
      <c r="J85" s="19"/>
      <c r="K85" s="19"/>
      <c r="L85" s="19"/>
      <c r="M85" s="19" t="s">
        <v>206</v>
      </c>
      <c r="N85" s="19"/>
      <c r="O85" s="19"/>
      <c r="P85" s="19" t="s">
        <v>207</v>
      </c>
      <c r="Q85" s="20"/>
      <c r="R85" s="26"/>
      <c r="S85" s="27"/>
    </row>
    <row r="86" spans="1:19" x14ac:dyDescent="0.3">
      <c r="A86" t="s">
        <v>208</v>
      </c>
      <c r="B86" t="s">
        <v>159</v>
      </c>
      <c r="E86" t="s">
        <v>209</v>
      </c>
      <c r="I86" t="s">
        <v>210</v>
      </c>
      <c r="K86" t="s">
        <v>211</v>
      </c>
      <c r="N86" t="s">
        <v>212</v>
      </c>
      <c r="Q86" s="23"/>
      <c r="R86" s="24"/>
      <c r="S86" s="25"/>
    </row>
    <row r="87" spans="1:19" x14ac:dyDescent="0.3">
      <c r="A87" s="6" t="s">
        <v>213</v>
      </c>
      <c r="B87" s="7" t="s">
        <v>5</v>
      </c>
      <c r="C87" s="7" t="s">
        <v>5</v>
      </c>
      <c r="D87" s="7" t="s">
        <v>5</v>
      </c>
      <c r="E87" s="7" t="s">
        <v>5</v>
      </c>
      <c r="F87" s="7" t="s">
        <v>5</v>
      </c>
      <c r="G87" s="7" t="s">
        <v>5</v>
      </c>
      <c r="H87" s="7" t="s">
        <v>5</v>
      </c>
      <c r="I87" s="7" t="s">
        <v>5</v>
      </c>
      <c r="J87" s="7" t="s">
        <v>5</v>
      </c>
      <c r="K87" s="7" t="s">
        <v>5</v>
      </c>
      <c r="L87" s="7" t="s">
        <v>5</v>
      </c>
      <c r="M87" s="7" t="s">
        <v>5</v>
      </c>
      <c r="N87" s="7" t="s">
        <v>5</v>
      </c>
      <c r="O87" s="7" t="s">
        <v>5</v>
      </c>
      <c r="P87" s="7" t="s">
        <v>5</v>
      </c>
      <c r="Q87" s="7" t="s">
        <v>5</v>
      </c>
      <c r="R87" s="6"/>
      <c r="S87" s="6"/>
    </row>
    <row r="88" spans="1:19" x14ac:dyDescent="0.3">
      <c r="A88" s="19" t="s">
        <v>214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</row>
    <row r="89" spans="1:19" x14ac:dyDescent="0.3">
      <c r="A89" s="10" t="s">
        <v>215</v>
      </c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</row>
    <row r="90" spans="1:19" x14ac:dyDescent="0.3">
      <c r="A90" s="29" t="s">
        <v>216</v>
      </c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</row>
    <row r="91" spans="1:19" x14ac:dyDescent="0.3">
      <c r="A91" s="30" t="s">
        <v>217</v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</row>
    <row r="93" spans="1:19" x14ac:dyDescent="0.3">
      <c r="A93" s="31" t="s">
        <v>218</v>
      </c>
      <c r="B93" s="31" t="s">
        <v>218</v>
      </c>
      <c r="C93" s="31" t="s">
        <v>218</v>
      </c>
      <c r="D93" s="31" t="s">
        <v>218</v>
      </c>
      <c r="E93" s="31" t="s">
        <v>218</v>
      </c>
      <c r="F93" s="31" t="s">
        <v>218</v>
      </c>
      <c r="G93" s="31" t="s">
        <v>218</v>
      </c>
      <c r="H93" s="31" t="s">
        <v>218</v>
      </c>
      <c r="I93" s="31" t="s">
        <v>218</v>
      </c>
      <c r="J93" s="31" t="s">
        <v>218</v>
      </c>
      <c r="K93" s="31" t="s">
        <v>218</v>
      </c>
      <c r="L93" s="31" t="s">
        <v>218</v>
      </c>
      <c r="M93" s="31" t="s">
        <v>218</v>
      </c>
      <c r="N93" s="31" t="s">
        <v>218</v>
      </c>
      <c r="O93" s="31" t="s">
        <v>218</v>
      </c>
      <c r="P93" s="31" t="s">
        <v>218</v>
      </c>
      <c r="Q93" s="31" t="s">
        <v>218</v>
      </c>
    </row>
    <row r="94" spans="1:19" x14ac:dyDescent="0.3">
      <c r="A94" s="6" t="s">
        <v>219</v>
      </c>
      <c r="B94" s="7" t="s">
        <v>5</v>
      </c>
      <c r="C94" s="7" t="s">
        <v>5</v>
      </c>
      <c r="D94" s="7" t="s">
        <v>5</v>
      </c>
      <c r="E94" s="7" t="s">
        <v>5</v>
      </c>
      <c r="F94" s="7" t="s">
        <v>5</v>
      </c>
      <c r="G94" s="7" t="s">
        <v>5</v>
      </c>
      <c r="H94" s="7" t="s">
        <v>5</v>
      </c>
      <c r="I94" s="7" t="s">
        <v>5</v>
      </c>
      <c r="J94" s="7" t="s">
        <v>5</v>
      </c>
      <c r="K94" s="7" t="s">
        <v>5</v>
      </c>
      <c r="L94" s="7" t="s">
        <v>5</v>
      </c>
      <c r="M94" s="7" t="s">
        <v>5</v>
      </c>
      <c r="N94" s="7" t="s">
        <v>5</v>
      </c>
      <c r="O94" s="7" t="s">
        <v>5</v>
      </c>
      <c r="P94" s="7" t="s">
        <v>5</v>
      </c>
      <c r="Q94" s="7" t="s">
        <v>5</v>
      </c>
      <c r="R94" s="32"/>
      <c r="S94" s="6"/>
    </row>
    <row r="95" spans="1:19" x14ac:dyDescent="0.3">
      <c r="A95" s="10" t="s">
        <v>6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33"/>
      <c r="S95" s="10"/>
    </row>
    <row r="96" spans="1:19" x14ac:dyDescent="0.3">
      <c r="A96" t="s">
        <v>220</v>
      </c>
      <c r="B96" t="s">
        <v>8</v>
      </c>
      <c r="C96" t="s">
        <v>14</v>
      </c>
      <c r="J96" t="s">
        <v>15</v>
      </c>
      <c r="R96" s="34"/>
    </row>
    <row r="97" spans="1:19" x14ac:dyDescent="0.3">
      <c r="A97" s="19" t="s">
        <v>221</v>
      </c>
      <c r="B97" s="19" t="s">
        <v>8</v>
      </c>
      <c r="C97" s="19" t="s">
        <v>14</v>
      </c>
      <c r="D97" s="19"/>
      <c r="E97" s="19"/>
      <c r="F97" s="19"/>
      <c r="G97" s="19"/>
      <c r="H97" s="19"/>
      <c r="I97" s="19"/>
      <c r="J97" s="19" t="s">
        <v>15</v>
      </c>
      <c r="K97" s="19"/>
      <c r="L97" s="19"/>
      <c r="M97" s="19"/>
      <c r="N97" s="19"/>
      <c r="O97" s="19"/>
      <c r="P97" s="19"/>
      <c r="Q97" s="19"/>
      <c r="R97" s="35"/>
      <c r="S97" s="19"/>
    </row>
    <row r="98" spans="1:19" x14ac:dyDescent="0.3">
      <c r="A98" t="s">
        <v>222</v>
      </c>
      <c r="B98" t="s">
        <v>8</v>
      </c>
      <c r="C98" t="s">
        <v>61</v>
      </c>
      <c r="J98" t="s">
        <v>22</v>
      </c>
      <c r="R98" s="34"/>
    </row>
    <row r="99" spans="1:19" x14ac:dyDescent="0.3">
      <c r="A99" s="19" t="s">
        <v>223</v>
      </c>
      <c r="B99" s="19" t="s">
        <v>8</v>
      </c>
      <c r="C99" s="19" t="s">
        <v>21</v>
      </c>
      <c r="D99" s="19"/>
      <c r="E99" s="19"/>
      <c r="F99" s="19"/>
      <c r="G99" s="19"/>
      <c r="H99" s="19"/>
      <c r="I99" s="19"/>
      <c r="J99" s="19" t="s">
        <v>22</v>
      </c>
      <c r="K99" s="19"/>
      <c r="L99" s="19"/>
      <c r="M99" s="19"/>
      <c r="N99" s="19"/>
      <c r="O99" s="19"/>
      <c r="P99" s="19"/>
      <c r="Q99" s="19"/>
      <c r="R99" s="35"/>
      <c r="S99" s="19"/>
    </row>
    <row r="100" spans="1:19" x14ac:dyDescent="0.3">
      <c r="A100" t="s">
        <v>224</v>
      </c>
      <c r="B100" t="s">
        <v>8</v>
      </c>
      <c r="C100" t="s">
        <v>29</v>
      </c>
      <c r="I100" t="s">
        <v>30</v>
      </c>
      <c r="R100" s="34"/>
    </row>
    <row r="101" spans="1:19" x14ac:dyDescent="0.3">
      <c r="A101" s="19" t="s">
        <v>225</v>
      </c>
      <c r="B101" s="19" t="s">
        <v>8</v>
      </c>
      <c r="C101" s="19" t="s">
        <v>29</v>
      </c>
      <c r="D101" s="19"/>
      <c r="E101" s="19"/>
      <c r="F101" s="19"/>
      <c r="G101" s="19"/>
      <c r="H101" s="19"/>
      <c r="I101" s="19" t="s">
        <v>30</v>
      </c>
      <c r="J101" s="19"/>
      <c r="K101" s="19"/>
      <c r="L101" s="19"/>
      <c r="M101" s="19"/>
      <c r="N101" s="19"/>
      <c r="O101" s="19"/>
      <c r="P101" s="19"/>
      <c r="Q101" s="19"/>
      <c r="R101" s="35"/>
      <c r="S101" s="19"/>
    </row>
    <row r="102" spans="1:19" x14ac:dyDescent="0.3">
      <c r="A102" t="s">
        <v>226</v>
      </c>
      <c r="B102" t="s">
        <v>8</v>
      </c>
      <c r="C102" t="s">
        <v>24</v>
      </c>
      <c r="J102" t="s">
        <v>36</v>
      </c>
      <c r="R102" s="34"/>
    </row>
    <row r="103" spans="1:19" x14ac:dyDescent="0.3">
      <c r="A103" s="19" t="s">
        <v>227</v>
      </c>
      <c r="B103" s="19" t="s">
        <v>8</v>
      </c>
      <c r="C103" s="19" t="s">
        <v>24</v>
      </c>
      <c r="D103" s="19"/>
      <c r="E103" s="19"/>
      <c r="F103" s="19"/>
      <c r="G103" s="19"/>
      <c r="H103" s="19"/>
      <c r="I103" s="19"/>
      <c r="J103" s="19" t="s">
        <v>36</v>
      </c>
      <c r="K103" s="19"/>
      <c r="L103" s="19"/>
      <c r="M103" s="19"/>
      <c r="N103" s="19"/>
      <c r="O103" s="19"/>
      <c r="P103" s="19"/>
      <c r="Q103" s="19"/>
      <c r="R103" s="35"/>
      <c r="S103" s="19"/>
    </row>
    <row r="104" spans="1:19" x14ac:dyDescent="0.3">
      <c r="A104" t="s">
        <v>228</v>
      </c>
      <c r="B104" t="s">
        <v>8</v>
      </c>
      <c r="C104" t="s">
        <v>229</v>
      </c>
      <c r="I104" t="s">
        <v>42</v>
      </c>
      <c r="R104" s="34"/>
    </row>
    <row r="105" spans="1:19" x14ac:dyDescent="0.3">
      <c r="A105" s="19" t="s">
        <v>230</v>
      </c>
      <c r="B105" s="19" t="s">
        <v>8</v>
      </c>
      <c r="C105" s="19" t="s">
        <v>229</v>
      </c>
      <c r="D105" s="19"/>
      <c r="E105" s="19"/>
      <c r="F105" s="19"/>
      <c r="G105" s="19"/>
      <c r="H105" s="19"/>
      <c r="I105" s="19" t="s">
        <v>231</v>
      </c>
      <c r="J105" s="19"/>
      <c r="K105" s="19"/>
      <c r="L105" s="19"/>
      <c r="M105" s="19"/>
      <c r="N105" s="19"/>
      <c r="O105" s="19"/>
      <c r="P105" s="19"/>
      <c r="Q105" s="19"/>
      <c r="R105" s="35"/>
      <c r="S105" s="19"/>
    </row>
    <row r="106" spans="1:19" x14ac:dyDescent="0.3">
      <c r="A106" t="s">
        <v>232</v>
      </c>
      <c r="B106" t="s">
        <v>8</v>
      </c>
      <c r="C106" t="s">
        <v>44</v>
      </c>
      <c r="J106" t="s">
        <v>15</v>
      </c>
      <c r="R106" s="34"/>
    </row>
    <row r="107" spans="1:19" x14ac:dyDescent="0.3">
      <c r="A107" s="19" t="s">
        <v>233</v>
      </c>
      <c r="B107" s="19" t="s">
        <v>8</v>
      </c>
      <c r="C107" s="19" t="s">
        <v>44</v>
      </c>
      <c r="D107" s="19"/>
      <c r="E107" s="19"/>
      <c r="F107" s="19"/>
      <c r="G107" s="19"/>
      <c r="H107" s="19"/>
      <c r="I107" s="19"/>
      <c r="J107" s="19" t="s">
        <v>15</v>
      </c>
      <c r="K107" s="19"/>
      <c r="L107" s="19"/>
      <c r="M107" s="19"/>
      <c r="N107" s="19"/>
      <c r="O107" s="19"/>
      <c r="P107" s="19"/>
      <c r="Q107" s="19"/>
      <c r="R107" s="35"/>
      <c r="S107" s="19"/>
    </row>
    <row r="108" spans="1:19" x14ac:dyDescent="0.3">
      <c r="A108" t="s">
        <v>234</v>
      </c>
      <c r="B108" t="s">
        <v>8</v>
      </c>
      <c r="C108" t="s">
        <v>235</v>
      </c>
      <c r="L108" t="s">
        <v>51</v>
      </c>
      <c r="R108" s="34"/>
    </row>
    <row r="109" spans="1:19" x14ac:dyDescent="0.3">
      <c r="A109" s="19" t="s">
        <v>236</v>
      </c>
      <c r="B109" s="19" t="s">
        <v>8</v>
      </c>
      <c r="C109" s="19"/>
      <c r="D109" s="19"/>
      <c r="E109" s="19" t="s">
        <v>50</v>
      </c>
      <c r="F109" s="19"/>
      <c r="G109" s="19"/>
      <c r="H109" s="19"/>
      <c r="I109" s="19"/>
      <c r="J109" s="19"/>
      <c r="K109" s="19"/>
      <c r="L109" s="19" t="s">
        <v>51</v>
      </c>
      <c r="M109" s="19"/>
      <c r="N109" s="19"/>
      <c r="O109" s="19"/>
      <c r="P109" s="19"/>
      <c r="Q109" s="19"/>
      <c r="R109" s="35"/>
      <c r="S109" s="19"/>
    </row>
    <row r="110" spans="1:19" x14ac:dyDescent="0.3">
      <c r="A110" t="s">
        <v>237</v>
      </c>
      <c r="B110" t="s">
        <v>8</v>
      </c>
      <c r="C110" t="s">
        <v>55</v>
      </c>
      <c r="J110" t="s">
        <v>56</v>
      </c>
      <c r="R110" s="34"/>
    </row>
    <row r="111" spans="1:19" x14ac:dyDescent="0.3">
      <c r="A111" s="19" t="s">
        <v>238</v>
      </c>
      <c r="B111" s="19" t="s">
        <v>8</v>
      </c>
      <c r="C111" s="19" t="s">
        <v>55</v>
      </c>
      <c r="D111" s="19"/>
      <c r="E111" s="19"/>
      <c r="F111" s="19"/>
      <c r="G111" s="19"/>
      <c r="H111" s="19"/>
      <c r="I111" s="19"/>
      <c r="J111" s="19" t="s">
        <v>56</v>
      </c>
      <c r="K111" s="19"/>
      <c r="L111" s="19"/>
      <c r="M111" s="19"/>
      <c r="N111" s="19"/>
      <c r="O111" s="19"/>
      <c r="P111" s="19"/>
      <c r="Q111" s="19"/>
      <c r="R111" s="35"/>
      <c r="S111" s="19"/>
    </row>
    <row r="112" spans="1:19" x14ac:dyDescent="0.3">
      <c r="A112" t="s">
        <v>239</v>
      </c>
      <c r="B112" t="s">
        <v>8</v>
      </c>
      <c r="C112" t="s">
        <v>61</v>
      </c>
      <c r="I112" t="s">
        <v>30</v>
      </c>
      <c r="R112" s="34"/>
    </row>
    <row r="113" spans="1:19" x14ac:dyDescent="0.3">
      <c r="A113" s="19" t="s">
        <v>240</v>
      </c>
      <c r="B113" s="19" t="s">
        <v>8</v>
      </c>
      <c r="C113" s="19" t="s">
        <v>61</v>
      </c>
      <c r="D113" s="19"/>
      <c r="E113" s="19"/>
      <c r="F113" s="19"/>
      <c r="G113" s="19"/>
      <c r="H113" s="19"/>
      <c r="I113" s="19" t="s">
        <v>30</v>
      </c>
      <c r="J113" s="19"/>
      <c r="K113" s="19"/>
      <c r="L113" s="19"/>
      <c r="M113" s="19"/>
      <c r="N113" s="19"/>
      <c r="O113" s="19"/>
      <c r="P113" s="19"/>
      <c r="Q113" s="19"/>
      <c r="R113" s="35"/>
      <c r="S113" s="19"/>
    </row>
    <row r="114" spans="1:19" x14ac:dyDescent="0.3">
      <c r="A114" t="s">
        <v>241</v>
      </c>
      <c r="B114" t="s">
        <v>8</v>
      </c>
      <c r="C114" t="s">
        <v>24</v>
      </c>
      <c r="H114" t="s">
        <v>242</v>
      </c>
      <c r="R114" s="34"/>
    </row>
    <row r="115" spans="1:19" x14ac:dyDescent="0.3">
      <c r="A115" s="19" t="s">
        <v>243</v>
      </c>
      <c r="B115" s="19" t="s">
        <v>8</v>
      </c>
      <c r="C115" s="19" t="s">
        <v>67</v>
      </c>
      <c r="D115" s="19"/>
      <c r="E115" s="19"/>
      <c r="F115" s="19"/>
      <c r="G115" s="19"/>
      <c r="H115" s="19"/>
      <c r="I115" s="19" t="s">
        <v>68</v>
      </c>
      <c r="J115" s="19"/>
      <c r="K115" s="19"/>
      <c r="L115" s="19"/>
      <c r="M115" s="19"/>
      <c r="N115" s="19"/>
      <c r="O115" s="19"/>
      <c r="P115" s="19"/>
      <c r="Q115" s="19"/>
      <c r="R115" s="35"/>
      <c r="S115" s="19"/>
    </row>
    <row r="116" spans="1:19" x14ac:dyDescent="0.3">
      <c r="A116" s="10" t="s">
        <v>69</v>
      </c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33"/>
      <c r="S116" s="10"/>
    </row>
    <row r="117" spans="1:19" x14ac:dyDescent="0.3">
      <c r="A117" s="19" t="s">
        <v>244</v>
      </c>
      <c r="B117" s="19" t="s">
        <v>8</v>
      </c>
      <c r="C117" s="19" t="s">
        <v>29</v>
      </c>
      <c r="D117" s="19"/>
      <c r="E117" s="19"/>
      <c r="F117" s="19"/>
      <c r="G117" s="19"/>
      <c r="H117" s="19"/>
      <c r="I117" s="19"/>
      <c r="J117" s="19" t="s">
        <v>71</v>
      </c>
      <c r="K117" s="19"/>
      <c r="L117" s="19"/>
      <c r="M117" s="19"/>
      <c r="N117" s="19"/>
      <c r="O117" s="19"/>
      <c r="P117" s="19"/>
      <c r="Q117" s="19"/>
      <c r="R117" s="35"/>
      <c r="S117" s="19"/>
    </row>
    <row r="118" spans="1:19" x14ac:dyDescent="0.3">
      <c r="A118" t="s">
        <v>245</v>
      </c>
      <c r="B118" t="s">
        <v>8</v>
      </c>
      <c r="C118" t="s">
        <v>29</v>
      </c>
      <c r="J118" t="s">
        <v>71</v>
      </c>
      <c r="R118" s="34"/>
    </row>
    <row r="119" spans="1:19" x14ac:dyDescent="0.3">
      <c r="A119" s="19" t="s">
        <v>246</v>
      </c>
      <c r="B119" s="19" t="s">
        <v>8</v>
      </c>
      <c r="C119" s="19" t="s">
        <v>73</v>
      </c>
      <c r="D119" s="19"/>
      <c r="E119" s="19"/>
      <c r="F119" s="19"/>
      <c r="G119" s="19"/>
      <c r="H119" s="19"/>
      <c r="I119" s="19"/>
      <c r="J119" s="19" t="s">
        <v>71</v>
      </c>
      <c r="K119" s="19"/>
      <c r="L119" s="19"/>
      <c r="M119" s="19"/>
      <c r="N119" s="19"/>
      <c r="O119" s="19"/>
      <c r="P119" s="19"/>
      <c r="Q119" s="19"/>
      <c r="R119" s="35"/>
      <c r="S119" s="19"/>
    </row>
    <row r="120" spans="1:19" x14ac:dyDescent="0.3">
      <c r="A120" t="s">
        <v>247</v>
      </c>
      <c r="B120" t="s">
        <v>8</v>
      </c>
      <c r="C120" t="s">
        <v>73</v>
      </c>
      <c r="J120" t="s">
        <v>71</v>
      </c>
      <c r="R120" s="34"/>
    </row>
    <row r="121" spans="1:19" x14ac:dyDescent="0.3">
      <c r="A121" s="19" t="s">
        <v>248</v>
      </c>
      <c r="B121" s="19" t="s">
        <v>8</v>
      </c>
      <c r="C121" s="19" t="s">
        <v>32</v>
      </c>
      <c r="D121" s="19"/>
      <c r="E121" s="19"/>
      <c r="F121" s="19"/>
      <c r="G121" s="19"/>
      <c r="H121" s="19"/>
      <c r="I121" s="19"/>
      <c r="J121" s="19" t="s">
        <v>71</v>
      </c>
      <c r="K121" s="19"/>
      <c r="L121" s="19"/>
      <c r="M121" s="19"/>
      <c r="N121" s="19"/>
      <c r="O121" s="19"/>
      <c r="P121" s="19"/>
      <c r="Q121" s="19"/>
      <c r="R121" s="35"/>
      <c r="S121" s="19"/>
    </row>
    <row r="122" spans="1:19" x14ac:dyDescent="0.3">
      <c r="A122" t="s">
        <v>249</v>
      </c>
      <c r="B122" t="s">
        <v>8</v>
      </c>
      <c r="C122" t="s">
        <v>76</v>
      </c>
      <c r="J122" t="s">
        <v>77</v>
      </c>
      <c r="R122" s="34"/>
    </row>
    <row r="123" spans="1:19" x14ac:dyDescent="0.3">
      <c r="A123" s="10" t="s">
        <v>78</v>
      </c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33"/>
      <c r="S123" s="10"/>
    </row>
    <row r="124" spans="1:19" x14ac:dyDescent="0.3">
      <c r="A124" s="19" t="s">
        <v>250</v>
      </c>
      <c r="B124" s="19" t="s">
        <v>80</v>
      </c>
      <c r="C124" s="19"/>
      <c r="D124" s="19"/>
      <c r="E124" s="19"/>
      <c r="F124" s="19"/>
      <c r="G124" s="19"/>
      <c r="H124" s="19"/>
      <c r="I124" s="19" t="s">
        <v>84</v>
      </c>
      <c r="J124" s="19"/>
      <c r="K124" s="19"/>
      <c r="L124" s="19"/>
      <c r="M124" s="19"/>
      <c r="N124" s="19"/>
      <c r="O124" s="19"/>
      <c r="P124" s="19"/>
      <c r="Q124" s="19" t="s">
        <v>85</v>
      </c>
      <c r="R124" s="35"/>
      <c r="S124" s="19"/>
    </row>
    <row r="125" spans="1:19" x14ac:dyDescent="0.3">
      <c r="A125" t="s">
        <v>251</v>
      </c>
      <c r="B125" t="s">
        <v>80</v>
      </c>
      <c r="I125" t="s">
        <v>84</v>
      </c>
      <c r="Q125" t="s">
        <v>85</v>
      </c>
      <c r="R125" s="34"/>
    </row>
    <row r="126" spans="1:19" x14ac:dyDescent="0.3">
      <c r="A126" s="36" t="s">
        <v>252</v>
      </c>
      <c r="B126" s="19" t="s">
        <v>80</v>
      </c>
      <c r="C126" s="19"/>
      <c r="D126" s="19"/>
      <c r="E126" s="19"/>
      <c r="F126" s="19"/>
      <c r="G126" s="19"/>
      <c r="H126" s="19"/>
      <c r="I126" s="19" t="s">
        <v>87</v>
      </c>
      <c r="J126" s="19"/>
      <c r="K126" s="19"/>
      <c r="L126" s="19"/>
      <c r="M126" s="19"/>
      <c r="N126" s="19"/>
      <c r="O126" s="19"/>
      <c r="P126" s="19"/>
      <c r="Q126" s="19" t="s">
        <v>88</v>
      </c>
      <c r="R126" s="35"/>
      <c r="S126" s="19"/>
    </row>
    <row r="127" spans="1:19" x14ac:dyDescent="0.3">
      <c r="A127" s="37" t="s">
        <v>253</v>
      </c>
      <c r="B127" t="s">
        <v>80</v>
      </c>
      <c r="I127" t="s">
        <v>95</v>
      </c>
      <c r="P127" t="s">
        <v>96</v>
      </c>
      <c r="R127" s="34"/>
    </row>
    <row r="128" spans="1:19" x14ac:dyDescent="0.3">
      <c r="A128" s="36" t="s">
        <v>254</v>
      </c>
      <c r="B128" s="19" t="s">
        <v>80</v>
      </c>
      <c r="C128" s="19"/>
      <c r="D128" s="19"/>
      <c r="E128" s="19"/>
      <c r="F128" s="19"/>
      <c r="G128" s="19"/>
      <c r="H128" s="19"/>
      <c r="I128" s="19" t="s">
        <v>95</v>
      </c>
      <c r="J128" s="19"/>
      <c r="K128" s="19"/>
      <c r="L128" s="19"/>
      <c r="M128" s="19"/>
      <c r="N128" s="19"/>
      <c r="O128" s="19"/>
      <c r="P128" s="19" t="s">
        <v>96</v>
      </c>
      <c r="Q128" s="19"/>
      <c r="R128" s="35"/>
      <c r="S128" s="19"/>
    </row>
    <row r="129" spans="1:19" x14ac:dyDescent="0.3">
      <c r="A129" s="37" t="s">
        <v>255</v>
      </c>
      <c r="B129" t="s">
        <v>80</v>
      </c>
      <c r="I129" t="s">
        <v>95</v>
      </c>
      <c r="P129" t="s">
        <v>103</v>
      </c>
      <c r="R129" s="34"/>
    </row>
    <row r="130" spans="1:19" x14ac:dyDescent="0.3">
      <c r="A130" s="36" t="s">
        <v>256</v>
      </c>
      <c r="B130" s="19" t="s">
        <v>80</v>
      </c>
      <c r="C130" s="19"/>
      <c r="D130" s="19"/>
      <c r="E130" s="19"/>
      <c r="F130" s="19"/>
      <c r="G130" s="19"/>
      <c r="H130" s="19"/>
      <c r="I130" s="19" t="s">
        <v>95</v>
      </c>
      <c r="J130" s="19"/>
      <c r="K130" s="19"/>
      <c r="L130" s="19"/>
      <c r="M130" s="19"/>
      <c r="N130" s="19"/>
      <c r="O130" s="19"/>
      <c r="P130" s="19" t="s">
        <v>103</v>
      </c>
      <c r="Q130" s="19"/>
      <c r="R130" s="35"/>
      <c r="S130" s="19"/>
    </row>
    <row r="131" spans="1:19" x14ac:dyDescent="0.3">
      <c r="A131" s="37" t="s">
        <v>257</v>
      </c>
      <c r="B131" t="s">
        <v>80</v>
      </c>
      <c r="I131" t="s">
        <v>109</v>
      </c>
      <c r="Q131" t="s">
        <v>110</v>
      </c>
      <c r="R131" s="34"/>
    </row>
    <row r="132" spans="1:19" x14ac:dyDescent="0.3">
      <c r="A132" s="36" t="s">
        <v>258</v>
      </c>
      <c r="B132" s="19" t="s">
        <v>80</v>
      </c>
      <c r="C132" s="19"/>
      <c r="D132" s="19"/>
      <c r="E132" s="19"/>
      <c r="F132" s="19"/>
      <c r="G132" s="19"/>
      <c r="H132" s="19"/>
      <c r="I132" s="19" t="s">
        <v>109</v>
      </c>
      <c r="J132" s="19"/>
      <c r="K132" s="19"/>
      <c r="L132" s="19"/>
      <c r="M132" s="19"/>
      <c r="N132" s="19"/>
      <c r="O132" s="19"/>
      <c r="P132" s="19"/>
      <c r="Q132" s="19" t="s">
        <v>110</v>
      </c>
      <c r="R132" s="35"/>
      <c r="S132" s="19"/>
    </row>
    <row r="133" spans="1:19" x14ac:dyDescent="0.3">
      <c r="A133" s="37" t="s">
        <v>259</v>
      </c>
      <c r="B133" t="s">
        <v>80</v>
      </c>
      <c r="I133" t="s">
        <v>116</v>
      </c>
      <c r="Q133" t="s">
        <v>117</v>
      </c>
      <c r="R133" s="34"/>
    </row>
    <row r="134" spans="1:19" x14ac:dyDescent="0.3">
      <c r="A134" s="36" t="s">
        <v>260</v>
      </c>
      <c r="B134" s="19" t="s">
        <v>80</v>
      </c>
      <c r="C134" s="19"/>
      <c r="D134" s="19"/>
      <c r="E134" s="19"/>
      <c r="F134" s="19"/>
      <c r="G134" s="19"/>
      <c r="H134" s="19"/>
      <c r="I134" s="19" t="s">
        <v>116</v>
      </c>
      <c r="J134" s="19"/>
      <c r="K134" s="19"/>
      <c r="L134" s="19"/>
      <c r="M134" s="19"/>
      <c r="N134" s="19"/>
      <c r="O134" s="19"/>
      <c r="P134" s="19"/>
      <c r="Q134" s="19" t="s">
        <v>117</v>
      </c>
      <c r="R134" s="35"/>
      <c r="S134" s="19"/>
    </row>
    <row r="135" spans="1:19" x14ac:dyDescent="0.3">
      <c r="A135" s="37" t="s">
        <v>261</v>
      </c>
      <c r="B135" t="s">
        <v>80</v>
      </c>
      <c r="I135" t="s">
        <v>116</v>
      </c>
      <c r="Q135" t="s">
        <v>117</v>
      </c>
      <c r="R135" s="34"/>
    </row>
    <row r="136" spans="1:19" x14ac:dyDescent="0.3">
      <c r="A136" s="36" t="s">
        <v>262</v>
      </c>
      <c r="B136" s="19" t="s">
        <v>80</v>
      </c>
      <c r="C136" s="19"/>
      <c r="D136" s="19"/>
      <c r="E136" s="19"/>
      <c r="F136" s="19"/>
      <c r="G136" s="19"/>
      <c r="H136" s="19"/>
      <c r="I136" s="19" t="s">
        <v>116</v>
      </c>
      <c r="J136" s="19"/>
      <c r="K136" s="19"/>
      <c r="L136" s="19"/>
      <c r="M136" s="19"/>
      <c r="N136" s="19"/>
      <c r="O136" s="19"/>
      <c r="P136" s="19"/>
      <c r="Q136" s="19" t="s">
        <v>123</v>
      </c>
      <c r="R136" s="35"/>
      <c r="S136" s="19"/>
    </row>
    <row r="137" spans="1:19" x14ac:dyDescent="0.3">
      <c r="A137" s="37" t="s">
        <v>263</v>
      </c>
      <c r="B137" t="s">
        <v>80</v>
      </c>
      <c r="I137" t="s">
        <v>116</v>
      </c>
      <c r="Q137" t="s">
        <v>123</v>
      </c>
      <c r="R137" s="34"/>
    </row>
    <row r="138" spans="1:19" x14ac:dyDescent="0.3">
      <c r="A138" s="36" t="s">
        <v>264</v>
      </c>
      <c r="B138" s="19" t="s">
        <v>80</v>
      </c>
      <c r="C138" s="19"/>
      <c r="D138" s="19"/>
      <c r="E138" s="19"/>
      <c r="F138" s="19"/>
      <c r="G138" s="19"/>
      <c r="H138" s="19"/>
      <c r="I138" s="19" t="s">
        <v>116</v>
      </c>
      <c r="J138" s="19"/>
      <c r="K138" s="19"/>
      <c r="L138" s="19"/>
      <c r="M138" s="19"/>
      <c r="N138" s="19"/>
      <c r="O138" s="19"/>
      <c r="P138" s="19"/>
      <c r="Q138" s="19" t="s">
        <v>123</v>
      </c>
      <c r="R138" s="35"/>
      <c r="S138" s="19"/>
    </row>
    <row r="139" spans="1:19" x14ac:dyDescent="0.3">
      <c r="A139" s="37" t="s">
        <v>265</v>
      </c>
      <c r="B139" t="s">
        <v>80</v>
      </c>
      <c r="I139" t="s">
        <v>128</v>
      </c>
      <c r="P139" t="s">
        <v>129</v>
      </c>
      <c r="R139" s="34"/>
    </row>
    <row r="140" spans="1:19" x14ac:dyDescent="0.3">
      <c r="A140" s="36" t="s">
        <v>266</v>
      </c>
      <c r="B140" s="19" t="s">
        <v>80</v>
      </c>
      <c r="C140" s="19"/>
      <c r="D140" s="19"/>
      <c r="E140" s="19"/>
      <c r="F140" s="19"/>
      <c r="G140" s="19"/>
      <c r="H140" s="19"/>
      <c r="I140" s="19" t="s">
        <v>128</v>
      </c>
      <c r="J140" s="19"/>
      <c r="K140" s="19"/>
      <c r="L140" s="19"/>
      <c r="M140" s="19"/>
      <c r="N140" s="19"/>
      <c r="O140" s="19"/>
      <c r="P140" s="19" t="s">
        <v>129</v>
      </c>
      <c r="Q140" s="19"/>
      <c r="R140" s="35"/>
      <c r="S140" s="19"/>
    </row>
    <row r="141" spans="1:19" x14ac:dyDescent="0.3">
      <c r="A141" s="37" t="s">
        <v>267</v>
      </c>
      <c r="B141" t="s">
        <v>80</v>
      </c>
      <c r="I141" t="s">
        <v>131</v>
      </c>
      <c r="Q141" t="s">
        <v>85</v>
      </c>
      <c r="R141" s="34"/>
    </row>
    <row r="142" spans="1:19" x14ac:dyDescent="0.3">
      <c r="A142" s="36" t="s">
        <v>268</v>
      </c>
      <c r="B142" s="19" t="s">
        <v>80</v>
      </c>
      <c r="C142" s="19"/>
      <c r="D142" s="19"/>
      <c r="E142" s="19"/>
      <c r="F142" s="19"/>
      <c r="G142" s="19"/>
      <c r="H142" s="19"/>
      <c r="I142" s="19" t="s">
        <v>131</v>
      </c>
      <c r="J142" s="19"/>
      <c r="K142" s="19"/>
      <c r="L142" s="19"/>
      <c r="M142" s="19"/>
      <c r="N142" s="19"/>
      <c r="O142" s="19"/>
      <c r="P142" s="19"/>
      <c r="Q142" s="19" t="s">
        <v>85</v>
      </c>
      <c r="R142" s="35"/>
      <c r="S142" s="19"/>
    </row>
    <row r="143" spans="1:19" x14ac:dyDescent="0.3">
      <c r="A143" s="37" t="s">
        <v>269</v>
      </c>
      <c r="B143" t="s">
        <v>80</v>
      </c>
      <c r="I143" t="s">
        <v>116</v>
      </c>
      <c r="O143" t="s">
        <v>163</v>
      </c>
      <c r="R143" s="34"/>
    </row>
    <row r="144" spans="1:19" x14ac:dyDescent="0.3">
      <c r="A144" s="36" t="s">
        <v>270</v>
      </c>
      <c r="B144" s="19" t="s">
        <v>80</v>
      </c>
      <c r="C144" s="19"/>
      <c r="D144" s="19"/>
      <c r="E144" s="19"/>
      <c r="F144" s="19"/>
      <c r="G144" s="19"/>
      <c r="H144" s="19"/>
      <c r="I144" s="19" t="s">
        <v>116</v>
      </c>
      <c r="J144" s="19"/>
      <c r="K144" s="19"/>
      <c r="L144" s="19"/>
      <c r="M144" s="19"/>
      <c r="N144" s="19"/>
      <c r="O144" s="19" t="s">
        <v>163</v>
      </c>
      <c r="P144" s="19"/>
      <c r="Q144" s="19"/>
      <c r="R144" s="35"/>
      <c r="S144" s="19"/>
    </row>
    <row r="145" spans="1:19" x14ac:dyDescent="0.3">
      <c r="A145" s="37" t="s">
        <v>271</v>
      </c>
      <c r="B145" t="s">
        <v>80</v>
      </c>
      <c r="K145" t="s">
        <v>149</v>
      </c>
      <c r="P145" t="s">
        <v>103</v>
      </c>
      <c r="R145" s="34"/>
    </row>
    <row r="146" spans="1:19" x14ac:dyDescent="0.3">
      <c r="A146" s="36" t="s">
        <v>272</v>
      </c>
      <c r="B146" s="19" t="s">
        <v>80</v>
      </c>
      <c r="C146" s="19"/>
      <c r="D146" s="19"/>
      <c r="E146" s="19"/>
      <c r="F146" s="19"/>
      <c r="G146" s="19"/>
      <c r="H146" s="19"/>
      <c r="I146" s="19"/>
      <c r="J146" s="19"/>
      <c r="K146" s="19"/>
      <c r="L146" s="19" t="s">
        <v>273</v>
      </c>
      <c r="M146" s="19"/>
      <c r="N146" s="19"/>
      <c r="O146" s="19"/>
      <c r="P146" s="19"/>
      <c r="Q146" s="19" t="s">
        <v>138</v>
      </c>
      <c r="R146" s="35"/>
      <c r="S146" s="19"/>
    </row>
    <row r="147" spans="1:19" x14ac:dyDescent="0.3">
      <c r="A147" s="37" t="s">
        <v>274</v>
      </c>
      <c r="B147" t="s">
        <v>80</v>
      </c>
      <c r="L147" t="s">
        <v>275</v>
      </c>
      <c r="Q147" t="s">
        <v>276</v>
      </c>
      <c r="R147" s="34"/>
    </row>
    <row r="148" spans="1:19" x14ac:dyDescent="0.3">
      <c r="A148" s="36" t="s">
        <v>277</v>
      </c>
      <c r="B148" s="19" t="s">
        <v>80</v>
      </c>
      <c r="C148" s="19"/>
      <c r="D148" s="19"/>
      <c r="E148" s="19"/>
      <c r="F148" s="19"/>
      <c r="G148" s="19"/>
      <c r="H148" s="19"/>
      <c r="I148" s="19"/>
      <c r="J148" s="19"/>
      <c r="K148" s="19" t="s">
        <v>149</v>
      </c>
      <c r="L148" s="19"/>
      <c r="M148" s="19"/>
      <c r="N148" s="19"/>
      <c r="O148" s="19"/>
      <c r="P148" s="19"/>
      <c r="Q148" s="19" t="s">
        <v>138</v>
      </c>
      <c r="R148" s="35"/>
      <c r="S148" s="19"/>
    </row>
    <row r="149" spans="1:19" x14ac:dyDescent="0.3">
      <c r="A149" s="10" t="s">
        <v>69</v>
      </c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33"/>
      <c r="S149" s="10"/>
    </row>
    <row r="150" spans="1:19" x14ac:dyDescent="0.3">
      <c r="A150" s="36" t="s">
        <v>278</v>
      </c>
      <c r="B150" s="19" t="s">
        <v>80</v>
      </c>
      <c r="C150" s="19"/>
      <c r="D150" s="19"/>
      <c r="E150" s="19"/>
      <c r="F150" s="19"/>
      <c r="G150" s="19"/>
      <c r="H150" s="19"/>
      <c r="I150" s="19" t="s">
        <v>152</v>
      </c>
      <c r="J150" s="19"/>
      <c r="K150" s="19"/>
      <c r="L150" s="19"/>
      <c r="M150" s="19"/>
      <c r="N150" s="19"/>
      <c r="O150" s="19"/>
      <c r="P150" s="19"/>
      <c r="Q150" s="19" t="s">
        <v>153</v>
      </c>
      <c r="R150" s="35"/>
      <c r="S150" s="19"/>
    </row>
    <row r="151" spans="1:19" x14ac:dyDescent="0.3">
      <c r="A151" s="37" t="s">
        <v>279</v>
      </c>
      <c r="B151" t="s">
        <v>80</v>
      </c>
      <c r="I151" t="s">
        <v>152</v>
      </c>
      <c r="Q151" t="s">
        <v>153</v>
      </c>
      <c r="R151" s="34"/>
    </row>
    <row r="152" spans="1:19" x14ac:dyDescent="0.3">
      <c r="A152" s="36" t="s">
        <v>280</v>
      </c>
      <c r="B152" s="19" t="s">
        <v>80</v>
      </c>
      <c r="C152" s="19"/>
      <c r="D152" s="19"/>
      <c r="E152" s="19"/>
      <c r="F152" s="19"/>
      <c r="G152" s="19"/>
      <c r="H152" s="19"/>
      <c r="I152" s="19" t="s">
        <v>152</v>
      </c>
      <c r="J152" s="19"/>
      <c r="K152" s="19"/>
      <c r="L152" s="19"/>
      <c r="M152" s="19"/>
      <c r="N152" s="19"/>
      <c r="O152" s="19"/>
      <c r="P152" s="19"/>
      <c r="Q152" s="19" t="s">
        <v>155</v>
      </c>
      <c r="R152" s="35"/>
      <c r="S152" s="19"/>
    </row>
    <row r="153" spans="1:19" x14ac:dyDescent="0.3">
      <c r="A153" s="37" t="s">
        <v>281</v>
      </c>
      <c r="B153" t="s">
        <v>80</v>
      </c>
      <c r="I153" t="s">
        <v>152</v>
      </c>
      <c r="Q153" t="s">
        <v>155</v>
      </c>
      <c r="R153" s="34"/>
    </row>
    <row r="154" spans="1:19" x14ac:dyDescent="0.3">
      <c r="A154" s="36" t="s">
        <v>282</v>
      </c>
      <c r="B154" s="19" t="s">
        <v>80</v>
      </c>
      <c r="C154" s="19"/>
      <c r="D154" s="19"/>
      <c r="E154" s="19"/>
      <c r="F154" s="19"/>
      <c r="G154" s="19"/>
      <c r="H154" s="19"/>
      <c r="I154" s="19" t="s">
        <v>152</v>
      </c>
      <c r="J154" s="19"/>
      <c r="K154" s="19"/>
      <c r="L154" s="19"/>
      <c r="M154" s="19"/>
      <c r="N154" s="19"/>
      <c r="O154" s="19"/>
      <c r="P154" s="19"/>
      <c r="Q154" s="19" t="s">
        <v>153</v>
      </c>
      <c r="R154" s="35"/>
      <c r="S154" s="19"/>
    </row>
    <row r="155" spans="1:19" x14ac:dyDescent="0.3">
      <c r="A155" s="10" t="s">
        <v>157</v>
      </c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33"/>
      <c r="S155" s="10"/>
    </row>
    <row r="156" spans="1:19" x14ac:dyDescent="0.3">
      <c r="A156" t="s">
        <v>283</v>
      </c>
      <c r="B156" t="s">
        <v>159</v>
      </c>
      <c r="F156" t="s">
        <v>190</v>
      </c>
      <c r="G156" t="s">
        <v>284</v>
      </c>
      <c r="I156" t="s">
        <v>58</v>
      </c>
      <c r="O156" t="s">
        <v>163</v>
      </c>
      <c r="R156" s="34"/>
    </row>
    <row r="157" spans="1:19" x14ac:dyDescent="0.3">
      <c r="A157" s="36" t="s">
        <v>285</v>
      </c>
      <c r="B157" s="19" t="s">
        <v>159</v>
      </c>
      <c r="C157" s="19" t="s">
        <v>24</v>
      </c>
      <c r="D157" s="19"/>
      <c r="E157" s="19"/>
      <c r="F157" s="19"/>
      <c r="G157" s="19"/>
      <c r="H157" s="19" t="s">
        <v>205</v>
      </c>
      <c r="I157" s="19"/>
      <c r="J157" s="19"/>
      <c r="K157" s="19"/>
      <c r="L157" s="19" t="s">
        <v>167</v>
      </c>
      <c r="M157" s="19"/>
      <c r="N157" s="19"/>
      <c r="O157" s="19"/>
      <c r="P157" s="19" t="s">
        <v>168</v>
      </c>
      <c r="Q157" s="19"/>
      <c r="R157" s="35"/>
      <c r="S157" s="19"/>
    </row>
    <row r="158" spans="1:19" x14ac:dyDescent="0.3">
      <c r="A158" s="37" t="s">
        <v>286</v>
      </c>
      <c r="B158" t="s">
        <v>159</v>
      </c>
      <c r="D158" t="s">
        <v>166</v>
      </c>
      <c r="H158" t="s">
        <v>205</v>
      </c>
      <c r="L158" t="s">
        <v>167</v>
      </c>
      <c r="P158" t="s">
        <v>168</v>
      </c>
      <c r="R158" s="34"/>
    </row>
    <row r="159" spans="1:19" x14ac:dyDescent="0.3">
      <c r="A159" s="36" t="s">
        <v>287</v>
      </c>
      <c r="B159" s="19" t="s">
        <v>159</v>
      </c>
      <c r="C159" s="19"/>
      <c r="D159" s="19" t="s">
        <v>174</v>
      </c>
      <c r="E159" s="19"/>
      <c r="F159" s="19"/>
      <c r="G159" s="19"/>
      <c r="H159" s="19"/>
      <c r="I159" s="19" t="s">
        <v>10</v>
      </c>
      <c r="J159" s="19"/>
      <c r="K159" s="19"/>
      <c r="L159" s="19" t="s">
        <v>167</v>
      </c>
      <c r="M159" s="19"/>
      <c r="N159" s="19"/>
      <c r="O159" s="19"/>
      <c r="P159" s="19" t="s">
        <v>168</v>
      </c>
      <c r="Q159" s="19"/>
      <c r="R159" s="35"/>
      <c r="S159" s="19"/>
    </row>
    <row r="160" spans="1:19" x14ac:dyDescent="0.3">
      <c r="A160" s="37" t="s">
        <v>288</v>
      </c>
      <c r="B160" t="s">
        <v>159</v>
      </c>
      <c r="D160" t="s">
        <v>174</v>
      </c>
      <c r="G160" t="s">
        <v>142</v>
      </c>
      <c r="J160" t="s">
        <v>175</v>
      </c>
      <c r="O160" t="s">
        <v>163</v>
      </c>
      <c r="R160" s="34"/>
    </row>
    <row r="161" spans="1:19" x14ac:dyDescent="0.3">
      <c r="A161" s="36" t="s">
        <v>289</v>
      </c>
      <c r="B161" s="19" t="s">
        <v>159</v>
      </c>
      <c r="C161" s="19" t="s">
        <v>67</v>
      </c>
      <c r="D161" s="19"/>
      <c r="E161" s="19"/>
      <c r="F161" s="19"/>
      <c r="G161" s="19"/>
      <c r="H161" s="19" t="s">
        <v>290</v>
      </c>
      <c r="I161" s="19"/>
      <c r="J161" s="19"/>
      <c r="K161" s="19" t="s">
        <v>149</v>
      </c>
      <c r="L161" s="19"/>
      <c r="M161" s="19"/>
      <c r="N161" s="19"/>
      <c r="O161" s="19" t="s">
        <v>291</v>
      </c>
      <c r="P161" s="19"/>
      <c r="Q161" s="19"/>
      <c r="R161" s="35"/>
      <c r="S161" s="19"/>
    </row>
    <row r="162" spans="1:19" x14ac:dyDescent="0.3">
      <c r="A162" s="37" t="s">
        <v>292</v>
      </c>
      <c r="B162" t="s">
        <v>159</v>
      </c>
      <c r="E162" t="s">
        <v>184</v>
      </c>
      <c r="H162" t="s">
        <v>185</v>
      </c>
      <c r="K162" t="s">
        <v>186</v>
      </c>
      <c r="P162" t="s">
        <v>103</v>
      </c>
      <c r="R162" s="34"/>
    </row>
    <row r="163" spans="1:19" x14ac:dyDescent="0.3">
      <c r="A163" s="6" t="s">
        <v>213</v>
      </c>
      <c r="B163" s="7" t="s">
        <v>5</v>
      </c>
      <c r="C163" s="7" t="s">
        <v>5</v>
      </c>
      <c r="D163" s="7" t="s">
        <v>5</v>
      </c>
      <c r="E163" s="7" t="s">
        <v>5</v>
      </c>
      <c r="F163" s="7" t="s">
        <v>5</v>
      </c>
      <c r="G163" s="7" t="s">
        <v>5</v>
      </c>
      <c r="H163" s="7" t="s">
        <v>5</v>
      </c>
      <c r="I163" s="7" t="s">
        <v>5</v>
      </c>
      <c r="J163" s="7" t="s">
        <v>5</v>
      </c>
      <c r="K163" s="7" t="s">
        <v>5</v>
      </c>
      <c r="L163" s="7" t="s">
        <v>5</v>
      </c>
      <c r="M163" s="7" t="s">
        <v>5</v>
      </c>
      <c r="N163" s="7" t="s">
        <v>5</v>
      </c>
      <c r="O163" s="7" t="s">
        <v>5</v>
      </c>
      <c r="P163" s="7" t="s">
        <v>5</v>
      </c>
      <c r="Q163" s="7" t="s">
        <v>5</v>
      </c>
      <c r="R163" s="6"/>
      <c r="S163" s="6"/>
    </row>
    <row r="164" spans="1:19" x14ac:dyDescent="0.3">
      <c r="A164" s="19" t="s">
        <v>214</v>
      </c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</row>
    <row r="165" spans="1:19" x14ac:dyDescent="0.3">
      <c r="A165" s="10" t="s">
        <v>215</v>
      </c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</row>
    <row r="166" spans="1:19" x14ac:dyDescent="0.3">
      <c r="A166" s="29" t="s">
        <v>216</v>
      </c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</row>
    <row r="167" spans="1:19" x14ac:dyDescent="0.3">
      <c r="A167" s="30" t="s">
        <v>217</v>
      </c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</row>
    <row r="170" spans="1:19" x14ac:dyDescent="0.3">
      <c r="A170" s="6" t="s">
        <v>293</v>
      </c>
      <c r="B170" s="7" t="s">
        <v>5</v>
      </c>
      <c r="C170" s="7" t="s">
        <v>5</v>
      </c>
      <c r="D170" s="7" t="s">
        <v>5</v>
      </c>
      <c r="E170" s="7" t="s">
        <v>5</v>
      </c>
      <c r="F170" s="7" t="s">
        <v>5</v>
      </c>
      <c r="G170" s="7" t="s">
        <v>5</v>
      </c>
      <c r="H170" s="7" t="s">
        <v>5</v>
      </c>
      <c r="I170" s="7" t="s">
        <v>5</v>
      </c>
      <c r="J170" s="7" t="s">
        <v>5</v>
      </c>
      <c r="K170" s="7" t="s">
        <v>5</v>
      </c>
      <c r="L170" s="7" t="s">
        <v>5</v>
      </c>
      <c r="M170" s="7" t="s">
        <v>5</v>
      </c>
      <c r="N170" s="7" t="s">
        <v>5</v>
      </c>
      <c r="O170" s="7" t="s">
        <v>5</v>
      </c>
      <c r="P170" s="7" t="s">
        <v>5</v>
      </c>
      <c r="Q170" s="7" t="s">
        <v>5</v>
      </c>
      <c r="R170" s="32"/>
      <c r="S170" s="6"/>
    </row>
    <row r="171" spans="1:19" x14ac:dyDescent="0.3">
      <c r="A171" t="s">
        <v>294</v>
      </c>
      <c r="B171" t="s">
        <v>8</v>
      </c>
      <c r="C171" t="s">
        <v>14</v>
      </c>
      <c r="J171" t="s">
        <v>15</v>
      </c>
      <c r="R171" s="34"/>
    </row>
    <row r="172" spans="1:19" x14ac:dyDescent="0.3">
      <c r="A172" s="19" t="s">
        <v>295</v>
      </c>
      <c r="B172" s="19" t="s">
        <v>8</v>
      </c>
      <c r="C172" s="19" t="s">
        <v>61</v>
      </c>
      <c r="D172" s="19"/>
      <c r="E172" s="19"/>
      <c r="F172" s="19"/>
      <c r="G172" s="19"/>
      <c r="H172" s="19"/>
      <c r="I172" s="19"/>
      <c r="J172" s="19" t="s">
        <v>296</v>
      </c>
      <c r="K172" s="19"/>
      <c r="L172" s="19"/>
      <c r="M172" s="19"/>
      <c r="N172" s="19"/>
      <c r="O172" s="19"/>
      <c r="P172" s="19"/>
      <c r="Q172" s="19"/>
      <c r="R172" s="35"/>
      <c r="S172" s="19"/>
    </row>
    <row r="173" spans="1:19" x14ac:dyDescent="0.3">
      <c r="A173" t="s">
        <v>297</v>
      </c>
      <c r="B173" t="s">
        <v>8</v>
      </c>
      <c r="C173" t="s">
        <v>21</v>
      </c>
      <c r="J173" t="s">
        <v>298</v>
      </c>
      <c r="R173" s="34"/>
    </row>
    <row r="174" spans="1:19" x14ac:dyDescent="0.3">
      <c r="A174" s="19" t="s">
        <v>299</v>
      </c>
      <c r="B174" s="19" t="s">
        <v>8</v>
      </c>
      <c r="C174" s="19" t="s">
        <v>29</v>
      </c>
      <c r="D174" s="19"/>
      <c r="E174" s="19"/>
      <c r="F174" s="19"/>
      <c r="G174" s="19"/>
      <c r="H174" s="19"/>
      <c r="I174" s="19"/>
      <c r="J174" s="19" t="s">
        <v>36</v>
      </c>
      <c r="K174" s="19"/>
      <c r="L174" s="19"/>
      <c r="M174" s="19"/>
      <c r="N174" s="19"/>
      <c r="O174" s="19"/>
      <c r="P174" s="19"/>
      <c r="Q174" s="19"/>
      <c r="R174" s="35"/>
      <c r="S174" s="19"/>
    </row>
    <row r="175" spans="1:19" x14ac:dyDescent="0.3">
      <c r="A175" t="s">
        <v>300</v>
      </c>
      <c r="B175" t="s">
        <v>8</v>
      </c>
      <c r="C175" t="s">
        <v>29</v>
      </c>
      <c r="I175" t="s">
        <v>27</v>
      </c>
      <c r="R175" s="34"/>
    </row>
    <row r="176" spans="1:19" x14ac:dyDescent="0.3">
      <c r="A176" s="19" t="s">
        <v>301</v>
      </c>
      <c r="B176" s="19" t="s">
        <v>8</v>
      </c>
      <c r="C176" s="19" t="s">
        <v>29</v>
      </c>
      <c r="D176" s="19"/>
      <c r="E176" s="19"/>
      <c r="F176" s="19"/>
      <c r="G176" s="19"/>
      <c r="H176" s="19"/>
      <c r="I176" s="19"/>
      <c r="J176" s="19" t="s">
        <v>36</v>
      </c>
      <c r="K176" s="19"/>
      <c r="L176" s="19"/>
      <c r="M176" s="19"/>
      <c r="N176" s="19"/>
      <c r="O176" s="19"/>
      <c r="P176" s="19"/>
      <c r="Q176" s="19"/>
      <c r="R176" s="35"/>
      <c r="S176" s="19"/>
    </row>
    <row r="177" spans="1:19" x14ac:dyDescent="0.3">
      <c r="A177" t="s">
        <v>302</v>
      </c>
      <c r="B177" t="s">
        <v>8</v>
      </c>
      <c r="C177" t="s">
        <v>29</v>
      </c>
      <c r="J177" t="s">
        <v>36</v>
      </c>
      <c r="R177" s="34"/>
    </row>
    <row r="178" spans="1:19" x14ac:dyDescent="0.3">
      <c r="A178" s="19" t="s">
        <v>303</v>
      </c>
      <c r="B178" s="19" t="s">
        <v>8</v>
      </c>
      <c r="C178" s="19" t="s">
        <v>229</v>
      </c>
      <c r="D178" s="19"/>
      <c r="E178" s="19"/>
      <c r="F178" s="19"/>
      <c r="G178" s="19"/>
      <c r="H178" s="19"/>
      <c r="I178" s="19" t="s">
        <v>231</v>
      </c>
      <c r="J178" s="19"/>
      <c r="K178" s="19"/>
      <c r="L178" s="19"/>
      <c r="M178" s="19"/>
      <c r="N178" s="19"/>
      <c r="O178" s="19"/>
      <c r="P178" s="19"/>
      <c r="Q178" s="19"/>
      <c r="R178" s="35"/>
      <c r="S178" s="19"/>
    </row>
    <row r="179" spans="1:19" x14ac:dyDescent="0.3">
      <c r="A179" t="s">
        <v>304</v>
      </c>
      <c r="B179" t="s">
        <v>8</v>
      </c>
      <c r="C179" t="s">
        <v>44</v>
      </c>
      <c r="J179" t="s">
        <v>296</v>
      </c>
      <c r="R179" s="34"/>
    </row>
    <row r="180" spans="1:19" x14ac:dyDescent="0.3">
      <c r="A180" s="19" t="s">
        <v>305</v>
      </c>
      <c r="B180" s="19" t="s">
        <v>8</v>
      </c>
      <c r="C180" s="19" t="s">
        <v>44</v>
      </c>
      <c r="D180" s="19"/>
      <c r="E180" s="19"/>
      <c r="F180" s="19"/>
      <c r="G180" s="19"/>
      <c r="H180" s="19"/>
      <c r="I180" s="19"/>
      <c r="J180" s="19" t="s">
        <v>15</v>
      </c>
      <c r="K180" s="19"/>
      <c r="L180" s="19"/>
      <c r="M180" s="19"/>
      <c r="N180" s="19"/>
      <c r="O180" s="19"/>
      <c r="P180" s="19"/>
      <c r="Q180" s="19"/>
      <c r="R180" s="35"/>
      <c r="S180" s="19"/>
    </row>
    <row r="181" spans="1:19" x14ac:dyDescent="0.3">
      <c r="A181" t="s">
        <v>306</v>
      </c>
      <c r="B181" t="s">
        <v>8</v>
      </c>
      <c r="C181" t="s">
        <v>21</v>
      </c>
      <c r="J181" t="s">
        <v>307</v>
      </c>
      <c r="R181" s="34"/>
    </row>
    <row r="182" spans="1:19" x14ac:dyDescent="0.3">
      <c r="A182" s="19" t="s">
        <v>308</v>
      </c>
      <c r="B182" s="19" t="s">
        <v>8</v>
      </c>
      <c r="C182" s="19"/>
      <c r="D182" s="19"/>
      <c r="E182" s="19" t="s">
        <v>309</v>
      </c>
      <c r="F182" s="19"/>
      <c r="G182" s="19"/>
      <c r="H182" s="19"/>
      <c r="I182" s="19"/>
      <c r="J182" s="19"/>
      <c r="K182" s="19"/>
      <c r="L182" s="19" t="s">
        <v>51</v>
      </c>
      <c r="M182" s="19"/>
      <c r="N182" s="19"/>
      <c r="O182" s="19"/>
      <c r="P182" s="19"/>
      <c r="Q182" s="19"/>
      <c r="R182" s="35"/>
      <c r="S182" s="19"/>
    </row>
    <row r="183" spans="1:19" x14ac:dyDescent="0.3">
      <c r="A183" t="s">
        <v>310</v>
      </c>
      <c r="B183" t="s">
        <v>8</v>
      </c>
      <c r="C183" t="s">
        <v>311</v>
      </c>
      <c r="J183" t="s">
        <v>77</v>
      </c>
      <c r="R183" s="34"/>
    </row>
    <row r="184" spans="1:19" x14ac:dyDescent="0.3">
      <c r="A184" s="19" t="s">
        <v>312</v>
      </c>
      <c r="B184" s="19" t="s">
        <v>8</v>
      </c>
      <c r="C184" s="19" t="s">
        <v>311</v>
      </c>
      <c r="D184" s="19"/>
      <c r="E184" s="19"/>
      <c r="F184" s="19"/>
      <c r="G184" s="19"/>
      <c r="H184" s="19"/>
      <c r="I184" s="19"/>
      <c r="J184" s="19" t="s">
        <v>77</v>
      </c>
      <c r="K184" s="19"/>
      <c r="L184" s="19"/>
      <c r="M184" s="19"/>
      <c r="N184" s="19"/>
      <c r="O184" s="19"/>
      <c r="P184" s="19"/>
      <c r="Q184" s="19"/>
      <c r="R184" s="35"/>
      <c r="S184" s="19"/>
    </row>
    <row r="185" spans="1:19" x14ac:dyDescent="0.3">
      <c r="A185" t="s">
        <v>313</v>
      </c>
      <c r="B185" t="s">
        <v>8</v>
      </c>
      <c r="C185" t="s">
        <v>67</v>
      </c>
      <c r="J185" t="s">
        <v>15</v>
      </c>
      <c r="R185" s="34"/>
    </row>
    <row r="186" spans="1:19" x14ac:dyDescent="0.3">
      <c r="A186" s="19" t="s">
        <v>314</v>
      </c>
      <c r="B186" s="19" t="s">
        <v>8</v>
      </c>
      <c r="C186" s="19" t="s">
        <v>61</v>
      </c>
      <c r="D186" s="19"/>
      <c r="E186" s="19"/>
      <c r="F186" s="19"/>
      <c r="G186" s="19"/>
      <c r="H186" s="19"/>
      <c r="I186" s="19"/>
      <c r="J186" s="19" t="s">
        <v>30</v>
      </c>
      <c r="K186" s="19"/>
      <c r="L186" s="19"/>
      <c r="M186" s="19"/>
      <c r="N186" s="19"/>
      <c r="O186" s="19"/>
      <c r="P186" s="19"/>
      <c r="Q186" s="19"/>
      <c r="R186" s="35"/>
      <c r="S186" s="19"/>
    </row>
    <row r="187" spans="1:19" x14ac:dyDescent="0.3">
      <c r="A187" t="s">
        <v>315</v>
      </c>
      <c r="B187" t="s">
        <v>8</v>
      </c>
      <c r="C187" t="s">
        <v>29</v>
      </c>
      <c r="J187" t="s">
        <v>71</v>
      </c>
      <c r="R187" s="34"/>
    </row>
    <row r="188" spans="1:19" x14ac:dyDescent="0.3">
      <c r="A188" s="19" t="s">
        <v>316</v>
      </c>
      <c r="B188" s="19" t="s">
        <v>8</v>
      </c>
      <c r="C188" s="19" t="s">
        <v>73</v>
      </c>
      <c r="D188" s="19"/>
      <c r="E188" s="19"/>
      <c r="F188" s="19"/>
      <c r="G188" s="19"/>
      <c r="H188" s="19"/>
      <c r="I188" s="19"/>
      <c r="J188" s="19" t="s">
        <v>71</v>
      </c>
      <c r="K188" s="19"/>
      <c r="L188" s="19"/>
      <c r="M188" s="19"/>
      <c r="N188" s="19"/>
      <c r="O188" s="19"/>
      <c r="P188" s="19"/>
      <c r="Q188" s="19"/>
      <c r="R188" s="35"/>
      <c r="S188" s="19"/>
    </row>
    <row r="189" spans="1:19" x14ac:dyDescent="0.3">
      <c r="A189" t="s">
        <v>317</v>
      </c>
      <c r="B189" t="s">
        <v>8</v>
      </c>
      <c r="C189" t="s">
        <v>32</v>
      </c>
      <c r="J189" t="s">
        <v>71</v>
      </c>
      <c r="R189" s="34"/>
    </row>
    <row r="190" spans="1:19" x14ac:dyDescent="0.3">
      <c r="A190" s="19" t="s">
        <v>318</v>
      </c>
      <c r="B190" s="19" t="s">
        <v>8</v>
      </c>
      <c r="C190" s="19"/>
      <c r="D190" s="19" t="s">
        <v>76</v>
      </c>
      <c r="E190" s="19"/>
      <c r="F190" s="19"/>
      <c r="G190" s="19"/>
      <c r="H190" s="19"/>
      <c r="I190" s="19"/>
      <c r="J190" s="19" t="s">
        <v>77</v>
      </c>
      <c r="K190" s="19"/>
      <c r="L190" s="19"/>
      <c r="M190" s="19"/>
      <c r="N190" s="19"/>
      <c r="O190" s="19"/>
      <c r="P190" s="19"/>
      <c r="Q190" s="19"/>
      <c r="R190" s="35"/>
      <c r="S190" s="19"/>
    </row>
    <row r="191" spans="1:19" x14ac:dyDescent="0.3">
      <c r="A191" t="s">
        <v>319</v>
      </c>
      <c r="B191" t="s">
        <v>8</v>
      </c>
      <c r="C191" t="s">
        <v>67</v>
      </c>
      <c r="I191" t="s">
        <v>68</v>
      </c>
      <c r="R191" s="34"/>
    </row>
    <row r="192" spans="1:19" x14ac:dyDescent="0.3">
      <c r="A192" s="19" t="s">
        <v>320</v>
      </c>
      <c r="B192" s="19" t="s">
        <v>159</v>
      </c>
      <c r="C192" s="19"/>
      <c r="D192" s="19"/>
      <c r="E192" s="19" t="s">
        <v>209</v>
      </c>
      <c r="F192" s="19"/>
      <c r="G192" s="19"/>
      <c r="H192" s="19"/>
      <c r="I192" s="19" t="s">
        <v>210</v>
      </c>
      <c r="J192" s="19"/>
      <c r="K192" s="19" t="s">
        <v>321</v>
      </c>
      <c r="L192" s="19"/>
      <c r="M192" s="19"/>
      <c r="N192" s="19" t="s">
        <v>322</v>
      </c>
      <c r="O192" s="19"/>
      <c r="P192" s="19"/>
      <c r="Q192" s="19"/>
      <c r="R192" s="35"/>
      <c r="S192" s="19"/>
    </row>
    <row r="193" spans="1:19" x14ac:dyDescent="0.3">
      <c r="A193" t="s">
        <v>323</v>
      </c>
      <c r="B193" t="s">
        <v>80</v>
      </c>
      <c r="I193" t="s">
        <v>324</v>
      </c>
      <c r="O193" t="s">
        <v>163</v>
      </c>
      <c r="R193" s="34"/>
    </row>
    <row r="194" spans="1:19" x14ac:dyDescent="0.3">
      <c r="A194" s="19" t="s">
        <v>325</v>
      </c>
      <c r="B194" s="19" t="s">
        <v>80</v>
      </c>
      <c r="C194" s="19"/>
      <c r="D194" s="19"/>
      <c r="E194" s="19"/>
      <c r="F194" s="19"/>
      <c r="G194" s="19"/>
      <c r="H194" s="19"/>
      <c r="I194" s="19" t="s">
        <v>324</v>
      </c>
      <c r="J194" s="19"/>
      <c r="K194" s="19"/>
      <c r="L194" s="19"/>
      <c r="M194" s="19"/>
      <c r="N194" s="19"/>
      <c r="O194" s="19"/>
      <c r="P194" s="19"/>
      <c r="Q194" s="19" t="s">
        <v>85</v>
      </c>
      <c r="R194" s="35"/>
      <c r="S194" s="19"/>
    </row>
    <row r="195" spans="1:19" x14ac:dyDescent="0.3">
      <c r="A195" s="37" t="s">
        <v>326</v>
      </c>
      <c r="B195" t="s">
        <v>80</v>
      </c>
      <c r="I195" t="s">
        <v>87</v>
      </c>
      <c r="Q195" t="s">
        <v>88</v>
      </c>
      <c r="R195" s="34"/>
    </row>
    <row r="196" spans="1:19" x14ac:dyDescent="0.3">
      <c r="A196" s="36" t="s">
        <v>327</v>
      </c>
      <c r="B196" s="19" t="s">
        <v>80</v>
      </c>
      <c r="C196" s="19"/>
      <c r="D196" s="19"/>
      <c r="E196" s="19"/>
      <c r="F196" s="19"/>
      <c r="G196" s="19"/>
      <c r="H196" s="19"/>
      <c r="I196" s="19" t="s">
        <v>95</v>
      </c>
      <c r="J196" s="19"/>
      <c r="K196" s="19"/>
      <c r="L196" s="19"/>
      <c r="M196" s="19"/>
      <c r="N196" s="19"/>
      <c r="O196" s="19"/>
      <c r="P196" s="19"/>
      <c r="Q196" s="19" t="s">
        <v>328</v>
      </c>
      <c r="R196" s="35"/>
      <c r="S196" s="19"/>
    </row>
    <row r="197" spans="1:19" x14ac:dyDescent="0.3">
      <c r="A197" s="37" t="s">
        <v>329</v>
      </c>
      <c r="B197" t="s">
        <v>80</v>
      </c>
      <c r="I197" t="s">
        <v>95</v>
      </c>
      <c r="P197" t="s">
        <v>96</v>
      </c>
      <c r="R197" s="34"/>
    </row>
    <row r="198" spans="1:19" x14ac:dyDescent="0.3">
      <c r="A198" s="36" t="s">
        <v>330</v>
      </c>
      <c r="B198" s="19" t="s">
        <v>80</v>
      </c>
      <c r="C198" s="19"/>
      <c r="D198" s="19"/>
      <c r="E198" s="19"/>
      <c r="F198" s="19"/>
      <c r="G198" s="19"/>
      <c r="H198" s="19"/>
      <c r="I198" s="19" t="s">
        <v>95</v>
      </c>
      <c r="J198" s="19"/>
      <c r="K198" s="19"/>
      <c r="L198" s="19"/>
      <c r="M198" s="19"/>
      <c r="N198" s="19"/>
      <c r="O198" s="19"/>
      <c r="P198" s="19" t="s">
        <v>103</v>
      </c>
      <c r="Q198" s="19"/>
      <c r="R198" s="35"/>
      <c r="S198" s="19"/>
    </row>
    <row r="199" spans="1:19" x14ac:dyDescent="0.3">
      <c r="A199" s="37" t="s">
        <v>331</v>
      </c>
      <c r="B199" t="s">
        <v>80</v>
      </c>
      <c r="I199" t="s">
        <v>95</v>
      </c>
      <c r="P199" t="s">
        <v>103</v>
      </c>
      <c r="R199" s="34"/>
    </row>
    <row r="200" spans="1:19" x14ac:dyDescent="0.3">
      <c r="A200" s="36" t="s">
        <v>332</v>
      </c>
      <c r="B200" s="19" t="s">
        <v>80</v>
      </c>
      <c r="C200" s="19"/>
      <c r="D200" s="19"/>
      <c r="E200" s="19"/>
      <c r="F200" s="19"/>
      <c r="G200" s="19"/>
      <c r="H200" s="19"/>
      <c r="I200" s="19" t="s">
        <v>210</v>
      </c>
      <c r="J200" s="19"/>
      <c r="K200" s="19"/>
      <c r="L200" s="19"/>
      <c r="M200" s="19"/>
      <c r="N200" s="19"/>
      <c r="O200" s="19"/>
      <c r="P200" s="19"/>
      <c r="Q200" s="19" t="s">
        <v>85</v>
      </c>
      <c r="R200" s="35"/>
      <c r="S200" s="19"/>
    </row>
    <row r="201" spans="1:19" x14ac:dyDescent="0.3">
      <c r="A201" s="37" t="s">
        <v>333</v>
      </c>
      <c r="B201" t="s">
        <v>80</v>
      </c>
      <c r="I201" t="s">
        <v>334</v>
      </c>
      <c r="Q201" t="s">
        <v>110</v>
      </c>
      <c r="R201" s="34"/>
    </row>
    <row r="202" spans="1:19" x14ac:dyDescent="0.3">
      <c r="A202" s="36" t="s">
        <v>335</v>
      </c>
      <c r="B202" s="19" t="s">
        <v>80</v>
      </c>
      <c r="C202" s="19"/>
      <c r="D202" s="19"/>
      <c r="E202" s="19"/>
      <c r="F202" s="19"/>
      <c r="G202" s="19"/>
      <c r="H202" s="19"/>
      <c r="I202" s="19" t="s">
        <v>116</v>
      </c>
      <c r="J202" s="19"/>
      <c r="K202" s="19"/>
      <c r="L202" s="19"/>
      <c r="M202" s="19"/>
      <c r="N202" s="19"/>
      <c r="O202" s="19"/>
      <c r="P202" s="19"/>
      <c r="Q202" s="19" t="s">
        <v>336</v>
      </c>
      <c r="R202" s="35"/>
      <c r="S202" s="19"/>
    </row>
    <row r="203" spans="1:19" x14ac:dyDescent="0.3">
      <c r="A203" s="37" t="s">
        <v>337</v>
      </c>
      <c r="B203" t="s">
        <v>80</v>
      </c>
      <c r="I203" t="s">
        <v>116</v>
      </c>
      <c r="Q203" t="s">
        <v>336</v>
      </c>
      <c r="R203" s="34"/>
    </row>
    <row r="204" spans="1:19" x14ac:dyDescent="0.3">
      <c r="A204" s="36" t="s">
        <v>338</v>
      </c>
      <c r="B204" s="19" t="s">
        <v>80</v>
      </c>
      <c r="C204" s="19"/>
      <c r="D204" s="19"/>
      <c r="E204" s="19"/>
      <c r="F204" s="19"/>
      <c r="G204" s="19"/>
      <c r="H204" s="19"/>
      <c r="I204" s="19" t="s">
        <v>116</v>
      </c>
      <c r="J204" s="19"/>
      <c r="K204" s="19"/>
      <c r="L204" s="19"/>
      <c r="M204" s="19"/>
      <c r="N204" s="19"/>
      <c r="O204" s="19"/>
      <c r="P204" s="19"/>
      <c r="Q204" s="19" t="s">
        <v>336</v>
      </c>
      <c r="R204" s="35"/>
      <c r="S204" s="19"/>
    </row>
    <row r="205" spans="1:19" x14ac:dyDescent="0.3">
      <c r="A205" s="37" t="s">
        <v>339</v>
      </c>
      <c r="B205" t="s">
        <v>80</v>
      </c>
      <c r="I205" t="s">
        <v>116</v>
      </c>
      <c r="Q205" t="s">
        <v>110</v>
      </c>
      <c r="R205" s="34"/>
    </row>
    <row r="206" spans="1:19" x14ac:dyDescent="0.3">
      <c r="A206" s="36" t="s">
        <v>340</v>
      </c>
      <c r="B206" s="19" t="s">
        <v>80</v>
      </c>
      <c r="C206" s="19"/>
      <c r="D206" s="19"/>
      <c r="E206" s="19"/>
      <c r="F206" s="19"/>
      <c r="G206" s="19"/>
      <c r="H206" s="19"/>
      <c r="I206" s="19" t="s">
        <v>116</v>
      </c>
      <c r="J206" s="19"/>
      <c r="K206" s="19"/>
      <c r="L206" s="19"/>
      <c r="M206" s="19"/>
      <c r="N206" s="19"/>
      <c r="O206" s="19"/>
      <c r="P206" s="19"/>
      <c r="Q206" s="19" t="s">
        <v>110</v>
      </c>
      <c r="R206" s="35"/>
      <c r="S206" s="19"/>
    </row>
    <row r="207" spans="1:19" x14ac:dyDescent="0.3">
      <c r="A207" s="37" t="s">
        <v>341</v>
      </c>
      <c r="B207" t="s">
        <v>80</v>
      </c>
      <c r="I207" t="s">
        <v>116</v>
      </c>
      <c r="Q207" t="s">
        <v>342</v>
      </c>
      <c r="R207" s="34"/>
    </row>
    <row r="208" spans="1:19" x14ac:dyDescent="0.3">
      <c r="A208" s="36" t="s">
        <v>343</v>
      </c>
      <c r="B208" s="19" t="s">
        <v>80</v>
      </c>
      <c r="C208" s="19"/>
      <c r="D208" s="19"/>
      <c r="E208" s="19"/>
      <c r="F208" s="19"/>
      <c r="G208" s="19"/>
      <c r="H208" s="19"/>
      <c r="I208" s="19"/>
      <c r="J208" s="19" t="s">
        <v>344</v>
      </c>
      <c r="K208" s="19"/>
      <c r="L208" s="19"/>
      <c r="M208" s="19"/>
      <c r="N208" s="19"/>
      <c r="O208" s="19"/>
      <c r="P208" s="19" t="s">
        <v>129</v>
      </c>
      <c r="Q208" s="19"/>
      <c r="R208" s="35"/>
      <c r="S208" s="19"/>
    </row>
    <row r="209" spans="1:19" x14ac:dyDescent="0.3">
      <c r="A209" s="37" t="s">
        <v>345</v>
      </c>
      <c r="B209" t="s">
        <v>80</v>
      </c>
      <c r="J209" t="s">
        <v>346</v>
      </c>
      <c r="P209" t="s">
        <v>103</v>
      </c>
      <c r="R209" s="34"/>
    </row>
    <row r="210" spans="1:19" x14ac:dyDescent="0.3">
      <c r="A210" s="36" t="s">
        <v>347</v>
      </c>
      <c r="B210" s="19" t="s">
        <v>80</v>
      </c>
      <c r="C210" s="19"/>
      <c r="D210" s="19"/>
      <c r="E210" s="19"/>
      <c r="F210" s="19"/>
      <c r="G210" s="19"/>
      <c r="H210" s="19"/>
      <c r="I210" s="19"/>
      <c r="J210" s="19" t="s">
        <v>348</v>
      </c>
      <c r="K210" s="19"/>
      <c r="L210" s="19"/>
      <c r="M210" s="19"/>
      <c r="N210" s="19"/>
      <c r="O210" s="19"/>
      <c r="P210" s="19"/>
      <c r="Q210" s="19" t="s">
        <v>85</v>
      </c>
      <c r="R210" s="35"/>
      <c r="S210" s="19"/>
    </row>
    <row r="211" spans="1:19" x14ac:dyDescent="0.3">
      <c r="A211" s="37" t="s">
        <v>349</v>
      </c>
      <c r="B211" t="s">
        <v>80</v>
      </c>
      <c r="J211" t="s">
        <v>346</v>
      </c>
      <c r="P211" t="s">
        <v>96</v>
      </c>
      <c r="R211" s="34"/>
    </row>
    <row r="212" spans="1:19" x14ac:dyDescent="0.3">
      <c r="A212" s="36" t="s">
        <v>350</v>
      </c>
      <c r="B212" s="19" t="s">
        <v>80</v>
      </c>
      <c r="C212" s="19"/>
      <c r="D212" s="19"/>
      <c r="E212" s="19"/>
      <c r="F212" s="19"/>
      <c r="G212" s="19"/>
      <c r="H212" s="19"/>
      <c r="I212" s="19" t="s">
        <v>152</v>
      </c>
      <c r="J212" s="19"/>
      <c r="K212" s="19"/>
      <c r="L212" s="19"/>
      <c r="M212" s="19"/>
      <c r="N212" s="19"/>
      <c r="O212" s="19"/>
      <c r="P212" s="19"/>
      <c r="Q212" s="19" t="s">
        <v>155</v>
      </c>
      <c r="R212" s="35"/>
      <c r="S212" s="19"/>
    </row>
    <row r="213" spans="1:19" x14ac:dyDescent="0.3">
      <c r="A213" s="37" t="s">
        <v>351</v>
      </c>
      <c r="B213" t="s">
        <v>80</v>
      </c>
      <c r="I213" t="s">
        <v>152</v>
      </c>
      <c r="Q213" t="s">
        <v>153</v>
      </c>
      <c r="R213" s="34"/>
    </row>
    <row r="214" spans="1:19" x14ac:dyDescent="0.3">
      <c r="A214" s="36" t="s">
        <v>352</v>
      </c>
      <c r="B214" s="19" t="s">
        <v>80</v>
      </c>
      <c r="C214" s="19"/>
      <c r="D214" s="19"/>
      <c r="E214" s="19"/>
      <c r="F214" s="19"/>
      <c r="G214" s="19"/>
      <c r="H214" s="19"/>
      <c r="I214" s="19" t="s">
        <v>152</v>
      </c>
      <c r="J214" s="19"/>
      <c r="K214" s="19"/>
      <c r="L214" s="19"/>
      <c r="M214" s="19"/>
      <c r="N214" s="19"/>
      <c r="O214" s="19"/>
      <c r="P214" s="19"/>
      <c r="Q214" s="19" t="s">
        <v>153</v>
      </c>
      <c r="R214" s="35"/>
      <c r="S214" s="19"/>
    </row>
    <row r="215" spans="1:19" x14ac:dyDescent="0.3">
      <c r="A215" s="37" t="s">
        <v>353</v>
      </c>
      <c r="B215" t="s">
        <v>159</v>
      </c>
      <c r="E215" t="s">
        <v>354</v>
      </c>
      <c r="H215" t="s">
        <v>355</v>
      </c>
      <c r="L215" t="s">
        <v>356</v>
      </c>
      <c r="Q215" t="s">
        <v>85</v>
      </c>
      <c r="R215" s="34"/>
    </row>
    <row r="216" spans="1:19" x14ac:dyDescent="0.3">
      <c r="A216" s="36" t="s">
        <v>357</v>
      </c>
      <c r="B216" s="19" t="s">
        <v>159</v>
      </c>
      <c r="C216" s="19"/>
      <c r="D216" s="19"/>
      <c r="E216" s="19"/>
      <c r="F216" s="19" t="s">
        <v>358</v>
      </c>
      <c r="G216" s="19"/>
      <c r="H216" s="19" t="s">
        <v>355</v>
      </c>
      <c r="I216" s="19"/>
      <c r="J216" s="19"/>
      <c r="K216" s="19" t="s">
        <v>186</v>
      </c>
      <c r="L216" s="19"/>
      <c r="M216" s="19"/>
      <c r="N216" s="19"/>
      <c r="O216" s="19"/>
      <c r="P216" s="19" t="s">
        <v>103</v>
      </c>
      <c r="Q216" s="19"/>
      <c r="R216" s="35"/>
      <c r="S216" s="19"/>
    </row>
    <row r="217" spans="1:19" x14ac:dyDescent="0.3">
      <c r="A217" s="37" t="s">
        <v>359</v>
      </c>
      <c r="B217" t="s">
        <v>159</v>
      </c>
      <c r="E217" t="s">
        <v>184</v>
      </c>
      <c r="H217" t="s">
        <v>185</v>
      </c>
      <c r="J217" t="s">
        <v>162</v>
      </c>
      <c r="N217" t="s">
        <v>360</v>
      </c>
      <c r="R217" s="34"/>
    </row>
    <row r="218" spans="1:19" x14ac:dyDescent="0.3">
      <c r="A218" s="36" t="s">
        <v>361</v>
      </c>
      <c r="B218" s="19" t="s">
        <v>159</v>
      </c>
      <c r="C218" s="19"/>
      <c r="D218" s="19"/>
      <c r="E218" s="19" t="s">
        <v>189</v>
      </c>
      <c r="F218" s="19"/>
      <c r="G218" s="19"/>
      <c r="H218" s="19" t="s">
        <v>185</v>
      </c>
      <c r="I218" s="19"/>
      <c r="J218" s="19" t="s">
        <v>162</v>
      </c>
      <c r="K218" s="19"/>
      <c r="L218" s="19"/>
      <c r="M218" s="19"/>
      <c r="N218" s="19" t="s">
        <v>360</v>
      </c>
      <c r="O218" s="19"/>
      <c r="P218" s="19"/>
      <c r="Q218" s="19"/>
      <c r="R218" s="35"/>
      <c r="S218" s="19"/>
    </row>
    <row r="219" spans="1:19" x14ac:dyDescent="0.3">
      <c r="A219" s="37" t="s">
        <v>362</v>
      </c>
      <c r="B219" t="s">
        <v>159</v>
      </c>
      <c r="E219" t="s">
        <v>184</v>
      </c>
      <c r="H219" t="s">
        <v>363</v>
      </c>
      <c r="L219" t="s">
        <v>364</v>
      </c>
      <c r="O219" t="s">
        <v>365</v>
      </c>
      <c r="R219" s="34"/>
    </row>
    <row r="220" spans="1:19" x14ac:dyDescent="0.3">
      <c r="A220" s="36" t="s">
        <v>366</v>
      </c>
      <c r="B220" s="19" t="s">
        <v>159</v>
      </c>
      <c r="C220" s="19" t="s">
        <v>24</v>
      </c>
      <c r="D220" s="19"/>
      <c r="E220" s="19"/>
      <c r="F220" s="19"/>
      <c r="G220" s="19"/>
      <c r="H220" s="19" t="s">
        <v>367</v>
      </c>
      <c r="I220" s="19"/>
      <c r="J220" s="19"/>
      <c r="K220" s="19"/>
      <c r="L220" s="19" t="s">
        <v>368</v>
      </c>
      <c r="M220" s="19"/>
      <c r="N220" s="19"/>
      <c r="O220" s="19" t="s">
        <v>369</v>
      </c>
      <c r="P220" s="19"/>
      <c r="Q220" s="19"/>
      <c r="R220" s="35"/>
      <c r="S220" s="19"/>
    </row>
    <row r="221" spans="1:19" x14ac:dyDescent="0.3">
      <c r="A221" s="37" t="s">
        <v>370</v>
      </c>
      <c r="B221" t="s">
        <v>159</v>
      </c>
      <c r="C221" t="s">
        <v>24</v>
      </c>
      <c r="H221" t="s">
        <v>367</v>
      </c>
      <c r="K221" t="s">
        <v>371</v>
      </c>
      <c r="O221" t="s">
        <v>369</v>
      </c>
      <c r="R221" s="34"/>
    </row>
    <row r="222" spans="1:19" x14ac:dyDescent="0.3">
      <c r="A222" s="36" t="s">
        <v>372</v>
      </c>
      <c r="B222" s="19" t="s">
        <v>159</v>
      </c>
      <c r="C222" s="19"/>
      <c r="D222" s="19"/>
      <c r="E222" s="19" t="s">
        <v>373</v>
      </c>
      <c r="F222" s="19"/>
      <c r="G222" s="19"/>
      <c r="H222" s="19" t="s">
        <v>367</v>
      </c>
      <c r="I222" s="19"/>
      <c r="J222" s="19" t="s">
        <v>162</v>
      </c>
      <c r="K222" s="19"/>
      <c r="L222" s="19"/>
      <c r="M222" s="19"/>
      <c r="N222" s="19"/>
      <c r="O222" s="19" t="s">
        <v>369</v>
      </c>
      <c r="P222" s="19"/>
      <c r="Q222" s="19"/>
      <c r="R222" s="35"/>
      <c r="S222" s="19"/>
    </row>
    <row r="223" spans="1:19" x14ac:dyDescent="0.3">
      <c r="A223" s="6" t="s">
        <v>213</v>
      </c>
      <c r="B223" s="7" t="s">
        <v>5</v>
      </c>
      <c r="C223" s="7" t="s">
        <v>5</v>
      </c>
      <c r="D223" s="7" t="s">
        <v>5</v>
      </c>
      <c r="E223" s="7" t="s">
        <v>5</v>
      </c>
      <c r="F223" s="7" t="s">
        <v>5</v>
      </c>
      <c r="G223" s="7" t="s">
        <v>5</v>
      </c>
      <c r="H223" s="7" t="s">
        <v>5</v>
      </c>
      <c r="I223" s="7" t="s">
        <v>5</v>
      </c>
      <c r="J223" s="7" t="s">
        <v>5</v>
      </c>
      <c r="K223" s="7" t="s">
        <v>5</v>
      </c>
      <c r="L223" s="7" t="s">
        <v>5</v>
      </c>
      <c r="M223" s="7" t="s">
        <v>5</v>
      </c>
      <c r="N223" s="7" t="s">
        <v>5</v>
      </c>
      <c r="O223" s="7" t="s">
        <v>5</v>
      </c>
      <c r="P223" s="7" t="s">
        <v>5</v>
      </c>
      <c r="Q223" s="7" t="s">
        <v>5</v>
      </c>
      <c r="R223" s="6"/>
      <c r="S223" s="6"/>
    </row>
    <row r="224" spans="1:19" x14ac:dyDescent="0.3">
      <c r="A224" s="38" t="s">
        <v>374</v>
      </c>
      <c r="B224" s="39"/>
      <c r="C224" s="39"/>
      <c r="D224" s="39"/>
      <c r="E224" s="39"/>
      <c r="F224" s="39"/>
      <c r="G224" s="39"/>
      <c r="H224" s="39"/>
      <c r="I224" s="39"/>
      <c r="J224" s="39"/>
      <c r="K224" s="39"/>
      <c r="L224" s="39"/>
      <c r="M224" s="39"/>
      <c r="N224" s="39"/>
      <c r="O224" s="39"/>
      <c r="P224" s="39"/>
      <c r="Q224" s="39"/>
      <c r="R224" s="39"/>
      <c r="S224" s="39"/>
    </row>
    <row r="225" spans="1:19" x14ac:dyDescent="0.3">
      <c r="A225" s="19" t="s">
        <v>214</v>
      </c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</row>
    <row r="226" spans="1:19" x14ac:dyDescent="0.3">
      <c r="A226" s="40" t="s">
        <v>215</v>
      </c>
      <c r="B226" s="40"/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0"/>
      <c r="S226" s="40"/>
    </row>
    <row r="227" spans="1:19" x14ac:dyDescent="0.3">
      <c r="A227" s="29" t="s">
        <v>216</v>
      </c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</row>
    <row r="228" spans="1:19" x14ac:dyDescent="0.3">
      <c r="A228" s="30" t="s">
        <v>217</v>
      </c>
      <c r="B228" s="30"/>
      <c r="C228" s="30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</row>
    <row r="230" spans="1:19" x14ac:dyDescent="0.3">
      <c r="A230" t="s">
        <v>375</v>
      </c>
      <c r="B230">
        <v>329</v>
      </c>
      <c r="C230" s="41" t="s">
        <v>376</v>
      </c>
      <c r="D230">
        <v>344</v>
      </c>
      <c r="E230">
        <v>345</v>
      </c>
      <c r="F230">
        <v>346</v>
      </c>
      <c r="G230">
        <v>347</v>
      </c>
    </row>
    <row r="231" spans="1:19" x14ac:dyDescent="0.3">
      <c r="A231" t="s">
        <v>377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03B48-9346-44FC-844F-EAD4CCCD4B81}">
  <sheetPr>
    <pageSetUpPr fitToPage="1"/>
  </sheetPr>
  <dimension ref="A1:W36"/>
  <sheetViews>
    <sheetView tabSelected="1" zoomScale="80" zoomScaleNormal="80" workbookViewId="0">
      <selection activeCell="F2" sqref="F2"/>
    </sheetView>
  </sheetViews>
  <sheetFormatPr baseColWidth="10" defaultRowHeight="14.4" x14ac:dyDescent="0.3"/>
  <cols>
    <col min="1" max="1" width="6" customWidth="1"/>
    <col min="2" max="2" width="16.44140625" customWidth="1"/>
    <col min="3" max="3" width="35" customWidth="1"/>
    <col min="4" max="4" width="15" customWidth="1"/>
    <col min="5" max="5" width="18.5546875" customWidth="1"/>
    <col min="6" max="22" width="12.88671875" customWidth="1"/>
  </cols>
  <sheetData>
    <row r="1" spans="1:23" ht="30" customHeight="1" x14ac:dyDescent="0.3">
      <c r="A1" s="42"/>
      <c r="B1" s="43" t="s">
        <v>378</v>
      </c>
      <c r="C1" s="43" t="s">
        <v>379</v>
      </c>
      <c r="D1" s="43" t="s">
        <v>0</v>
      </c>
      <c r="E1" s="44" t="s">
        <v>380</v>
      </c>
      <c r="F1" s="45">
        <v>0.25</v>
      </c>
      <c r="G1" s="46">
        <v>0.29166666666666702</v>
      </c>
      <c r="H1" s="46">
        <v>0.33333333333333331</v>
      </c>
      <c r="I1" s="46">
        <v>0.375</v>
      </c>
      <c r="J1" s="46">
        <v>0.41666666666666702</v>
      </c>
      <c r="K1" s="46">
        <v>0.45833333333333298</v>
      </c>
      <c r="L1" s="46">
        <v>0.5</v>
      </c>
      <c r="M1" s="46">
        <v>0.54166666666666696</v>
      </c>
      <c r="N1" s="46">
        <v>0.58333333333333304</v>
      </c>
      <c r="O1" s="46">
        <v>0.625</v>
      </c>
      <c r="P1" s="46">
        <v>0.66666666666666696</v>
      </c>
      <c r="Q1" s="46">
        <v>0.70833333333333304</v>
      </c>
      <c r="R1" s="46">
        <v>0.75</v>
      </c>
      <c r="S1" s="46">
        <v>0.79166666666666696</v>
      </c>
      <c r="T1" s="47">
        <v>0.83333333333333304</v>
      </c>
      <c r="U1" s="48" t="s">
        <v>2</v>
      </c>
      <c r="V1" s="49" t="s">
        <v>3</v>
      </c>
    </row>
    <row r="2" spans="1:23" ht="37.5" customHeight="1" x14ac:dyDescent="0.3">
      <c r="A2" s="50" t="s">
        <v>381</v>
      </c>
      <c r="B2" s="51">
        <v>0</v>
      </c>
      <c r="C2" s="52">
        <v>36647</v>
      </c>
      <c r="D2" s="53" t="s">
        <v>7</v>
      </c>
      <c r="E2" s="53" t="str">
        <f>IF($D2="","",VLOOKUP($D2,'[1]Services AVANT Rentrée Sept.'!$A$2:$S$228,COLUMNS($A:B),FALSE)&amp;"")</f>
        <v>MATIN</v>
      </c>
      <c r="F2" s="54" t="str">
        <f>IF($D2="","",VLOOKUP($D2,'[1]Services AVANT Rentrée Sept.'!$A$2:$S$228,COLUMNS($A:C),FALSE)&amp;"")</f>
        <v>6h38</v>
      </c>
      <c r="G2" s="54" t="str">
        <f>IF($D2="","",VLOOKUP($D2,'[1]Services AVANT Rentrée Sept.'!$A$2:$S$228,COLUMNS($A:D),FALSE)&amp;"")</f>
        <v/>
      </c>
      <c r="H2" s="54" t="str">
        <f>IF($D2="","",VLOOKUP($D2,'[1]Services AVANT Rentrée Sept.'!$A$2:$S$228,COLUMNS($A:E),FALSE)&amp;"")</f>
        <v/>
      </c>
      <c r="I2" s="54" t="str">
        <f>IF($D2="","",VLOOKUP($D2,'[1]Services AVANT Rentrée Sept.'!$A$2:$S$228,COLUMNS($A:F),FALSE)&amp;"")</f>
        <v/>
      </c>
      <c r="J2" s="54" t="str">
        <f>IF($D2="","",VLOOKUP($D2,'[1]Services AVANT Rentrée Sept.'!$A$2:$S$228,COLUMNS($A:G),FALSE)&amp;"")</f>
        <v/>
      </c>
      <c r="K2" s="54" t="str">
        <f>IF($D2="","",VLOOKUP($D2,'[1]Services AVANT Rentrée Sept.'!$A$2:$S$228,COLUMNS($A:H),FALSE)&amp;"")</f>
        <v/>
      </c>
      <c r="L2" s="54" t="str">
        <f>IF($D2="","",VLOOKUP($D2,'[1]Services AVANT Rentrée Sept.'!$A$2:$S$228,COLUMNS($A:I),FALSE)&amp;"")</f>
        <v>12h48</v>
      </c>
      <c r="M2" s="54" t="str">
        <f>IF($D2="","",VLOOKUP($D2,'[1]Services AVANT Rentrée Sept.'!$A$2:$S$228,COLUMNS($A:J),FALSE)&amp;"")</f>
        <v/>
      </c>
      <c r="N2" s="54" t="str">
        <f>IF($D2="","",VLOOKUP($D2,'[1]Services AVANT Rentrée Sept.'!$A$2:$S$228,COLUMNS($A:K),FALSE)&amp;"")</f>
        <v/>
      </c>
      <c r="O2" s="54" t="str">
        <f>IF($D2="","",VLOOKUP($D2,'[1]Services AVANT Rentrée Sept.'!$A$2:$S$228,COLUMNS($A:L),FALSE)&amp;"")</f>
        <v/>
      </c>
      <c r="P2" s="54" t="str">
        <f>IF($D2="","",VLOOKUP($D2,'[1]Services AVANT Rentrée Sept.'!$A$2:$S$228,COLUMNS($A:M),FALSE)&amp;"")</f>
        <v/>
      </c>
      <c r="Q2" s="54" t="str">
        <f>IF($D2="","",VLOOKUP($D2,'[1]Services AVANT Rentrée Sept.'!$A$2:$S$228,COLUMNS($A:N),FALSE)&amp;"")</f>
        <v/>
      </c>
      <c r="R2" s="54" t="str">
        <f>IF($D2="","",VLOOKUP($D2,'[1]Services AVANT Rentrée Sept.'!$A$2:$S$228,COLUMNS($A:O),FALSE)&amp;"")</f>
        <v/>
      </c>
      <c r="S2" s="54" t="str">
        <f>IF($D2="","",VLOOKUP($D2,'[1]Services AVANT Rentrée Sept.'!$A$2:$S$228,COLUMNS($A:P),FALSE)&amp;"")</f>
        <v/>
      </c>
      <c r="T2" s="55" t="str">
        <f>IF($D2="","",VLOOKUP($D2,'[1]Services AVANT Rentrée Sept.'!$A$2:$S$228,COLUMNS($A:Q),FALSE)&amp;"")</f>
        <v/>
      </c>
      <c r="U2" s="56" t="str">
        <f>IF($D2="","",VLOOKUP($D2,'[1]Services AVANT Rentrée Sept.'!$A$2:$S$228,COLUMNS($A:R),FALSE)&amp;"")</f>
        <v>0,306944444444444</v>
      </c>
      <c r="V2" s="57" t="str">
        <f>IF($D2="","",VLOOKUP($D2,'[1]Services AVANT Rentrée Sept.'!$A$2:$S$228,COLUMNS($A:S),FALSE)&amp;"")</f>
        <v>0,369444444444444</v>
      </c>
      <c r="W2" s="58" t="s">
        <v>382</v>
      </c>
    </row>
    <row r="3" spans="1:23" ht="37.5" customHeight="1" x14ac:dyDescent="0.3">
      <c r="A3" s="50"/>
      <c r="B3" s="59"/>
      <c r="C3" s="60">
        <v>36648</v>
      </c>
      <c r="D3" s="61" t="s">
        <v>11</v>
      </c>
      <c r="E3" s="53" t="str">
        <f>IF($D3="","",VLOOKUP($D3,'[1]Services AVANT Rentrée Sept.'!$A$2:$S$228,COLUMNS($A:B),FALSE)&amp;"")</f>
        <v>MATIN</v>
      </c>
      <c r="F3" s="62" t="str">
        <f>IF($D3="","",VLOOKUP($D3,'[1]Services AVANT Rentrée Sept.'!$A$2:$S$228,COLUMNS($A:C),FALSE)&amp;"")</f>
        <v>6h38</v>
      </c>
      <c r="G3" s="63" t="str">
        <f>IF($D3="","",VLOOKUP($D3,'[1]Services AVANT Rentrée Sept.'!$A$2:$S$228,COLUMNS($A:D),FALSE)&amp;"")</f>
        <v/>
      </c>
      <c r="H3" s="63" t="str">
        <f>IF($D3="","",VLOOKUP($D3,'[1]Services AVANT Rentrée Sept.'!$A$2:$S$228,COLUMNS($A:E),FALSE)&amp;"")</f>
        <v/>
      </c>
      <c r="I3" s="63" t="str">
        <f>IF($D3="","",VLOOKUP($D3,'[1]Services AVANT Rentrée Sept.'!$A$2:$S$228,COLUMNS($A:F),FALSE)&amp;"")</f>
        <v/>
      </c>
      <c r="J3" s="63" t="str">
        <f>IF($D3="","",VLOOKUP($D3,'[1]Services AVANT Rentrée Sept.'!$A$2:$S$228,COLUMNS($A:G),FALSE)&amp;"")</f>
        <v/>
      </c>
      <c r="K3" s="63" t="str">
        <f>IF($D3="","",VLOOKUP($D3,'[1]Services AVANT Rentrée Sept.'!$A$2:$S$228,COLUMNS($A:H),FALSE)&amp;"")</f>
        <v/>
      </c>
      <c r="L3" s="63" t="str">
        <f>IF($D3="","",VLOOKUP($D3,'[1]Services AVANT Rentrée Sept.'!$A$2:$S$228,COLUMNS($A:I),FALSE)&amp;"")</f>
        <v/>
      </c>
      <c r="M3" s="63" t="str">
        <f>IF($D3="","",VLOOKUP($D3,'[1]Services AVANT Rentrée Sept.'!$A$2:$S$228,COLUMNS($A:J),FALSE)&amp;"")</f>
        <v>13h03</v>
      </c>
      <c r="N3" s="63" t="str">
        <f>IF($D3="","",VLOOKUP($D3,'[1]Services AVANT Rentrée Sept.'!$A$2:$S$228,COLUMNS($A:K),FALSE)&amp;"")</f>
        <v/>
      </c>
      <c r="O3" s="63" t="str">
        <f>IF($D3="","",VLOOKUP($D3,'[1]Services AVANT Rentrée Sept.'!$A$2:$S$228,COLUMNS($A:L),FALSE)&amp;"")</f>
        <v/>
      </c>
      <c r="P3" s="63" t="str">
        <f>IF($D3="","",VLOOKUP($D3,'[1]Services AVANT Rentrée Sept.'!$A$2:$S$228,COLUMNS($A:M),FALSE)&amp;"")</f>
        <v/>
      </c>
      <c r="Q3" s="63" t="str">
        <f>IF($D3="","",VLOOKUP($D3,'[1]Services AVANT Rentrée Sept.'!$A$2:$S$228,COLUMNS($A:N),FALSE)&amp;"")</f>
        <v/>
      </c>
      <c r="R3" s="63" t="str">
        <f>IF($D3="","",VLOOKUP($D3,'[1]Services AVANT Rentrée Sept.'!$A$2:$S$228,COLUMNS($A:O),FALSE)&amp;"")</f>
        <v/>
      </c>
      <c r="S3" s="63" t="str">
        <f>IF($D3="","",VLOOKUP($D3,'[1]Services AVANT Rentrée Sept.'!$A$2:$S$228,COLUMNS($A:P),FALSE)&amp;"")</f>
        <v/>
      </c>
      <c r="T3" s="64" t="str">
        <f>IF($D3="","",VLOOKUP($D3,'[1]Services AVANT Rentrée Sept.'!$A$2:$S$228,COLUMNS($A:Q),FALSE)&amp;"")</f>
        <v/>
      </c>
      <c r="U3" s="65" t="str">
        <f>IF($D3="","",VLOOKUP($D3,'[1]Services AVANT Rentrée Sept.'!$A$2:$S$228,COLUMNS($A:R),FALSE)&amp;"")</f>
        <v>0,238194444444444</v>
      </c>
      <c r="V3" s="66" t="str">
        <f>IF($D3="","",VLOOKUP($D3,'[1]Services AVANT Rentrée Sept.'!$A$2:$S$228,COLUMNS($A:S),FALSE)&amp;"")</f>
        <v>0,46875</v>
      </c>
      <c r="W3" s="67"/>
    </row>
    <row r="4" spans="1:23" ht="37.5" customHeight="1" x14ac:dyDescent="0.3">
      <c r="A4" s="50"/>
      <c r="B4" s="59"/>
      <c r="C4" s="60">
        <v>36649</v>
      </c>
      <c r="D4" s="61" t="s">
        <v>11</v>
      </c>
      <c r="E4" s="53" t="str">
        <f>IF($D4="","",VLOOKUP($D4,'[1]Services AVANT Rentrée Sept.'!$A$2:$S$228,COLUMNS($A:B),FALSE)&amp;"")</f>
        <v>MATIN</v>
      </c>
      <c r="F4" s="62" t="str">
        <f>IF($D4="","",VLOOKUP($D4,'[1]Services AVANT Rentrée Sept.'!$A$2:$S$228,COLUMNS($A:C),FALSE)&amp;"")</f>
        <v>6h38</v>
      </c>
      <c r="G4" s="63" t="str">
        <f>IF($D4="","",VLOOKUP($D4,'[1]Services AVANT Rentrée Sept.'!$A$2:$S$228,COLUMNS($A:D),FALSE)&amp;"")</f>
        <v/>
      </c>
      <c r="H4" s="63" t="str">
        <f>IF($D4="","",VLOOKUP($D4,'[1]Services AVANT Rentrée Sept.'!$A$2:$S$228,COLUMNS($A:E),FALSE)&amp;"")</f>
        <v/>
      </c>
      <c r="I4" s="63" t="str">
        <f>IF($D4="","",VLOOKUP($D4,'[1]Services AVANT Rentrée Sept.'!$A$2:$S$228,COLUMNS($A:F),FALSE)&amp;"")</f>
        <v/>
      </c>
      <c r="J4" s="63" t="str">
        <f>IF($D4="","",VLOOKUP($D4,'[1]Services AVANT Rentrée Sept.'!$A$2:$S$228,COLUMNS($A:G),FALSE)&amp;"")</f>
        <v/>
      </c>
      <c r="K4" s="63" t="str">
        <f>IF($D4="","",VLOOKUP($D4,'[1]Services AVANT Rentrée Sept.'!$A$2:$S$228,COLUMNS($A:H),FALSE)&amp;"")</f>
        <v/>
      </c>
      <c r="L4" s="63" t="str">
        <f>IF($D4="","",VLOOKUP($D4,'[1]Services AVANT Rentrée Sept.'!$A$2:$S$228,COLUMNS($A:I),FALSE)&amp;"")</f>
        <v/>
      </c>
      <c r="M4" s="63" t="str">
        <f>IF($D4="","",VLOOKUP($D4,'[1]Services AVANT Rentrée Sept.'!$A$2:$S$228,COLUMNS($A:J),FALSE)&amp;"")</f>
        <v>13h03</v>
      </c>
      <c r="N4" s="63" t="str">
        <f>IF($D4="","",VLOOKUP($D4,'[1]Services AVANT Rentrée Sept.'!$A$2:$S$228,COLUMNS($A:K),FALSE)&amp;"")</f>
        <v/>
      </c>
      <c r="O4" s="63" t="str">
        <f>IF($D4="","",VLOOKUP($D4,'[1]Services AVANT Rentrée Sept.'!$A$2:$S$228,COLUMNS($A:L),FALSE)&amp;"")</f>
        <v/>
      </c>
      <c r="P4" s="63" t="str">
        <f>IF($D4="","",VLOOKUP($D4,'[1]Services AVANT Rentrée Sept.'!$A$2:$S$228,COLUMNS($A:M),FALSE)&amp;"")</f>
        <v/>
      </c>
      <c r="Q4" s="63" t="str">
        <f>IF($D4="","",VLOOKUP($D4,'[1]Services AVANT Rentrée Sept.'!$A$2:$S$228,COLUMNS($A:N),FALSE)&amp;"")</f>
        <v/>
      </c>
      <c r="R4" s="63" t="str">
        <f>IF($D4="","",VLOOKUP($D4,'[1]Services AVANT Rentrée Sept.'!$A$2:$S$228,COLUMNS($A:O),FALSE)&amp;"")</f>
        <v/>
      </c>
      <c r="S4" s="63" t="str">
        <f>IF($D4="","",VLOOKUP($D4,'[1]Services AVANT Rentrée Sept.'!$A$2:$S$228,COLUMNS($A:P),FALSE)&amp;"")</f>
        <v/>
      </c>
      <c r="T4" s="64" t="str">
        <f>IF($D4="","",VLOOKUP($D4,'[1]Services AVANT Rentrée Sept.'!$A$2:$S$228,COLUMNS($A:Q),FALSE)&amp;"")</f>
        <v/>
      </c>
      <c r="U4" s="68" t="str">
        <f>IF($D4="","",VLOOKUP($D4,'[1]Services AVANT Rentrée Sept.'!$A$2:$S$228,COLUMNS($A:R),FALSE)&amp;"")</f>
        <v>0,238194444444444</v>
      </c>
      <c r="V4" s="66" t="str">
        <f>IF($D4="","",VLOOKUP($D4,'[1]Services AVANT Rentrée Sept.'!$A$2:$S$228,COLUMNS($A:S),FALSE)&amp;"")</f>
        <v>0,46875</v>
      </c>
      <c r="W4" s="69">
        <f>SUM(U2:U8)</f>
        <v>0</v>
      </c>
    </row>
    <row r="5" spans="1:23" ht="37.5" customHeight="1" x14ac:dyDescent="0.3">
      <c r="A5" s="50"/>
      <c r="B5" s="59"/>
      <c r="C5" s="60">
        <v>36650</v>
      </c>
      <c r="D5" s="61"/>
      <c r="E5" s="53" t="str">
        <f>IF($D5="","",VLOOKUP($D5,'[1]Services AVANT Rentrée Sept.'!$A$2:$S$228,COLUMNS($A:B),FALSE)&amp;"")</f>
        <v/>
      </c>
      <c r="F5" s="62" t="str">
        <f>IF($D5="","",VLOOKUP($D5,'[1]Services AVANT Rentrée Sept.'!$A$2:$S$228,COLUMNS($A:C),FALSE)&amp;"")</f>
        <v/>
      </c>
      <c r="G5" s="63" t="str">
        <f>IF($D5="","",VLOOKUP($D5,'[1]Services AVANT Rentrée Sept.'!$A$2:$S$228,COLUMNS($A:D),FALSE)&amp;"")</f>
        <v/>
      </c>
      <c r="H5" s="63" t="str">
        <f>IF($D5="","",VLOOKUP($D5,'[1]Services AVANT Rentrée Sept.'!$A$2:$S$228,COLUMNS($A:E),FALSE)&amp;"")</f>
        <v/>
      </c>
      <c r="I5" s="63" t="str">
        <f>IF($D5="","",VLOOKUP($D5,'[1]Services AVANT Rentrée Sept.'!$A$2:$S$228,COLUMNS($A:F),FALSE)&amp;"")</f>
        <v/>
      </c>
      <c r="J5" s="63" t="str">
        <f>IF($D5="","",VLOOKUP($D5,'[1]Services AVANT Rentrée Sept.'!$A$2:$S$228,COLUMNS($A:G),FALSE)&amp;"")</f>
        <v/>
      </c>
      <c r="K5" s="63" t="str">
        <f>IF($D5="","",VLOOKUP($D5,'[1]Services AVANT Rentrée Sept.'!$A$2:$S$228,COLUMNS($A:H),FALSE)&amp;"")</f>
        <v/>
      </c>
      <c r="L5" s="63" t="str">
        <f>IF($D5="","",VLOOKUP($D5,'[1]Services AVANT Rentrée Sept.'!$A$2:$S$228,COLUMNS($A:I),FALSE)&amp;"")</f>
        <v/>
      </c>
      <c r="M5" s="63" t="str">
        <f>IF($D5="","",VLOOKUP($D5,'[1]Services AVANT Rentrée Sept.'!$A$2:$S$228,COLUMNS($A:J),FALSE)&amp;"")</f>
        <v/>
      </c>
      <c r="N5" s="63" t="str">
        <f>IF($D5="","",VLOOKUP($D5,'[1]Services AVANT Rentrée Sept.'!$A$2:$S$228,COLUMNS($A:K),FALSE)&amp;"")</f>
        <v/>
      </c>
      <c r="O5" s="63" t="str">
        <f>IF($D5="","",VLOOKUP($D5,'[1]Services AVANT Rentrée Sept.'!$A$2:$S$228,COLUMNS($A:L),FALSE)&amp;"")</f>
        <v/>
      </c>
      <c r="P5" s="63" t="str">
        <f>IF($D5="","",VLOOKUP($D5,'[1]Services AVANT Rentrée Sept.'!$A$2:$S$228,COLUMNS($A:M),FALSE)&amp;"")</f>
        <v/>
      </c>
      <c r="Q5" s="63" t="str">
        <f>IF($D5="","",VLOOKUP($D5,'[1]Services AVANT Rentrée Sept.'!$A$2:$S$228,COLUMNS($A:N),FALSE)&amp;"")</f>
        <v/>
      </c>
      <c r="R5" s="63" t="str">
        <f>IF($D5="","",VLOOKUP($D5,'[1]Services AVANT Rentrée Sept.'!$A$2:$S$228,COLUMNS($A:O),FALSE)&amp;"")</f>
        <v/>
      </c>
      <c r="S5" s="63" t="str">
        <f>IF($D5="","",VLOOKUP($D5,'[1]Services AVANT Rentrée Sept.'!$A$2:$S$228,COLUMNS($A:P),FALSE)&amp;"")</f>
        <v/>
      </c>
      <c r="T5" s="64" t="str">
        <f>IF($D5="","",VLOOKUP($D5,'[1]Services AVANT Rentrée Sept.'!$A$2:$S$228,COLUMNS($A:Q),FALSE)&amp;"")</f>
        <v/>
      </c>
      <c r="U5" s="68" t="str">
        <f>IF($D5="","",VLOOKUP($D5,'[1]Services AVANT Rentrée Sept.'!$A$2:$S$228,COLUMNS($A:R),FALSE)&amp;"")</f>
        <v/>
      </c>
      <c r="V5" s="66" t="str">
        <f>IF($D5="","",VLOOKUP($D5,'[1]Services AVANT Rentrée Sept.'!$A$2:$S$228,COLUMNS($A:S),FALSE)&amp;"")</f>
        <v/>
      </c>
    </row>
    <row r="6" spans="1:23" ht="37.5" customHeight="1" x14ac:dyDescent="0.3">
      <c r="A6" s="50"/>
      <c r="B6" s="59"/>
      <c r="C6" s="60">
        <v>36651</v>
      </c>
      <c r="D6" s="61"/>
      <c r="E6" s="53" t="str">
        <f>IF($D6="","",VLOOKUP($D6,'[1]Services AVANT Rentrée Sept.'!$A$2:$S$228,COLUMNS($A:B),FALSE)&amp;"")</f>
        <v/>
      </c>
      <c r="F6" s="62" t="str">
        <f>IF($D6="","",VLOOKUP($D6,'[1]Services AVANT Rentrée Sept.'!$A$2:$S$228,COLUMNS($A:C),FALSE)&amp;"")</f>
        <v/>
      </c>
      <c r="G6" s="63" t="str">
        <f>IF($D6="","",VLOOKUP($D6,'[1]Services AVANT Rentrée Sept.'!$A$2:$S$228,COLUMNS($A:D),FALSE)&amp;"")</f>
        <v/>
      </c>
      <c r="H6" s="63" t="str">
        <f>IF($D6="","",VLOOKUP($D6,'[1]Services AVANT Rentrée Sept.'!$A$2:$S$228,COLUMNS($A:E),FALSE)&amp;"")</f>
        <v/>
      </c>
      <c r="I6" s="63" t="str">
        <f>IF($D6="","",VLOOKUP($D6,'[1]Services AVANT Rentrée Sept.'!$A$2:$S$228,COLUMNS($A:F),FALSE)&amp;"")</f>
        <v/>
      </c>
      <c r="J6" s="63" t="str">
        <f>IF($D6="","",VLOOKUP($D6,'[1]Services AVANT Rentrée Sept.'!$A$2:$S$228,COLUMNS($A:G),FALSE)&amp;"")</f>
        <v/>
      </c>
      <c r="K6" s="63" t="str">
        <f>IF($D6="","",VLOOKUP($D6,'[1]Services AVANT Rentrée Sept.'!$A$2:$S$228,COLUMNS($A:H),FALSE)&amp;"")</f>
        <v/>
      </c>
      <c r="L6" s="63" t="str">
        <f>IF($D6="","",VLOOKUP($D6,'[1]Services AVANT Rentrée Sept.'!$A$2:$S$228,COLUMNS($A:I),FALSE)&amp;"")</f>
        <v/>
      </c>
      <c r="M6" s="63" t="str">
        <f>IF($D6="","",VLOOKUP($D6,'[1]Services AVANT Rentrée Sept.'!$A$2:$S$228,COLUMNS($A:J),FALSE)&amp;"")</f>
        <v/>
      </c>
      <c r="N6" s="63" t="str">
        <f>IF($D6="","",VLOOKUP($D6,'[1]Services AVANT Rentrée Sept.'!$A$2:$S$228,COLUMNS($A:K),FALSE)&amp;"")</f>
        <v/>
      </c>
      <c r="O6" s="63" t="str">
        <f>IF($D6="","",VLOOKUP($D6,'[1]Services AVANT Rentrée Sept.'!$A$2:$S$228,COLUMNS($A:L),FALSE)&amp;"")</f>
        <v/>
      </c>
      <c r="P6" s="63" t="str">
        <f>IF($D6="","",VLOOKUP($D6,'[1]Services AVANT Rentrée Sept.'!$A$2:$S$228,COLUMNS($A:M),FALSE)&amp;"")</f>
        <v/>
      </c>
      <c r="Q6" s="63" t="str">
        <f>IF($D6="","",VLOOKUP($D6,'[1]Services AVANT Rentrée Sept.'!$A$2:$S$228,COLUMNS($A:N),FALSE)&amp;"")</f>
        <v/>
      </c>
      <c r="R6" s="63" t="str">
        <f>IF($D6="","",VLOOKUP($D6,'[1]Services AVANT Rentrée Sept.'!$A$2:$S$228,COLUMNS($A:O),FALSE)&amp;"")</f>
        <v/>
      </c>
      <c r="S6" s="63" t="str">
        <f>IF($D6="","",VLOOKUP($D6,'[1]Services AVANT Rentrée Sept.'!$A$2:$S$228,COLUMNS($A:P),FALSE)&amp;"")</f>
        <v/>
      </c>
      <c r="T6" s="64" t="str">
        <f>IF($D6="","",VLOOKUP($D6,'[1]Services AVANT Rentrée Sept.'!$A$2:$S$228,COLUMNS($A:Q),FALSE)&amp;"")</f>
        <v/>
      </c>
      <c r="U6" s="68" t="str">
        <f>IF($D6="","",VLOOKUP($D6,'[1]Services AVANT Rentrée Sept.'!$A$2:$S$228,COLUMNS($A:R),FALSE)&amp;"")</f>
        <v/>
      </c>
      <c r="V6" s="66" t="str">
        <f>IF($D6="","",VLOOKUP($D6,'[1]Services AVANT Rentrée Sept.'!$A$2:$S$228,COLUMNS($A:S),FALSE)&amp;"")</f>
        <v/>
      </c>
      <c r="W6" s="70" t="s">
        <v>383</v>
      </c>
    </row>
    <row r="7" spans="1:23" ht="37.5" customHeight="1" x14ac:dyDescent="0.3">
      <c r="A7" s="50"/>
      <c r="B7" s="59"/>
      <c r="C7" s="60">
        <v>36652</v>
      </c>
      <c r="D7" s="61"/>
      <c r="E7" s="53" t="str">
        <f>IF($D7="","",VLOOKUP($D7,'[1]Services AVANT Rentrée Sept.'!$A$2:$S$228,COLUMNS($A:B),FALSE)&amp;"")</f>
        <v/>
      </c>
      <c r="F7" s="62" t="str">
        <f>IF($D7="","",VLOOKUP($D7,'[1]Services AVANT Rentrée Sept.'!$A$2:$S$228,COLUMNS($A:C),FALSE)&amp;"")</f>
        <v/>
      </c>
      <c r="G7" s="63" t="str">
        <f>IF($D7="","",VLOOKUP($D7,'[1]Services AVANT Rentrée Sept.'!$A$2:$S$228,COLUMNS($A:D),FALSE)&amp;"")</f>
        <v/>
      </c>
      <c r="H7" s="63" t="str">
        <f>IF($D7="","",VLOOKUP($D7,'[1]Services AVANT Rentrée Sept.'!$A$2:$S$228,COLUMNS($A:E),FALSE)&amp;"")</f>
        <v/>
      </c>
      <c r="I7" s="63" t="str">
        <f>IF($D7="","",VLOOKUP($D7,'[1]Services AVANT Rentrée Sept.'!$A$2:$S$228,COLUMNS($A:F),FALSE)&amp;"")</f>
        <v/>
      </c>
      <c r="J7" s="63" t="str">
        <f>IF($D7="","",VLOOKUP($D7,'[1]Services AVANT Rentrée Sept.'!$A$2:$S$228,COLUMNS($A:G),FALSE)&amp;"")</f>
        <v/>
      </c>
      <c r="K7" s="63" t="str">
        <f>IF($D7="","",VLOOKUP($D7,'[1]Services AVANT Rentrée Sept.'!$A$2:$S$228,COLUMNS($A:H),FALSE)&amp;"")</f>
        <v/>
      </c>
      <c r="L7" s="63" t="str">
        <f>IF($D7="","",VLOOKUP($D7,'[1]Services AVANT Rentrée Sept.'!$A$2:$S$228,COLUMNS($A:I),FALSE)&amp;"")</f>
        <v/>
      </c>
      <c r="M7" s="63" t="str">
        <f>IF($D7="","",VLOOKUP($D7,'[1]Services AVANT Rentrée Sept.'!$A$2:$S$228,COLUMNS($A:J),FALSE)&amp;"")</f>
        <v/>
      </c>
      <c r="N7" s="63" t="str">
        <f>IF($D7="","",VLOOKUP($D7,'[1]Services AVANT Rentrée Sept.'!$A$2:$S$228,COLUMNS($A:K),FALSE)&amp;"")</f>
        <v/>
      </c>
      <c r="O7" s="63" t="str">
        <f>IF($D7="","",VLOOKUP($D7,'[1]Services AVANT Rentrée Sept.'!$A$2:$S$228,COLUMNS($A:L),FALSE)&amp;"")</f>
        <v/>
      </c>
      <c r="P7" s="63" t="str">
        <f>IF($D7="","",VLOOKUP($D7,'[1]Services AVANT Rentrée Sept.'!$A$2:$S$228,COLUMNS($A:M),FALSE)&amp;"")</f>
        <v/>
      </c>
      <c r="Q7" s="63" t="str">
        <f>IF($D7="","",VLOOKUP($D7,'[1]Services AVANT Rentrée Sept.'!$A$2:$S$228,COLUMNS($A:N),FALSE)&amp;"")</f>
        <v/>
      </c>
      <c r="R7" s="63" t="str">
        <f>IF($D7="","",VLOOKUP($D7,'[1]Services AVANT Rentrée Sept.'!$A$2:$S$228,COLUMNS($A:O),FALSE)&amp;"")</f>
        <v/>
      </c>
      <c r="S7" s="63" t="str">
        <f>IF($D7="","",VLOOKUP($D7,'[1]Services AVANT Rentrée Sept.'!$A$2:$S$228,COLUMNS($A:P),FALSE)&amp;"")</f>
        <v/>
      </c>
      <c r="T7" s="64" t="str">
        <f>IF($D7="","",VLOOKUP($D7,'[1]Services AVANT Rentrée Sept.'!$A$2:$S$228,COLUMNS($A:Q),FALSE)&amp;"")</f>
        <v/>
      </c>
      <c r="U7" s="68" t="str">
        <f>IF($D7="","",VLOOKUP($D7,'[1]Services AVANT Rentrée Sept.'!$A$2:$S$228,COLUMNS($A:R),FALSE)*1&amp;"")</f>
        <v/>
      </c>
      <c r="V7" s="66"/>
      <c r="W7" s="71"/>
    </row>
    <row r="8" spans="1:23" ht="37.5" customHeight="1" thickBot="1" x14ac:dyDescent="0.35">
      <c r="A8" s="50"/>
      <c r="B8" s="72"/>
      <c r="C8" s="73">
        <v>36653</v>
      </c>
      <c r="D8" s="74"/>
      <c r="E8" s="75" t="str">
        <f>IF($D8="","",VLOOKUP($D8,'[1]Services AVANT Rentrée Sept.'!$A$2:$S$228,COLUMNS($A:B),FALSE)&amp;"")</f>
        <v/>
      </c>
      <c r="F8" s="76" t="str">
        <f>IF($D8="","",VLOOKUP($D8,'[1]Services AVANT Rentrée Sept.'!$A$2:$S$228,COLUMNS($A:C),FALSE)&amp;"")</f>
        <v/>
      </c>
      <c r="G8" s="77" t="str">
        <f>IF($D8="","",VLOOKUP($D8,'[1]Services AVANT Rentrée Sept.'!$A$2:$S$228,COLUMNS($A:D),FALSE)&amp;"")</f>
        <v/>
      </c>
      <c r="H8" s="77" t="str">
        <f>IF($D8="","",VLOOKUP($D8,'[1]Services AVANT Rentrée Sept.'!$A$2:$S$228,COLUMNS($A:E),FALSE)&amp;"")</f>
        <v/>
      </c>
      <c r="I8" s="77" t="str">
        <f>IF($D8="","",VLOOKUP($D8,'[1]Services AVANT Rentrée Sept.'!$A$2:$S$228,COLUMNS($A:F),FALSE)&amp;"")</f>
        <v/>
      </c>
      <c r="J8" s="77" t="str">
        <f>IF($D8="","",VLOOKUP($D8,'[1]Services AVANT Rentrée Sept.'!$A$2:$S$228,COLUMNS($A:G),FALSE)&amp;"")</f>
        <v/>
      </c>
      <c r="K8" s="77" t="str">
        <f>IF($D8="","",VLOOKUP($D8,'[1]Services AVANT Rentrée Sept.'!$A$2:$S$228,COLUMNS($A:H),FALSE)&amp;"")</f>
        <v/>
      </c>
      <c r="L8" s="77" t="str">
        <f>IF($D8="","",VLOOKUP($D8,'[1]Services AVANT Rentrée Sept.'!$A$2:$S$228,COLUMNS($A:I),FALSE)&amp;"")</f>
        <v/>
      </c>
      <c r="M8" s="77" t="str">
        <f>IF($D8="","",VLOOKUP($D8,'[1]Services AVANT Rentrée Sept.'!$A$2:$S$228,COLUMNS($A:J),FALSE)&amp;"")</f>
        <v/>
      </c>
      <c r="N8" s="77" t="str">
        <f>IF($D8="","",VLOOKUP($D8,'[1]Services AVANT Rentrée Sept.'!$A$2:$S$228,COLUMNS($A:K),FALSE)&amp;"")</f>
        <v/>
      </c>
      <c r="O8" s="77" t="str">
        <f>IF($D8="","",VLOOKUP($D8,'[1]Services AVANT Rentrée Sept.'!$A$2:$S$228,COLUMNS($A:L),FALSE)&amp;"")</f>
        <v/>
      </c>
      <c r="P8" s="77" t="str">
        <f>IF($D8="","",VLOOKUP($D8,'[1]Services AVANT Rentrée Sept.'!$A$2:$S$228,COLUMNS($A:M),FALSE)&amp;"")</f>
        <v/>
      </c>
      <c r="Q8" s="77" t="str">
        <f>IF($D8="","",VLOOKUP($D8,'[1]Services AVANT Rentrée Sept.'!$A$2:$S$228,COLUMNS($A:N),FALSE)&amp;"")</f>
        <v/>
      </c>
      <c r="R8" s="77" t="str">
        <f>IF($D8="","",VLOOKUP($D8,'[1]Services AVANT Rentrée Sept.'!$A$2:$S$228,COLUMNS($A:O),FALSE)&amp;"")</f>
        <v/>
      </c>
      <c r="S8" s="77" t="str">
        <f>IF($D8="","",VLOOKUP($D8,'[1]Services AVANT Rentrée Sept.'!$A$2:$S$228,COLUMNS($A:P),FALSE)&amp;"")</f>
        <v/>
      </c>
      <c r="T8" s="78" t="str">
        <f>IF($D8="","",VLOOKUP($D8,'[1]Services AVANT Rentrée Sept.'!$A$2:$S$228,COLUMNS($A:Q),FALSE)&amp;"")</f>
        <v/>
      </c>
      <c r="U8" s="79" t="str">
        <f>IF($D8="","",VLOOKUP($D8,'[1]Services AVANT Rentrée Sept.'!$A$2:$S$228,COLUMNS($A:R),FALSE)*1&amp;"")</f>
        <v/>
      </c>
      <c r="V8" s="80"/>
      <c r="W8" s="81">
        <f>SUM(V2:V8)</f>
        <v>0</v>
      </c>
    </row>
    <row r="9" spans="1:23" ht="37.5" customHeight="1" x14ac:dyDescent="0.3">
      <c r="A9" s="50"/>
      <c r="B9" s="82">
        <v>0</v>
      </c>
      <c r="C9" s="52"/>
      <c r="D9" s="53"/>
      <c r="E9" s="53" t="str">
        <f>IF($D9="","",VLOOKUP($D9,'[1]Services AVANT Rentrée Sept.'!$A$2:$S$228,COLUMNS($A:B),FALSE)&amp;"")</f>
        <v/>
      </c>
      <c r="F9" s="62" t="str">
        <f>IF($D9="","",VLOOKUP($D9,'[1]Services AVANT Rentrée Sept.'!$A$2:$S$228,COLUMNS($A:C),FALSE)&amp;"")</f>
        <v/>
      </c>
      <c r="G9" s="63" t="str">
        <f>IF($D9="","",VLOOKUP($D9,'[1]Services AVANT Rentrée Sept.'!$A$2:$S$228,COLUMNS($A:D),FALSE)&amp;"")</f>
        <v/>
      </c>
      <c r="H9" s="63" t="str">
        <f>IF($D9="","",VLOOKUP($D9,'[1]Services AVANT Rentrée Sept.'!$A$2:$S$228,COLUMNS($A:E),FALSE)&amp;"")</f>
        <v/>
      </c>
      <c r="I9" s="63" t="str">
        <f>IF($D9="","",VLOOKUP($D9,'[1]Services AVANT Rentrée Sept.'!$A$2:$S$228,COLUMNS($A:F),FALSE)&amp;"")</f>
        <v/>
      </c>
      <c r="J9" s="63" t="str">
        <f>IF($D9="","",VLOOKUP($D9,'[1]Services AVANT Rentrée Sept.'!$A$2:$S$228,COLUMNS($A:G),FALSE)&amp;"")</f>
        <v/>
      </c>
      <c r="K9" s="63" t="str">
        <f>IF($D9="","",VLOOKUP($D9,'[1]Services AVANT Rentrée Sept.'!$A$2:$S$228,COLUMNS($A:H),FALSE)&amp;"")</f>
        <v/>
      </c>
      <c r="L9" s="63" t="str">
        <f>IF($D9="","",VLOOKUP($D9,'[1]Services AVANT Rentrée Sept.'!$A$2:$S$228,COLUMNS($A:I),FALSE)&amp;"")</f>
        <v/>
      </c>
      <c r="M9" s="63" t="str">
        <f>IF($D9="","",VLOOKUP($D9,'[1]Services AVANT Rentrée Sept.'!$A$2:$S$228,COLUMNS($A:J),FALSE)&amp;"")</f>
        <v/>
      </c>
      <c r="N9" s="63" t="str">
        <f>IF($D9="","",VLOOKUP($D9,'[1]Services AVANT Rentrée Sept.'!$A$2:$S$228,COLUMNS($A:K),FALSE)&amp;"")</f>
        <v/>
      </c>
      <c r="O9" s="63" t="str">
        <f>IF($D9="","",VLOOKUP($D9,'[1]Services AVANT Rentrée Sept.'!$A$2:$S$228,COLUMNS($A:L),FALSE)&amp;"")</f>
        <v/>
      </c>
      <c r="P9" s="63" t="str">
        <f>IF($D9="","",VLOOKUP($D9,'[1]Services AVANT Rentrée Sept.'!$A$2:$S$228,COLUMNS($A:M),FALSE)&amp;"")</f>
        <v/>
      </c>
      <c r="Q9" s="63" t="str">
        <f>IF($D9="","",VLOOKUP($D9,'[1]Services AVANT Rentrée Sept.'!$A$2:$S$228,COLUMNS($A:N),FALSE)&amp;"")</f>
        <v/>
      </c>
      <c r="R9" s="63" t="str">
        <f>IF($D9="","",VLOOKUP($D9,'[1]Services AVANT Rentrée Sept.'!$A$2:$S$228,COLUMNS($A:O),FALSE)&amp;"")</f>
        <v/>
      </c>
      <c r="S9" s="63" t="str">
        <f>IF($D9="","",VLOOKUP($D9,'[1]Services AVANT Rentrée Sept.'!$A$2:$S$228,COLUMNS($A:P),FALSE)&amp;"")</f>
        <v/>
      </c>
      <c r="T9" s="64" t="str">
        <f>IF($D9="","",VLOOKUP($D9,'[1]Services AVANT Rentrée Sept.'!$A$2:$S$228,COLUMNS($A:Q),FALSE)&amp;"")</f>
        <v/>
      </c>
      <c r="U9" s="65" t="str">
        <f>IF($D9="","",VLOOKUP($D9,'[1]Services APRÉS Rentrée Sept.'!$A$2:$R$228,COLUMNS($A:R),FALSE)&amp;"")</f>
        <v/>
      </c>
      <c r="V9" s="83"/>
      <c r="W9" s="84" t="s">
        <v>382</v>
      </c>
    </row>
    <row r="10" spans="1:23" ht="37.5" customHeight="1" x14ac:dyDescent="0.3">
      <c r="A10" s="50"/>
      <c r="B10" s="59"/>
      <c r="C10" s="60"/>
      <c r="D10" s="61"/>
      <c r="E10" s="53" t="str">
        <f>IF($D10="","",VLOOKUP($D10,'[1]Services AVANT Rentrée Sept.'!$A$2:$S$228,COLUMNS($A:B),FALSE)&amp;"")</f>
        <v/>
      </c>
      <c r="F10" s="62" t="str">
        <f>IF($D10="","",VLOOKUP($D10,'[1]Services AVANT Rentrée Sept.'!$A$2:$S$228,COLUMNS($A:C),FALSE)&amp;"")</f>
        <v/>
      </c>
      <c r="G10" s="63" t="str">
        <f>IF($D10="","",VLOOKUP($D10,'[1]Services AVANT Rentrée Sept.'!$A$2:$S$228,COLUMNS($A:D),FALSE)&amp;"")</f>
        <v/>
      </c>
      <c r="H10" s="63" t="str">
        <f>IF($D10="","",VLOOKUP($D10,'[1]Services AVANT Rentrée Sept.'!$A$2:$S$228,COLUMNS($A:E),FALSE)&amp;"")</f>
        <v/>
      </c>
      <c r="I10" s="63" t="str">
        <f>IF($D10="","",VLOOKUP($D10,'[1]Services AVANT Rentrée Sept.'!$A$2:$S$228,COLUMNS($A:F),FALSE)&amp;"")</f>
        <v/>
      </c>
      <c r="J10" s="63" t="str">
        <f>IF($D10="","",VLOOKUP($D10,'[1]Services AVANT Rentrée Sept.'!$A$2:$S$228,COLUMNS($A:G),FALSE)&amp;"")</f>
        <v/>
      </c>
      <c r="K10" s="63" t="str">
        <f>IF($D10="","",VLOOKUP($D10,'[1]Services AVANT Rentrée Sept.'!$A$2:$S$228,COLUMNS($A:H),FALSE)&amp;"")</f>
        <v/>
      </c>
      <c r="L10" s="63" t="str">
        <f>IF($D10="","",VLOOKUP($D10,'[1]Services AVANT Rentrée Sept.'!$A$2:$S$228,COLUMNS($A:I),FALSE)&amp;"")</f>
        <v/>
      </c>
      <c r="M10" s="63" t="str">
        <f>IF($D10="","",VLOOKUP($D10,'[1]Services AVANT Rentrée Sept.'!$A$2:$S$228,COLUMNS($A:J),FALSE)&amp;"")</f>
        <v/>
      </c>
      <c r="N10" s="63" t="str">
        <f>IF($D10="","",VLOOKUP($D10,'[1]Services AVANT Rentrée Sept.'!$A$2:$S$228,COLUMNS($A:K),FALSE)&amp;"")</f>
        <v/>
      </c>
      <c r="O10" s="63" t="str">
        <f>IF($D10="","",VLOOKUP($D10,'[1]Services AVANT Rentrée Sept.'!$A$2:$S$228,COLUMNS($A:L),FALSE)&amp;"")</f>
        <v/>
      </c>
      <c r="P10" s="63" t="str">
        <f>IF($D10="","",VLOOKUP($D10,'[1]Services AVANT Rentrée Sept.'!$A$2:$S$228,COLUMNS($A:M),FALSE)&amp;"")</f>
        <v/>
      </c>
      <c r="Q10" s="63" t="str">
        <f>IF($D10="","",VLOOKUP($D10,'[1]Services AVANT Rentrée Sept.'!$A$2:$S$228,COLUMNS($A:N),FALSE)&amp;"")</f>
        <v/>
      </c>
      <c r="R10" s="63" t="str">
        <f>IF($D10="","",VLOOKUP($D10,'[1]Services AVANT Rentrée Sept.'!$A$2:$S$228,COLUMNS($A:O),FALSE)&amp;"")</f>
        <v/>
      </c>
      <c r="S10" s="63" t="str">
        <f>IF($D10="","",VLOOKUP($D10,'[1]Services AVANT Rentrée Sept.'!$A$2:$S$228,COLUMNS($A:P),FALSE)&amp;"")</f>
        <v/>
      </c>
      <c r="T10" s="64" t="str">
        <f>IF($D10="","",VLOOKUP($D10,'[1]Services AVANT Rentrée Sept.'!$A$2:$S$228,COLUMNS($A:Q),FALSE)&amp;"")</f>
        <v/>
      </c>
      <c r="U10" s="85"/>
      <c r="V10" s="66"/>
      <c r="W10" s="67"/>
    </row>
    <row r="11" spans="1:23" ht="37.5" customHeight="1" x14ac:dyDescent="0.3">
      <c r="A11" s="50"/>
      <c r="B11" s="59"/>
      <c r="C11" s="60"/>
      <c r="D11" s="61"/>
      <c r="E11" s="53" t="str">
        <f>IF($D11="","",VLOOKUP($D11,'[1]Services AVANT Rentrée Sept.'!$A$2:$S$228,COLUMNS($A:B),FALSE)&amp;"")</f>
        <v/>
      </c>
      <c r="F11" s="62" t="str">
        <f>IF($D11="","",VLOOKUP($D11,'[1]Services AVANT Rentrée Sept.'!$A$2:$S$228,COLUMNS($A:C),FALSE)&amp;"")</f>
        <v/>
      </c>
      <c r="G11" s="63" t="str">
        <f>IF($D11="","",VLOOKUP($D11,'[1]Services AVANT Rentrée Sept.'!$A$2:$S$228,COLUMNS($A:D),FALSE)&amp;"")</f>
        <v/>
      </c>
      <c r="H11" s="63" t="str">
        <f>IF($D11="","",VLOOKUP($D11,'[1]Services AVANT Rentrée Sept.'!$A$2:$S$228,COLUMNS($A:E),FALSE)&amp;"")</f>
        <v/>
      </c>
      <c r="I11" s="63" t="str">
        <f>IF($D11="","",VLOOKUP($D11,'[1]Services AVANT Rentrée Sept.'!$A$2:$S$228,COLUMNS($A:F),FALSE)&amp;"")</f>
        <v/>
      </c>
      <c r="J11" s="63" t="str">
        <f>IF($D11="","",VLOOKUP($D11,'[1]Services AVANT Rentrée Sept.'!$A$2:$S$228,COLUMNS($A:G),FALSE)&amp;"")</f>
        <v/>
      </c>
      <c r="K11" s="63" t="str">
        <f>IF($D11="","",VLOOKUP($D11,'[1]Services AVANT Rentrée Sept.'!$A$2:$S$228,COLUMNS($A:H),FALSE)&amp;"")</f>
        <v/>
      </c>
      <c r="L11" s="63" t="str">
        <f>IF($D11="","",VLOOKUP($D11,'[1]Services AVANT Rentrée Sept.'!$A$2:$S$228,COLUMNS($A:I),FALSE)&amp;"")</f>
        <v/>
      </c>
      <c r="M11" s="63" t="str">
        <f>IF($D11="","",VLOOKUP($D11,'[1]Services AVANT Rentrée Sept.'!$A$2:$S$228,COLUMNS($A:J),FALSE)&amp;"")</f>
        <v/>
      </c>
      <c r="N11" s="63" t="str">
        <f>IF($D11="","",VLOOKUP($D11,'[1]Services AVANT Rentrée Sept.'!$A$2:$S$228,COLUMNS($A:K),FALSE)&amp;"")</f>
        <v/>
      </c>
      <c r="O11" s="63" t="str">
        <f>IF($D11="","",VLOOKUP($D11,'[1]Services AVANT Rentrée Sept.'!$A$2:$S$228,COLUMNS($A:L),FALSE)&amp;"")</f>
        <v/>
      </c>
      <c r="P11" s="63" t="str">
        <f>IF($D11="","",VLOOKUP($D11,'[1]Services AVANT Rentrée Sept.'!$A$2:$S$228,COLUMNS($A:M),FALSE)&amp;"")</f>
        <v/>
      </c>
      <c r="Q11" s="63" t="str">
        <f>IF($D11="","",VLOOKUP($D11,'[1]Services AVANT Rentrée Sept.'!$A$2:$S$228,COLUMNS($A:N),FALSE)&amp;"")</f>
        <v/>
      </c>
      <c r="R11" s="63" t="str">
        <f>IF($D11="","",VLOOKUP($D11,'[1]Services AVANT Rentrée Sept.'!$A$2:$S$228,COLUMNS($A:O),FALSE)&amp;"")</f>
        <v/>
      </c>
      <c r="S11" s="63" t="str">
        <f>IF($D11="","",VLOOKUP($D11,'[1]Services AVANT Rentrée Sept.'!$A$2:$S$228,COLUMNS($A:P),FALSE)&amp;"")</f>
        <v/>
      </c>
      <c r="T11" s="64" t="str">
        <f>IF($D11="","",VLOOKUP($D11,'[1]Services AVANT Rentrée Sept.'!$A$2:$S$228,COLUMNS($A:Q),FALSE)&amp;"")</f>
        <v/>
      </c>
      <c r="U11" s="85"/>
      <c r="V11" s="66"/>
      <c r="W11" s="86">
        <f>SUM(U9:U15)</f>
        <v>0</v>
      </c>
    </row>
    <row r="12" spans="1:23" ht="37.5" customHeight="1" x14ac:dyDescent="0.3">
      <c r="A12" s="50"/>
      <c r="B12" s="59"/>
      <c r="C12" s="60"/>
      <c r="D12" s="61"/>
      <c r="E12" s="53" t="str">
        <f>IF($D12="","",VLOOKUP($D12,'[1]Services AVANT Rentrée Sept.'!$A$2:$S$228,COLUMNS($A:B),FALSE)&amp;"")</f>
        <v/>
      </c>
      <c r="F12" s="62" t="str">
        <f>IF($D12="","",VLOOKUP($D12,'[1]Services AVANT Rentrée Sept.'!$A$2:$S$228,COLUMNS($A:C),FALSE)&amp;"")</f>
        <v/>
      </c>
      <c r="G12" s="63" t="str">
        <f>IF($D12="","",VLOOKUP($D12,'[1]Services AVANT Rentrée Sept.'!$A$2:$S$228,COLUMNS($A:D),FALSE)&amp;"")</f>
        <v/>
      </c>
      <c r="H12" s="63" t="str">
        <f>IF($D12="","",VLOOKUP($D12,'[1]Services AVANT Rentrée Sept.'!$A$2:$S$228,COLUMNS($A:E),FALSE)&amp;"")</f>
        <v/>
      </c>
      <c r="I12" s="63" t="str">
        <f>IF($D12="","",VLOOKUP($D12,'[1]Services AVANT Rentrée Sept.'!$A$2:$S$228,COLUMNS($A:F),FALSE)&amp;"")</f>
        <v/>
      </c>
      <c r="J12" s="63" t="str">
        <f>IF($D12="","",VLOOKUP($D12,'[1]Services AVANT Rentrée Sept.'!$A$2:$R$228,COLUMNS($A:G),FALSE)&amp;"")</f>
        <v/>
      </c>
      <c r="K12" s="63" t="str">
        <f>IF($D12="","",VLOOKUP($D12,'[1]Services AVANT Rentrée Sept.'!$A$2:$S$228,COLUMNS($A:H),FALSE)&amp;"")</f>
        <v/>
      </c>
      <c r="L12" s="63" t="str">
        <f>IF($D12="","",VLOOKUP($D12,'[1]Services AVANT Rentrée Sept.'!$A$2:$S$228,COLUMNS($A:I),FALSE)&amp;"")</f>
        <v/>
      </c>
      <c r="M12" s="63" t="str">
        <f>IF($D12="","",VLOOKUP($D12,'[1]Services AVANT Rentrée Sept.'!$A$2:$S$228,COLUMNS($A:J),FALSE)&amp;"")</f>
        <v/>
      </c>
      <c r="N12" s="63" t="str">
        <f>IF($D12="","",VLOOKUP($D12,'[1]Services AVANT Rentrée Sept.'!$A$2:$S$228,COLUMNS($A:K),FALSE)&amp;"")</f>
        <v/>
      </c>
      <c r="O12" s="63" t="str">
        <f>IF($D12="","",VLOOKUP($D12,'[1]Services AVANT Rentrée Sept.'!$A$2:$S$228,COLUMNS($A:L),FALSE)&amp;"")</f>
        <v/>
      </c>
      <c r="P12" s="63" t="str">
        <f>IF($D12="","",VLOOKUP($D12,'[1]Services AVANT Rentrée Sept.'!$A$2:$S$228,COLUMNS($A:M),FALSE)&amp;"")</f>
        <v/>
      </c>
      <c r="Q12" s="63" t="str">
        <f>IF($D12="","",VLOOKUP($D12,'[1]Services AVANT Rentrée Sept.'!$A$2:$S$228,COLUMNS($A:N),FALSE)&amp;"")</f>
        <v/>
      </c>
      <c r="R12" s="63" t="str">
        <f>IF($D12="","",VLOOKUP($D12,'[1]Services AVANT Rentrée Sept.'!$A$2:$S$228,COLUMNS($A:O),FALSE)&amp;"")</f>
        <v/>
      </c>
      <c r="S12" s="63" t="str">
        <f>IF($D12="","",VLOOKUP($D12,'[1]Services AVANT Rentrée Sept.'!$A$2:$S$228,COLUMNS($A:P),FALSE)&amp;"")</f>
        <v/>
      </c>
      <c r="T12" s="64" t="str">
        <f>IF($D12="","",VLOOKUP($D12,'[1]Services AVANT Rentrée Sept.'!$A$2:$S$228,COLUMNS($A:Q),FALSE)&amp;"")</f>
        <v/>
      </c>
      <c r="U12" s="85"/>
      <c r="V12" s="66"/>
    </row>
    <row r="13" spans="1:23" ht="37.5" customHeight="1" x14ac:dyDescent="0.3">
      <c r="A13" s="50"/>
      <c r="B13" s="59"/>
      <c r="C13" s="60"/>
      <c r="D13" s="61"/>
      <c r="E13" s="53" t="str">
        <f>IF($D13="","",VLOOKUP($D13,'[1]Services AVANT Rentrée Sept.'!$A$2:$S$228,COLUMNS($A:B),FALSE)&amp;"")</f>
        <v/>
      </c>
      <c r="F13" s="62" t="str">
        <f>IF($D13="","",VLOOKUP($D13,'[1]Services AVANT Rentrée Sept.'!$A$2:$S$228,COLUMNS($A:C),FALSE)&amp;"")</f>
        <v/>
      </c>
      <c r="G13" s="63" t="str">
        <f>IF($D13="","",VLOOKUP($D13,'[1]Services AVANT Rentrée Sept.'!$A$2:$S$228,COLUMNS($A:D),FALSE)&amp;"")</f>
        <v/>
      </c>
      <c r="H13" s="63" t="str">
        <f>IF($D13="","",VLOOKUP($D13,'[1]Services AVANT Rentrée Sept.'!$A$2:$S$228,COLUMNS($A:E),FALSE)&amp;"")</f>
        <v/>
      </c>
      <c r="I13" s="63" t="str">
        <f>IF($D13="","",VLOOKUP($D13,'[1]Services AVANT Rentrée Sept.'!$A$2:$S$228,COLUMNS($A:F),FALSE)&amp;"")</f>
        <v/>
      </c>
      <c r="J13" s="63" t="str">
        <f>IF($D13="","",VLOOKUP($D13,'[1]Services AVANT Rentrée Sept.'!$A$2:$S$228,COLUMNS($A:G),FALSE)&amp;"")</f>
        <v/>
      </c>
      <c r="K13" s="63" t="str">
        <f>IF($D13="","",VLOOKUP($D13,'[1]Services AVANT Rentrée Sept.'!$A$2:$S$228,COLUMNS($A:H),FALSE)&amp;"")</f>
        <v/>
      </c>
      <c r="L13" s="63" t="str">
        <f>IF($D13="","",VLOOKUP($D13,'[1]Services AVANT Rentrée Sept.'!$A$2:$S$228,COLUMNS($A:I),FALSE)&amp;"")</f>
        <v/>
      </c>
      <c r="M13" s="63" t="str">
        <f>IF($D13="","",VLOOKUP($D13,'[1]Services AVANT Rentrée Sept.'!$A$2:$S$228,COLUMNS($A:J),FALSE)&amp;"")</f>
        <v/>
      </c>
      <c r="N13" s="63" t="str">
        <f>IF($D13="","",VLOOKUP($D13,'[1]Services AVANT Rentrée Sept.'!$A$2:$S$228,COLUMNS($A:K),FALSE)&amp;"")</f>
        <v/>
      </c>
      <c r="O13" s="63" t="str">
        <f>IF($D13="","",VLOOKUP($D13,'[1]Services AVANT Rentrée Sept.'!$A$2:$S$228,COLUMNS($A:L),FALSE)&amp;"")</f>
        <v/>
      </c>
      <c r="P13" s="63" t="str">
        <f>IF($D13="","",VLOOKUP($D13,'[1]Services AVANT Rentrée Sept.'!$A$2:$S$228,COLUMNS($A:M),FALSE)&amp;"")</f>
        <v/>
      </c>
      <c r="Q13" s="63" t="str">
        <f>IF($D13="","",VLOOKUP($D13,'[1]Services AVANT Rentrée Sept.'!$A$2:$S$228,COLUMNS($A:N),FALSE)&amp;"")</f>
        <v/>
      </c>
      <c r="R13" s="63" t="str">
        <f>IF($D13="","",VLOOKUP($D13,'[1]Services AVANT Rentrée Sept.'!$A$2:$S$228,COLUMNS($A:O),FALSE)&amp;"")</f>
        <v/>
      </c>
      <c r="S13" s="63" t="str">
        <f>IF($D13="","",VLOOKUP($D13,'[1]Services AVANT Rentrée Sept.'!$A$2:$S$228,COLUMNS($A:P),FALSE)&amp;"")</f>
        <v/>
      </c>
      <c r="T13" s="64" t="str">
        <f>IF($D13="","",VLOOKUP($D13,'[1]Services AVANT Rentrée Sept.'!$A$2:$S$228,COLUMNS($A:Q),FALSE)&amp;"")</f>
        <v/>
      </c>
      <c r="U13" s="85"/>
      <c r="V13" s="66"/>
      <c r="W13" s="70" t="s">
        <v>383</v>
      </c>
    </row>
    <row r="14" spans="1:23" ht="37.5" customHeight="1" x14ac:dyDescent="0.3">
      <c r="A14" s="50"/>
      <c r="B14" s="59"/>
      <c r="C14" s="60"/>
      <c r="D14" s="61"/>
      <c r="E14" s="53" t="str">
        <f>IF($D14="","",VLOOKUP($D14,'[1]Services AVANT Rentrée Sept.'!$A$2:$S$228,COLUMNS($A:B),FALSE)&amp;"")</f>
        <v/>
      </c>
      <c r="F14" s="62" t="str">
        <f>IF($D14="","",VLOOKUP($D14,'[1]Services AVANT Rentrée Sept.'!$A$2:$S$228,COLUMNS($A:C),FALSE)&amp;"")</f>
        <v/>
      </c>
      <c r="G14" s="63" t="str">
        <f>IF($D14="","",VLOOKUP($D14,'[1]Services AVANT Rentrée Sept.'!$A$2:$S$228,COLUMNS($A:D),FALSE)&amp;"")</f>
        <v/>
      </c>
      <c r="H14" s="63" t="str">
        <f>IF($D14="","",VLOOKUP($D14,'[1]Services AVANT Rentrée Sept.'!$A$2:$S$228,COLUMNS($A:E),FALSE)&amp;"")</f>
        <v/>
      </c>
      <c r="I14" s="63" t="str">
        <f>IF($D14="","",VLOOKUP($D14,'[1]Services AVANT Rentrée Sept.'!$A$2:$S$228,COLUMNS($A:F),FALSE)&amp;"")</f>
        <v/>
      </c>
      <c r="J14" s="63" t="str">
        <f>IF($D14="","",VLOOKUP($D14,'[1]Services AVANT Rentrée Sept.'!$A$2:$S$228,COLUMNS($A:G),FALSE)&amp;"")</f>
        <v/>
      </c>
      <c r="K14" s="63" t="str">
        <f>IF($D14="","",VLOOKUP($D14,'[1]Services AVANT Rentrée Sept.'!$A$2:$S$228,COLUMNS($A:H),FALSE)&amp;"")</f>
        <v/>
      </c>
      <c r="L14" s="63" t="str">
        <f>IF($D14="","",VLOOKUP($D14,'[1]Services AVANT Rentrée Sept.'!$A$2:$S$228,COLUMNS($A:I),FALSE)&amp;"")</f>
        <v/>
      </c>
      <c r="M14" s="63" t="str">
        <f>IF($D14="","",VLOOKUP($D14,'[1]Services AVANT Rentrée Sept.'!$A$2:$S$228,COLUMNS($A:J),FALSE)&amp;"")</f>
        <v/>
      </c>
      <c r="N14" s="63" t="str">
        <f>IF($D14="","",VLOOKUP($D14,'[1]Services AVANT Rentrée Sept.'!$A$2:$S$228,COLUMNS($A:K),FALSE)&amp;"")</f>
        <v/>
      </c>
      <c r="O14" s="63" t="str">
        <f>IF($D14="","",VLOOKUP($D14,'[1]Services AVANT Rentrée Sept.'!$A$2:$S$228,COLUMNS($A:L),FALSE)&amp;"")</f>
        <v/>
      </c>
      <c r="P14" s="63" t="str">
        <f>IF($D14="","",VLOOKUP($D14,'[1]Services AVANT Rentrée Sept.'!$A$2:$S$228,COLUMNS($A:M),FALSE)&amp;"")</f>
        <v/>
      </c>
      <c r="Q14" s="63" t="str">
        <f>IF($D14="","",VLOOKUP($D14,'[1]Services AVANT Rentrée Sept.'!$A$2:$S$228,COLUMNS($A:N),FALSE)&amp;"")</f>
        <v/>
      </c>
      <c r="R14" s="63" t="str">
        <f>IF($D14="","",VLOOKUP($D14,'[1]Services AVANT Rentrée Sept.'!$A$2:$S$228,COLUMNS($A:O),FALSE)&amp;"")</f>
        <v/>
      </c>
      <c r="S14" s="63" t="str">
        <f>IF($D14="","",VLOOKUP($D14,'[1]Services AVANT Rentrée Sept.'!$A$2:$S$228,COLUMNS($A:P),FALSE)&amp;"")</f>
        <v/>
      </c>
      <c r="T14" s="64" t="str">
        <f>IF($D14="","",VLOOKUP($D14,'[1]Services AVANT Rentrée Sept.'!$A$2:$S$228,COLUMNS($A:Q),FALSE)&amp;"")</f>
        <v/>
      </c>
      <c r="U14" s="85"/>
      <c r="V14" s="66"/>
      <c r="W14" s="71"/>
    </row>
    <row r="15" spans="1:23" ht="37.5" customHeight="1" thickBot="1" x14ac:dyDescent="0.35">
      <c r="A15" s="50"/>
      <c r="B15" s="72"/>
      <c r="C15" s="73"/>
      <c r="D15" s="74"/>
      <c r="E15" s="75" t="str">
        <f>IF($D15="","",VLOOKUP($D15,'[1]Services AVANT Rentrée Sept.'!$A$2:$S$228,COLUMNS($A:B),FALSE)&amp;"")</f>
        <v/>
      </c>
      <c r="F15" s="76" t="str">
        <f>IF($D15="","",VLOOKUP($D15,'[1]Services AVANT Rentrée Sept.'!$A$2:$S$228,COLUMNS($A:C),FALSE)&amp;"")</f>
        <v/>
      </c>
      <c r="G15" s="77" t="str">
        <f>IF($D15="","",VLOOKUP($D15,'[1]Services AVANT Rentrée Sept.'!$A$2:$S$228,COLUMNS($A:D),FALSE)&amp;"")</f>
        <v/>
      </c>
      <c r="H15" s="77" t="str">
        <f>IF($D15="","",VLOOKUP($D15,'[1]Services AVANT Rentrée Sept.'!$A$2:$S$228,COLUMNS($A:E),FALSE)&amp;"")</f>
        <v/>
      </c>
      <c r="I15" s="77" t="str">
        <f>IF($D15="","",VLOOKUP($D15,'[1]Services AVANT Rentrée Sept.'!$A$2:$S$228,COLUMNS($A:F),FALSE)&amp;"")</f>
        <v/>
      </c>
      <c r="J15" s="77" t="str">
        <f>IF($D15="","",VLOOKUP($D15,'[1]Services AVANT Rentrée Sept.'!$A$2:$S$228,COLUMNS($A:G),FALSE)&amp;"")</f>
        <v/>
      </c>
      <c r="K15" s="77" t="str">
        <f>IF($D15="","",VLOOKUP($D15,'[1]Services AVANT Rentrée Sept.'!$A$2:$S$228,COLUMNS($A:H),FALSE)&amp;"")</f>
        <v/>
      </c>
      <c r="L15" s="77" t="str">
        <f>IF($D15="","",VLOOKUP($D15,'[1]Services AVANT Rentrée Sept.'!$A$2:$S$228,COLUMNS($A:I),FALSE)&amp;"")</f>
        <v/>
      </c>
      <c r="M15" s="77" t="str">
        <f>IF($D15="","",VLOOKUP($D15,'[1]Services AVANT Rentrée Sept.'!$A$2:$S$228,COLUMNS($A:J),FALSE)&amp;"")</f>
        <v/>
      </c>
      <c r="N15" s="77" t="str">
        <f>IF($D15="","",VLOOKUP($D15,'[1]Services AVANT Rentrée Sept.'!$A$2:$S$228,COLUMNS($A:K),FALSE)&amp;"")</f>
        <v/>
      </c>
      <c r="O15" s="77" t="str">
        <f>IF($D15="","",VLOOKUP($D15,'[1]Services AVANT Rentrée Sept.'!$A$2:$S$228,COLUMNS($A:L),FALSE)&amp;"")</f>
        <v/>
      </c>
      <c r="P15" s="77" t="str">
        <f>IF($D15="","",VLOOKUP($D15,'[1]Services AVANT Rentrée Sept.'!$A$2:$S$228,COLUMNS($A:M),FALSE)&amp;"")</f>
        <v/>
      </c>
      <c r="Q15" s="77" t="str">
        <f>IF($D15="","",VLOOKUP($D15,'[1]Services AVANT Rentrée Sept.'!$A$2:$S$228,COLUMNS($A:N),FALSE)&amp;"")</f>
        <v/>
      </c>
      <c r="R15" s="77" t="str">
        <f>IF($D15="","",VLOOKUP($D15,'[1]Services AVANT Rentrée Sept.'!$A$2:$S$228,COLUMNS($A:O),FALSE)&amp;"")</f>
        <v/>
      </c>
      <c r="S15" s="77" t="str">
        <f>IF($D15="","",VLOOKUP($D15,'[1]Services AVANT Rentrée Sept.'!$A$2:$S$228,COLUMNS($A:P),FALSE)&amp;"")</f>
        <v/>
      </c>
      <c r="T15" s="78" t="str">
        <f>IF($D15="","",VLOOKUP($D15,'[1]Services AVANT Rentrée Sept.'!$A$2:$S$228,COLUMNS($A:Q),FALSE)&amp;"")</f>
        <v/>
      </c>
      <c r="U15" s="87"/>
      <c r="V15" s="80"/>
      <c r="W15" s="81">
        <f>SUM(V9:V15)</f>
        <v>0</v>
      </c>
    </row>
    <row r="16" spans="1:23" ht="37.5" customHeight="1" x14ac:dyDescent="0.3">
      <c r="A16" s="50"/>
      <c r="B16" s="51">
        <v>0</v>
      </c>
      <c r="C16" s="52"/>
      <c r="D16" s="53"/>
      <c r="E16" s="53" t="str">
        <f>IF($D16="","",VLOOKUP($D16,'[1]Services AVANT Rentrée Sept.'!$A$2:$S$228,COLUMNS($A:B),FALSE)&amp;"")</f>
        <v/>
      </c>
      <c r="F16" s="62" t="str">
        <f>IF($D16="","",VLOOKUP($D16,'[1]Services AVANT Rentrée Sept.'!$A$2:$S$228,COLUMNS($A:C),FALSE)&amp;"")</f>
        <v/>
      </c>
      <c r="G16" s="63" t="str">
        <f>IF($D16="","",VLOOKUP($D16,'[1]Services AVANT Rentrée Sept.'!$A$2:$S$228,COLUMNS($A:D),FALSE)&amp;"")</f>
        <v/>
      </c>
      <c r="H16" s="63" t="str">
        <f>IF($D16="","",VLOOKUP($D16,'[1]Services AVANT Rentrée Sept.'!$A$2:$S$228,COLUMNS($A:E),FALSE)&amp;"")</f>
        <v/>
      </c>
      <c r="I16" s="63" t="str">
        <f>IF($D16="","",VLOOKUP($D16,'[1]Services AVANT Rentrée Sept.'!$A$2:$S$228,COLUMNS($A:F),FALSE)&amp;"")</f>
        <v/>
      </c>
      <c r="J16" s="63" t="str">
        <f>IF($D16="","",VLOOKUP($D16,'[1]Services AVANT Rentrée Sept.'!$A$2:$S$228,COLUMNS($A:G),FALSE)&amp;"")</f>
        <v/>
      </c>
      <c r="K16" s="63" t="str">
        <f>IF($D16="","",VLOOKUP($D16,'[1]Services AVANT Rentrée Sept.'!$A$2:$S$228,COLUMNS($A:H),FALSE)&amp;"")</f>
        <v/>
      </c>
      <c r="L16" s="63" t="str">
        <f>IF($D16="","",VLOOKUP($D16,'[1]Services AVANT Rentrée Sept.'!$A$2:$S$228,COLUMNS($A:I),FALSE)&amp;"")</f>
        <v/>
      </c>
      <c r="M16" s="63" t="str">
        <f>IF($D16="","",VLOOKUP($D16,'[1]Services AVANT Rentrée Sept.'!$A$2:$S$228,COLUMNS($A:J),FALSE)&amp;"")</f>
        <v/>
      </c>
      <c r="N16" s="63" t="str">
        <f>IF($D16="","",VLOOKUP($D16,'[1]Services AVANT Rentrée Sept.'!$A$2:$S$228,COLUMNS($A:K),FALSE)&amp;"")</f>
        <v/>
      </c>
      <c r="O16" s="63" t="str">
        <f>IF($D16="","",VLOOKUP($D16,'[1]Services AVANT Rentrée Sept.'!$A$2:$S$228,COLUMNS($A:L),FALSE)&amp;"")</f>
        <v/>
      </c>
      <c r="P16" s="63" t="str">
        <f>IF($D16="","",VLOOKUP($D16,'[1]Services AVANT Rentrée Sept.'!$A$2:$S$228,COLUMNS($A:M),FALSE)&amp;"")</f>
        <v/>
      </c>
      <c r="Q16" s="63" t="str">
        <f>IF($D16="","",VLOOKUP($D16,'[1]Services AVANT Rentrée Sept.'!$A$2:$S$228,COLUMNS($A:N),FALSE)&amp;"")</f>
        <v/>
      </c>
      <c r="R16" s="63" t="str">
        <f>IF($D16="","",VLOOKUP($D16,'[1]Services AVANT Rentrée Sept.'!$A$2:$S$228,COLUMNS($A:O),FALSE)&amp;"")</f>
        <v/>
      </c>
      <c r="S16" s="63" t="str">
        <f>IF($D16="","",VLOOKUP($D16,'[1]Services AVANT Rentrée Sept.'!$A$2:$S$228,COLUMNS($A:P),FALSE)&amp;"")</f>
        <v/>
      </c>
      <c r="T16" s="64" t="str">
        <f>IF($D16="","",VLOOKUP($D16,'[1]Services AVANT Rentrée Sept.'!$A$2:$S$228,COLUMNS($A:Q),FALSE)&amp;"")</f>
        <v/>
      </c>
      <c r="U16" s="65" t="str">
        <f>IF($D16="","",VLOOKUP($D16,'[1]Services APRÉS Rentrée Sept.'!$A$2:$R$228,COLUMNS($A:R),FALSE)&amp;"")</f>
        <v/>
      </c>
      <c r="V16" s="83"/>
      <c r="W16" s="84" t="s">
        <v>382</v>
      </c>
    </row>
    <row r="17" spans="1:23" ht="37.5" customHeight="1" x14ac:dyDescent="0.3">
      <c r="A17" s="50"/>
      <c r="B17" s="59"/>
      <c r="C17" s="60"/>
      <c r="D17" s="61"/>
      <c r="E17" s="53" t="str">
        <f>IF($D17="","",VLOOKUP($D17,'[1]Services AVANT Rentrée Sept.'!$A$2:$S$228,COLUMNS($A:B),FALSE)&amp;"")</f>
        <v/>
      </c>
      <c r="F17" s="62" t="str">
        <f>IF($D17="","",VLOOKUP($D17,'[1]Services AVANT Rentrée Sept.'!$A$2:$S$228,COLUMNS($A:C),FALSE)&amp;"")</f>
        <v/>
      </c>
      <c r="G17" s="63" t="str">
        <f>IF($D17="","",VLOOKUP($D17,'[1]Services AVANT Rentrée Sept.'!$A$2:$S$228,COLUMNS($A:D),FALSE)&amp;"")</f>
        <v/>
      </c>
      <c r="H17" s="63" t="str">
        <f>IF($D17="","",VLOOKUP($D17,'[1]Services AVANT Rentrée Sept.'!$A$2:$S$228,COLUMNS($A:E),FALSE)&amp;"")</f>
        <v/>
      </c>
      <c r="I17" s="63" t="str">
        <f>IF($D17="","",VLOOKUP($D17,'[1]Services AVANT Rentrée Sept.'!$A$2:$S$228,COLUMNS($A:F),FALSE)&amp;"")</f>
        <v/>
      </c>
      <c r="J17" s="63" t="str">
        <f>IF($D17="","",VLOOKUP($D17,'[1]Services AVANT Rentrée Sept.'!$A$2:$S$228,COLUMNS($A:G),FALSE)&amp;"")</f>
        <v/>
      </c>
      <c r="K17" s="63" t="str">
        <f>IF($D17="","",VLOOKUP($D17,'[1]Services AVANT Rentrée Sept.'!$A$2:$S$228,COLUMNS($A:H),FALSE)&amp;"")</f>
        <v/>
      </c>
      <c r="L17" s="63" t="str">
        <f>IF($D17="","",VLOOKUP($D17,'[1]Services AVANT Rentrée Sept.'!$A$2:$S$228,COLUMNS($A:I),FALSE)&amp;"")</f>
        <v/>
      </c>
      <c r="M17" s="63" t="str">
        <f>IF($D17="","",VLOOKUP($D17,'[1]Services AVANT Rentrée Sept.'!$A$2:$S$228,COLUMNS($A:J),FALSE)&amp;"")</f>
        <v/>
      </c>
      <c r="N17" s="63" t="str">
        <f>IF($D17="","",VLOOKUP($D17,'[1]Services AVANT Rentrée Sept.'!$A$2:$S$228,COLUMNS($A:K),FALSE)&amp;"")</f>
        <v/>
      </c>
      <c r="O17" s="63" t="str">
        <f>IF($D17="","",VLOOKUP($D17,'[1]Services AVANT Rentrée Sept.'!$A$2:$S$228,COLUMNS($A:L),FALSE)&amp;"")</f>
        <v/>
      </c>
      <c r="P17" s="63" t="str">
        <f>IF($D17="","",VLOOKUP($D17,'[1]Services AVANT Rentrée Sept.'!$A$2:$S$228,COLUMNS($A:M),FALSE)&amp;"")</f>
        <v/>
      </c>
      <c r="Q17" s="63" t="str">
        <f>IF($D17="","",VLOOKUP($D17,'[1]Services AVANT Rentrée Sept.'!$A$2:$S$228,COLUMNS($A:N),FALSE)&amp;"")</f>
        <v/>
      </c>
      <c r="R17" s="63" t="str">
        <f>IF($D17="","",VLOOKUP($D17,'[1]Services AVANT Rentrée Sept.'!$A$2:$S$228,COLUMNS($A:O),FALSE)&amp;"")</f>
        <v/>
      </c>
      <c r="S17" s="63" t="str">
        <f>IF($D17="","",VLOOKUP($D17,'[1]Services AVANT Rentrée Sept.'!$A$2:$S$228,COLUMNS($A:P),FALSE)&amp;"")</f>
        <v/>
      </c>
      <c r="T17" s="64" t="str">
        <f>IF($D17="","",VLOOKUP($D17,'[1]Services AVANT Rentrée Sept.'!$A$2:$S$228,COLUMNS($A:Q),FALSE)&amp;"")</f>
        <v/>
      </c>
      <c r="U17" s="85"/>
      <c r="V17" s="66"/>
      <c r="W17" s="67"/>
    </row>
    <row r="18" spans="1:23" ht="37.5" customHeight="1" x14ac:dyDescent="0.3">
      <c r="A18" s="50"/>
      <c r="B18" s="59"/>
      <c r="C18" s="60"/>
      <c r="D18" s="61"/>
      <c r="E18" s="53" t="str">
        <f>IF($D18="","",VLOOKUP($D18,'[1]Services AVANT Rentrée Sept.'!$A$2:$S$228,COLUMNS($A:B),FALSE)&amp;"")</f>
        <v/>
      </c>
      <c r="F18" s="62" t="str">
        <f>IF($D18="","",VLOOKUP($D18,'[1]Services AVANT Rentrée Sept.'!$A$2:$S$228,COLUMNS($A:C),FALSE)&amp;"")</f>
        <v/>
      </c>
      <c r="G18" s="63" t="str">
        <f>IF($D18="","",VLOOKUP($D18,'[1]Services AVANT Rentrée Sept.'!$A$2:$S$228,COLUMNS($A:D),FALSE)&amp;"")</f>
        <v/>
      </c>
      <c r="H18" s="63" t="str">
        <f>IF($D18="","",VLOOKUP($D18,'[1]Services AVANT Rentrée Sept.'!$A$2:$S$228,COLUMNS($A:E),FALSE)&amp;"")</f>
        <v/>
      </c>
      <c r="I18" s="63" t="str">
        <f>IF($D18="","",VLOOKUP($D18,'[1]Services AVANT Rentrée Sept.'!$A$2:$S$228,COLUMNS($A:F),FALSE)&amp;"")</f>
        <v/>
      </c>
      <c r="J18" s="63" t="str">
        <f>IF($D18="","",VLOOKUP($D18,'[1]Services AVANT Rentrée Sept.'!$A$2:$S$228,COLUMNS($A:G),FALSE)&amp;"")</f>
        <v/>
      </c>
      <c r="K18" s="63" t="str">
        <f>IF($D18="","",VLOOKUP($D18,'[1]Services AVANT Rentrée Sept.'!$A$2:$S$228,COLUMNS($A:H),FALSE)&amp;"")</f>
        <v/>
      </c>
      <c r="L18" s="63" t="str">
        <f>IF($D18="","",VLOOKUP($D18,'[1]Services AVANT Rentrée Sept.'!$A$2:$S$228,COLUMNS($A:I),FALSE)&amp;"")</f>
        <v/>
      </c>
      <c r="M18" s="63" t="str">
        <f>IF($D18="","",VLOOKUP($D18,'[1]Services AVANT Rentrée Sept.'!$A$2:$S$228,COLUMNS($A:J),FALSE)&amp;"")</f>
        <v/>
      </c>
      <c r="N18" s="63" t="str">
        <f>IF($D18="","",VLOOKUP($D18,'[1]Services AVANT Rentrée Sept.'!$A$2:$S$228,COLUMNS($A:K),FALSE)&amp;"")</f>
        <v/>
      </c>
      <c r="O18" s="63" t="str">
        <f>IF($D18="","",VLOOKUP($D18,'[1]Services AVANT Rentrée Sept.'!$A$2:$S$228,COLUMNS($A:L),FALSE)&amp;"")</f>
        <v/>
      </c>
      <c r="P18" s="63" t="str">
        <f>IF($D18="","",VLOOKUP($D18,'[1]Services AVANT Rentrée Sept.'!$A$2:$S$228,COLUMNS($A:M),FALSE)&amp;"")</f>
        <v/>
      </c>
      <c r="Q18" s="63" t="str">
        <f>IF($D18="","",VLOOKUP($D18,'[1]Services AVANT Rentrée Sept.'!$A$2:$S$228,COLUMNS($A:N),FALSE)&amp;"")</f>
        <v/>
      </c>
      <c r="R18" s="63" t="str">
        <f>IF($D18="","",VLOOKUP($D18,'[1]Services AVANT Rentrée Sept.'!$A$2:$S$228,COLUMNS($A:O),FALSE)&amp;"")</f>
        <v/>
      </c>
      <c r="S18" s="63" t="str">
        <f>IF($D18="","",VLOOKUP($D18,'[1]Services AVANT Rentrée Sept.'!$A$2:$S$228,COLUMNS($A:P),FALSE)&amp;"")</f>
        <v/>
      </c>
      <c r="T18" s="64" t="str">
        <f>IF($D18="","",VLOOKUP($D18,'[1]Services AVANT Rentrée Sept.'!$A$2:$S$228,COLUMNS($A:Q),FALSE)&amp;"")</f>
        <v/>
      </c>
      <c r="U18" s="85"/>
      <c r="V18" s="66"/>
      <c r="W18" s="86">
        <f>SUM(U16:U22)</f>
        <v>0</v>
      </c>
    </row>
    <row r="19" spans="1:23" ht="37.5" customHeight="1" x14ac:dyDescent="0.3">
      <c r="A19" s="50"/>
      <c r="B19" s="59"/>
      <c r="C19" s="60"/>
      <c r="D19" s="61"/>
      <c r="E19" s="53" t="str">
        <f>IF($D19="","",VLOOKUP($D19,'[1]Services AVANT Rentrée Sept.'!$A$2:$S$228,COLUMNS($A:B),FALSE)&amp;"")</f>
        <v/>
      </c>
      <c r="F19" s="62" t="str">
        <f>IF($D19="","",VLOOKUP($D19,'[1]Services AVANT Rentrée Sept.'!$A$2:$S$228,COLUMNS($A:C),FALSE)&amp;"")</f>
        <v/>
      </c>
      <c r="G19" s="63" t="str">
        <f>IF($D19="","",VLOOKUP($D19,'[1]Services AVANT Rentrée Sept.'!$A$2:$S$228,COLUMNS($A:D),FALSE)&amp;"")</f>
        <v/>
      </c>
      <c r="H19" s="63" t="str">
        <f>IF($D19="","",VLOOKUP($D19,'[1]Services AVANT Rentrée Sept.'!$A$2:$S$228,COLUMNS($A:E),FALSE)&amp;"")</f>
        <v/>
      </c>
      <c r="I19" s="63" t="str">
        <f>IF($D19="","",VLOOKUP($D19,'[1]Services AVANT Rentrée Sept.'!$A$2:$S$228,COLUMNS($A:F),FALSE)&amp;"")</f>
        <v/>
      </c>
      <c r="J19" s="63" t="str">
        <f>IF($D19="","",VLOOKUP($D19,'[1]Services AVANT Rentrée Sept.'!$A$2:$S$228,COLUMNS($A:G),FALSE)&amp;"")</f>
        <v/>
      </c>
      <c r="K19" s="63" t="str">
        <f>IF($D19="","",VLOOKUP($D19,'[1]Services AVANT Rentrée Sept.'!$A$2:$S$228,COLUMNS($A:H),FALSE)&amp;"")</f>
        <v/>
      </c>
      <c r="L19" s="63" t="str">
        <f>IF($D19="","",VLOOKUP($D19,'[1]Services AVANT Rentrée Sept.'!$A$2:$S$228,COLUMNS($A:I),FALSE)&amp;"")</f>
        <v/>
      </c>
      <c r="M19" s="63" t="str">
        <f>IF($D19="","",VLOOKUP($D19,'[1]Services AVANT Rentrée Sept.'!$A$2:$S$228,COLUMNS($A:J),FALSE)&amp;"")</f>
        <v/>
      </c>
      <c r="N19" s="63" t="str">
        <f>IF($D19="","",VLOOKUP($D19,'[1]Services AVANT Rentrée Sept.'!$A$2:$S$228,COLUMNS($A:K),FALSE)&amp;"")</f>
        <v/>
      </c>
      <c r="O19" s="63" t="str">
        <f>IF($D19="","",VLOOKUP($D19,'[1]Services AVANT Rentrée Sept.'!$A$2:$S$228,COLUMNS($A:L),FALSE)&amp;"")</f>
        <v/>
      </c>
      <c r="P19" s="63" t="str">
        <f>IF($D19="","",VLOOKUP($D19,'[1]Services AVANT Rentrée Sept.'!$A$2:$S$228,COLUMNS($A:M),FALSE)&amp;"")</f>
        <v/>
      </c>
      <c r="Q19" s="63" t="str">
        <f>IF($D19="","",VLOOKUP($D19,'[1]Services AVANT Rentrée Sept.'!$A$2:$S$228,COLUMNS($A:N),FALSE)&amp;"")</f>
        <v/>
      </c>
      <c r="R19" s="63" t="str">
        <f>IF($D19="","",VLOOKUP($D19,'[1]Services AVANT Rentrée Sept.'!$A$2:$S$228,COLUMNS($A:O),FALSE)&amp;"")</f>
        <v/>
      </c>
      <c r="S19" s="63" t="str">
        <f>IF($D19="","",VLOOKUP($D19,'[1]Services AVANT Rentrée Sept.'!$A$2:$S$228,COLUMNS($A:P),FALSE)&amp;"")</f>
        <v/>
      </c>
      <c r="T19" s="64" t="str">
        <f>IF($D19="","",VLOOKUP($D19,'[1]Services AVANT Rentrée Sept.'!$A$2:$S$228,COLUMNS($A:Q),FALSE)&amp;"")</f>
        <v/>
      </c>
      <c r="U19" s="85"/>
      <c r="V19" s="66"/>
    </row>
    <row r="20" spans="1:23" ht="37.5" customHeight="1" x14ac:dyDescent="0.3">
      <c r="A20" s="50"/>
      <c r="B20" s="59"/>
      <c r="C20" s="60"/>
      <c r="D20" s="61"/>
      <c r="E20" s="53" t="str">
        <f>IF($D20="","",VLOOKUP($D20,'[1]Services AVANT Rentrée Sept.'!$A$2:$S$228,COLUMNS($A:B),FALSE)&amp;"")</f>
        <v/>
      </c>
      <c r="F20" s="62" t="str">
        <f>IF($D20="","",VLOOKUP($D20,'[1]Services AVANT Rentrée Sept.'!$A$2:$S$228,COLUMNS($A:C),FALSE)&amp;"")</f>
        <v/>
      </c>
      <c r="G20" s="63" t="str">
        <f>IF($D20="","",VLOOKUP($D20,'[1]Services AVANT Rentrée Sept.'!$A$2:$S$228,COLUMNS($A:D),FALSE)&amp;"")</f>
        <v/>
      </c>
      <c r="H20" s="63" t="str">
        <f>IF($D20="","",VLOOKUP($D20,'[1]Services AVANT Rentrée Sept.'!$A$2:$S$228,COLUMNS($A:E),FALSE)&amp;"")</f>
        <v/>
      </c>
      <c r="I20" s="63" t="str">
        <f>IF($D20="","",VLOOKUP($D20,'[1]Services AVANT Rentrée Sept.'!$A$2:$S$228,COLUMNS($A:F),FALSE)&amp;"")</f>
        <v/>
      </c>
      <c r="J20" s="63" t="str">
        <f>IF($D20="","",VLOOKUP($D20,'[1]Services AVANT Rentrée Sept.'!$A$2:$S$228,COLUMNS($A:G),FALSE)&amp;"")</f>
        <v/>
      </c>
      <c r="K20" s="63" t="str">
        <f>IF($D20="","",VLOOKUP($D20,'[1]Services AVANT Rentrée Sept.'!$A$2:$S$228,COLUMNS($A:H),FALSE)&amp;"")</f>
        <v/>
      </c>
      <c r="L20" s="63" t="str">
        <f>IF($D20="","",VLOOKUP($D20,'[1]Services AVANT Rentrée Sept.'!$A$2:$S$228,COLUMNS($A:I),FALSE)&amp;"")</f>
        <v/>
      </c>
      <c r="M20" s="63" t="str">
        <f>IF($D20="","",VLOOKUP($D20,'[1]Services AVANT Rentrée Sept.'!$A$2:$S$228,COLUMNS($A:J),FALSE)&amp;"")</f>
        <v/>
      </c>
      <c r="N20" s="63" t="str">
        <f>IF($D20="","",VLOOKUP($D20,'[1]Services AVANT Rentrée Sept.'!$A$2:$S$228,COLUMNS($A:K),FALSE)&amp;"")</f>
        <v/>
      </c>
      <c r="O20" s="63" t="str">
        <f>IF($D20="","",VLOOKUP($D20,'[1]Services AVANT Rentrée Sept.'!$A$2:$S$228,COLUMNS($A:L),FALSE)&amp;"")</f>
        <v/>
      </c>
      <c r="P20" s="63" t="str">
        <f>IF($D20="","",VLOOKUP($D20,'[1]Services AVANT Rentrée Sept.'!$A$2:$S$228,COLUMNS($A:M),FALSE)&amp;"")</f>
        <v/>
      </c>
      <c r="Q20" s="63" t="str">
        <f>IF($D20="","",VLOOKUP($D20,'[1]Services AVANT Rentrée Sept.'!$A$2:$S$228,COLUMNS($A:N),FALSE)&amp;"")</f>
        <v/>
      </c>
      <c r="R20" s="63" t="str">
        <f>IF($D20="","",VLOOKUP($D20,'[1]Services AVANT Rentrée Sept.'!$A$2:$S$228,COLUMNS($A:O),FALSE)&amp;"")</f>
        <v/>
      </c>
      <c r="S20" s="63" t="str">
        <f>IF($D20="","",VLOOKUP($D20,'[1]Services AVANT Rentrée Sept.'!$A$2:$S$228,COLUMNS($A:P),FALSE)&amp;"")</f>
        <v/>
      </c>
      <c r="T20" s="64" t="str">
        <f>IF($D20="","",VLOOKUP($D20,'[1]Services AVANT Rentrée Sept.'!$A$2:$S$228,COLUMNS($A:Q),FALSE)&amp;"")</f>
        <v/>
      </c>
      <c r="U20" s="85"/>
      <c r="V20" s="66"/>
      <c r="W20" s="70" t="s">
        <v>383</v>
      </c>
    </row>
    <row r="21" spans="1:23" ht="37.5" customHeight="1" x14ac:dyDescent="0.3">
      <c r="A21" s="50"/>
      <c r="B21" s="59"/>
      <c r="C21" s="60"/>
      <c r="D21" s="61"/>
      <c r="E21" s="53" t="str">
        <f>IF($D21="","",VLOOKUP($D21,'[1]Services AVANT Rentrée Sept.'!$A$2:$S$228,COLUMNS($A:B),FALSE)&amp;"")</f>
        <v/>
      </c>
      <c r="F21" s="62" t="str">
        <f>IF($D21="","",VLOOKUP($D21,'[1]Services AVANT Rentrée Sept.'!$A$2:$S$228,COLUMNS($A:C),FALSE)&amp;"")</f>
        <v/>
      </c>
      <c r="G21" s="63" t="str">
        <f>IF($D21="","",VLOOKUP($D21,'[1]Services AVANT Rentrée Sept.'!$A$2:$S$228,COLUMNS($A:D),FALSE)&amp;"")</f>
        <v/>
      </c>
      <c r="H21" s="63" t="str">
        <f>IF($D21="","",VLOOKUP($D21,'[1]Services AVANT Rentrée Sept.'!$A$2:$S$228,COLUMNS($A:E),FALSE)&amp;"")</f>
        <v/>
      </c>
      <c r="I21" s="63" t="str">
        <f>IF($D21="","",VLOOKUP($D21,'[1]Services AVANT Rentrée Sept.'!$A$2:$S$228,COLUMNS($A:F),FALSE)&amp;"")</f>
        <v/>
      </c>
      <c r="J21" s="63" t="str">
        <f>IF($D21="","",VLOOKUP($D21,'[1]Services AVANT Rentrée Sept.'!$A$2:$S$228,COLUMNS($A:G),FALSE)&amp;"")</f>
        <v/>
      </c>
      <c r="K21" s="63" t="str">
        <f>IF($D21="","",VLOOKUP($D21,'[1]Services AVANT Rentrée Sept.'!$A$2:$S$228,COLUMNS($A:H),FALSE)&amp;"")</f>
        <v/>
      </c>
      <c r="L21" s="63" t="str">
        <f>IF($D21="","",VLOOKUP($D21,'[1]Services AVANT Rentrée Sept.'!$A$2:$S$228,COLUMNS($A:I),FALSE)&amp;"")</f>
        <v/>
      </c>
      <c r="M21" s="63" t="str">
        <f>IF($D21="","",VLOOKUP($D21,'[1]Services AVANT Rentrée Sept.'!$A$2:$S$228,COLUMNS($A:J),FALSE)&amp;"")</f>
        <v/>
      </c>
      <c r="N21" s="63" t="str">
        <f>IF($D21="","",VLOOKUP($D21,'[1]Services AVANT Rentrée Sept.'!$A$2:$S$228,COLUMNS($A:K),FALSE)&amp;"")</f>
        <v/>
      </c>
      <c r="O21" s="63" t="str">
        <f>IF($D21="","",VLOOKUP($D21,'[1]Services AVANT Rentrée Sept.'!$A$2:$S$228,COLUMNS($A:L),FALSE)&amp;"")</f>
        <v/>
      </c>
      <c r="P21" s="63" t="str">
        <f>IF($D21="","",VLOOKUP($D21,'[1]Services AVANT Rentrée Sept.'!$A$2:$S$228,COLUMNS($A:M),FALSE)&amp;"")</f>
        <v/>
      </c>
      <c r="Q21" s="63" t="str">
        <f>IF($D21="","",VLOOKUP($D21,'[1]Services AVANT Rentrée Sept.'!$A$2:$S$228,COLUMNS($A:N),FALSE)&amp;"")</f>
        <v/>
      </c>
      <c r="R21" s="63" t="str">
        <f>IF($D21="","",VLOOKUP($D21,'[1]Services AVANT Rentrée Sept.'!$A$2:$S$228,COLUMNS($A:O),FALSE)&amp;"")</f>
        <v/>
      </c>
      <c r="S21" s="63" t="str">
        <f>IF($D21="","",VLOOKUP($D21,'[1]Services AVANT Rentrée Sept.'!$A$2:$S$228,COLUMNS($A:P),FALSE)&amp;"")</f>
        <v/>
      </c>
      <c r="T21" s="64" t="str">
        <f>IF($D21="","",VLOOKUP($D21,'[1]Services AVANT Rentrée Sept.'!$A$2:$S$228,COLUMNS($A:Q),FALSE)&amp;"")</f>
        <v/>
      </c>
      <c r="U21" s="85"/>
      <c r="V21" s="66"/>
      <c r="W21" s="71"/>
    </row>
    <row r="22" spans="1:23" ht="37.5" customHeight="1" thickBot="1" x14ac:dyDescent="0.35">
      <c r="A22" s="50"/>
      <c r="B22" s="72"/>
      <c r="C22" s="73"/>
      <c r="D22" s="74"/>
      <c r="E22" s="75" t="str">
        <f>IF($D22="","",VLOOKUP($D22,'[1]Services AVANT Rentrée Sept.'!$A$2:$S$228,COLUMNS($A:B),FALSE)&amp;"")</f>
        <v/>
      </c>
      <c r="F22" s="76" t="str">
        <f>IF($D22="","",VLOOKUP($D22,'[1]Services AVANT Rentrée Sept.'!$A$2:$S$228,COLUMNS($A:C),FALSE)&amp;"")</f>
        <v/>
      </c>
      <c r="G22" s="77" t="str">
        <f>IF($D22="","",VLOOKUP($D22,'[1]Services AVANT Rentrée Sept.'!$A$2:$S$228,COLUMNS($A:D),FALSE)&amp;"")</f>
        <v/>
      </c>
      <c r="H22" s="77" t="str">
        <f>IF($D22="","",VLOOKUP($D22,'[1]Services AVANT Rentrée Sept.'!$A$2:$S$228,COLUMNS($A:E),FALSE)&amp;"")</f>
        <v/>
      </c>
      <c r="I22" s="77" t="str">
        <f>IF($D22="","",VLOOKUP($D22,'[1]Services AVANT Rentrée Sept.'!$A$2:$S$228,COLUMNS($A:F),FALSE)&amp;"")</f>
        <v/>
      </c>
      <c r="J22" s="77" t="str">
        <f>IF($D22="","",VLOOKUP($D22,'[1]Services AVANT Rentrée Sept.'!$A$2:$S$228,COLUMNS($A:G),FALSE)&amp;"")</f>
        <v/>
      </c>
      <c r="K22" s="77" t="str">
        <f>IF($D22="","",VLOOKUP($D22,'[1]Services AVANT Rentrée Sept.'!$A$2:$S$228,COLUMNS($A:H),FALSE)&amp;"")</f>
        <v/>
      </c>
      <c r="L22" s="77" t="str">
        <f>IF($D22="","",VLOOKUP($D22,'[1]Services AVANT Rentrée Sept.'!$A$2:$S$228,COLUMNS($A:I),FALSE)&amp;"")</f>
        <v/>
      </c>
      <c r="M22" s="77" t="str">
        <f>IF($D22="","",VLOOKUP($D22,'[1]Services AVANT Rentrée Sept.'!$A$2:$S$228,COLUMNS($A:J),FALSE)&amp;"")</f>
        <v/>
      </c>
      <c r="N22" s="77" t="str">
        <f>IF($D22="","",VLOOKUP($D22,'[1]Services AVANT Rentrée Sept.'!$A$2:$S$228,COLUMNS($A:K),FALSE)&amp;"")</f>
        <v/>
      </c>
      <c r="O22" s="77" t="str">
        <f>IF($D22="","",VLOOKUP($D22,'[1]Services AVANT Rentrée Sept.'!$A$2:$S$228,COLUMNS($A:L),FALSE)&amp;"")</f>
        <v/>
      </c>
      <c r="P22" s="77" t="str">
        <f>IF($D22="","",VLOOKUP($D22,'[1]Services AVANT Rentrée Sept.'!$A$2:$S$228,COLUMNS($A:M),FALSE)&amp;"")</f>
        <v/>
      </c>
      <c r="Q22" s="77" t="str">
        <f>IF($D22="","",VLOOKUP($D22,'[1]Services AVANT Rentrée Sept.'!$A$2:$S$228,COLUMNS($A:N),FALSE)&amp;"")</f>
        <v/>
      </c>
      <c r="R22" s="77" t="str">
        <f>IF($D22="","",VLOOKUP($D22,'[1]Services AVANT Rentrée Sept.'!$A$2:$S$228,COLUMNS($A:O),FALSE)&amp;"")</f>
        <v/>
      </c>
      <c r="S22" s="77" t="str">
        <f>IF($D22="","",VLOOKUP($D22,'[1]Services AVANT Rentrée Sept.'!$A$2:$S$228,COLUMNS($A:P),FALSE)&amp;"")</f>
        <v/>
      </c>
      <c r="T22" s="78" t="str">
        <f>IF($D22="","",VLOOKUP($D22,'[1]Services AVANT Rentrée Sept.'!$A$2:$S$228,COLUMNS($A:Q),FALSE)&amp;"")</f>
        <v/>
      </c>
      <c r="U22" s="87"/>
      <c r="V22" s="80"/>
      <c r="W22" s="81">
        <f>SUM(V16:V22)</f>
        <v>0</v>
      </c>
    </row>
    <row r="23" spans="1:23" ht="37.5" customHeight="1" x14ac:dyDescent="0.3">
      <c r="A23" s="50"/>
      <c r="B23" s="51">
        <v>0</v>
      </c>
      <c r="C23" s="52"/>
      <c r="D23" s="53"/>
      <c r="E23" s="53" t="str">
        <f>IF($D23="","",VLOOKUP($D23,'[1]Services AVANT Rentrée Sept.'!$A$2:$S$228,COLUMNS($A:B),FALSE)&amp;"")</f>
        <v/>
      </c>
      <c r="F23" s="62" t="str">
        <f>IF($D23="","",VLOOKUP($D23,'[1]Services AVANT Rentrée Sept.'!$A$2:$S$228,COLUMNS($A:C),FALSE)&amp;"")</f>
        <v/>
      </c>
      <c r="G23" s="63" t="str">
        <f>IF($D23="","",VLOOKUP($D23,'[1]Services AVANT Rentrée Sept.'!$A$2:$S$228,COLUMNS($A:D),FALSE)&amp;"")</f>
        <v/>
      </c>
      <c r="H23" s="63" t="str">
        <f>IF($D23="","",VLOOKUP($D23,'[1]Services AVANT Rentrée Sept.'!$A$2:$S$228,COLUMNS($A:E),FALSE)&amp;"")</f>
        <v/>
      </c>
      <c r="I23" s="63" t="str">
        <f>IF($D23="","",VLOOKUP($D23,'[1]Services AVANT Rentrée Sept.'!$A$2:$S$228,COLUMNS($A:F),FALSE)&amp;"")</f>
        <v/>
      </c>
      <c r="J23" s="63" t="str">
        <f>IF($D23="","",VLOOKUP($D23,'[1]Services AVANT Rentrée Sept.'!$A$2:$S$228,COLUMNS($A:G),FALSE)&amp;"")</f>
        <v/>
      </c>
      <c r="K23" s="63" t="str">
        <f>IF($D23="","",VLOOKUP($D23,'[1]Services AVANT Rentrée Sept.'!$A$2:$S$228,COLUMNS($A:H),FALSE)&amp;"")</f>
        <v/>
      </c>
      <c r="L23" s="63" t="str">
        <f>IF($D23="","",VLOOKUP($D23,'[1]Services AVANT Rentrée Sept.'!$A$2:$S$228,COLUMNS($A:I),FALSE)&amp;"")</f>
        <v/>
      </c>
      <c r="M23" s="63" t="str">
        <f>IF($D23="","",VLOOKUP($D23,'[1]Services AVANT Rentrée Sept.'!$A$2:$S$228,COLUMNS($A:J),FALSE)&amp;"")</f>
        <v/>
      </c>
      <c r="N23" s="63" t="str">
        <f>IF($D23="","",VLOOKUP($D23,'[1]Services AVANT Rentrée Sept.'!$A$2:$S$228,COLUMNS($A:K),FALSE)&amp;"")</f>
        <v/>
      </c>
      <c r="O23" s="63" t="str">
        <f>IF($D23="","",VLOOKUP($D23,'[1]Services AVANT Rentrée Sept.'!$A$2:$S$228,COLUMNS($A:L),FALSE)&amp;"")</f>
        <v/>
      </c>
      <c r="P23" s="63" t="str">
        <f>IF($D23="","",VLOOKUP($D23,'[1]Services AVANT Rentrée Sept.'!$A$2:$S$228,COLUMNS($A:M),FALSE)&amp;"")</f>
        <v/>
      </c>
      <c r="Q23" s="63" t="str">
        <f>IF($D23="","",VLOOKUP($D23,'[1]Services AVANT Rentrée Sept.'!$A$2:$S$228,COLUMNS($A:N),FALSE)&amp;"")</f>
        <v/>
      </c>
      <c r="R23" s="63" t="str">
        <f>IF($D23="","",VLOOKUP($D23,'[1]Services AVANT Rentrée Sept.'!$A$2:$S$228,COLUMNS($A:O),FALSE)&amp;"")</f>
        <v/>
      </c>
      <c r="S23" s="63" t="str">
        <f>IF($D23="","",VLOOKUP($D23,'[1]Services AVANT Rentrée Sept.'!$A$2:$S$228,COLUMNS($A:P),FALSE)&amp;"")</f>
        <v/>
      </c>
      <c r="T23" s="64" t="str">
        <f>IF($D23="","",VLOOKUP($D23,'[1]Services AVANT Rentrée Sept.'!$A$2:$S$228,COLUMNS($A:Q),FALSE)&amp;"")</f>
        <v/>
      </c>
      <c r="U23" s="65" t="str">
        <f>IF($D23="","",VLOOKUP($D23,'[1]Services APRÉS Rentrée Sept.'!$A$2:$R$228,COLUMNS($A:R),FALSE)&amp;"")</f>
        <v/>
      </c>
      <c r="V23" s="83"/>
      <c r="W23" s="84" t="s">
        <v>382</v>
      </c>
    </row>
    <row r="24" spans="1:23" ht="37.5" customHeight="1" x14ac:dyDescent="0.3">
      <c r="A24" s="50"/>
      <c r="B24" s="59"/>
      <c r="C24" s="60"/>
      <c r="D24" s="61"/>
      <c r="E24" s="53" t="str">
        <f>IF($D24="","",VLOOKUP($D24,'[1]Services AVANT Rentrée Sept.'!$A$2:$S$228,COLUMNS($A:B),FALSE)&amp;"")</f>
        <v/>
      </c>
      <c r="F24" s="62" t="str">
        <f>IF($D24="","",VLOOKUP($D24,'[1]Services AVANT Rentrée Sept.'!$A$2:$S$228,COLUMNS($A:C),FALSE)&amp;"")</f>
        <v/>
      </c>
      <c r="G24" s="63" t="str">
        <f>IF($D24="","",VLOOKUP($D24,'[1]Services AVANT Rentrée Sept.'!$A$2:$S$228,COLUMNS($A:D),FALSE)&amp;"")</f>
        <v/>
      </c>
      <c r="H24" s="63" t="str">
        <f>IF($D24="","",VLOOKUP($D24,'[1]Services AVANT Rentrée Sept.'!$A$2:$S$228,COLUMNS($A:E),FALSE)&amp;"")</f>
        <v/>
      </c>
      <c r="I24" s="63" t="str">
        <f>IF($D24="","",VLOOKUP($D24,'[1]Services AVANT Rentrée Sept.'!$A$2:$S$228,COLUMNS($A:F),FALSE)&amp;"")</f>
        <v/>
      </c>
      <c r="J24" s="63" t="str">
        <f>IF($D24="","",VLOOKUP($D24,'[1]Services AVANT Rentrée Sept.'!$A$2:$S$228,COLUMNS($A:G),FALSE)&amp;"")</f>
        <v/>
      </c>
      <c r="K24" s="63" t="str">
        <f>IF($D24="","",VLOOKUP($D24,'[1]Services AVANT Rentrée Sept.'!$A$2:$S$228,COLUMNS($A:H),FALSE)&amp;"")</f>
        <v/>
      </c>
      <c r="L24" s="63" t="str">
        <f>IF($D24="","",VLOOKUP($D24,'[1]Services AVANT Rentrée Sept.'!$A$2:$S$228,COLUMNS($A:I),FALSE)&amp;"")</f>
        <v/>
      </c>
      <c r="M24" s="63" t="str">
        <f>IF($D24="","",VLOOKUP($D24,'[1]Services AVANT Rentrée Sept.'!$A$2:$S$228,COLUMNS($A:J),FALSE)&amp;"")</f>
        <v/>
      </c>
      <c r="N24" s="63" t="str">
        <f>IF($D24="","",VLOOKUP($D24,'[1]Services AVANT Rentrée Sept.'!$A$2:$S$228,COLUMNS($A:K),FALSE)&amp;"")</f>
        <v/>
      </c>
      <c r="O24" s="63" t="str">
        <f>IF($D24="","",VLOOKUP($D24,'[1]Services AVANT Rentrée Sept.'!$A$2:$S$228,COLUMNS($A:L),FALSE)&amp;"")</f>
        <v/>
      </c>
      <c r="P24" s="63" t="str">
        <f>IF($D24="","",VLOOKUP($D24,'[1]Services AVANT Rentrée Sept.'!$A$2:$S$228,COLUMNS($A:M),FALSE)&amp;"")</f>
        <v/>
      </c>
      <c r="Q24" s="63" t="str">
        <f>IF($D24="","",VLOOKUP($D24,'[1]Services AVANT Rentrée Sept.'!$A$2:$S$228,COLUMNS($A:N),FALSE)&amp;"")</f>
        <v/>
      </c>
      <c r="R24" s="63" t="str">
        <f>IF($D24="","",VLOOKUP($D24,'[1]Services AVANT Rentrée Sept.'!$A$2:$S$228,COLUMNS($A:O),FALSE)&amp;"")</f>
        <v/>
      </c>
      <c r="S24" s="63" t="str">
        <f>IF($D24="","",VLOOKUP($D24,'[1]Services AVANT Rentrée Sept.'!$A$2:$S$228,COLUMNS($A:P),FALSE)&amp;"")</f>
        <v/>
      </c>
      <c r="T24" s="64" t="str">
        <f>IF($D24="","",VLOOKUP($D24,'[1]Services AVANT Rentrée Sept.'!$A$2:$S$228,COLUMNS($A:Q),FALSE)&amp;"")</f>
        <v/>
      </c>
      <c r="U24" s="85"/>
      <c r="V24" s="66"/>
      <c r="W24" s="67"/>
    </row>
    <row r="25" spans="1:23" ht="37.5" customHeight="1" x14ac:dyDescent="0.3">
      <c r="A25" s="50"/>
      <c r="B25" s="59"/>
      <c r="C25" s="60"/>
      <c r="D25" s="61"/>
      <c r="E25" s="53" t="str">
        <f>IF($D25="","",VLOOKUP($D25,'[1]Services AVANT Rentrée Sept.'!$A$2:$S$228,COLUMNS($A:B),FALSE)&amp;"")</f>
        <v/>
      </c>
      <c r="F25" s="62" t="str">
        <f>IF($D25="","",VLOOKUP($D25,'[1]Services AVANT Rentrée Sept.'!$A$2:$S$228,COLUMNS($A:C),FALSE)&amp;"")</f>
        <v/>
      </c>
      <c r="G25" s="63" t="str">
        <f>IF($D25="","",VLOOKUP($D25,'[1]Services AVANT Rentrée Sept.'!$A$2:$S$228,COLUMNS($A:D),FALSE)&amp;"")</f>
        <v/>
      </c>
      <c r="H25" s="63" t="str">
        <f>IF($D25="","",VLOOKUP($D25,'[1]Services AVANT Rentrée Sept.'!$A$2:$S$228,COLUMNS($A:E),FALSE)&amp;"")</f>
        <v/>
      </c>
      <c r="I25" s="63" t="str">
        <f>IF($D25="","",VLOOKUP($D25,'[1]Services AVANT Rentrée Sept.'!$A$2:$S$228,COLUMNS($A:F),FALSE)&amp;"")</f>
        <v/>
      </c>
      <c r="J25" s="63" t="str">
        <f>IF($D25="","",VLOOKUP($D25,'[1]Services AVANT Rentrée Sept.'!$A$2:$S$228,COLUMNS($A:G),FALSE)&amp;"")</f>
        <v/>
      </c>
      <c r="K25" s="63" t="str">
        <f>IF($D25="","",VLOOKUP($D25,'[1]Services AVANT Rentrée Sept.'!$A$2:$S$228,COLUMNS($A:H),FALSE)&amp;"")</f>
        <v/>
      </c>
      <c r="L25" s="63" t="str">
        <f>IF($D25="","",VLOOKUP($D25,'[1]Services AVANT Rentrée Sept.'!$A$2:$S$228,COLUMNS($A:I),FALSE)&amp;"")</f>
        <v/>
      </c>
      <c r="M25" s="63" t="str">
        <f>IF($D25="","",VLOOKUP($D25,'[1]Services AVANT Rentrée Sept.'!$A$2:$S$228,COLUMNS($A:J),FALSE)&amp;"")</f>
        <v/>
      </c>
      <c r="N25" s="63" t="str">
        <f>IF($D25="","",VLOOKUP($D25,'[1]Services AVANT Rentrée Sept.'!$A$2:$S$228,COLUMNS($A:K),FALSE)&amp;"")</f>
        <v/>
      </c>
      <c r="O25" s="63" t="str">
        <f>IF($D25="","",VLOOKUP($D25,'[1]Services AVANT Rentrée Sept.'!$A$2:$S$228,COLUMNS($A:L),FALSE)&amp;"")</f>
        <v/>
      </c>
      <c r="P25" s="63" t="str">
        <f>IF($D25="","",VLOOKUP($D25,'[1]Services AVANT Rentrée Sept.'!$A$2:$S$228,COLUMNS($A:M),FALSE)&amp;"")</f>
        <v/>
      </c>
      <c r="Q25" s="63" t="str">
        <f>IF($D25="","",VLOOKUP($D25,'[1]Services AVANT Rentrée Sept.'!$A$2:$S$228,COLUMNS($A:N),FALSE)&amp;"")</f>
        <v/>
      </c>
      <c r="R25" s="63" t="str">
        <f>IF($D25="","",VLOOKUP($D25,'[1]Services AVANT Rentrée Sept.'!$A$2:$S$228,COLUMNS($A:O),FALSE)&amp;"")</f>
        <v/>
      </c>
      <c r="S25" s="63" t="str">
        <f>IF($D25="","",VLOOKUP($D25,'[1]Services AVANT Rentrée Sept.'!$A$2:$S$228,COLUMNS($A:P),FALSE)&amp;"")</f>
        <v/>
      </c>
      <c r="T25" s="64" t="str">
        <f>IF($D25="","",VLOOKUP($D25,'[1]Services AVANT Rentrée Sept.'!$A$2:$S$228,COLUMNS($A:Q),FALSE)&amp;"")</f>
        <v/>
      </c>
      <c r="U25" s="85"/>
      <c r="V25" s="66"/>
      <c r="W25" s="86">
        <f>SUM(U23:U29)</f>
        <v>0</v>
      </c>
    </row>
    <row r="26" spans="1:23" ht="37.5" customHeight="1" x14ac:dyDescent="0.3">
      <c r="A26" s="50"/>
      <c r="B26" s="59"/>
      <c r="C26" s="60"/>
      <c r="D26" s="61"/>
      <c r="E26" s="53" t="str">
        <f>IF($D26="","",VLOOKUP($D26,'[1]Services AVANT Rentrée Sept.'!$A$2:$S$228,COLUMNS($A:B),FALSE)&amp;"")</f>
        <v/>
      </c>
      <c r="F26" s="62" t="str">
        <f>IF($D26="","",VLOOKUP($D26,'[1]Services AVANT Rentrée Sept.'!$A$2:$S$228,COLUMNS($A:C),FALSE)&amp;"")</f>
        <v/>
      </c>
      <c r="G26" s="63" t="str">
        <f>IF($D26="","",VLOOKUP($D26,'[1]Services AVANT Rentrée Sept.'!$A$2:$S$228,COLUMNS($A:D),FALSE)&amp;"")</f>
        <v/>
      </c>
      <c r="H26" s="63" t="str">
        <f>IF($D26="","",VLOOKUP($D26,'[1]Services AVANT Rentrée Sept.'!$A$2:$S$228,COLUMNS($A:E),FALSE)&amp;"")</f>
        <v/>
      </c>
      <c r="I26" s="63" t="str">
        <f>IF($D26="","",VLOOKUP($D26,'[1]Services AVANT Rentrée Sept.'!$A$2:$S$228,COLUMNS($A:F),FALSE)&amp;"")</f>
        <v/>
      </c>
      <c r="J26" s="63" t="str">
        <f>IF($D26="","",VLOOKUP($D26,'[1]Services AVANT Rentrée Sept.'!$A$2:$S$228,COLUMNS($A:G),FALSE)&amp;"")</f>
        <v/>
      </c>
      <c r="K26" s="63" t="str">
        <f>IF($D26="","",VLOOKUP($D26,'[1]Services AVANT Rentrée Sept.'!$A$2:$S$228,COLUMNS($A:H),FALSE)&amp;"")</f>
        <v/>
      </c>
      <c r="L26" s="63" t="str">
        <f>IF($D26="","",VLOOKUP($D26,'[1]Services AVANT Rentrée Sept.'!$A$2:$S$228,COLUMNS($A:I),FALSE)&amp;"")</f>
        <v/>
      </c>
      <c r="M26" s="63" t="str">
        <f>IF($D26="","",VLOOKUP($D26,'[1]Services AVANT Rentrée Sept.'!$A$2:$S$228,COLUMNS($A:J),FALSE)&amp;"")</f>
        <v/>
      </c>
      <c r="N26" s="63" t="str">
        <f>IF($D26="","",VLOOKUP($D26,'[1]Services AVANT Rentrée Sept.'!$A$2:$S$228,COLUMNS($A:K),FALSE)&amp;"")</f>
        <v/>
      </c>
      <c r="O26" s="63" t="str">
        <f>IF($D26="","",VLOOKUP($D26,'[1]Services AVANT Rentrée Sept.'!$A$2:$S$228,COLUMNS($A:L),FALSE)&amp;"")</f>
        <v/>
      </c>
      <c r="P26" s="63" t="str">
        <f>IF($D26="","",VLOOKUP($D26,'[1]Services AVANT Rentrée Sept.'!$A$2:$S$228,COLUMNS($A:M),FALSE)&amp;"")</f>
        <v/>
      </c>
      <c r="Q26" s="63" t="str">
        <f>IF($D26="","",VLOOKUP($D26,'[1]Services AVANT Rentrée Sept.'!$A$2:$S$228,COLUMNS($A:N),FALSE)&amp;"")</f>
        <v/>
      </c>
      <c r="R26" s="63" t="str">
        <f>IF($D26="","",VLOOKUP($D26,'[1]Services AVANT Rentrée Sept.'!$A$2:$S$228,COLUMNS($A:O),FALSE)&amp;"")</f>
        <v/>
      </c>
      <c r="S26" s="63" t="str">
        <f>IF($D26="","",VLOOKUP($D26,'[1]Services AVANT Rentrée Sept.'!$A$2:$S$228,COLUMNS($A:P),FALSE)&amp;"")</f>
        <v/>
      </c>
      <c r="T26" s="64" t="str">
        <f>IF($D26="","",VLOOKUP($D26,'[1]Services AVANT Rentrée Sept.'!$A$2:$S$228,COLUMNS($A:Q),FALSE)&amp;"")</f>
        <v/>
      </c>
      <c r="U26" s="85"/>
      <c r="V26" s="66"/>
    </row>
    <row r="27" spans="1:23" ht="37.5" customHeight="1" x14ac:dyDescent="0.3">
      <c r="A27" s="50"/>
      <c r="B27" s="59"/>
      <c r="C27" s="60"/>
      <c r="D27" s="61"/>
      <c r="E27" s="53" t="str">
        <f>IF($D27="","",VLOOKUP($D27,'[1]Services AVANT Rentrée Sept.'!$A$2:$S$228,COLUMNS($A:B),FALSE)&amp;"")</f>
        <v/>
      </c>
      <c r="F27" s="62" t="str">
        <f>IF($D27="","",VLOOKUP($D27,'[1]Services AVANT Rentrée Sept.'!$A$2:$S$228,COLUMNS($A:C),FALSE)&amp;"")</f>
        <v/>
      </c>
      <c r="G27" s="63" t="str">
        <f>IF($D27="","",VLOOKUP($D27,'[1]Services AVANT Rentrée Sept.'!$A$2:$S$228,COLUMNS($A:D),FALSE)&amp;"")</f>
        <v/>
      </c>
      <c r="H27" s="63" t="str">
        <f>IF($D27="","",VLOOKUP($D27,'[1]Services AVANT Rentrée Sept.'!$A$2:$S$228,COLUMNS($A:E),FALSE)&amp;"")</f>
        <v/>
      </c>
      <c r="I27" s="63" t="str">
        <f>IF($D27="","",VLOOKUP($D27,'[1]Services AVANT Rentrée Sept.'!$A$2:$S$228,COLUMNS($A:F),FALSE)&amp;"")</f>
        <v/>
      </c>
      <c r="J27" s="63" t="str">
        <f>IF($D27="","",VLOOKUP($D27,'[1]Services AVANT Rentrée Sept.'!$A$2:$S$228,COLUMNS($A:G),FALSE)&amp;"")</f>
        <v/>
      </c>
      <c r="K27" s="63" t="str">
        <f>IF($D27="","",VLOOKUP($D27,'[1]Services AVANT Rentrée Sept.'!$A$2:$S$228,COLUMNS($A:H),FALSE)&amp;"")</f>
        <v/>
      </c>
      <c r="L27" s="63" t="str">
        <f>IF($D27="","",VLOOKUP($D27,'[1]Services AVANT Rentrée Sept.'!$A$2:$S$228,COLUMNS($A:I),FALSE)&amp;"")</f>
        <v/>
      </c>
      <c r="M27" s="63" t="str">
        <f>IF($D27="","",VLOOKUP($D27,'[1]Services AVANT Rentrée Sept.'!$A$2:$S$228,COLUMNS($A:J),FALSE)&amp;"")</f>
        <v/>
      </c>
      <c r="N27" s="63" t="str">
        <f>IF($D27="","",VLOOKUP($D27,'[1]Services AVANT Rentrée Sept.'!$A$2:$S$228,COLUMNS($A:K),FALSE)&amp;"")</f>
        <v/>
      </c>
      <c r="O27" s="63" t="str">
        <f>IF($D27="","",VLOOKUP($D27,'[1]Services AVANT Rentrée Sept.'!$A$2:$S$228,COLUMNS($A:L),FALSE)&amp;"")</f>
        <v/>
      </c>
      <c r="P27" s="63" t="str">
        <f>IF($D27="","",VLOOKUP($D27,'[1]Services AVANT Rentrée Sept.'!$A$2:$S$228,COLUMNS($A:M),FALSE)&amp;"")</f>
        <v/>
      </c>
      <c r="Q27" s="63" t="str">
        <f>IF($D27="","",VLOOKUP($D27,'[1]Services AVANT Rentrée Sept.'!$A$2:$S$228,COLUMNS($A:N),FALSE)&amp;"")</f>
        <v/>
      </c>
      <c r="R27" s="63" t="str">
        <f>IF($D27="","",VLOOKUP($D27,'[1]Services AVANT Rentrée Sept.'!$A$2:$S$228,COLUMNS($A:O),FALSE)&amp;"")</f>
        <v/>
      </c>
      <c r="S27" s="63" t="str">
        <f>IF($D27="","",VLOOKUP($D27,'[1]Services AVANT Rentrée Sept.'!$A$2:$S$228,COLUMNS($A:P),FALSE)&amp;"")</f>
        <v/>
      </c>
      <c r="T27" s="64" t="str">
        <f>IF($D27="","",VLOOKUP($D27,'[1]Services AVANT Rentrée Sept.'!$A$2:$S$228,COLUMNS($A:Q),FALSE)&amp;"")</f>
        <v/>
      </c>
      <c r="U27" s="85"/>
      <c r="V27" s="66"/>
      <c r="W27" s="70" t="s">
        <v>383</v>
      </c>
    </row>
    <row r="28" spans="1:23" ht="37.5" customHeight="1" x14ac:dyDescent="0.3">
      <c r="A28" s="50"/>
      <c r="B28" s="59"/>
      <c r="C28" s="60"/>
      <c r="D28" s="61"/>
      <c r="E28" s="53" t="str">
        <f>IF($D28="","",VLOOKUP($D28,'[1]Services AVANT Rentrée Sept.'!$A$2:$S$228,COLUMNS($A:B),FALSE)&amp;"")</f>
        <v/>
      </c>
      <c r="F28" s="62" t="str">
        <f>IF($D28="","",VLOOKUP($D28,'[1]Services AVANT Rentrée Sept.'!$A$2:$S$228,COLUMNS($A:C),FALSE)&amp;"")</f>
        <v/>
      </c>
      <c r="G28" s="63" t="str">
        <f>IF($D28="","",VLOOKUP($D28,'[1]Services AVANT Rentrée Sept.'!$A$2:$S$228,COLUMNS($A:D),FALSE)&amp;"")</f>
        <v/>
      </c>
      <c r="H28" s="63" t="str">
        <f>IF($D28="","",VLOOKUP($D28,'[1]Services AVANT Rentrée Sept.'!$A$2:$S$228,COLUMNS($A:E),FALSE)&amp;"")</f>
        <v/>
      </c>
      <c r="I28" s="63" t="str">
        <f>IF($D28="","",VLOOKUP($D28,'[1]Services AVANT Rentrée Sept.'!$A$2:$S$228,COLUMNS($A:F),FALSE)&amp;"")</f>
        <v/>
      </c>
      <c r="J28" s="63" t="str">
        <f>IF($D28="","",VLOOKUP($D28,'[1]Services AVANT Rentrée Sept.'!$A$2:$S$228,COLUMNS($A:G),FALSE)&amp;"")</f>
        <v/>
      </c>
      <c r="K28" s="63" t="str">
        <f>IF($D28="","",VLOOKUP($D28,'[1]Services AVANT Rentrée Sept.'!$A$2:$S$228,COLUMNS($A:H),FALSE)&amp;"")</f>
        <v/>
      </c>
      <c r="L28" s="63" t="str">
        <f>IF($D28="","",VLOOKUP($D28,'[1]Services AVANT Rentrée Sept.'!$A$2:$S$228,COLUMNS($A:I),FALSE)&amp;"")</f>
        <v/>
      </c>
      <c r="M28" s="63" t="str">
        <f>IF($D28="","",VLOOKUP($D28,'[1]Services AVANT Rentrée Sept.'!$A$2:$S$228,COLUMNS($A:J),FALSE)&amp;"")</f>
        <v/>
      </c>
      <c r="N28" s="63" t="str">
        <f>IF($D28="","",VLOOKUP($D28,'[1]Services AVANT Rentrée Sept.'!$A$2:$S$228,COLUMNS($A:K),FALSE)&amp;"")</f>
        <v/>
      </c>
      <c r="O28" s="63" t="str">
        <f>IF($D28="","",VLOOKUP($D28,'[1]Services AVANT Rentrée Sept.'!$A$2:$S$228,COLUMNS($A:L),FALSE)&amp;"")</f>
        <v/>
      </c>
      <c r="P28" s="63" t="str">
        <f>IF($D28="","",VLOOKUP($D28,'[1]Services AVANT Rentrée Sept.'!$A$2:$S$228,COLUMNS($A:M),FALSE)&amp;"")</f>
        <v/>
      </c>
      <c r="Q28" s="63" t="str">
        <f>IF($D28="","",VLOOKUP($D28,'[1]Services AVANT Rentrée Sept.'!$A$2:$S$228,COLUMNS($A:N),FALSE)&amp;"")</f>
        <v/>
      </c>
      <c r="R28" s="63" t="str">
        <f>IF($D28="","",VLOOKUP($D28,'[1]Services AVANT Rentrée Sept.'!$A$2:$S$228,COLUMNS($A:O),FALSE)&amp;"")</f>
        <v/>
      </c>
      <c r="S28" s="63" t="str">
        <f>IF($D28="","",VLOOKUP($D28,'[1]Services AVANT Rentrée Sept.'!$A$2:$S$228,COLUMNS($A:P),FALSE)&amp;"")</f>
        <v/>
      </c>
      <c r="T28" s="64" t="str">
        <f>IF($D28="","",VLOOKUP($D28,'[1]Services AVANT Rentrée Sept.'!$A$2:$S$228,COLUMNS($A:Q),FALSE)&amp;"")</f>
        <v/>
      </c>
      <c r="U28" s="85"/>
      <c r="V28" s="66"/>
      <c r="W28" s="71"/>
    </row>
    <row r="29" spans="1:23" ht="37.5" customHeight="1" thickBot="1" x14ac:dyDescent="0.35">
      <c r="A29" s="50"/>
      <c r="B29" s="72"/>
      <c r="C29" s="73"/>
      <c r="D29" s="74"/>
      <c r="E29" s="75" t="str">
        <f>IF($D29="","",VLOOKUP($D29,'[1]Services AVANT Rentrée Sept.'!$A$2:$S$228,COLUMNS($A:B),FALSE)&amp;"")</f>
        <v/>
      </c>
      <c r="F29" s="76" t="str">
        <f>IF($D29="","",VLOOKUP($D29,'[1]Services AVANT Rentrée Sept.'!$A$2:$S$228,COLUMNS($A:C),FALSE)&amp;"")</f>
        <v/>
      </c>
      <c r="G29" s="77" t="str">
        <f>IF($D29="","",VLOOKUP($D29,'[1]Services AVANT Rentrée Sept.'!$A$2:$S$228,COLUMNS($A:D),FALSE)&amp;"")</f>
        <v/>
      </c>
      <c r="H29" s="77" t="str">
        <f>IF($D29="","",VLOOKUP($D29,'[1]Services AVANT Rentrée Sept.'!$A$2:$S$228,COLUMNS($A:E),FALSE)&amp;"")</f>
        <v/>
      </c>
      <c r="I29" s="77" t="str">
        <f>IF($D29="","",VLOOKUP($D29,'[1]Services AVANT Rentrée Sept.'!$A$2:$S$228,COLUMNS($A:F),FALSE)&amp;"")</f>
        <v/>
      </c>
      <c r="J29" s="77" t="str">
        <f>IF($D29="","",VLOOKUP($D29,'[1]Services AVANT Rentrée Sept.'!$A$2:$S$228,COLUMNS($A:G),FALSE)&amp;"")</f>
        <v/>
      </c>
      <c r="K29" s="77" t="str">
        <f>IF($D29="","",VLOOKUP($D29,'[1]Services AVANT Rentrée Sept.'!$A$2:$S$228,COLUMNS($A:H),FALSE)&amp;"")</f>
        <v/>
      </c>
      <c r="L29" s="77" t="str">
        <f>IF($D29="","",VLOOKUP($D29,'[1]Services AVANT Rentrée Sept.'!$A$2:$S$228,COLUMNS($A:I),FALSE)&amp;"")</f>
        <v/>
      </c>
      <c r="M29" s="77" t="str">
        <f>IF($D29="","",VLOOKUP($D29,'[1]Services AVANT Rentrée Sept.'!$A$2:$S$228,COLUMNS($A:J),FALSE)&amp;"")</f>
        <v/>
      </c>
      <c r="N29" s="77" t="str">
        <f>IF($D29="","",VLOOKUP($D29,'[1]Services AVANT Rentrée Sept.'!$A$2:$S$228,COLUMNS($A:K),FALSE)&amp;"")</f>
        <v/>
      </c>
      <c r="O29" s="77" t="str">
        <f>IF($D29="","",VLOOKUP($D29,'[1]Services AVANT Rentrée Sept.'!$A$2:$S$228,COLUMNS($A:L),FALSE)&amp;"")</f>
        <v/>
      </c>
      <c r="P29" s="77" t="str">
        <f>IF($D29="","",VLOOKUP($D29,'[1]Services AVANT Rentrée Sept.'!$A$2:$S$228,COLUMNS($A:M),FALSE)&amp;"")</f>
        <v/>
      </c>
      <c r="Q29" s="77" t="str">
        <f>IF($D29="","",VLOOKUP($D29,'[1]Services AVANT Rentrée Sept.'!$A$2:$S$228,COLUMNS($A:N),FALSE)&amp;"")</f>
        <v/>
      </c>
      <c r="R29" s="77" t="str">
        <f>IF($D29="","",VLOOKUP($D29,'[1]Services AVANT Rentrée Sept.'!$A$2:$S$228,COLUMNS($A:O),FALSE)&amp;"")</f>
        <v/>
      </c>
      <c r="S29" s="77" t="str">
        <f>IF($D29="","",VLOOKUP($D29,'[1]Services AVANT Rentrée Sept.'!$A$2:$S$228,COLUMNS($A:P),FALSE)&amp;"")</f>
        <v/>
      </c>
      <c r="T29" s="78" t="str">
        <f>IF($D29="","",VLOOKUP($D29,'[1]Services AVANT Rentrée Sept.'!$A$2:$S$228,COLUMNS($A:Q),FALSE)&amp;"")</f>
        <v/>
      </c>
      <c r="U29" s="87"/>
      <c r="V29" s="80"/>
      <c r="W29" s="81">
        <f>SUM(V23:V29)</f>
        <v>0</v>
      </c>
    </row>
    <row r="30" spans="1:23" ht="37.5" customHeight="1" x14ac:dyDescent="0.3">
      <c r="A30" s="50"/>
      <c r="B30" s="88">
        <v>0</v>
      </c>
      <c r="C30" s="52"/>
      <c r="D30" s="53"/>
      <c r="E30" s="53" t="str">
        <f>IF($D30="","",VLOOKUP($D30,'[1]Services AVANT Rentrée Sept.'!$A$2:$S$228,COLUMNS($A:B),FALSE)&amp;"")</f>
        <v/>
      </c>
      <c r="F30" s="62" t="str">
        <f>IF($D30="","",VLOOKUP($D30,'[1]Services AVANT Rentrée Sept.'!$A$2:$S$228,COLUMNS($A:C),FALSE)&amp;"")</f>
        <v/>
      </c>
      <c r="G30" s="63" t="str">
        <f>IF($D30="","",VLOOKUP($D30,'[1]Services AVANT Rentrée Sept.'!$A$2:$S$228,COLUMNS($A:D),FALSE)&amp;"")</f>
        <v/>
      </c>
      <c r="H30" s="63" t="str">
        <f>IF($D30="","",VLOOKUP($D30,'[1]Services AVANT Rentrée Sept.'!$A$2:$S$228,COLUMNS($A:E),FALSE)&amp;"")</f>
        <v/>
      </c>
      <c r="I30" s="63" t="str">
        <f>IF($D30="","",VLOOKUP($D30,'[1]Services AVANT Rentrée Sept.'!$A$2:$S$228,COLUMNS($A:F),FALSE)&amp;"")</f>
        <v/>
      </c>
      <c r="J30" s="63" t="str">
        <f>IF($D30="","",VLOOKUP($D30,'[1]Services AVANT Rentrée Sept.'!$A$2:$S$228,COLUMNS($A:G),FALSE)&amp;"")</f>
        <v/>
      </c>
      <c r="K30" s="63" t="str">
        <f>IF($D30="","",VLOOKUP($D30,'[1]Services AVANT Rentrée Sept.'!$A$2:$S$228,COLUMNS($A:H),FALSE)&amp;"")</f>
        <v/>
      </c>
      <c r="L30" s="63" t="str">
        <f>IF($D30="","",VLOOKUP($D30,'[1]Services AVANT Rentrée Sept.'!$A$2:$S$228,COLUMNS($A:I),FALSE)&amp;"")</f>
        <v/>
      </c>
      <c r="M30" s="63" t="str">
        <f>IF($D30="","",VLOOKUP($D30,'[1]Services AVANT Rentrée Sept.'!$A$2:$S$228,COLUMNS($A:J),FALSE)&amp;"")</f>
        <v/>
      </c>
      <c r="N30" s="63" t="str">
        <f>IF($D30="","",VLOOKUP($D30,'[1]Services AVANT Rentrée Sept.'!$A$2:$S$228,COLUMNS($A:K),FALSE)&amp;"")</f>
        <v/>
      </c>
      <c r="O30" s="63" t="str">
        <f>IF($D30="","",VLOOKUP($D30,'[1]Services AVANT Rentrée Sept.'!$A$2:$S$228,COLUMNS($A:L),FALSE)&amp;"")</f>
        <v/>
      </c>
      <c r="P30" s="63" t="str">
        <f>IF($D30="","",VLOOKUP($D30,'[1]Services AVANT Rentrée Sept.'!$A$2:$S$228,COLUMNS($A:M),FALSE)&amp;"")</f>
        <v/>
      </c>
      <c r="Q30" s="63" t="str">
        <f>IF($D30="","",VLOOKUP($D30,'[1]Services AVANT Rentrée Sept.'!$A$2:$S$228,COLUMNS($A:N),FALSE)&amp;"")</f>
        <v/>
      </c>
      <c r="R30" s="63" t="str">
        <f>IF($D30="","",VLOOKUP($D30,'[1]Services AVANT Rentrée Sept.'!$A$2:$S$228,COLUMNS($A:O),FALSE)&amp;"")</f>
        <v/>
      </c>
      <c r="S30" s="63" t="str">
        <f>IF($D30="","",VLOOKUP($D30,'[1]Services AVANT Rentrée Sept.'!$A$2:$S$228,COLUMNS($A:P),FALSE)&amp;"")</f>
        <v/>
      </c>
      <c r="T30" s="64" t="str">
        <f>IF($D30="","",VLOOKUP($D30,'[1]Services AVANT Rentrée Sept.'!$A$2:$S$228,COLUMNS($A:Q),FALSE)&amp;"")</f>
        <v/>
      </c>
      <c r="U30" s="65"/>
      <c r="V30" s="83"/>
      <c r="W30" s="89"/>
    </row>
    <row r="31" spans="1:23" ht="37.5" customHeight="1" x14ac:dyDescent="0.3">
      <c r="A31" s="90"/>
      <c r="B31" s="51"/>
      <c r="C31" s="60"/>
      <c r="D31" s="61"/>
      <c r="E31" s="53" t="str">
        <f>IF($D31="","",VLOOKUP($D31,'[1]Services AVANT Rentrée Sept.'!$A$2:$S$228,COLUMNS($A:B),FALSE)&amp;"")</f>
        <v/>
      </c>
      <c r="F31" s="62" t="str">
        <f>IF($D31="","",VLOOKUP($D31,'[1]Services AVANT Rentrée Sept.'!$A$2:$S$228,COLUMNS($A:C),FALSE)&amp;"")</f>
        <v/>
      </c>
      <c r="G31" s="63" t="str">
        <f>IF($D31="","",VLOOKUP($D31,'[1]Services AVANT Rentrée Sept.'!$A$2:$S$228,COLUMNS($A:D),FALSE)&amp;"")</f>
        <v/>
      </c>
      <c r="H31" s="63" t="str">
        <f>IF($D31="","",VLOOKUP($D31,'[1]Services AVANT Rentrée Sept.'!$A$2:$S$228,COLUMNS($A:E),FALSE)&amp;"")</f>
        <v/>
      </c>
      <c r="I31" s="63" t="str">
        <f>IF($D31="","",VLOOKUP($D31,'[1]Services AVANT Rentrée Sept.'!$A$2:$S$228,COLUMNS($A:F),FALSE)&amp;"")</f>
        <v/>
      </c>
      <c r="J31" s="63" t="str">
        <f>IF($D31="","",VLOOKUP($D31,'[1]Services AVANT Rentrée Sept.'!$A$2:$S$228,COLUMNS($A:G),FALSE)&amp;"")</f>
        <v/>
      </c>
      <c r="K31" s="63" t="str">
        <f>IF($D31="","",VLOOKUP($D31,'[1]Services AVANT Rentrée Sept.'!$A$2:$S$228,COLUMNS($A:H),FALSE)&amp;"")</f>
        <v/>
      </c>
      <c r="L31" s="63" t="str">
        <f>IF($D31="","",VLOOKUP($D31,'[1]Services AVANT Rentrée Sept.'!$A$2:$S$228,COLUMNS($A:I),FALSE)&amp;"")</f>
        <v/>
      </c>
      <c r="M31" s="63" t="str">
        <f>IF($D31="","",VLOOKUP($D31,'[1]Services AVANT Rentrée Sept.'!$A$2:$S$228,COLUMNS($A:J),FALSE)&amp;"")</f>
        <v/>
      </c>
      <c r="N31" s="63" t="str">
        <f>IF($D31="","",VLOOKUP($D31,'[1]Services AVANT Rentrée Sept.'!$A$2:$S$228,COLUMNS($A:K),FALSE)&amp;"")</f>
        <v/>
      </c>
      <c r="O31" s="63" t="str">
        <f>IF($D31="","",VLOOKUP($D31,'[1]Services AVANT Rentrée Sept.'!$A$2:$S$228,COLUMNS($A:L),FALSE)&amp;"")</f>
        <v/>
      </c>
      <c r="P31" s="63" t="str">
        <f>IF($D31="","",VLOOKUP($D31,'[1]Services AVANT Rentrée Sept.'!$A$2:$S$228,COLUMNS($A:M),FALSE)&amp;"")</f>
        <v/>
      </c>
      <c r="Q31" s="63" t="str">
        <f>IF($D31="","",VLOOKUP($D31,'[1]Services AVANT Rentrée Sept.'!$A$2:$S$228,COLUMNS($A:N),FALSE)&amp;"")</f>
        <v/>
      </c>
      <c r="R31" s="63" t="str">
        <f>IF($D31="","",VLOOKUP($D31,'[1]Services AVANT Rentrée Sept.'!$A$2:$S$228,COLUMNS($A:O),FALSE)&amp;"")</f>
        <v/>
      </c>
      <c r="S31" s="63" t="str">
        <f>IF($D31="","",VLOOKUP($D31,'[1]Services AVANT Rentrée Sept.'!$A$2:$S$228,COLUMNS($A:P),FALSE)&amp;"")</f>
        <v/>
      </c>
      <c r="T31" s="64" t="str">
        <f>IF($D31="","",VLOOKUP($D31,'[1]Services AVANT Rentrée Sept.'!$A$2:$S$228,COLUMNS($A:Q),FALSE)&amp;"")</f>
        <v/>
      </c>
      <c r="U31" s="85"/>
      <c r="V31" s="66"/>
      <c r="W31" s="91"/>
    </row>
    <row r="32" spans="1:23" ht="15" thickBot="1" x14ac:dyDescent="0.35"/>
    <row r="33" spans="3:13" ht="23.4" customHeight="1" x14ac:dyDescent="0.3">
      <c r="C33" s="92" t="s">
        <v>384</v>
      </c>
      <c r="D33" s="93">
        <f>COUNTIF($D$2:$E$32,"MATIN")</f>
        <v>3</v>
      </c>
      <c r="E33" s="94" t="s">
        <v>385</v>
      </c>
      <c r="F33" s="94"/>
      <c r="G33" s="93">
        <f>COUNTIF($D$2:$E$32,"APRES-MIDI")</f>
        <v>0</v>
      </c>
      <c r="H33" s="94" t="s">
        <v>386</v>
      </c>
      <c r="I33" s="94"/>
      <c r="J33" s="95">
        <f>COUNTIF($D$2:$E$32,"COUPURE")</f>
        <v>0</v>
      </c>
    </row>
    <row r="34" spans="3:13" ht="15" thickBot="1" x14ac:dyDescent="0.35">
      <c r="C34" s="96"/>
      <c r="D34" s="97"/>
      <c r="E34" s="98"/>
      <c r="F34" s="98"/>
      <c r="G34" s="97"/>
      <c r="H34" s="98"/>
      <c r="I34" s="98"/>
      <c r="J34" s="99"/>
    </row>
    <row r="35" spans="3:13" ht="24" customHeight="1" x14ac:dyDescent="0.3">
      <c r="C35" s="100" t="s">
        <v>387</v>
      </c>
      <c r="D35" s="101">
        <f>COUNTIF($D$2:$E$32,"REPOS")</f>
        <v>0</v>
      </c>
      <c r="E35" s="102" t="s">
        <v>388</v>
      </c>
      <c r="F35" s="102"/>
      <c r="G35" s="103">
        <f>COUNTIF($D$2:$E$32,"DISPO")</f>
        <v>0</v>
      </c>
      <c r="H35" s="102" t="s">
        <v>389</v>
      </c>
      <c r="I35" s="102"/>
      <c r="J35" s="104">
        <f>COUNTIF($D$2:$E$32,"CONGÉ")</f>
        <v>0</v>
      </c>
      <c r="K35" s="102" t="s">
        <v>390</v>
      </c>
      <c r="L35" s="102"/>
      <c r="M35" s="105">
        <f>COUNTIF($D$2:$E$32,"FÉRIÉ")</f>
        <v>0</v>
      </c>
    </row>
    <row r="36" spans="3:13" ht="15" thickBot="1" x14ac:dyDescent="0.35">
      <c r="C36" s="106"/>
      <c r="D36" s="107"/>
      <c r="E36" s="108"/>
      <c r="F36" s="108"/>
      <c r="G36" s="109"/>
      <c r="H36" s="108"/>
      <c r="I36" s="108"/>
      <c r="J36" s="110"/>
      <c r="K36" s="108"/>
      <c r="L36" s="108"/>
      <c r="M36" s="111"/>
    </row>
  </sheetData>
  <mergeCells count="28">
    <mergeCell ref="K35:L36"/>
    <mergeCell ref="M35:M36"/>
    <mergeCell ref="C35:C36"/>
    <mergeCell ref="D35:D36"/>
    <mergeCell ref="E35:F36"/>
    <mergeCell ref="G35:G36"/>
    <mergeCell ref="H35:I36"/>
    <mergeCell ref="J35:J36"/>
    <mergeCell ref="B23:B29"/>
    <mergeCell ref="W23:W24"/>
    <mergeCell ref="W27:W28"/>
    <mergeCell ref="B30:B31"/>
    <mergeCell ref="C33:C34"/>
    <mergeCell ref="D33:D34"/>
    <mergeCell ref="E33:F34"/>
    <mergeCell ref="G33:G34"/>
    <mergeCell ref="H33:I34"/>
    <mergeCell ref="J33:J34"/>
    <mergeCell ref="A2:A31"/>
    <mergeCell ref="B2:B8"/>
    <mergeCell ref="W2:W3"/>
    <mergeCell ref="W6:W7"/>
    <mergeCell ref="B9:B15"/>
    <mergeCell ref="W9:W10"/>
    <mergeCell ref="W13:W14"/>
    <mergeCell ref="B16:B22"/>
    <mergeCell ref="W16:W17"/>
    <mergeCell ref="W20:W21"/>
  </mergeCells>
  <conditionalFormatting sqref="F9:T14 F16:T21 F23:T28 F30:V30 F3:T7 F31:U31 U3:U8">
    <cfRule type="expression" dxfId="19" priority="19">
      <formula>$D3="REPOS"</formula>
    </cfRule>
  </conditionalFormatting>
  <conditionalFormatting sqref="F8:T8 F15:T15 F22:T22 F29:T29">
    <cfRule type="expression" dxfId="18" priority="20">
      <formula>$D2="REPOS"</formula>
    </cfRule>
  </conditionalFormatting>
  <conditionalFormatting sqref="F30:V30 F3:T29 F31:U31 U3:U8">
    <cfRule type="expression" dxfId="17" priority="16">
      <formula>$D3="DISPO"</formula>
    </cfRule>
    <cfRule type="expression" dxfId="16" priority="17">
      <formula>$D3="CONGÉ"</formula>
    </cfRule>
    <cfRule type="expression" dxfId="15" priority="18">
      <formula>$D3="FÉRIÉ"</formula>
    </cfRule>
  </conditionalFormatting>
  <conditionalFormatting sqref="U9:V9 U10:U14">
    <cfRule type="expression" dxfId="14" priority="14">
      <formula>$D9="REPOS"</formula>
    </cfRule>
  </conditionalFormatting>
  <conditionalFormatting sqref="U15">
    <cfRule type="expression" dxfId="13" priority="15">
      <formula>$D9="REPOS"</formula>
    </cfRule>
  </conditionalFormatting>
  <conditionalFormatting sqref="U9:V9 U10:U15">
    <cfRule type="expression" dxfId="12" priority="11">
      <formula>$D9="DISPO"</formula>
    </cfRule>
    <cfRule type="expression" dxfId="11" priority="12">
      <formula>$D9="CONGÉ"</formula>
    </cfRule>
    <cfRule type="expression" dxfId="10" priority="13">
      <formula>$D9="FÉRIÉ"</formula>
    </cfRule>
  </conditionalFormatting>
  <conditionalFormatting sqref="U16:V16 U17:U21">
    <cfRule type="expression" dxfId="9" priority="9">
      <formula>$D16="REPOS"</formula>
    </cfRule>
  </conditionalFormatting>
  <conditionalFormatting sqref="U22">
    <cfRule type="expression" dxfId="8" priority="10">
      <formula>$D16="REPOS"</formula>
    </cfRule>
  </conditionalFormatting>
  <conditionalFormatting sqref="U16:V16 U17:U22">
    <cfRule type="expression" dxfId="7" priority="6">
      <formula>$D16="DISPO"</formula>
    </cfRule>
    <cfRule type="expression" dxfId="6" priority="7">
      <formula>$D16="CONGÉ"</formula>
    </cfRule>
    <cfRule type="expression" dxfId="5" priority="8">
      <formula>$D16="FÉRIÉ"</formula>
    </cfRule>
  </conditionalFormatting>
  <conditionalFormatting sqref="U23:V23 U24:U28">
    <cfRule type="expression" dxfId="4" priority="4">
      <formula>$D23="REPOS"</formula>
    </cfRule>
  </conditionalFormatting>
  <conditionalFormatting sqref="U29">
    <cfRule type="expression" dxfId="3" priority="5">
      <formula>$D23="REPOS"</formula>
    </cfRule>
  </conditionalFormatting>
  <conditionalFormatting sqref="U23:V23 U24:U29">
    <cfRule type="expression" dxfId="2" priority="1">
      <formula>$D23="DISPO"</formula>
    </cfRule>
    <cfRule type="expression" dxfId="1" priority="2">
      <formula>$D23="CONGÉ"</formula>
    </cfRule>
    <cfRule type="expression" dxfId="0" priority="3">
      <formula>$D23="FÉRIÉ"</formula>
    </cfRule>
  </conditionalFormatting>
  <pageMargins left="0.7" right="0.7" top="0.75" bottom="0.75" header="0.3" footer="0.3"/>
  <pageSetup paperSize="9" scale="3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Services AVANT Rentrée Sept.</vt:lpstr>
      <vt:lpstr>MOIS VIERGE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Mickael</cp:lastModifiedBy>
  <dcterms:created xsi:type="dcterms:W3CDTF">2020-09-27T14:29:24Z</dcterms:created>
  <dcterms:modified xsi:type="dcterms:W3CDTF">2020-09-27T14:29:59Z</dcterms:modified>
</cp:coreProperties>
</file>