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3-2\Desktop\"/>
    </mc:Choice>
  </mc:AlternateContent>
  <bookViews>
    <workbookView xWindow="0" yWindow="0" windowWidth="23040" windowHeight="9408" activeTab="1"/>
  </bookViews>
  <sheets>
    <sheet name="Feuil1" sheetId="1" r:id="rId1"/>
    <sheet name="Feuil2" sheetId="2" r:id="rId2"/>
  </sheets>
  <definedNames>
    <definedName name="DEPT">Feuil1!$E$5:$E$34</definedName>
    <definedName name="NAT">Feuil1!$D$5:$D$34</definedName>
    <definedName name="REG">Feuil1!$F$5:$F$34</definedName>
    <definedName name="tblmat">Feuil1!$D$5:$F$34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2" l="1"/>
  <c r="J8" i="2"/>
  <c r="J7" i="1"/>
  <c r="H6" i="2"/>
  <c r="H7" i="2"/>
  <c r="J7" i="2" s="1"/>
  <c r="H8" i="2"/>
  <c r="H9" i="2"/>
  <c r="J9" i="2" s="1"/>
  <c r="H10" i="2"/>
  <c r="J10" i="2" s="1"/>
  <c r="H5" i="2"/>
  <c r="J5" i="2" s="1"/>
  <c r="I10" i="2"/>
  <c r="I9" i="2"/>
  <c r="I8" i="2"/>
  <c r="I7" i="2"/>
  <c r="I6" i="2"/>
  <c r="I5" i="2"/>
  <c r="D7" i="2"/>
  <c r="D6" i="2"/>
  <c r="D5" i="2"/>
  <c r="D4" i="2"/>
  <c r="D3" i="2"/>
  <c r="D2" i="2"/>
  <c r="I11" i="2" l="1"/>
  <c r="J11" i="2"/>
  <c r="D7" i="1"/>
  <c r="D8" i="1"/>
  <c r="D9" i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E7" i="1"/>
  <c r="E8" i="1"/>
  <c r="E9" i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J13" i="2" l="1"/>
  <c r="E6" i="1"/>
  <c r="D6" i="1"/>
</calcChain>
</file>

<file path=xl/sharedStrings.xml><?xml version="1.0" encoding="utf-8"?>
<sst xmlns="http://schemas.openxmlformats.org/spreadsheetml/2006/main" count="65" uniqueCount="55">
  <si>
    <t>NAT</t>
  </si>
  <si>
    <t>DEP</t>
  </si>
  <si>
    <t>kg</t>
  </si>
  <si>
    <t>0.00 - 1.00</t>
  </si>
  <si>
    <t>1.00 - 2.00</t>
  </si>
  <si>
    <t>2.00 - 3.00</t>
  </si>
  <si>
    <t>3.00 - 4.00</t>
  </si>
  <si>
    <t>4.00 - 5.00</t>
  </si>
  <si>
    <t>5.00 - 6.00</t>
  </si>
  <si>
    <t>6.00 - 7.00</t>
  </si>
  <si>
    <t>7.00 - 8.00</t>
  </si>
  <si>
    <t>8.00 - 9.00</t>
  </si>
  <si>
    <t>9.00 - 10.00</t>
  </si>
  <si>
    <t>10.00 - 11.00</t>
  </si>
  <si>
    <t>11.00 - 12.00</t>
  </si>
  <si>
    <t>12.00 - 13.00</t>
  </si>
  <si>
    <t>13.00 - 14.00</t>
  </si>
  <si>
    <t>14.00 - 15.00</t>
  </si>
  <si>
    <t>15.00 - 16.00</t>
  </si>
  <si>
    <t>16.00 - 17.00</t>
  </si>
  <si>
    <t>17.00 - 18.00</t>
  </si>
  <si>
    <t>18.00 - 19.00</t>
  </si>
  <si>
    <t>19.00 - 20.00</t>
  </si>
  <si>
    <t>20.00 - 21.00</t>
  </si>
  <si>
    <t>21.00 - 22.00</t>
  </si>
  <si>
    <t>22.00 - 23.00</t>
  </si>
  <si>
    <t>23.00 - 24.00</t>
  </si>
  <si>
    <t>24.00 - 25.00</t>
  </si>
  <si>
    <t>25.00 - 26.00</t>
  </si>
  <si>
    <t>26.00 - 27.00</t>
  </si>
  <si>
    <t>27.00 - 28.00</t>
  </si>
  <si>
    <t>28.00 - 29.00</t>
  </si>
  <si>
    <t>29.00 - 30.00</t>
  </si>
  <si>
    <t>Pour tout kg Sup.</t>
  </si>
  <si>
    <t>REG</t>
  </si>
  <si>
    <t>Poids</t>
  </si>
  <si>
    <t>Destination</t>
  </si>
  <si>
    <t>Tarifs</t>
  </si>
  <si>
    <t>volume</t>
  </si>
  <si>
    <t>conditionnement</t>
  </si>
  <si>
    <t>poids net / pot</t>
  </si>
  <si>
    <t>poids net / colis</t>
  </si>
  <si>
    <t>550ml</t>
  </si>
  <si>
    <t>125ml</t>
  </si>
  <si>
    <t>750ml</t>
  </si>
  <si>
    <t>2,5L</t>
  </si>
  <si>
    <t>5L</t>
  </si>
  <si>
    <t>Buches</t>
  </si>
  <si>
    <t>poids</t>
  </si>
  <si>
    <t>prix</t>
  </si>
  <si>
    <t>colis</t>
  </si>
  <si>
    <t>pot</t>
  </si>
  <si>
    <t>DEST</t>
  </si>
  <si>
    <t>COMMANDE</t>
  </si>
  <si>
    <t>cout de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</si>
</sst>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6" fontId="0" fillId="0" borderId="0" xfId="1" applyNumberFormat="1" applyFont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0" fillId="0" borderId="0" xfId="0" quotePrefix="1"/>
    <xf numFmtId="1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685800</xdr:colOff>
      <xdr:row>11</xdr:row>
      <xdr:rowOff>53340</xdr:rowOff>
    </xdr:from>
    <xdr:to>
      <xdr:col>13</xdr:col>
      <xdr:colOff>609600</xdr:colOff>
      <xdr:row>16</xdr:row>
      <xdr:rowOff>99060</xdr:rowOff>
    </xdr:to>
    <xdr:sp macro="" textlink="">
      <xdr:nvSpPr>
        <xdr:cNvPr id="2" name="ZoneTexte 1"/>
        <xdr:cNvSpPr txBox="1"/>
      </xdr:nvSpPr>
      <xdr:spPr>
        <a:xfrm>
          <a:off x="8961120" y="2065020"/>
          <a:ext cx="2301240" cy="960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voudrais afficher mon coup de livraison en fonction du poid livré </a:t>
          </a:r>
        </a:p>
        <a:p>
          <a:endParaRPr lang="fr-FR" sz="1100" baseline="0"/>
        </a:p>
        <a:p>
          <a:r>
            <a:rPr lang="fr-FR" sz="1100" baseline="0"/>
            <a:t>et en fonction de la destination.</a:t>
          </a:r>
          <a:endParaRPr lang="fr-FR" sz="1100"/>
        </a:p>
      </xdr:txBody>
    </xdr:sp>
    <xdr:clientData/>
  </xdr:twoCellAnchor>
  <xdr:twoCellAnchor>
    <xdr:from>
      <xdr:col>9</xdr:col>
      <xdr:colOff>640080</xdr:colOff>
      <xdr:row>12</xdr:row>
      <xdr:rowOff>114300</xdr:rowOff>
    </xdr:from>
    <xdr:to>
      <xdr:col>10</xdr:col>
      <xdr:colOff>739140</xdr:colOff>
      <xdr:row>12</xdr:row>
      <xdr:rowOff>160020</xdr:rowOff>
    </xdr:to>
    <xdr:cxnSp macro="">
      <xdr:nvCxnSpPr>
        <xdr:cNvPr id="4" name="Connecteur droit avec flèche 3"/>
        <xdr:cNvCxnSpPr/>
      </xdr:nvCxnSpPr>
      <xdr:spPr>
        <a:xfrm flipH="1" flipV="1">
          <a:off x="8122920" y="2308860"/>
          <a:ext cx="891540" cy="457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617220</xdr:colOff>
      <xdr:row>2</xdr:row>
      <xdr:rowOff>7620</xdr:rowOff>
    </xdr:from>
    <xdr:to>
      <xdr:col>11</xdr:col>
      <xdr:colOff>7620</xdr:colOff>
      <xdr:row>14</xdr:row>
      <xdr:rowOff>167640</xdr:rowOff>
    </xdr:to>
    <xdr:cxnSp macro="">
      <xdr:nvCxnSpPr>
        <xdr:cNvPr id="7" name="Connecteur droit avec flèche 6"/>
        <xdr:cNvCxnSpPr/>
      </xdr:nvCxnSpPr>
      <xdr:spPr>
        <a:xfrm flipH="1" flipV="1">
          <a:off x="8100060" y="373380"/>
          <a:ext cx="975360" cy="23545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35"/>
  <sheetViews>
    <sheetView workbookViewId="0">
      <selection activeCell="I17" sqref="I17"/>
    </sheetView>
  </sheetViews>
  <sheetFormatPr baseColWidth="10" defaultRowHeight="14.4" x14ac:dyDescent="0.3"/>
  <cols>
    <col min="3" max="3" width="14.77734375" bestFit="1" customWidth="1"/>
  </cols>
  <sheetData>
    <row r="1" spans="2:13" x14ac:dyDescent="0.3">
      <c r="B1" s="12"/>
      <c r="C1" s="12"/>
      <c r="D1" s="12"/>
      <c r="E1" s="12"/>
      <c r="F1" s="12"/>
      <c r="G1" s="12"/>
    </row>
    <row r="2" spans="2:13" x14ac:dyDescent="0.3">
      <c r="B2" s="12"/>
      <c r="C2" s="12"/>
      <c r="D2" s="12"/>
      <c r="E2" s="12"/>
      <c r="F2" s="12"/>
      <c r="G2" s="12"/>
    </row>
    <row r="3" spans="2:13" x14ac:dyDescent="0.3">
      <c r="B3" s="12"/>
      <c r="C3" s="12"/>
      <c r="D3" s="12"/>
      <c r="E3" s="12"/>
      <c r="F3" s="12"/>
      <c r="G3" s="12"/>
    </row>
    <row r="4" spans="2:13" x14ac:dyDescent="0.3">
      <c r="C4" s="3" t="s">
        <v>2</v>
      </c>
      <c r="D4" s="3" t="s">
        <v>0</v>
      </c>
      <c r="E4" s="3" t="s">
        <v>1</v>
      </c>
      <c r="F4" s="3" t="s">
        <v>34</v>
      </c>
    </row>
    <row r="5" spans="2:13" x14ac:dyDescent="0.3">
      <c r="C5" s="1" t="s">
        <v>3</v>
      </c>
      <c r="D5" s="5">
        <v>11.5</v>
      </c>
      <c r="E5" s="5">
        <v>13</v>
      </c>
      <c r="F5" s="5">
        <v>11.5</v>
      </c>
      <c r="H5" s="13" t="s">
        <v>35</v>
      </c>
      <c r="I5" s="14" t="s">
        <v>36</v>
      </c>
      <c r="J5" s="13" t="s">
        <v>37</v>
      </c>
    </row>
    <row r="6" spans="2:13" x14ac:dyDescent="0.3">
      <c r="C6" s="1" t="s">
        <v>4</v>
      </c>
      <c r="D6" s="5">
        <f>D5+$D$35</f>
        <v>12.3</v>
      </c>
      <c r="E6" s="5">
        <f>E5+$E$35</f>
        <v>13.9</v>
      </c>
      <c r="F6" s="5">
        <v>12.3</v>
      </c>
      <c r="H6" s="13"/>
      <c r="I6" s="14"/>
      <c r="J6" s="13"/>
      <c r="M6" s="2"/>
    </row>
    <row r="7" spans="2:13" x14ac:dyDescent="0.3">
      <c r="C7" s="1" t="s">
        <v>5</v>
      </c>
      <c r="D7" s="5">
        <f t="shared" ref="D7:D34" si="0">D6+$D$35</f>
        <v>13.100000000000001</v>
      </c>
      <c r="E7" s="5">
        <f t="shared" ref="E7:E34" si="1">E6+$E$35</f>
        <v>14.8</v>
      </c>
      <c r="F7" s="5">
        <v>13.1</v>
      </c>
      <c r="H7" s="14" t="s">
        <v>28</v>
      </c>
      <c r="I7" s="14" t="s">
        <v>0</v>
      </c>
      <c r="J7" s="15">
        <f>INDEX($C$4:$F$34,MATCH(H7,$C$4:$C$34,),MATCH(I7,$C$4:$F$4,))</f>
        <v>31.500000000000018</v>
      </c>
    </row>
    <row r="8" spans="2:13" x14ac:dyDescent="0.3">
      <c r="C8" s="1" t="s">
        <v>6</v>
      </c>
      <c r="D8" s="5">
        <f t="shared" si="0"/>
        <v>13.900000000000002</v>
      </c>
      <c r="E8" s="5">
        <f t="shared" si="1"/>
        <v>15.700000000000001</v>
      </c>
      <c r="F8" s="5">
        <v>13.9</v>
      </c>
      <c r="H8" s="14"/>
      <c r="I8" s="14"/>
      <c r="J8" s="15"/>
    </row>
    <row r="9" spans="2:13" x14ac:dyDescent="0.3">
      <c r="C9" s="1" t="s">
        <v>7</v>
      </c>
      <c r="D9" s="5">
        <f t="shared" si="0"/>
        <v>14.700000000000003</v>
      </c>
      <c r="E9" s="5">
        <f t="shared" si="1"/>
        <v>16.600000000000001</v>
      </c>
      <c r="F9" s="5">
        <v>14.7</v>
      </c>
    </row>
    <row r="10" spans="2:13" x14ac:dyDescent="0.3">
      <c r="C10" s="1" t="s">
        <v>8</v>
      </c>
      <c r="D10" s="5">
        <f t="shared" si="0"/>
        <v>15.500000000000004</v>
      </c>
      <c r="E10" s="5">
        <f t="shared" si="1"/>
        <v>17.5</v>
      </c>
      <c r="F10" s="5">
        <v>15.5</v>
      </c>
    </row>
    <row r="11" spans="2:13" x14ac:dyDescent="0.3">
      <c r="C11" s="1" t="s">
        <v>9</v>
      </c>
      <c r="D11" s="5">
        <f t="shared" si="0"/>
        <v>16.300000000000004</v>
      </c>
      <c r="E11" s="5">
        <f t="shared" si="1"/>
        <v>18.399999999999999</v>
      </c>
      <c r="F11" s="5">
        <v>16.3</v>
      </c>
    </row>
    <row r="12" spans="2:13" x14ac:dyDescent="0.3">
      <c r="C12" s="1" t="s">
        <v>10</v>
      </c>
      <c r="D12" s="5">
        <f t="shared" si="0"/>
        <v>17.100000000000005</v>
      </c>
      <c r="E12" s="5">
        <f t="shared" si="1"/>
        <v>19.299999999999997</v>
      </c>
      <c r="F12" s="5">
        <v>17.100000000000001</v>
      </c>
    </row>
    <row r="13" spans="2:13" x14ac:dyDescent="0.3">
      <c r="C13" s="1" t="s">
        <v>11</v>
      </c>
      <c r="D13" s="5">
        <f t="shared" si="0"/>
        <v>17.900000000000006</v>
      </c>
      <c r="E13" s="5">
        <f t="shared" si="1"/>
        <v>20.199999999999996</v>
      </c>
      <c r="F13" s="5">
        <v>17.899999999999999</v>
      </c>
    </row>
    <row r="14" spans="2:13" x14ac:dyDescent="0.3">
      <c r="C14" s="1" t="s">
        <v>12</v>
      </c>
      <c r="D14" s="5">
        <f t="shared" si="0"/>
        <v>18.700000000000006</v>
      </c>
      <c r="E14" s="5">
        <f t="shared" si="1"/>
        <v>21.099999999999994</v>
      </c>
      <c r="F14" s="5">
        <v>18.7</v>
      </c>
    </row>
    <row r="15" spans="2:13" x14ac:dyDescent="0.3">
      <c r="C15" s="1" t="s">
        <v>13</v>
      </c>
      <c r="D15" s="5">
        <f t="shared" si="0"/>
        <v>19.500000000000007</v>
      </c>
      <c r="E15" s="5">
        <f t="shared" si="1"/>
        <v>21.999999999999993</v>
      </c>
      <c r="F15" s="5">
        <v>19.5</v>
      </c>
    </row>
    <row r="16" spans="2:13" x14ac:dyDescent="0.3">
      <c r="C16" s="1" t="s">
        <v>14</v>
      </c>
      <c r="D16" s="5">
        <f t="shared" si="0"/>
        <v>20.300000000000008</v>
      </c>
      <c r="E16" s="5">
        <f t="shared" si="1"/>
        <v>22.899999999999991</v>
      </c>
      <c r="F16" s="5">
        <v>20.3</v>
      </c>
    </row>
    <row r="17" spans="3:6" x14ac:dyDescent="0.3">
      <c r="C17" s="1" t="s">
        <v>15</v>
      </c>
      <c r="D17" s="5">
        <f t="shared" si="0"/>
        <v>21.100000000000009</v>
      </c>
      <c r="E17" s="5">
        <f t="shared" si="1"/>
        <v>23.79999999999999</v>
      </c>
      <c r="F17" s="5">
        <v>21.1</v>
      </c>
    </row>
    <row r="18" spans="3:6" x14ac:dyDescent="0.3">
      <c r="C18" s="1" t="s">
        <v>16</v>
      </c>
      <c r="D18" s="5">
        <f t="shared" si="0"/>
        <v>21.900000000000009</v>
      </c>
      <c r="E18" s="5">
        <f t="shared" si="1"/>
        <v>24.699999999999989</v>
      </c>
      <c r="F18" s="5">
        <v>21.9</v>
      </c>
    </row>
    <row r="19" spans="3:6" x14ac:dyDescent="0.3">
      <c r="C19" s="1" t="s">
        <v>17</v>
      </c>
      <c r="D19" s="5">
        <f t="shared" si="0"/>
        <v>22.70000000000001</v>
      </c>
      <c r="E19" s="5">
        <f t="shared" si="1"/>
        <v>25.599999999999987</v>
      </c>
      <c r="F19" s="5">
        <v>22.7</v>
      </c>
    </row>
    <row r="20" spans="3:6" x14ac:dyDescent="0.3">
      <c r="C20" s="1" t="s">
        <v>18</v>
      </c>
      <c r="D20" s="5">
        <f t="shared" si="0"/>
        <v>23.500000000000011</v>
      </c>
      <c r="E20" s="5">
        <f t="shared" si="1"/>
        <v>26.499999999999986</v>
      </c>
      <c r="F20" s="5">
        <v>23.5</v>
      </c>
    </row>
    <row r="21" spans="3:6" x14ac:dyDescent="0.3">
      <c r="C21" s="1" t="s">
        <v>19</v>
      </c>
      <c r="D21" s="5">
        <f t="shared" si="0"/>
        <v>24.300000000000011</v>
      </c>
      <c r="E21" s="5">
        <f t="shared" si="1"/>
        <v>27.399999999999984</v>
      </c>
      <c r="F21" s="5">
        <v>24.3</v>
      </c>
    </row>
    <row r="22" spans="3:6" x14ac:dyDescent="0.3">
      <c r="C22" s="1" t="s">
        <v>20</v>
      </c>
      <c r="D22" s="5">
        <f t="shared" si="0"/>
        <v>25.100000000000012</v>
      </c>
      <c r="E22" s="5">
        <f t="shared" si="1"/>
        <v>28.299999999999983</v>
      </c>
      <c r="F22" s="5">
        <v>25.1</v>
      </c>
    </row>
    <row r="23" spans="3:6" x14ac:dyDescent="0.3">
      <c r="C23" s="1" t="s">
        <v>21</v>
      </c>
      <c r="D23" s="5">
        <f t="shared" si="0"/>
        <v>25.900000000000013</v>
      </c>
      <c r="E23" s="5">
        <f t="shared" si="1"/>
        <v>29.199999999999982</v>
      </c>
      <c r="F23" s="5">
        <v>25.9</v>
      </c>
    </row>
    <row r="24" spans="3:6" x14ac:dyDescent="0.3">
      <c r="C24" s="1" t="s">
        <v>22</v>
      </c>
      <c r="D24" s="5">
        <f t="shared" si="0"/>
        <v>26.700000000000014</v>
      </c>
      <c r="E24" s="5">
        <f t="shared" si="1"/>
        <v>30.09999999999998</v>
      </c>
      <c r="F24" s="5">
        <v>26.7</v>
      </c>
    </row>
    <row r="25" spans="3:6" x14ac:dyDescent="0.3">
      <c r="C25" s="1" t="s">
        <v>23</v>
      </c>
      <c r="D25" s="5">
        <f t="shared" si="0"/>
        <v>27.500000000000014</v>
      </c>
      <c r="E25" s="5">
        <f t="shared" si="1"/>
        <v>30.999999999999979</v>
      </c>
      <c r="F25" s="5">
        <v>27.5</v>
      </c>
    </row>
    <row r="26" spans="3:6" x14ac:dyDescent="0.3">
      <c r="C26" s="1" t="s">
        <v>24</v>
      </c>
      <c r="D26" s="5">
        <f t="shared" si="0"/>
        <v>28.300000000000015</v>
      </c>
      <c r="E26" s="5">
        <f t="shared" si="1"/>
        <v>31.899999999999977</v>
      </c>
      <c r="F26" s="5">
        <v>28.3</v>
      </c>
    </row>
    <row r="27" spans="3:6" x14ac:dyDescent="0.3">
      <c r="C27" s="1" t="s">
        <v>25</v>
      </c>
      <c r="D27" s="5">
        <f t="shared" si="0"/>
        <v>29.100000000000016</v>
      </c>
      <c r="E27" s="5">
        <f t="shared" si="1"/>
        <v>32.799999999999976</v>
      </c>
      <c r="F27" s="5">
        <v>29.1</v>
      </c>
    </row>
    <row r="28" spans="3:6" x14ac:dyDescent="0.3">
      <c r="C28" s="1" t="s">
        <v>26</v>
      </c>
      <c r="D28" s="5">
        <f t="shared" si="0"/>
        <v>29.900000000000016</v>
      </c>
      <c r="E28" s="5">
        <f t="shared" si="1"/>
        <v>33.699999999999974</v>
      </c>
      <c r="F28" s="5">
        <v>29.9</v>
      </c>
    </row>
    <row r="29" spans="3:6" x14ac:dyDescent="0.3">
      <c r="C29" s="1" t="s">
        <v>27</v>
      </c>
      <c r="D29" s="5">
        <f t="shared" si="0"/>
        <v>30.700000000000017</v>
      </c>
      <c r="E29" s="5">
        <f t="shared" si="1"/>
        <v>34.599999999999973</v>
      </c>
      <c r="F29" s="5">
        <v>30.7</v>
      </c>
    </row>
    <row r="30" spans="3:6" x14ac:dyDescent="0.3">
      <c r="C30" s="1" t="s">
        <v>28</v>
      </c>
      <c r="D30" s="5">
        <f t="shared" si="0"/>
        <v>31.500000000000018</v>
      </c>
      <c r="E30" s="5">
        <f t="shared" si="1"/>
        <v>35.499999999999972</v>
      </c>
      <c r="F30" s="5">
        <v>31.5</v>
      </c>
    </row>
    <row r="31" spans="3:6" x14ac:dyDescent="0.3">
      <c r="C31" s="1" t="s">
        <v>29</v>
      </c>
      <c r="D31" s="5">
        <f t="shared" si="0"/>
        <v>32.300000000000018</v>
      </c>
      <c r="E31" s="5">
        <f t="shared" si="1"/>
        <v>36.39999999999997</v>
      </c>
      <c r="F31" s="5">
        <v>32.299999999999997</v>
      </c>
    </row>
    <row r="32" spans="3:6" x14ac:dyDescent="0.3">
      <c r="C32" s="1" t="s">
        <v>30</v>
      </c>
      <c r="D32" s="5">
        <f t="shared" si="0"/>
        <v>33.100000000000016</v>
      </c>
      <c r="E32" s="5">
        <f t="shared" si="1"/>
        <v>37.299999999999969</v>
      </c>
      <c r="F32" s="5">
        <v>33.1</v>
      </c>
    </row>
    <row r="33" spans="3:6" x14ac:dyDescent="0.3">
      <c r="C33" s="1" t="s">
        <v>31</v>
      </c>
      <c r="D33" s="5">
        <f t="shared" si="0"/>
        <v>33.900000000000013</v>
      </c>
      <c r="E33" s="5">
        <f t="shared" si="1"/>
        <v>38.199999999999967</v>
      </c>
      <c r="F33" s="5">
        <v>33.9</v>
      </c>
    </row>
    <row r="34" spans="3:6" x14ac:dyDescent="0.3">
      <c r="C34" s="1" t="s">
        <v>32</v>
      </c>
      <c r="D34" s="5">
        <f t="shared" si="0"/>
        <v>34.70000000000001</v>
      </c>
      <c r="E34" s="5">
        <f t="shared" si="1"/>
        <v>39.099999999999966</v>
      </c>
      <c r="F34" s="5">
        <v>34.700000000000003</v>
      </c>
    </row>
    <row r="35" spans="3:6" x14ac:dyDescent="0.3">
      <c r="C35" s="1" t="s">
        <v>33</v>
      </c>
      <c r="D35" s="5">
        <v>0.8</v>
      </c>
      <c r="E35" s="5">
        <v>0.9</v>
      </c>
      <c r="F35" s="5">
        <v>0.8</v>
      </c>
    </row>
  </sheetData>
  <mergeCells count="7">
    <mergeCell ref="B1:G3"/>
    <mergeCell ref="H5:H6"/>
    <mergeCell ref="J5:J6"/>
    <mergeCell ref="H7:H8"/>
    <mergeCell ref="J7:J8"/>
    <mergeCell ref="I5:I6"/>
    <mergeCell ref="I7:I8"/>
  </mergeCells>
  <dataValidations count="2">
    <dataValidation type="list" allowBlank="1" showInputMessage="1" showErrorMessage="1" sqref="I7:I8">
      <formula1>$D$4:$F$4</formula1>
    </dataValidation>
    <dataValidation type="list" allowBlank="1" showInputMessage="1" showErrorMessage="1" sqref="H7:H8">
      <formula1>$C$5:$C$34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I20" sqref="I20"/>
    </sheetView>
  </sheetViews>
  <sheetFormatPr baseColWidth="10" defaultRowHeight="14.4" x14ac:dyDescent="0.3"/>
  <cols>
    <col min="1" max="1" width="7" bestFit="1" customWidth="1"/>
    <col min="2" max="2" width="14.88671875" bestFit="1" customWidth="1"/>
    <col min="3" max="3" width="12.88671875" bestFit="1" customWidth="1"/>
    <col min="4" max="4" width="13.77734375" bestFit="1" customWidth="1"/>
    <col min="9" max="9" width="14.33203125" bestFit="1" customWidth="1"/>
  </cols>
  <sheetData>
    <row r="1" spans="1:13" x14ac:dyDescent="0.3">
      <c r="A1" s="4" t="s">
        <v>38</v>
      </c>
      <c r="B1" s="4" t="s">
        <v>39</v>
      </c>
      <c r="C1" s="4" t="s">
        <v>40</v>
      </c>
      <c r="D1" s="4" t="s">
        <v>41</v>
      </c>
      <c r="F1" s="14" t="s">
        <v>53</v>
      </c>
      <c r="G1" s="14"/>
      <c r="H1" s="14"/>
      <c r="I1" s="14" t="s">
        <v>52</v>
      </c>
      <c r="J1" s="14" t="s">
        <v>0</v>
      </c>
    </row>
    <row r="2" spans="1:13" x14ac:dyDescent="0.3">
      <c r="A2" s="4" t="s">
        <v>42</v>
      </c>
      <c r="B2" s="4">
        <v>6</v>
      </c>
      <c r="C2" s="4">
        <v>0.40100000000000002</v>
      </c>
      <c r="D2" s="4">
        <f>B2*C2</f>
        <v>2.4060000000000001</v>
      </c>
      <c r="F2" s="14"/>
      <c r="G2" s="14"/>
      <c r="H2" s="14"/>
      <c r="I2" s="14"/>
      <c r="J2" s="14"/>
    </row>
    <row r="3" spans="1:13" x14ac:dyDescent="0.3">
      <c r="A3" s="4" t="s">
        <v>43</v>
      </c>
      <c r="B3" s="4">
        <v>12</v>
      </c>
      <c r="C3" s="4">
        <v>9.8000000000000004E-2</v>
      </c>
      <c r="D3" s="4">
        <f t="shared" ref="D3:D7" si="0">B3*C3</f>
        <v>1.1760000000000002</v>
      </c>
      <c r="F3" s="14"/>
      <c r="G3" s="14"/>
      <c r="H3" s="14"/>
      <c r="I3" s="14"/>
      <c r="J3" s="14"/>
    </row>
    <row r="4" spans="1:13" x14ac:dyDescent="0.3">
      <c r="A4" s="4" t="s">
        <v>44</v>
      </c>
      <c r="B4" s="4">
        <v>6</v>
      </c>
      <c r="C4" s="4">
        <v>0.56000000000000005</v>
      </c>
      <c r="D4" s="4">
        <f t="shared" si="0"/>
        <v>3.3600000000000003</v>
      </c>
      <c r="F4" s="7" t="s">
        <v>38</v>
      </c>
      <c r="G4" s="7" t="s">
        <v>50</v>
      </c>
      <c r="H4" s="7" t="s">
        <v>51</v>
      </c>
      <c r="I4" s="7" t="s">
        <v>48</v>
      </c>
      <c r="J4" s="7" t="s">
        <v>49</v>
      </c>
    </row>
    <row r="5" spans="1:13" x14ac:dyDescent="0.3">
      <c r="A5" s="4" t="s">
        <v>45</v>
      </c>
      <c r="B5" s="4">
        <v>4</v>
      </c>
      <c r="C5" s="4">
        <v>1.7190000000000001</v>
      </c>
      <c r="D5" s="4">
        <f t="shared" si="0"/>
        <v>6.8760000000000003</v>
      </c>
      <c r="F5" s="7" t="s">
        <v>42</v>
      </c>
      <c r="G5" s="4"/>
      <c r="H5" s="4">
        <f>G5*B2</f>
        <v>0</v>
      </c>
      <c r="I5" s="4">
        <f t="shared" ref="I5:I10" si="1">G5*(B2*C2)</f>
        <v>0</v>
      </c>
      <c r="J5" s="8">
        <f>H5*3.85</f>
        <v>0</v>
      </c>
    </row>
    <row r="6" spans="1:13" x14ac:dyDescent="0.3">
      <c r="A6" s="4" t="s">
        <v>46</v>
      </c>
      <c r="B6" s="4">
        <v>2</v>
      </c>
      <c r="C6" s="4">
        <v>3.4369999999999998</v>
      </c>
      <c r="D6" s="4">
        <f t="shared" si="0"/>
        <v>6.8739999999999997</v>
      </c>
      <c r="F6" s="7" t="s">
        <v>43</v>
      </c>
      <c r="G6" s="4"/>
      <c r="H6" s="4">
        <f t="shared" ref="H6:H10" si="2">G6*B3</f>
        <v>0</v>
      </c>
      <c r="I6" s="4">
        <f t="shared" si="1"/>
        <v>0</v>
      </c>
      <c r="J6" s="8">
        <f t="shared" ref="J6:J10" si="3">H6*3.85</f>
        <v>0</v>
      </c>
      <c r="M6" s="10"/>
    </row>
    <row r="7" spans="1:13" x14ac:dyDescent="0.3">
      <c r="A7" s="4" t="s">
        <v>47</v>
      </c>
      <c r="B7" s="4">
        <v>6</v>
      </c>
      <c r="C7" s="4">
        <v>0.61</v>
      </c>
      <c r="D7" s="4">
        <f t="shared" si="0"/>
        <v>3.66</v>
      </c>
      <c r="F7" s="7" t="s">
        <v>44</v>
      </c>
      <c r="G7" s="4">
        <v>5</v>
      </c>
      <c r="H7" s="4">
        <f t="shared" si="2"/>
        <v>30</v>
      </c>
      <c r="I7" s="4">
        <f t="shared" si="1"/>
        <v>16.8</v>
      </c>
      <c r="J7" s="8">
        <f t="shared" si="3"/>
        <v>115.5</v>
      </c>
    </row>
    <row r="8" spans="1:13" x14ac:dyDescent="0.3">
      <c r="A8" s="6"/>
      <c r="B8" s="6"/>
      <c r="C8" s="6"/>
      <c r="D8" s="6"/>
      <c r="F8" s="7" t="s">
        <v>45</v>
      </c>
      <c r="G8" s="4"/>
      <c r="H8" s="4">
        <f t="shared" si="2"/>
        <v>0</v>
      </c>
      <c r="I8" s="4">
        <f t="shared" si="1"/>
        <v>0</v>
      </c>
      <c r="J8" s="8">
        <f t="shared" si="3"/>
        <v>0</v>
      </c>
    </row>
    <row r="9" spans="1:13" x14ac:dyDescent="0.3">
      <c r="F9" s="7" t="s">
        <v>46</v>
      </c>
      <c r="G9" s="4"/>
      <c r="H9" s="4">
        <f t="shared" si="2"/>
        <v>0</v>
      </c>
      <c r="I9" s="4">
        <f t="shared" si="1"/>
        <v>0</v>
      </c>
      <c r="J9" s="8">
        <f t="shared" si="3"/>
        <v>0</v>
      </c>
    </row>
    <row r="10" spans="1:13" x14ac:dyDescent="0.3">
      <c r="F10" s="7" t="s">
        <v>47</v>
      </c>
      <c r="G10" s="4"/>
      <c r="H10" s="4">
        <f t="shared" si="2"/>
        <v>0</v>
      </c>
      <c r="I10" s="4">
        <f t="shared" si="1"/>
        <v>0</v>
      </c>
      <c r="J10" s="8">
        <f t="shared" si="3"/>
        <v>0</v>
      </c>
    </row>
    <row r="11" spans="1:13" x14ac:dyDescent="0.3">
      <c r="F11" s="6"/>
      <c r="G11" s="6"/>
      <c r="H11" s="6"/>
      <c r="I11" s="11">
        <f>SUM(I5:I10)</f>
        <v>16.8</v>
      </c>
      <c r="J11" s="9">
        <f>SUM(J5:J10)</f>
        <v>115.5</v>
      </c>
    </row>
    <row r="13" spans="1:13" x14ac:dyDescent="0.3">
      <c r="I13" t="s">
        <v>54</v>
      </c>
      <c r="J13" s="16" t="e">
        <f>INDEX(Feuil1!$C$5:$F$34,MATCH(Feuil2!$I$12,Feuil1!$C$5:$C$34,),MATCH(Feuil2!$J$1,Feuil1!$C$4:$F$4))</f>
        <v>#N/A</v>
      </c>
    </row>
    <row r="16" spans="1:13" ht="14.4" customHeight="1" x14ac:dyDescent="0.3"/>
    <row r="17" ht="14.4" customHeight="1" x14ac:dyDescent="0.3"/>
  </sheetData>
  <mergeCells count="3">
    <mergeCell ref="F1:H3"/>
    <mergeCell ref="I1:I3"/>
    <mergeCell ref="J1:J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Feuil1!$D$4:$F$4</xm:f>
          </x14:formula1>
          <xm:sqref>J1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DEPT</vt:lpstr>
      <vt:lpstr>NAT</vt:lpstr>
      <vt:lpstr>REG</vt:lpstr>
      <vt:lpstr>tblmat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I3-2</dc:creator>
  <cp:lastModifiedBy>I3-2</cp:lastModifiedBy>
  <dcterms:created xsi:type="dcterms:W3CDTF">2016-09-30T06:51:09Z</dcterms:created>
  <dcterms:modified xsi:type="dcterms:W3CDTF">2017-10-18T08:02:17Z</dcterms:modified>
</cp:coreProperties>
</file>