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240" windowWidth="15480" windowHeight="2055" tabRatio="725" activeTab="3"/>
  </bookViews>
  <sheets>
    <sheet name="A DATA" sheetId="10" r:id="rId1"/>
    <sheet name="G DATA" sheetId="9" r:id="rId2"/>
    <sheet name="T DATA" sheetId="1" r:id="rId3"/>
    <sheet name="LIST" sheetId="17" r:id="rId4"/>
  </sheets>
  <definedNames>
    <definedName name="_xlnm._FilterDatabase" localSheetId="3" hidden="1">LIST!$A$1:$A$50</definedName>
    <definedName name="BUSINESS_CODE">LIST!#REF!</definedName>
    <definedName name="BUSINESS_DESCRIPTION">LIST!#REF!</definedName>
    <definedName name="MONTH">LIST!#REF!</definedName>
    <definedName name="SECTOR_NAME">LIST!#REF!</definedName>
    <definedName name="TERANGA_CODE">LIST!$A$3:$A$50</definedName>
  </definedNames>
  <calcPr calcId="145621"/>
</workbook>
</file>

<file path=xl/calcChain.xml><?xml version="1.0" encoding="utf-8"?>
<calcChain xmlns="http://schemas.openxmlformats.org/spreadsheetml/2006/main">
  <c r="D60" i="1" l="1"/>
  <c r="E60" i="1"/>
  <c r="C60" i="1"/>
  <c r="B60" i="1"/>
  <c r="A60" i="1"/>
  <c r="E62" i="1"/>
  <c r="C58" i="10"/>
  <c r="C61" i="1" l="1"/>
  <c r="B61" i="1"/>
  <c r="D58" i="1"/>
  <c r="D62" i="1" s="1"/>
  <c r="C58" i="1"/>
  <c r="C62" i="1" s="1"/>
  <c r="E58" i="1"/>
  <c r="B58" i="1"/>
  <c r="B62" i="1" s="1"/>
  <c r="AA58" i="10" l="1"/>
  <c r="Z58" i="10"/>
  <c r="Y58" i="10"/>
  <c r="X58" i="10"/>
  <c r="W58" i="10"/>
  <c r="V58" i="10"/>
  <c r="U58" i="10"/>
  <c r="T58" i="10"/>
  <c r="R58" i="10"/>
  <c r="Q58" i="10"/>
  <c r="P58" i="10"/>
  <c r="O58" i="10"/>
  <c r="N58" i="10"/>
  <c r="M58" i="10"/>
  <c r="L58" i="10"/>
  <c r="K58" i="10"/>
  <c r="E58" i="10"/>
  <c r="F58" i="10"/>
  <c r="G58" i="10"/>
  <c r="H58" i="10"/>
  <c r="I58" i="10"/>
  <c r="D58" i="10"/>
  <c r="B58" i="10" l="1"/>
  <c r="G58" i="9"/>
  <c r="H58" i="9"/>
  <c r="I58" i="9"/>
  <c r="K58" i="9"/>
  <c r="L58" i="9"/>
  <c r="M58" i="9"/>
  <c r="N58" i="9"/>
  <c r="P58" i="9"/>
  <c r="F58" i="9"/>
  <c r="D58" i="9"/>
  <c r="C58" i="9"/>
  <c r="B58" i="9"/>
  <c r="D61" i="1"/>
  <c r="F58" i="1"/>
  <c r="G58" i="1"/>
  <c r="H58" i="1"/>
  <c r="I58" i="1"/>
  <c r="J58" i="1"/>
  <c r="K58" i="1"/>
  <c r="L58" i="1"/>
  <c r="M58" i="1"/>
  <c r="E61" i="1" l="1"/>
</calcChain>
</file>

<file path=xl/sharedStrings.xml><?xml version="1.0" encoding="utf-8"?>
<sst xmlns="http://schemas.openxmlformats.org/spreadsheetml/2006/main" count="224" uniqueCount="74">
  <si>
    <t xml:space="preserve">JANUARY </t>
  </si>
  <si>
    <t xml:space="preserve">Total </t>
  </si>
  <si>
    <t>3881</t>
  </si>
  <si>
    <t>5890</t>
  </si>
  <si>
    <t>5719</t>
  </si>
  <si>
    <t>5572</t>
  </si>
  <si>
    <t>4359</t>
  </si>
  <si>
    <t>5521</t>
  </si>
  <si>
    <t>5369</t>
  </si>
  <si>
    <t>3862</t>
  </si>
  <si>
    <t>3913</t>
  </si>
  <si>
    <t>3488</t>
  </si>
  <si>
    <t>4392</t>
  </si>
  <si>
    <t>5172</t>
  </si>
  <si>
    <t>4072</t>
  </si>
  <si>
    <t>3926</t>
  </si>
  <si>
    <t>5795</t>
  </si>
  <si>
    <t>4209</t>
  </si>
  <si>
    <t>5669</t>
  </si>
  <si>
    <t>5704</t>
  </si>
  <si>
    <t>3836</t>
  </si>
  <si>
    <t>4070</t>
  </si>
  <si>
    <t>5677</t>
  </si>
  <si>
    <t>5330</t>
  </si>
  <si>
    <t>5915</t>
  </si>
  <si>
    <t>3924</t>
  </si>
  <si>
    <t>5668</t>
  </si>
  <si>
    <t>3890</t>
  </si>
  <si>
    <t>3925</t>
  </si>
  <si>
    <t>4071</t>
  </si>
  <si>
    <t>5700</t>
  </si>
  <si>
    <t>5878</t>
  </si>
  <si>
    <t>5650</t>
  </si>
  <si>
    <t>5819</t>
  </si>
  <si>
    <t>5815</t>
  </si>
  <si>
    <t>5370</t>
  </si>
  <si>
    <t>5371</t>
  </si>
  <si>
    <t>1104</t>
  </si>
  <si>
    <t>3484</t>
  </si>
  <si>
    <t>3489</t>
  </si>
  <si>
    <t>3491</t>
  </si>
  <si>
    <t>3492</t>
  </si>
  <si>
    <t>5658</t>
  </si>
  <si>
    <t>5711</t>
  </si>
  <si>
    <t>6172</t>
  </si>
  <si>
    <t>6175</t>
  </si>
  <si>
    <t>6177</t>
  </si>
  <si>
    <t>6296</t>
  </si>
  <si>
    <t>6308</t>
  </si>
  <si>
    <t>9999</t>
  </si>
  <si>
    <t>JANUARY - P10</t>
  </si>
  <si>
    <t>FEBRUARY - P11</t>
  </si>
  <si>
    <t>MARCH - P12</t>
  </si>
  <si>
    <t>ALL</t>
  </si>
  <si>
    <t>code</t>
  </si>
  <si>
    <t>liste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</si>
  <si>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</si>
  <si>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</si>
  <si>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</si>
  <si>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</si>
  <si>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</si>
  <si>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</si>
  <si>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</si>
  <si>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</si>
  <si>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</si>
  <si>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</si>
  <si>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type11</t>
  </si>
  <si>
    <t>type12</t>
  </si>
  <si>
    <t>type13</t>
  </si>
  <si>
    <t>type14</t>
  </si>
  <si>
    <t>type15</t>
  </si>
  <si>
    <t xml:space="preserve">AVERAGE </t>
  </si>
  <si>
    <t>BEST</t>
  </si>
  <si>
    <t xml:space="preserve">BEST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</si>
</sst>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4">
    <xf numFmtId="0" fontId="0" fillId="0" borderId="0" xfId="0"/>
    <xf numFmtId="0" fontId="0" fillId="2" borderId="1" xfId="0" applyFill="1" applyBorder="1"/>
    <xf numFmtId="0" fontId="0" fillId="2" borderId="2" xfId="0" applyFill="1" applyBorder="1" applyAlignment="1">
      <alignment vertical="center"/>
    </xf>
    <xf numFmtId="0" fontId="0" fillId="2" borderId="1" xfId="0" applyFill="1" applyBorder="1" applyAlignment="1">
      <alignment horizontal="right" vertical="center"/>
    </xf>
    <xf numFmtId="164" fontId="0" fillId="0" borderId="0" xfId="3" applyFont="1"/>
    <xf numFmtId="0" fontId="0" fillId="0" borderId="0" xfId="0" applyNumberFormat="1"/>
    <xf numFmtId="165" fontId="0" fillId="0" borderId="0" xfId="0" applyNumberFormat="1"/>
    <xf numFmtId="2" fontId="0" fillId="0" borderId="0" xfId="0" applyNumberFormat="1"/>
    <xf numFmtId="0" fontId="0" fillId="2" borderId="0" xfId="0" applyFill="1"/>
    <xf numFmtId="0" fontId="0" fillId="2" borderId="2" xfId="0" applyFill="1" applyBorder="1" applyAlignment="1">
      <alignment horizontal="right" vertical="center"/>
    </xf>
    <xf numFmtId="0" fontId="0" fillId="0" borderId="0" xfId="0" applyNumberFormat="1" applyBorder="1"/>
    <xf numFmtId="0" fontId="0" fillId="0" borderId="0" xfId="0" applyBorder="1"/>
    <xf numFmtId="0" fontId="0" fillId="0" borderId="3" xfId="0" applyBorder="1"/>
    <xf numFmtId="2" fontId="0" fillId="0" borderId="0" xfId="0" applyNumberFormat="1" applyBorder="1"/>
    <xf numFmtId="164" fontId="0" fillId="2" borderId="1" xfId="3" applyFont="1" applyFill="1" applyBorder="1"/>
    <xf numFmtId="0" fontId="0" fillId="2" borderId="1" xfId="0" applyFill="1" applyBorder="1" applyAlignment="1">
      <alignment horizontal="center" vertical="center" wrapText="1"/>
    </xf>
    <xf numFmtId="164" fontId="0" fillId="0" borderId="5" xfId="3" applyFont="1" applyBorder="1"/>
    <xf numFmtId="0" fontId="0" fillId="0" borderId="3" xfId="0" applyNumberFormat="1" applyBorder="1"/>
    <xf numFmtId="0" fontId="0" fillId="0" borderId="5" xfId="0" applyBorder="1"/>
    <xf numFmtId="0" fontId="0" fillId="2" borderId="1" xfId="3" applyNumberFormat="1" applyFont="1" applyFill="1" applyBorder="1"/>
    <xf numFmtId="0" fontId="0" fillId="0" borderId="8" xfId="0" applyNumberFormat="1" applyBorder="1"/>
    <xf numFmtId="0" fontId="0" fillId="0" borderId="9" xfId="0" applyNumberFormat="1" applyBorder="1"/>
    <xf numFmtId="165" fontId="0" fillId="0" borderId="9" xfId="0" applyNumberFormat="1" applyBorder="1"/>
    <xf numFmtId="0" fontId="0" fillId="0" borderId="10" xfId="0" applyBorder="1"/>
    <xf numFmtId="0" fontId="0" fillId="0" borderId="5" xfId="0" applyNumberFormat="1" applyBorder="1"/>
    <xf numFmtId="0" fontId="0" fillId="0" borderId="9" xfId="0" applyBorder="1"/>
    <xf numFmtId="0" fontId="0" fillId="0" borderId="0" xfId="0" applyAlignment="1">
      <alignment horizontal="right"/>
    </xf>
    <xf numFmtId="0" fontId="0" fillId="0" borderId="0" xfId="0" applyFill="1"/>
    <xf numFmtId="164" fontId="0" fillId="0" borderId="1" xfId="3" applyFont="1" applyBorder="1"/>
    <xf numFmtId="0" fontId="0" fillId="0" borderId="1" xfId="0" applyBorder="1"/>
    <xf numFmtId="164" fontId="0" fillId="0" borderId="1" xfId="0" applyNumberFormat="1" applyBorder="1"/>
    <xf numFmtId="9" fontId="0" fillId="0" borderId="1" xfId="4" applyFont="1" applyBorder="1"/>
    <xf numFmtId="0" fontId="0" fillId="2" borderId="1" xfId="0" applyFill="1" applyBorder="1" applyAlignment="1">
      <alignment horizontal="left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" xfId="3" applyNumberFormat="1" applyFont="1" applyBorder="1"/>
    <xf numFmtId="1" fontId="0" fillId="0" borderId="1" xfId="3" applyNumberFormat="1" applyFont="1" applyBorder="1"/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5">
    <cellStyle name="Comma" xfId="3" builtinId="3"/>
    <cellStyle name="Normal" xfId="0" builtinId="0"/>
    <cellStyle name="Normal 5" xfId="1"/>
    <cellStyle name="Percent" xfId="4" builtinId="5"/>
    <cellStyle name="Percent 3" xfId="2"/>
  </cellStyles>
  <dxfs count="0"/>
  <tableStyles count="0" defaultTableStyle="TableStyleMedium2" defaultPivotStyle="PivotStyleLight16"/>
  <colors>
    <mruColors>
      <color rgb="FFFF6B6B"/>
      <color rgb="FF94A1AE"/>
      <color rgb="FF40495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5" fmlaLink="$A$63" fmlaRange="$A$3:$A$57" noThreeD="1" sel="12" val="9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452437</xdr:colOff>
      <xdr:row>51</xdr:row>
      <xdr:rowOff>47625</xdr:rowOff>
    </xdr:from>
    <xdr:ext cx="184731" cy="264560"/>
    <xdr:sp macro="" textlink="">
      <xdr:nvSpPr>
        <xdr:cNvPr id="3" name="TextBox 2"/>
        <xdr:cNvSpPr txBox="1"/>
      </xdr:nvSpPr>
      <xdr:spPr>
        <a:xfrm>
          <a:off x="7096125" y="1012031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n-US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64</xdr:row>
          <xdr:rowOff>121444</xdr:rowOff>
        </xdr:from>
        <xdr:to>
          <xdr:col>2</xdr:col>
          <xdr:colOff>785812</xdr:colOff>
          <xdr:row>66</xdr:row>
          <xdr:rowOff>47625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Composite">
      <a:dk1>
        <a:sysClr val="windowText" lastClr="000000"/>
      </a:dk1>
      <a:lt1>
        <a:sysClr val="window" lastClr="FFFFFF"/>
      </a:lt1>
      <a:dk2>
        <a:srgbClr val="5B6973"/>
      </a:dk2>
      <a:lt2>
        <a:srgbClr val="E7ECED"/>
      </a:lt2>
      <a:accent1>
        <a:srgbClr val="98C723"/>
      </a:accent1>
      <a:accent2>
        <a:srgbClr val="59B0B9"/>
      </a:accent2>
      <a:accent3>
        <a:srgbClr val="DEAE00"/>
      </a:accent3>
      <a:accent4>
        <a:srgbClr val="B77BB4"/>
      </a:accent4>
      <a:accent5>
        <a:srgbClr val="E0773C"/>
      </a:accent5>
      <a:accent6>
        <a:srgbClr val="A98D63"/>
      </a:accent6>
      <a:hlink>
        <a:srgbClr val="26CBEC"/>
      </a:hlink>
      <a:folHlink>
        <a:srgbClr val="598C8C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theme="4"/>
  </sheetPr>
  <dimension ref="A1:AB62"/>
  <sheetViews>
    <sheetView zoomScale="80" zoomScaleNormal="80" workbookViewId="0">
      <selection activeCell="C58" sqref="C58"/>
    </sheetView>
  </sheetViews>
  <sheetFormatPr defaultColWidth="9.140625" defaultRowHeight="15" x14ac:dyDescent="0.25"/>
  <cols>
    <col min="1" max="1" width="13.42578125" customWidth="1"/>
    <col min="2" max="28" width="17.7109375" customWidth="1"/>
  </cols>
  <sheetData>
    <row r="1" spans="1:28" ht="18.75" customHeight="1" x14ac:dyDescent="0.25">
      <c r="A1" s="2"/>
      <c r="B1" s="40" t="s">
        <v>50</v>
      </c>
      <c r="C1" s="40"/>
      <c r="D1" s="40"/>
      <c r="E1" s="40"/>
      <c r="F1" s="40"/>
      <c r="G1" s="40"/>
      <c r="H1" s="40"/>
      <c r="I1" s="40"/>
      <c r="J1" s="40"/>
      <c r="K1" s="40" t="s">
        <v>51</v>
      </c>
      <c r="L1" s="40"/>
      <c r="M1" s="40"/>
      <c r="N1" s="40"/>
      <c r="O1" s="40"/>
      <c r="P1" s="40"/>
      <c r="Q1" s="40"/>
      <c r="R1" s="40"/>
      <c r="S1" s="40"/>
      <c r="T1" s="40" t="s">
        <v>52</v>
      </c>
      <c r="U1" s="40"/>
      <c r="V1" s="40"/>
      <c r="W1" s="40"/>
      <c r="X1" s="40"/>
      <c r="Y1" s="40"/>
      <c r="Z1" s="40"/>
      <c r="AA1" s="40"/>
      <c r="AB1" s="40"/>
    </row>
    <row r="2" spans="1:28" ht="51" customHeight="1" x14ac:dyDescent="0.25">
      <c r="A2" s="39" t="s">
        <v>54</v>
      </c>
      <c r="B2" s="15" t="s">
        <v>56</v>
      </c>
      <c r="C2" s="15" t="s">
        <v>57</v>
      </c>
      <c r="D2" s="15" t="s">
        <v>58</v>
      </c>
      <c r="E2" s="15" t="s">
        <v>59</v>
      </c>
      <c r="F2" s="15" t="s">
        <v>60</v>
      </c>
      <c r="G2" s="15" t="s">
        <v>61</v>
      </c>
      <c r="H2" s="15" t="s">
        <v>62</v>
      </c>
      <c r="I2" s="15" t="s">
        <v>63</v>
      </c>
      <c r="J2" s="15" t="s">
        <v>64</v>
      </c>
      <c r="K2" s="15" t="s">
        <v>56</v>
      </c>
      <c r="L2" s="15" t="s">
        <v>57</v>
      </c>
      <c r="M2" s="15" t="s">
        <v>58</v>
      </c>
      <c r="N2" s="15" t="s">
        <v>59</v>
      </c>
      <c r="O2" s="15" t="s">
        <v>60</v>
      </c>
      <c r="P2" s="15" t="s">
        <v>61</v>
      </c>
      <c r="Q2" s="15" t="s">
        <v>62</v>
      </c>
      <c r="R2" s="15" t="s">
        <v>63</v>
      </c>
      <c r="S2" s="15" t="s">
        <v>64</v>
      </c>
      <c r="T2" s="15" t="s">
        <v>56</v>
      </c>
      <c r="U2" s="15" t="s">
        <v>57</v>
      </c>
      <c r="V2" s="15" t="s">
        <v>58</v>
      </c>
      <c r="W2" s="15" t="s">
        <v>59</v>
      </c>
      <c r="X2" s="15" t="s">
        <v>60</v>
      </c>
      <c r="Y2" s="15" t="s">
        <v>61</v>
      </c>
      <c r="Z2" s="15" t="s">
        <v>62</v>
      </c>
      <c r="AA2" s="15" t="s">
        <v>63</v>
      </c>
      <c r="AB2" s="15" t="s">
        <v>64</v>
      </c>
    </row>
    <row r="3" spans="1:28" x14ac:dyDescent="0.25">
      <c r="A3" s="3" t="s">
        <v>37</v>
      </c>
      <c r="B3" s="20"/>
      <c r="C3" s="4">
        <v>531.36</v>
      </c>
      <c r="D3" s="21"/>
      <c r="E3" s="4">
        <v>531.36</v>
      </c>
      <c r="F3" s="21"/>
      <c r="G3" s="22"/>
      <c r="H3" s="22"/>
      <c r="I3" s="22"/>
      <c r="J3" s="25"/>
      <c r="K3" s="20"/>
      <c r="L3" s="21"/>
      <c r="M3" s="21"/>
      <c r="N3" s="21"/>
      <c r="O3" s="21"/>
      <c r="P3" s="22"/>
      <c r="Q3" s="22"/>
      <c r="R3" s="22"/>
      <c r="S3" s="25"/>
      <c r="T3" s="20"/>
      <c r="U3" s="21"/>
      <c r="V3" s="21"/>
      <c r="W3" s="21"/>
      <c r="X3" s="21"/>
      <c r="Y3" s="22"/>
      <c r="Z3" s="22"/>
      <c r="AA3" s="22"/>
      <c r="AB3" s="25"/>
    </row>
    <row r="4" spans="1:28" x14ac:dyDescent="0.25">
      <c r="A4" s="3" t="s">
        <v>38</v>
      </c>
      <c r="B4" s="24"/>
      <c r="C4" s="4">
        <v>34435.54</v>
      </c>
      <c r="D4" s="10"/>
      <c r="E4" s="4">
        <v>34435.54</v>
      </c>
      <c r="F4" s="10"/>
      <c r="G4" s="13"/>
      <c r="H4" s="13"/>
      <c r="I4" s="13"/>
      <c r="J4" s="10"/>
      <c r="K4" s="24"/>
      <c r="L4" s="10"/>
      <c r="M4" s="10"/>
      <c r="N4" s="10"/>
      <c r="O4" s="10"/>
      <c r="P4" s="13"/>
      <c r="Q4" s="13"/>
      <c r="R4" s="13"/>
      <c r="S4" s="10"/>
      <c r="T4" s="24"/>
      <c r="U4" s="10"/>
      <c r="V4" s="10"/>
      <c r="W4" s="10"/>
      <c r="X4" s="10"/>
      <c r="Y4" s="13"/>
      <c r="Z4" s="13"/>
      <c r="AA4" s="13"/>
      <c r="AB4" s="10"/>
    </row>
    <row r="5" spans="1:28" x14ac:dyDescent="0.25">
      <c r="A5" s="3" t="s">
        <v>11</v>
      </c>
      <c r="B5" s="24"/>
      <c r="C5" s="4">
        <v>6213.65</v>
      </c>
      <c r="D5" s="10"/>
      <c r="E5" s="4">
        <v>6213.65</v>
      </c>
      <c r="F5" s="10"/>
      <c r="G5" s="13"/>
      <c r="H5" s="13"/>
      <c r="I5" s="13"/>
      <c r="J5" s="11"/>
      <c r="K5" s="24"/>
      <c r="L5" s="10"/>
      <c r="M5" s="10"/>
      <c r="N5" s="10"/>
      <c r="O5" s="10"/>
      <c r="P5" s="13"/>
      <c r="Q5" s="13"/>
      <c r="R5" s="13"/>
      <c r="S5" s="11"/>
      <c r="T5" s="24"/>
      <c r="U5" s="10"/>
      <c r="V5" s="10"/>
      <c r="W5" s="10"/>
      <c r="X5" s="10"/>
      <c r="Y5" s="13"/>
      <c r="Z5" s="13"/>
      <c r="AA5" s="13"/>
      <c r="AB5" s="11"/>
    </row>
    <row r="6" spans="1:28" x14ac:dyDescent="0.25">
      <c r="A6" s="3" t="s">
        <v>39</v>
      </c>
      <c r="B6" s="24"/>
      <c r="C6" s="4">
        <v>80809.130000000019</v>
      </c>
      <c r="D6" s="10"/>
      <c r="E6" s="4">
        <v>80809.130000000019</v>
      </c>
      <c r="F6" s="10"/>
      <c r="G6" s="13"/>
      <c r="H6" s="13"/>
      <c r="I6" s="13"/>
      <c r="J6" s="10"/>
      <c r="K6" s="24"/>
      <c r="L6" s="10"/>
      <c r="M6" s="10"/>
      <c r="N6" s="10"/>
      <c r="O6" s="10"/>
      <c r="P6" s="13"/>
      <c r="Q6" s="13"/>
      <c r="R6" s="13"/>
      <c r="S6" s="10"/>
      <c r="T6" s="24"/>
      <c r="U6" s="10"/>
      <c r="V6" s="10"/>
      <c r="W6" s="10"/>
      <c r="X6" s="10"/>
      <c r="Y6" s="13"/>
      <c r="Z6" s="13"/>
      <c r="AA6" s="13"/>
      <c r="AB6" s="10"/>
    </row>
    <row r="7" spans="1:28" x14ac:dyDescent="0.25">
      <c r="A7" s="3" t="s">
        <v>40</v>
      </c>
      <c r="B7" s="24"/>
      <c r="C7" s="4">
        <v>81000.870000000039</v>
      </c>
      <c r="D7" s="10"/>
      <c r="E7" s="4">
        <v>81000.870000000039</v>
      </c>
      <c r="F7" s="4">
        <v>531.36</v>
      </c>
      <c r="G7" s="13"/>
      <c r="H7" s="13"/>
      <c r="I7" s="13"/>
      <c r="J7" s="10"/>
      <c r="K7" s="24"/>
      <c r="L7" s="10"/>
      <c r="M7" s="10"/>
      <c r="N7" s="10"/>
      <c r="O7" s="10"/>
      <c r="P7" s="13"/>
      <c r="Q7" s="13"/>
      <c r="R7" s="13"/>
      <c r="S7" s="10"/>
      <c r="T7" s="24"/>
      <c r="U7" s="10"/>
      <c r="V7" s="10"/>
      <c r="W7" s="10"/>
      <c r="X7" s="10"/>
      <c r="Y7" s="13"/>
      <c r="Z7" s="13"/>
      <c r="AA7" s="13"/>
      <c r="AB7" s="10"/>
    </row>
    <row r="8" spans="1:28" x14ac:dyDescent="0.25">
      <c r="A8" s="3" t="s">
        <v>41</v>
      </c>
      <c r="B8" s="24"/>
      <c r="C8" s="4">
        <v>69496.210000000006</v>
      </c>
      <c r="D8" s="10"/>
      <c r="E8" s="4">
        <v>69496.210000000006</v>
      </c>
      <c r="F8" s="4">
        <v>34435.54</v>
      </c>
      <c r="G8" s="13"/>
      <c r="H8" s="13"/>
      <c r="I8" s="13"/>
      <c r="J8" s="10"/>
      <c r="K8" s="24"/>
      <c r="L8" s="10"/>
      <c r="M8" s="10"/>
      <c r="N8" s="10"/>
      <c r="O8" s="10"/>
      <c r="P8" s="13"/>
      <c r="Q8" s="13"/>
      <c r="R8" s="13"/>
      <c r="S8" s="10"/>
      <c r="T8" s="24"/>
      <c r="U8" s="10"/>
      <c r="V8" s="10"/>
      <c r="W8" s="10"/>
      <c r="X8" s="10"/>
      <c r="Y8" s="13"/>
      <c r="Z8" s="13"/>
      <c r="AA8" s="13"/>
      <c r="AB8" s="10"/>
    </row>
    <row r="9" spans="1:28" x14ac:dyDescent="0.25">
      <c r="A9" s="3">
        <v>3826</v>
      </c>
      <c r="B9" s="24"/>
      <c r="C9" s="4">
        <v>159908.75999999995</v>
      </c>
      <c r="D9" s="10"/>
      <c r="E9" s="4">
        <v>159908.75999999995</v>
      </c>
      <c r="F9" s="4">
        <v>6213.65</v>
      </c>
      <c r="G9" s="13"/>
      <c r="H9" s="13"/>
      <c r="I9" s="13"/>
      <c r="J9" s="10"/>
      <c r="K9" s="24"/>
      <c r="L9" s="10"/>
      <c r="M9" s="10"/>
      <c r="N9" s="10"/>
      <c r="O9" s="10"/>
      <c r="P9" s="13"/>
      <c r="Q9" s="13"/>
      <c r="R9" s="13"/>
      <c r="S9" s="10"/>
      <c r="T9" s="24"/>
      <c r="U9" s="10"/>
      <c r="V9" s="10"/>
      <c r="W9" s="10"/>
      <c r="X9" s="10"/>
      <c r="Y9" s="13"/>
      <c r="Z9" s="13"/>
      <c r="AA9" s="13"/>
      <c r="AB9" s="10"/>
    </row>
    <row r="10" spans="1:28" x14ac:dyDescent="0.25">
      <c r="A10" s="3" t="s">
        <v>20</v>
      </c>
      <c r="B10" s="24"/>
      <c r="C10" s="4">
        <v>4449.17</v>
      </c>
      <c r="D10" s="10"/>
      <c r="E10" s="4">
        <v>4449.17</v>
      </c>
      <c r="F10" s="4">
        <v>80809.130000000019</v>
      </c>
      <c r="G10" s="13"/>
      <c r="H10" s="13"/>
      <c r="I10" s="13"/>
      <c r="J10" s="11"/>
      <c r="K10" s="24"/>
      <c r="L10" s="10"/>
      <c r="M10" s="10"/>
      <c r="N10" s="10"/>
      <c r="O10" s="10"/>
      <c r="P10" s="13"/>
      <c r="Q10" s="13"/>
      <c r="R10" s="13"/>
      <c r="S10" s="11"/>
      <c r="T10" s="24"/>
      <c r="U10" s="10"/>
      <c r="V10" s="10"/>
      <c r="W10" s="10"/>
      <c r="X10" s="10"/>
      <c r="Y10" s="13"/>
      <c r="Z10" s="13"/>
      <c r="AA10" s="13"/>
      <c r="AB10" s="11"/>
    </row>
    <row r="11" spans="1:28" x14ac:dyDescent="0.25">
      <c r="A11" s="3" t="s">
        <v>9</v>
      </c>
      <c r="B11" s="24"/>
      <c r="C11" s="4">
        <v>21781.640000000003</v>
      </c>
      <c r="D11" s="10"/>
      <c r="E11" s="4">
        <v>21781.640000000003</v>
      </c>
      <c r="F11" s="4">
        <v>81000.870000000039</v>
      </c>
      <c r="G11" s="13"/>
      <c r="H11" s="13"/>
      <c r="I11" s="13"/>
      <c r="J11" s="10"/>
      <c r="K11" s="24"/>
      <c r="L11" s="10"/>
      <c r="M11" s="10"/>
      <c r="N11" s="10"/>
      <c r="O11" s="10"/>
      <c r="P11" s="13"/>
      <c r="Q11" s="13"/>
      <c r="R11" s="13"/>
      <c r="S11" s="10"/>
      <c r="T11" s="24"/>
      <c r="U11" s="10"/>
      <c r="V11" s="10"/>
      <c r="W11" s="10"/>
      <c r="X11" s="10"/>
      <c r="Y11" s="13"/>
      <c r="Z11" s="13"/>
      <c r="AA11" s="13"/>
      <c r="AB11" s="10"/>
    </row>
    <row r="12" spans="1:28" x14ac:dyDescent="0.25">
      <c r="A12" s="3" t="s">
        <v>2</v>
      </c>
      <c r="B12" s="24"/>
      <c r="C12" s="4">
        <v>23834.720000000001</v>
      </c>
      <c r="D12" s="10"/>
      <c r="E12" s="4">
        <v>23834.720000000001</v>
      </c>
      <c r="F12" s="10"/>
      <c r="G12" s="4">
        <v>23834.720000000001</v>
      </c>
      <c r="H12" s="4">
        <v>69496.210000000006</v>
      </c>
      <c r="I12" s="13"/>
      <c r="J12" s="10"/>
      <c r="K12" s="24"/>
      <c r="L12" s="10"/>
      <c r="M12" s="10"/>
      <c r="N12" s="10"/>
      <c r="O12" s="10"/>
      <c r="P12" s="13"/>
      <c r="Q12" s="13"/>
      <c r="R12" s="13"/>
      <c r="S12" s="10"/>
      <c r="T12" s="24"/>
      <c r="U12" s="10"/>
      <c r="V12" s="10"/>
      <c r="W12" s="10"/>
      <c r="X12" s="10"/>
      <c r="Y12" s="13"/>
      <c r="Z12" s="13"/>
      <c r="AA12" s="13"/>
      <c r="AB12" s="10"/>
    </row>
    <row r="13" spans="1:28" x14ac:dyDescent="0.25">
      <c r="A13" s="3" t="s">
        <v>27</v>
      </c>
      <c r="B13" s="24"/>
      <c r="C13" s="4">
        <v>290069.37000000029</v>
      </c>
      <c r="D13" s="10"/>
      <c r="E13" s="4">
        <v>290069.37000000029</v>
      </c>
      <c r="F13" s="10"/>
      <c r="G13" s="4">
        <v>290069.37000000029</v>
      </c>
      <c r="H13" s="4">
        <v>159908.75999999995</v>
      </c>
      <c r="I13" s="13"/>
      <c r="J13" s="10"/>
      <c r="K13" s="24"/>
      <c r="L13" s="10"/>
      <c r="M13" s="10"/>
      <c r="N13" s="10"/>
      <c r="O13" s="10"/>
      <c r="P13" s="13"/>
      <c r="Q13" s="13"/>
      <c r="R13" s="13"/>
      <c r="S13" s="10"/>
      <c r="T13" s="24"/>
      <c r="U13" s="10"/>
      <c r="V13" s="10"/>
      <c r="W13" s="10"/>
      <c r="X13" s="10"/>
      <c r="Y13" s="13"/>
      <c r="Z13" s="13"/>
      <c r="AA13" s="13"/>
      <c r="AB13" s="10"/>
    </row>
    <row r="14" spans="1:28" x14ac:dyDescent="0.25">
      <c r="A14" s="3" t="s">
        <v>10</v>
      </c>
      <c r="B14" s="24"/>
      <c r="C14" s="4">
        <v>100270.11000000006</v>
      </c>
      <c r="D14" s="10"/>
      <c r="E14" s="4">
        <v>100270.11000000006</v>
      </c>
      <c r="F14" s="10"/>
      <c r="G14" s="4">
        <v>100270.11000000006</v>
      </c>
      <c r="H14" s="4">
        <v>4449.17</v>
      </c>
      <c r="I14" s="13"/>
      <c r="J14" s="10"/>
      <c r="K14" s="24"/>
      <c r="L14" s="10"/>
      <c r="M14" s="10"/>
      <c r="N14" s="10"/>
      <c r="O14" s="10"/>
      <c r="P14" s="13"/>
      <c r="Q14" s="13"/>
      <c r="R14" s="13"/>
      <c r="S14" s="10"/>
      <c r="T14" s="24"/>
      <c r="U14" s="10"/>
      <c r="V14" s="10"/>
      <c r="W14" s="10"/>
      <c r="X14" s="10"/>
      <c r="Y14" s="13"/>
      <c r="Z14" s="13"/>
      <c r="AA14" s="13"/>
      <c r="AB14" s="10"/>
    </row>
    <row r="15" spans="1:28" x14ac:dyDescent="0.25">
      <c r="A15" s="3" t="s">
        <v>25</v>
      </c>
      <c r="B15" s="24"/>
      <c r="C15" s="4">
        <v>56145.9</v>
      </c>
      <c r="D15" s="10"/>
      <c r="E15" s="4">
        <v>56145.9</v>
      </c>
      <c r="F15" s="10"/>
      <c r="G15" s="4">
        <v>56145.9</v>
      </c>
      <c r="H15" s="4">
        <v>21781.640000000003</v>
      </c>
      <c r="I15" s="13"/>
      <c r="J15" s="10"/>
      <c r="K15" s="24"/>
      <c r="L15" s="10"/>
      <c r="M15" s="10"/>
      <c r="N15" s="10"/>
      <c r="O15" s="10"/>
      <c r="P15" s="13"/>
      <c r="Q15" s="13"/>
      <c r="R15" s="13"/>
      <c r="S15" s="10"/>
      <c r="T15" s="24"/>
      <c r="U15" s="10"/>
      <c r="V15" s="10"/>
      <c r="W15" s="10"/>
      <c r="X15" s="10"/>
      <c r="Y15" s="13"/>
      <c r="Z15" s="13"/>
      <c r="AA15" s="13"/>
      <c r="AB15" s="10"/>
    </row>
    <row r="16" spans="1:28" x14ac:dyDescent="0.25">
      <c r="A16" s="3" t="s">
        <v>28</v>
      </c>
      <c r="B16" s="24"/>
      <c r="C16" s="4">
        <v>247809.10000000021</v>
      </c>
      <c r="D16" s="10"/>
      <c r="E16" s="4">
        <v>247809.10000000021</v>
      </c>
      <c r="F16" s="10"/>
      <c r="G16" s="4">
        <v>247809.10000000021</v>
      </c>
      <c r="H16" s="4">
        <v>23834.720000000001</v>
      </c>
      <c r="I16" s="13"/>
      <c r="J16" s="10"/>
      <c r="K16" s="24"/>
      <c r="L16" s="10"/>
      <c r="M16" s="10"/>
      <c r="N16" s="10"/>
      <c r="O16" s="10"/>
      <c r="P16" s="13"/>
      <c r="Q16" s="13"/>
      <c r="R16" s="13"/>
      <c r="S16" s="10"/>
      <c r="T16" s="24"/>
      <c r="U16" s="10"/>
      <c r="V16" s="10"/>
      <c r="W16" s="10"/>
      <c r="X16" s="10"/>
      <c r="Y16" s="13"/>
      <c r="Z16" s="13"/>
      <c r="AA16" s="13"/>
      <c r="AB16" s="10"/>
    </row>
    <row r="17" spans="1:28" x14ac:dyDescent="0.25">
      <c r="A17" s="3" t="s">
        <v>15</v>
      </c>
      <c r="B17" s="24"/>
      <c r="C17" s="4"/>
      <c r="D17" s="10"/>
      <c r="E17" s="4"/>
      <c r="F17" s="10"/>
      <c r="G17" s="4"/>
      <c r="H17" s="4">
        <v>290069.37000000029</v>
      </c>
      <c r="I17" s="13"/>
      <c r="J17" s="11"/>
      <c r="K17" s="24"/>
      <c r="L17" s="10"/>
      <c r="M17" s="10"/>
      <c r="N17" s="10"/>
      <c r="O17" s="10"/>
      <c r="P17" s="13"/>
      <c r="Q17" s="13"/>
      <c r="R17" s="13"/>
      <c r="S17" s="11"/>
      <c r="T17" s="24"/>
      <c r="U17" s="10"/>
      <c r="V17" s="10"/>
      <c r="W17" s="10"/>
      <c r="X17" s="10"/>
      <c r="Y17" s="13"/>
      <c r="Z17" s="13"/>
      <c r="AA17" s="13"/>
      <c r="AB17" s="11"/>
    </row>
    <row r="18" spans="1:28" x14ac:dyDescent="0.25">
      <c r="A18" s="3" t="s">
        <v>21</v>
      </c>
      <c r="B18" s="24"/>
      <c r="C18" s="4">
        <v>776.12</v>
      </c>
      <c r="D18" s="10"/>
      <c r="E18" s="4">
        <v>776.12</v>
      </c>
      <c r="F18" s="10"/>
      <c r="G18" s="4">
        <v>776.12</v>
      </c>
      <c r="H18" s="4">
        <v>100270.11000000006</v>
      </c>
      <c r="I18" s="13"/>
      <c r="J18" s="11"/>
      <c r="K18" s="24"/>
      <c r="L18" s="10"/>
      <c r="M18" s="10"/>
      <c r="N18" s="10"/>
      <c r="O18" s="10"/>
      <c r="P18" s="13"/>
      <c r="Q18" s="13"/>
      <c r="R18" s="13"/>
      <c r="S18" s="11"/>
      <c r="T18" s="24"/>
      <c r="U18" s="10"/>
      <c r="V18" s="10"/>
      <c r="W18" s="10"/>
      <c r="X18" s="10"/>
      <c r="Y18" s="13"/>
      <c r="Z18" s="13"/>
      <c r="AA18" s="13"/>
      <c r="AB18" s="11"/>
    </row>
    <row r="19" spans="1:28" x14ac:dyDescent="0.25">
      <c r="A19" s="3" t="s">
        <v>29</v>
      </c>
      <c r="B19" s="24"/>
      <c r="C19" s="4"/>
      <c r="D19" s="10"/>
      <c r="E19" s="4"/>
      <c r="F19" s="10"/>
      <c r="G19" s="4"/>
      <c r="H19" s="4">
        <v>56145.9</v>
      </c>
      <c r="I19" s="13"/>
      <c r="J19" s="10"/>
      <c r="K19" s="24"/>
      <c r="L19" s="10"/>
      <c r="M19" s="10"/>
      <c r="N19" s="10"/>
      <c r="O19" s="10"/>
      <c r="P19" s="13"/>
      <c r="Q19" s="13"/>
      <c r="R19" s="13"/>
      <c r="S19" s="10"/>
      <c r="T19" s="24"/>
      <c r="U19" s="10"/>
      <c r="V19" s="10"/>
      <c r="W19" s="10"/>
      <c r="X19" s="10"/>
      <c r="Y19" s="13"/>
      <c r="Z19" s="13"/>
      <c r="AA19" s="13"/>
      <c r="AB19" s="10"/>
    </row>
    <row r="20" spans="1:28" x14ac:dyDescent="0.25">
      <c r="A20" s="3" t="s">
        <v>14</v>
      </c>
      <c r="B20" s="24"/>
      <c r="C20" s="4"/>
      <c r="D20" s="10"/>
      <c r="E20" s="4"/>
      <c r="F20" s="10"/>
      <c r="G20" s="4"/>
      <c r="H20" s="4">
        <v>247809.10000000021</v>
      </c>
      <c r="I20" s="13"/>
      <c r="J20" s="10"/>
      <c r="K20" s="24"/>
      <c r="L20" s="10"/>
      <c r="M20" s="10"/>
      <c r="N20" s="10"/>
      <c r="O20" s="10"/>
      <c r="P20" s="13"/>
      <c r="Q20" s="13"/>
      <c r="R20" s="13"/>
      <c r="S20" s="10"/>
      <c r="T20" s="24"/>
      <c r="U20" s="10"/>
      <c r="V20" s="10"/>
      <c r="W20" s="10"/>
      <c r="X20" s="10"/>
      <c r="Y20" s="13"/>
      <c r="Z20" s="13"/>
      <c r="AA20" s="13"/>
      <c r="AB20" s="10"/>
    </row>
    <row r="21" spans="1:28" x14ac:dyDescent="0.25">
      <c r="A21" s="3" t="s">
        <v>17</v>
      </c>
      <c r="B21" s="24"/>
      <c r="C21" s="4">
        <v>12172.52</v>
      </c>
      <c r="D21" s="10"/>
      <c r="E21" s="4">
        <v>12172.52</v>
      </c>
      <c r="F21" s="10"/>
      <c r="G21" s="4">
        <v>12172.52</v>
      </c>
      <c r="H21" s="4"/>
      <c r="I21" s="13"/>
      <c r="J21" s="11"/>
      <c r="K21" s="24"/>
      <c r="L21" s="10"/>
      <c r="M21" s="10"/>
      <c r="N21" s="10"/>
      <c r="O21" s="10"/>
      <c r="P21" s="13"/>
      <c r="Q21" s="13"/>
      <c r="R21" s="13"/>
      <c r="S21" s="11"/>
      <c r="T21" s="24"/>
      <c r="U21" s="10"/>
      <c r="V21" s="10"/>
      <c r="W21" s="10"/>
      <c r="X21" s="10"/>
      <c r="Y21" s="13"/>
      <c r="Z21" s="13"/>
      <c r="AA21" s="13"/>
      <c r="AB21" s="11"/>
    </row>
    <row r="22" spans="1:28" x14ac:dyDescent="0.25">
      <c r="A22" s="3" t="s">
        <v>6</v>
      </c>
      <c r="B22" s="24"/>
      <c r="C22" s="4"/>
      <c r="D22" s="10"/>
      <c r="E22" s="4"/>
      <c r="F22" s="10"/>
      <c r="G22" s="4"/>
      <c r="H22" s="4">
        <v>776.12</v>
      </c>
      <c r="I22" s="13"/>
      <c r="J22" s="11"/>
      <c r="K22" s="24"/>
      <c r="L22" s="10"/>
      <c r="M22" s="10"/>
      <c r="N22" s="10"/>
      <c r="O22" s="10"/>
      <c r="P22" s="13"/>
      <c r="Q22" s="13"/>
      <c r="R22" s="13"/>
      <c r="S22" s="11"/>
      <c r="T22" s="24"/>
      <c r="U22" s="10"/>
      <c r="V22" s="10"/>
      <c r="W22" s="10"/>
      <c r="X22" s="10"/>
      <c r="Y22" s="13"/>
      <c r="Z22" s="13"/>
      <c r="AA22" s="13"/>
      <c r="AB22" s="11"/>
    </row>
    <row r="23" spans="1:28" x14ac:dyDescent="0.25">
      <c r="A23" s="3" t="s">
        <v>12</v>
      </c>
      <c r="B23" s="24"/>
      <c r="C23" s="4">
        <v>36412.939999999995</v>
      </c>
      <c r="D23" s="10"/>
      <c r="E23" s="4">
        <v>36412.939999999995</v>
      </c>
      <c r="F23" s="10"/>
      <c r="G23" s="4">
        <v>36412.939999999995</v>
      </c>
      <c r="H23" s="4"/>
      <c r="I23" s="13"/>
      <c r="J23" s="11"/>
      <c r="K23" s="24"/>
      <c r="L23" s="10"/>
      <c r="M23" s="10"/>
      <c r="N23" s="10"/>
      <c r="O23" s="10"/>
      <c r="P23" s="13"/>
      <c r="Q23" s="13"/>
      <c r="R23" s="13"/>
      <c r="S23" s="11"/>
      <c r="T23" s="24"/>
      <c r="U23" s="10"/>
      <c r="V23" s="10"/>
      <c r="W23" s="10"/>
      <c r="X23" s="10"/>
      <c r="Y23" s="13"/>
      <c r="Z23" s="13"/>
      <c r="AA23" s="13"/>
      <c r="AB23" s="11"/>
    </row>
    <row r="24" spans="1:28" x14ac:dyDescent="0.25">
      <c r="A24" s="3">
        <v>4701</v>
      </c>
      <c r="B24" s="24"/>
      <c r="C24" s="4">
        <v>78378.34</v>
      </c>
      <c r="D24" s="10"/>
      <c r="E24" s="4">
        <v>78378.34</v>
      </c>
      <c r="F24" s="10"/>
      <c r="G24" s="4">
        <v>78378.34</v>
      </c>
      <c r="H24" s="4"/>
      <c r="I24" s="13"/>
      <c r="J24" s="11"/>
      <c r="K24" s="24"/>
      <c r="L24" s="10"/>
      <c r="M24" s="10"/>
      <c r="N24" s="10"/>
      <c r="O24" s="10"/>
      <c r="P24" s="13"/>
      <c r="Q24" s="13"/>
      <c r="R24" s="13"/>
      <c r="S24" s="11"/>
      <c r="T24" s="24"/>
      <c r="U24" s="10"/>
      <c r="V24" s="10"/>
      <c r="W24" s="10"/>
      <c r="X24" s="10"/>
      <c r="Y24" s="13"/>
      <c r="Z24" s="13"/>
      <c r="AA24" s="13"/>
      <c r="AB24" s="11"/>
    </row>
    <row r="25" spans="1:28" x14ac:dyDescent="0.25">
      <c r="A25" s="3" t="s">
        <v>13</v>
      </c>
      <c r="B25" s="24"/>
      <c r="C25" s="4">
        <v>375</v>
      </c>
      <c r="D25" s="10"/>
      <c r="E25" s="4">
        <v>375</v>
      </c>
      <c r="F25" s="10"/>
      <c r="G25" s="4">
        <v>375</v>
      </c>
      <c r="H25" s="4">
        <v>12172.52</v>
      </c>
      <c r="I25" s="13"/>
      <c r="J25" s="11"/>
      <c r="K25" s="24"/>
      <c r="L25" s="10"/>
      <c r="M25" s="10"/>
      <c r="N25" s="10"/>
      <c r="O25" s="10"/>
      <c r="P25" s="13"/>
      <c r="Q25" s="13"/>
      <c r="R25" s="13"/>
      <c r="S25" s="11"/>
      <c r="T25" s="24"/>
      <c r="U25" s="10"/>
      <c r="V25" s="10"/>
      <c r="W25" s="10"/>
      <c r="X25" s="10"/>
      <c r="Y25" s="13"/>
      <c r="Z25" s="13"/>
      <c r="AA25" s="13"/>
      <c r="AB25" s="11"/>
    </row>
    <row r="26" spans="1:28" x14ac:dyDescent="0.25">
      <c r="A26" s="3" t="s">
        <v>23</v>
      </c>
      <c r="B26" s="24"/>
      <c r="C26" s="4">
        <v>13111.22</v>
      </c>
      <c r="D26" s="10"/>
      <c r="E26" s="4">
        <v>13111.22</v>
      </c>
      <c r="F26" s="10"/>
      <c r="G26" s="4">
        <v>13111.22</v>
      </c>
      <c r="H26" s="4"/>
      <c r="I26" s="13"/>
      <c r="J26" s="11"/>
      <c r="K26" s="24"/>
      <c r="L26" s="10"/>
      <c r="M26" s="10"/>
      <c r="N26" s="10"/>
      <c r="O26" s="10"/>
      <c r="P26" s="13"/>
      <c r="Q26" s="13"/>
      <c r="R26" s="13"/>
      <c r="S26" s="11"/>
      <c r="T26" s="24"/>
      <c r="U26" s="10"/>
      <c r="V26" s="10"/>
      <c r="W26" s="10"/>
      <c r="X26" s="10"/>
      <c r="Y26" s="13"/>
      <c r="Z26" s="13"/>
      <c r="AA26" s="13"/>
      <c r="AB26" s="11"/>
    </row>
    <row r="27" spans="1:28" x14ac:dyDescent="0.25">
      <c r="A27" s="3" t="s">
        <v>8</v>
      </c>
      <c r="B27" s="24"/>
      <c r="C27" s="4">
        <v>15294.46</v>
      </c>
      <c r="D27" s="10"/>
      <c r="E27" s="4">
        <v>15294.46</v>
      </c>
      <c r="F27" s="10"/>
      <c r="G27" s="4">
        <v>15294.46</v>
      </c>
      <c r="H27" s="4">
        <v>36412.939999999995</v>
      </c>
      <c r="I27" s="13"/>
      <c r="J27" s="11"/>
      <c r="K27" s="24"/>
      <c r="L27" s="10"/>
      <c r="M27" s="10"/>
      <c r="N27" s="10"/>
      <c r="O27" s="10"/>
      <c r="P27" s="13"/>
      <c r="Q27" s="13"/>
      <c r="R27" s="13"/>
      <c r="S27" s="11"/>
      <c r="T27" s="24"/>
      <c r="U27" s="10"/>
      <c r="V27" s="10"/>
      <c r="W27" s="10"/>
      <c r="X27" s="10"/>
      <c r="Y27" s="13"/>
      <c r="Z27" s="13"/>
      <c r="AA27" s="13"/>
      <c r="AB27" s="11"/>
    </row>
    <row r="28" spans="1:28" x14ac:dyDescent="0.25">
      <c r="A28" s="3" t="s">
        <v>35</v>
      </c>
      <c r="B28" s="24"/>
      <c r="C28" s="4">
        <v>480.66</v>
      </c>
      <c r="D28" s="10"/>
      <c r="E28" s="4">
        <v>480.66</v>
      </c>
      <c r="F28" s="10"/>
      <c r="G28" s="4">
        <v>480.66</v>
      </c>
      <c r="H28" s="4">
        <v>78378.34</v>
      </c>
      <c r="I28" s="13"/>
      <c r="J28" s="11"/>
      <c r="K28" s="24"/>
      <c r="L28" s="10"/>
      <c r="M28" s="10"/>
      <c r="N28" s="10"/>
      <c r="O28" s="10"/>
      <c r="P28" s="13"/>
      <c r="Q28" s="13"/>
      <c r="R28" s="13"/>
      <c r="S28" s="11"/>
      <c r="T28" s="24"/>
      <c r="U28" s="10"/>
      <c r="V28" s="10"/>
      <c r="W28" s="10"/>
      <c r="X28" s="10"/>
      <c r="Y28" s="13"/>
      <c r="Z28" s="13"/>
      <c r="AA28" s="13"/>
      <c r="AB28" s="11"/>
    </row>
    <row r="29" spans="1:28" x14ac:dyDescent="0.25">
      <c r="A29" s="3" t="s">
        <v>36</v>
      </c>
      <c r="B29" s="24"/>
      <c r="C29" s="4">
        <v>26126.77</v>
      </c>
      <c r="D29" s="10"/>
      <c r="E29" s="4">
        <v>26126.77</v>
      </c>
      <c r="F29" s="10"/>
      <c r="G29" s="4">
        <v>26126.77</v>
      </c>
      <c r="H29" s="4">
        <v>375</v>
      </c>
      <c r="I29" s="13"/>
      <c r="J29" s="11"/>
      <c r="K29" s="24"/>
      <c r="L29" s="10"/>
      <c r="M29" s="10"/>
      <c r="N29" s="10"/>
      <c r="O29" s="10"/>
      <c r="P29" s="13"/>
      <c r="Q29" s="13"/>
      <c r="R29" s="13"/>
      <c r="S29" s="11"/>
      <c r="T29" s="24"/>
      <c r="U29" s="10"/>
      <c r="V29" s="10"/>
      <c r="W29" s="10"/>
      <c r="X29" s="10"/>
      <c r="Y29" s="13"/>
      <c r="Z29" s="13"/>
      <c r="AA29" s="13"/>
      <c r="AB29" s="11"/>
    </row>
    <row r="30" spans="1:28" x14ac:dyDescent="0.25">
      <c r="A30" s="3">
        <v>5437</v>
      </c>
      <c r="B30" s="24"/>
      <c r="C30" s="4">
        <v>28638.659999999996</v>
      </c>
      <c r="D30" s="10"/>
      <c r="E30" s="4">
        <v>28638.659999999996</v>
      </c>
      <c r="F30" s="10"/>
      <c r="G30" s="4">
        <v>28638.659999999996</v>
      </c>
      <c r="H30" s="4">
        <v>13111.22</v>
      </c>
      <c r="I30" s="13"/>
      <c r="J30" s="11"/>
      <c r="K30" s="24"/>
      <c r="L30" s="10"/>
      <c r="M30" s="10"/>
      <c r="N30" s="10"/>
      <c r="O30" s="10"/>
      <c r="P30" s="13"/>
      <c r="Q30" s="13"/>
      <c r="R30" s="13"/>
      <c r="S30" s="11"/>
      <c r="T30" s="24"/>
      <c r="U30" s="10"/>
      <c r="V30" s="10"/>
      <c r="W30" s="10"/>
      <c r="X30" s="10"/>
      <c r="Y30" s="13"/>
      <c r="Z30" s="13"/>
      <c r="AA30" s="13"/>
      <c r="AB30" s="11"/>
    </row>
    <row r="31" spans="1:28" x14ac:dyDescent="0.25">
      <c r="A31" s="3">
        <v>5438</v>
      </c>
      <c r="B31" s="24"/>
      <c r="C31" s="4">
        <v>8520.49</v>
      </c>
      <c r="D31" s="10"/>
      <c r="E31" s="4">
        <v>8520.49</v>
      </c>
      <c r="F31" s="10"/>
      <c r="G31" s="4">
        <v>8520.49</v>
      </c>
      <c r="H31" s="4">
        <v>15294.46</v>
      </c>
      <c r="I31" s="13"/>
      <c r="J31" s="11"/>
      <c r="K31" s="24"/>
      <c r="L31" s="10"/>
      <c r="M31" s="10"/>
      <c r="N31" s="10"/>
      <c r="O31" s="10"/>
      <c r="P31" s="13"/>
      <c r="Q31" s="13"/>
      <c r="R31" s="13"/>
      <c r="S31" s="11"/>
      <c r="T31" s="24"/>
      <c r="U31" s="10"/>
      <c r="V31" s="10"/>
      <c r="W31" s="10"/>
      <c r="X31" s="10"/>
      <c r="Y31" s="13"/>
      <c r="Z31" s="13"/>
      <c r="AA31" s="13"/>
      <c r="AB31" s="11"/>
    </row>
    <row r="32" spans="1:28" x14ac:dyDescent="0.25">
      <c r="A32" s="3" t="s">
        <v>7</v>
      </c>
      <c r="B32" s="24"/>
      <c r="C32" s="4">
        <v>8960.369999999999</v>
      </c>
      <c r="D32" s="10"/>
      <c r="E32" s="4">
        <v>8960.369999999999</v>
      </c>
      <c r="F32" s="10"/>
      <c r="G32" s="4">
        <v>8960.369999999999</v>
      </c>
      <c r="H32" s="4">
        <v>480.66</v>
      </c>
      <c r="I32" s="13"/>
      <c r="J32" s="11"/>
      <c r="K32" s="24"/>
      <c r="L32" s="10"/>
      <c r="M32" s="10"/>
      <c r="N32" s="10"/>
      <c r="O32" s="10"/>
      <c r="P32" s="13"/>
      <c r="Q32" s="13"/>
      <c r="R32" s="13"/>
      <c r="S32" s="11"/>
      <c r="T32" s="24"/>
      <c r="U32" s="10"/>
      <c r="V32" s="10"/>
      <c r="W32" s="10"/>
      <c r="X32" s="10"/>
      <c r="Y32" s="13"/>
      <c r="Z32" s="13"/>
      <c r="AA32" s="13"/>
      <c r="AB32" s="11"/>
    </row>
    <row r="33" spans="1:28" x14ac:dyDescent="0.25">
      <c r="A33" s="3" t="s">
        <v>5</v>
      </c>
      <c r="B33" s="24"/>
      <c r="C33" s="4">
        <v>70368.87999999999</v>
      </c>
      <c r="D33" s="10"/>
      <c r="E33" s="4">
        <v>70368.87999999999</v>
      </c>
      <c r="F33" s="10"/>
      <c r="G33" s="4">
        <v>70368.87999999999</v>
      </c>
      <c r="H33" s="4">
        <v>26126.77</v>
      </c>
      <c r="I33" s="13"/>
      <c r="J33" s="11"/>
      <c r="K33" s="24"/>
      <c r="L33" s="10"/>
      <c r="M33" s="10"/>
      <c r="N33" s="10"/>
      <c r="O33" s="10"/>
      <c r="P33" s="13"/>
      <c r="Q33" s="13"/>
      <c r="R33" s="13"/>
      <c r="S33" s="11"/>
      <c r="T33" s="24"/>
      <c r="U33" s="10"/>
      <c r="V33" s="10"/>
      <c r="W33" s="10"/>
      <c r="X33" s="10"/>
      <c r="Y33" s="13"/>
      <c r="Z33" s="13"/>
      <c r="AA33" s="13"/>
      <c r="AB33" s="11"/>
    </row>
    <row r="34" spans="1:28" x14ac:dyDescent="0.25">
      <c r="A34" s="3">
        <v>5581</v>
      </c>
      <c r="B34" s="24"/>
      <c r="C34" s="4">
        <v>22256.86</v>
      </c>
      <c r="D34" s="10"/>
      <c r="E34" s="4">
        <v>22256.86</v>
      </c>
      <c r="F34" s="10"/>
      <c r="G34" s="4">
        <v>22256.86</v>
      </c>
      <c r="H34" s="4">
        <v>28638.659999999996</v>
      </c>
      <c r="I34" s="13"/>
      <c r="J34" s="11"/>
      <c r="K34" s="24"/>
      <c r="L34" s="10"/>
      <c r="M34" s="10"/>
      <c r="N34" s="10"/>
      <c r="O34" s="10"/>
      <c r="P34" s="13"/>
      <c r="Q34" s="13"/>
      <c r="R34" s="13"/>
      <c r="S34" s="11"/>
      <c r="T34" s="24"/>
      <c r="U34" s="10"/>
      <c r="V34" s="10"/>
      <c r="W34" s="10"/>
      <c r="X34" s="10"/>
      <c r="Y34" s="13"/>
      <c r="Z34" s="13"/>
      <c r="AA34" s="13"/>
      <c r="AB34" s="11"/>
    </row>
    <row r="35" spans="1:28" x14ac:dyDescent="0.25">
      <c r="A35" s="3">
        <v>5628</v>
      </c>
      <c r="B35" s="24"/>
      <c r="C35" s="4">
        <v>451.06</v>
      </c>
      <c r="D35" s="10"/>
      <c r="E35" s="4">
        <v>451.06</v>
      </c>
      <c r="F35" s="4">
        <v>8520.49</v>
      </c>
      <c r="G35" s="13"/>
      <c r="H35" s="13"/>
      <c r="I35" s="13"/>
      <c r="J35" s="11"/>
      <c r="K35" s="24"/>
      <c r="L35" s="10"/>
      <c r="M35" s="10"/>
      <c r="N35" s="10"/>
      <c r="O35" s="10"/>
      <c r="P35" s="13"/>
      <c r="Q35" s="13"/>
      <c r="R35" s="13"/>
      <c r="S35" s="11"/>
      <c r="T35" s="24"/>
      <c r="U35" s="10"/>
      <c r="V35" s="10"/>
      <c r="W35" s="10"/>
      <c r="X35" s="10"/>
      <c r="Y35" s="13"/>
      <c r="Z35" s="13"/>
      <c r="AA35" s="13"/>
      <c r="AB35" s="11"/>
    </row>
    <row r="36" spans="1:28" x14ac:dyDescent="0.25">
      <c r="A36" s="3" t="s">
        <v>32</v>
      </c>
      <c r="B36" s="24"/>
      <c r="C36" s="4">
        <v>17257.390000000003</v>
      </c>
      <c r="D36" s="10"/>
      <c r="E36" s="4">
        <v>17257.390000000003</v>
      </c>
      <c r="F36" s="4">
        <v>8960.369999999999</v>
      </c>
      <c r="G36" s="13"/>
      <c r="H36" s="13"/>
      <c r="I36" s="13"/>
      <c r="J36" s="11"/>
      <c r="K36" s="24"/>
      <c r="L36" s="10"/>
      <c r="M36" s="10"/>
      <c r="N36" s="10"/>
      <c r="O36" s="10"/>
      <c r="P36" s="13"/>
      <c r="Q36" s="13"/>
      <c r="R36" s="13"/>
      <c r="S36" s="11"/>
      <c r="T36" s="24"/>
      <c r="U36" s="10"/>
      <c r="V36" s="10"/>
      <c r="W36" s="10"/>
      <c r="X36" s="10"/>
      <c r="Y36" s="13"/>
      <c r="Z36" s="13"/>
      <c r="AA36" s="13"/>
      <c r="AB36" s="11"/>
    </row>
    <row r="37" spans="1:28" x14ac:dyDescent="0.25">
      <c r="A37" s="3" t="s">
        <v>42</v>
      </c>
      <c r="B37" s="24"/>
      <c r="C37" s="4"/>
      <c r="D37" s="10"/>
      <c r="E37" s="4"/>
      <c r="F37" s="4">
        <v>70368.87999999999</v>
      </c>
      <c r="G37" s="13"/>
      <c r="H37" s="13"/>
      <c r="I37" s="13"/>
      <c r="J37" s="11"/>
      <c r="K37" s="24"/>
      <c r="L37" s="10"/>
      <c r="M37" s="10"/>
      <c r="N37" s="10"/>
      <c r="O37" s="10"/>
      <c r="P37" s="13"/>
      <c r="Q37" s="13"/>
      <c r="R37" s="13"/>
      <c r="S37" s="11"/>
      <c r="T37" s="24"/>
      <c r="U37" s="10"/>
      <c r="V37" s="10"/>
      <c r="W37" s="10"/>
      <c r="X37" s="10"/>
      <c r="Y37" s="13"/>
      <c r="Z37" s="13"/>
      <c r="AA37" s="13"/>
      <c r="AB37" s="11"/>
    </row>
    <row r="38" spans="1:28" x14ac:dyDescent="0.25">
      <c r="A38" s="3" t="s">
        <v>26</v>
      </c>
      <c r="B38" s="24"/>
      <c r="C38" s="4">
        <v>10338.44</v>
      </c>
      <c r="D38" s="10"/>
      <c r="E38" s="4">
        <v>10338.44</v>
      </c>
      <c r="F38" s="4">
        <v>22256.86</v>
      </c>
      <c r="G38" s="13"/>
      <c r="H38" s="13"/>
      <c r="I38" s="13"/>
      <c r="J38" s="11"/>
      <c r="K38" s="24"/>
      <c r="L38" s="10"/>
      <c r="M38" s="10"/>
      <c r="N38" s="10"/>
      <c r="O38" s="10"/>
      <c r="P38" s="13"/>
      <c r="Q38" s="13"/>
      <c r="R38" s="13"/>
      <c r="S38" s="11"/>
      <c r="T38" s="24"/>
      <c r="U38" s="10"/>
      <c r="V38" s="10"/>
      <c r="W38" s="10"/>
      <c r="X38" s="10"/>
      <c r="Y38" s="13"/>
      <c r="Z38" s="13"/>
      <c r="AA38" s="13"/>
      <c r="AB38" s="11"/>
    </row>
    <row r="39" spans="1:28" x14ac:dyDescent="0.25">
      <c r="A39" s="3" t="s">
        <v>18</v>
      </c>
      <c r="B39" s="24"/>
      <c r="C39" s="4">
        <v>12127.190000000002</v>
      </c>
      <c r="D39" s="10"/>
      <c r="E39" s="4">
        <v>12127.190000000002</v>
      </c>
      <c r="F39" s="4">
        <v>451.06</v>
      </c>
      <c r="G39" s="13"/>
      <c r="H39" s="13"/>
      <c r="I39" s="13"/>
      <c r="J39" s="11"/>
      <c r="K39" s="24"/>
      <c r="L39" s="10"/>
      <c r="M39" s="10"/>
      <c r="N39" s="10"/>
      <c r="O39" s="10"/>
      <c r="P39" s="13"/>
      <c r="Q39" s="13"/>
      <c r="R39" s="13"/>
      <c r="S39" s="11"/>
      <c r="T39" s="24"/>
      <c r="U39" s="10"/>
      <c r="V39" s="10"/>
      <c r="W39" s="10"/>
      <c r="X39" s="10"/>
      <c r="Y39" s="13"/>
      <c r="Z39" s="13"/>
      <c r="AA39" s="13"/>
      <c r="AB39" s="11"/>
    </row>
    <row r="40" spans="1:28" x14ac:dyDescent="0.25">
      <c r="A40" s="3" t="s">
        <v>22</v>
      </c>
      <c r="B40" s="24"/>
      <c r="C40" s="10"/>
      <c r="D40" s="10"/>
      <c r="E40" s="10"/>
      <c r="F40" s="4">
        <v>17257.390000000003</v>
      </c>
      <c r="G40" s="13"/>
      <c r="H40" s="13"/>
      <c r="I40" s="13"/>
      <c r="J40" s="10"/>
      <c r="K40" s="24"/>
      <c r="L40" s="10"/>
      <c r="M40" s="10"/>
      <c r="N40" s="10"/>
      <c r="O40" s="10"/>
      <c r="P40" s="13"/>
      <c r="Q40" s="13"/>
      <c r="R40" s="13"/>
      <c r="S40" s="10"/>
      <c r="T40" s="24"/>
      <c r="U40" s="10"/>
      <c r="V40" s="10"/>
      <c r="W40" s="10"/>
      <c r="X40" s="10"/>
      <c r="Y40" s="13"/>
      <c r="Z40" s="13"/>
      <c r="AA40" s="13"/>
      <c r="AB40" s="10"/>
    </row>
    <row r="41" spans="1:28" x14ac:dyDescent="0.25">
      <c r="A41" s="3" t="s">
        <v>30</v>
      </c>
      <c r="B41" s="24"/>
      <c r="C41" s="10"/>
      <c r="D41" s="10"/>
      <c r="E41" s="10"/>
      <c r="F41" s="4"/>
      <c r="G41" s="13"/>
      <c r="H41" s="13"/>
      <c r="I41" s="13"/>
      <c r="J41" s="10"/>
      <c r="K41" s="24"/>
      <c r="L41" s="10"/>
      <c r="M41" s="10"/>
      <c r="N41" s="10"/>
      <c r="O41" s="10"/>
      <c r="P41" s="13"/>
      <c r="Q41" s="13"/>
      <c r="R41" s="13"/>
      <c r="S41" s="10"/>
      <c r="T41" s="24"/>
      <c r="U41" s="10"/>
      <c r="V41" s="10"/>
      <c r="W41" s="10"/>
      <c r="X41" s="10"/>
      <c r="Y41" s="13"/>
      <c r="Z41" s="13"/>
      <c r="AA41" s="13"/>
      <c r="AB41" s="10"/>
    </row>
    <row r="42" spans="1:28" x14ac:dyDescent="0.25">
      <c r="A42" s="3" t="s">
        <v>19</v>
      </c>
      <c r="B42" s="24"/>
      <c r="C42" s="10"/>
      <c r="D42" s="10"/>
      <c r="E42" s="10"/>
      <c r="F42" s="4">
        <v>10338.44</v>
      </c>
      <c r="G42" s="13"/>
      <c r="H42" s="13"/>
      <c r="I42" s="13"/>
      <c r="J42" s="11"/>
      <c r="K42" s="24"/>
      <c r="L42" s="10"/>
      <c r="M42" s="10"/>
      <c r="N42" s="10"/>
      <c r="O42" s="10"/>
      <c r="P42" s="13"/>
      <c r="Q42" s="13"/>
      <c r="R42" s="13"/>
      <c r="S42" s="11"/>
      <c r="T42" s="24"/>
      <c r="U42" s="10"/>
      <c r="V42" s="10"/>
      <c r="W42" s="10"/>
      <c r="X42" s="10"/>
      <c r="Y42" s="13"/>
      <c r="Z42" s="13"/>
      <c r="AA42" s="13"/>
      <c r="AB42" s="11"/>
    </row>
    <row r="43" spans="1:28" x14ac:dyDescent="0.25">
      <c r="A43" s="3" t="s">
        <v>43</v>
      </c>
      <c r="B43" s="24"/>
      <c r="C43" s="10"/>
      <c r="D43" s="10"/>
      <c r="E43" s="10"/>
      <c r="F43" s="4">
        <v>12127.190000000002</v>
      </c>
      <c r="G43" s="13"/>
      <c r="H43" s="13"/>
      <c r="I43" s="13"/>
      <c r="J43" s="11"/>
      <c r="K43" s="24"/>
      <c r="L43" s="10"/>
      <c r="M43" s="10"/>
      <c r="N43" s="10"/>
      <c r="O43" s="10"/>
      <c r="P43" s="13"/>
      <c r="Q43" s="13"/>
      <c r="R43" s="13"/>
      <c r="S43" s="11"/>
      <c r="T43" s="24"/>
      <c r="U43" s="10"/>
      <c r="V43" s="10"/>
      <c r="W43" s="10"/>
      <c r="X43" s="10"/>
      <c r="Y43" s="13"/>
      <c r="Z43" s="13"/>
      <c r="AA43" s="13"/>
      <c r="AB43" s="11"/>
    </row>
    <row r="44" spans="1:28" x14ac:dyDescent="0.25">
      <c r="A44" s="3" t="s">
        <v>4</v>
      </c>
      <c r="B44" s="24"/>
      <c r="C44" s="10"/>
      <c r="D44" s="10"/>
      <c r="E44" s="10"/>
      <c r="F44" s="10"/>
      <c r="G44" s="13"/>
      <c r="H44" s="13"/>
      <c r="I44" s="13"/>
      <c r="J44" s="10"/>
      <c r="K44" s="24"/>
      <c r="L44" s="10"/>
      <c r="M44" s="10"/>
      <c r="N44" s="10"/>
      <c r="O44" s="10"/>
      <c r="P44" s="13"/>
      <c r="Q44" s="13"/>
      <c r="R44" s="13"/>
      <c r="S44" s="10"/>
      <c r="T44" s="24"/>
      <c r="U44" s="10"/>
      <c r="V44" s="10"/>
      <c r="W44" s="10"/>
      <c r="X44" s="10"/>
      <c r="Y44" s="13"/>
      <c r="Z44" s="13"/>
      <c r="AA44" s="13"/>
      <c r="AB44" s="10"/>
    </row>
    <row r="45" spans="1:28" x14ac:dyDescent="0.25">
      <c r="A45" s="3">
        <v>5777</v>
      </c>
      <c r="B45" s="24"/>
      <c r="C45" s="10"/>
      <c r="D45" s="10"/>
      <c r="E45" s="10"/>
      <c r="F45" s="10"/>
      <c r="G45" s="13"/>
      <c r="H45" s="13"/>
      <c r="I45" s="13"/>
      <c r="J45" s="10"/>
      <c r="K45" s="24"/>
      <c r="L45" s="10"/>
      <c r="M45" s="10"/>
      <c r="N45" s="10"/>
      <c r="O45" s="10"/>
      <c r="P45" s="13"/>
      <c r="Q45" s="13"/>
      <c r="R45" s="13"/>
      <c r="S45" s="10"/>
      <c r="T45" s="24"/>
      <c r="U45" s="10"/>
      <c r="V45" s="10"/>
      <c r="W45" s="10"/>
      <c r="X45" s="10"/>
      <c r="Y45" s="13"/>
      <c r="Z45" s="13"/>
      <c r="AA45" s="13"/>
      <c r="AB45" s="10"/>
    </row>
    <row r="46" spans="1:28" x14ac:dyDescent="0.25">
      <c r="A46" s="3" t="s">
        <v>16</v>
      </c>
      <c r="B46" s="24"/>
      <c r="C46" s="10"/>
      <c r="D46" s="10"/>
      <c r="E46" s="10"/>
      <c r="F46" s="10"/>
      <c r="G46" s="13"/>
      <c r="H46" s="13"/>
      <c r="I46" s="13"/>
      <c r="J46" s="10"/>
      <c r="K46" s="24"/>
      <c r="L46" s="10"/>
      <c r="M46" s="10"/>
      <c r="N46" s="10"/>
      <c r="O46" s="10"/>
      <c r="P46" s="13"/>
      <c r="Q46" s="13"/>
      <c r="R46" s="13"/>
      <c r="S46" s="10"/>
      <c r="T46" s="24"/>
      <c r="U46" s="10"/>
      <c r="V46" s="10"/>
      <c r="W46" s="10"/>
      <c r="X46" s="10"/>
      <c r="Y46" s="13"/>
      <c r="Z46" s="13"/>
      <c r="AA46" s="13"/>
      <c r="AB46" s="10"/>
    </row>
    <row r="47" spans="1:28" x14ac:dyDescent="0.25">
      <c r="A47" s="3" t="s">
        <v>34</v>
      </c>
      <c r="B47" s="24"/>
      <c r="C47" s="10"/>
      <c r="D47" s="10"/>
      <c r="E47" s="10"/>
      <c r="F47" s="10"/>
      <c r="G47" s="13"/>
      <c r="H47" s="13"/>
      <c r="I47" s="13"/>
      <c r="J47" s="10"/>
      <c r="K47" s="24"/>
      <c r="L47" s="10"/>
      <c r="M47" s="10"/>
      <c r="N47" s="10"/>
      <c r="O47" s="10"/>
      <c r="P47" s="13"/>
      <c r="Q47" s="13"/>
      <c r="R47" s="13"/>
      <c r="S47" s="10"/>
      <c r="T47" s="24"/>
      <c r="U47" s="10"/>
      <c r="V47" s="10"/>
      <c r="W47" s="10"/>
      <c r="X47" s="10"/>
      <c r="Y47" s="13"/>
      <c r="Z47" s="13"/>
      <c r="AA47" s="13"/>
      <c r="AB47" s="10"/>
    </row>
    <row r="48" spans="1:28" x14ac:dyDescent="0.25">
      <c r="A48" s="3" t="s">
        <v>33</v>
      </c>
      <c r="B48" s="24"/>
      <c r="C48" s="10"/>
      <c r="D48" s="10"/>
      <c r="E48" s="10"/>
      <c r="F48" s="10"/>
      <c r="G48" s="13"/>
      <c r="H48" s="13"/>
      <c r="I48" s="13"/>
      <c r="J48" s="10"/>
      <c r="K48" s="24"/>
      <c r="L48" s="10"/>
      <c r="M48" s="10"/>
      <c r="N48" s="10"/>
      <c r="O48" s="10"/>
      <c r="P48" s="13"/>
      <c r="Q48" s="13"/>
      <c r="R48" s="13"/>
      <c r="S48" s="10"/>
      <c r="T48" s="24"/>
      <c r="U48" s="10"/>
      <c r="V48" s="10"/>
      <c r="W48" s="10"/>
      <c r="X48" s="10"/>
      <c r="Y48" s="13"/>
      <c r="Z48" s="13"/>
      <c r="AA48" s="13"/>
      <c r="AB48" s="10"/>
    </row>
    <row r="49" spans="1:28" x14ac:dyDescent="0.25">
      <c r="A49" s="3" t="s">
        <v>31</v>
      </c>
      <c r="B49" s="24"/>
      <c r="C49" s="10"/>
      <c r="D49" s="10"/>
      <c r="E49" s="10"/>
      <c r="F49" s="10"/>
      <c r="G49" s="13"/>
      <c r="H49" s="13"/>
      <c r="I49" s="13"/>
      <c r="J49" s="11"/>
      <c r="K49" s="24"/>
      <c r="L49" s="10"/>
      <c r="M49" s="10"/>
      <c r="N49" s="10"/>
      <c r="O49" s="10"/>
      <c r="P49" s="13"/>
      <c r="Q49" s="13"/>
      <c r="R49" s="13"/>
      <c r="S49" s="11"/>
      <c r="T49" s="24"/>
      <c r="U49" s="10"/>
      <c r="V49" s="10"/>
      <c r="W49" s="10"/>
      <c r="X49" s="10"/>
      <c r="Y49" s="13"/>
      <c r="Z49" s="13"/>
      <c r="AA49" s="13"/>
      <c r="AB49" s="11"/>
    </row>
    <row r="50" spans="1:28" x14ac:dyDescent="0.25">
      <c r="A50" s="3" t="s">
        <v>3</v>
      </c>
      <c r="B50" s="24"/>
      <c r="C50" s="10"/>
      <c r="D50" s="10"/>
      <c r="E50" s="10"/>
      <c r="F50" s="10"/>
      <c r="G50" s="13"/>
      <c r="H50" s="13"/>
      <c r="I50" s="13"/>
      <c r="J50" s="10"/>
      <c r="K50" s="24"/>
      <c r="L50" s="10"/>
      <c r="M50" s="10"/>
      <c r="N50" s="10"/>
      <c r="O50" s="10"/>
      <c r="P50" s="13"/>
      <c r="Q50" s="13"/>
      <c r="R50" s="13"/>
      <c r="S50" s="10"/>
      <c r="T50" s="24"/>
      <c r="U50" s="10"/>
      <c r="V50" s="10"/>
      <c r="W50" s="10"/>
      <c r="X50" s="10"/>
      <c r="Y50" s="13"/>
      <c r="Z50" s="13"/>
      <c r="AA50" s="13"/>
      <c r="AB50" s="10"/>
    </row>
    <row r="51" spans="1:28" x14ac:dyDescent="0.25">
      <c r="A51" s="3" t="s">
        <v>24</v>
      </c>
      <c r="B51" s="24"/>
      <c r="C51" s="10"/>
      <c r="D51" s="10"/>
      <c r="E51" s="10"/>
      <c r="F51" s="10"/>
      <c r="G51" s="13"/>
      <c r="H51" s="13"/>
      <c r="I51" s="13"/>
      <c r="J51" s="11"/>
      <c r="K51" s="24"/>
      <c r="L51" s="10"/>
      <c r="M51" s="10"/>
      <c r="N51" s="10"/>
      <c r="O51" s="10"/>
      <c r="P51" s="13"/>
      <c r="Q51" s="13"/>
      <c r="R51" s="13"/>
      <c r="S51" s="11"/>
      <c r="T51" s="24"/>
      <c r="U51" s="10"/>
      <c r="V51" s="10"/>
      <c r="W51" s="10"/>
      <c r="X51" s="10"/>
      <c r="Y51" s="13"/>
      <c r="Z51" s="13"/>
      <c r="AA51" s="13"/>
      <c r="AB51" s="11"/>
    </row>
    <row r="52" spans="1:28" x14ac:dyDescent="0.25">
      <c r="A52" s="3" t="s">
        <v>44</v>
      </c>
      <c r="B52" s="24"/>
      <c r="C52" s="10"/>
      <c r="D52" s="10"/>
      <c r="E52" s="10"/>
      <c r="F52" s="10"/>
      <c r="G52" s="13"/>
      <c r="H52" s="13"/>
      <c r="I52" s="13"/>
      <c r="J52" s="11"/>
      <c r="K52" s="24"/>
      <c r="L52" s="10"/>
      <c r="M52" s="10"/>
      <c r="N52" s="10"/>
      <c r="O52" s="10"/>
      <c r="P52" s="13"/>
      <c r="Q52" s="13"/>
      <c r="R52" s="13"/>
      <c r="S52" s="11"/>
      <c r="T52" s="24"/>
      <c r="U52" s="10"/>
      <c r="V52" s="10"/>
      <c r="W52" s="10"/>
      <c r="X52" s="10"/>
      <c r="Y52" s="13"/>
      <c r="Z52" s="13"/>
      <c r="AA52" s="13"/>
      <c r="AB52" s="11"/>
    </row>
    <row r="53" spans="1:28" x14ac:dyDescent="0.25">
      <c r="A53" s="3" t="s">
        <v>45</v>
      </c>
      <c r="B53" s="24"/>
      <c r="C53" s="10"/>
      <c r="D53" s="10"/>
      <c r="E53" s="10"/>
      <c r="F53" s="10"/>
      <c r="G53" s="13"/>
      <c r="H53" s="13"/>
      <c r="I53" s="13"/>
      <c r="J53" s="10"/>
      <c r="K53" s="24"/>
      <c r="L53" s="10"/>
      <c r="M53" s="10"/>
      <c r="N53" s="10"/>
      <c r="O53" s="10"/>
      <c r="P53" s="13"/>
      <c r="Q53" s="13"/>
      <c r="R53" s="13"/>
      <c r="S53" s="10"/>
      <c r="T53" s="24"/>
      <c r="U53" s="10"/>
      <c r="V53" s="10"/>
      <c r="W53" s="10"/>
      <c r="X53" s="10"/>
      <c r="Y53" s="13"/>
      <c r="Z53" s="13"/>
      <c r="AA53" s="13"/>
      <c r="AB53" s="10"/>
    </row>
    <row r="54" spans="1:28" x14ac:dyDescent="0.25">
      <c r="A54" s="3" t="s">
        <v>46</v>
      </c>
      <c r="B54" s="24"/>
      <c r="C54" s="10"/>
      <c r="D54" s="10"/>
      <c r="E54" s="10"/>
      <c r="F54" s="10"/>
      <c r="G54" s="13"/>
      <c r="H54" s="13"/>
      <c r="I54" s="13"/>
      <c r="J54" s="10"/>
      <c r="K54" s="24"/>
      <c r="L54" s="10"/>
      <c r="M54" s="10"/>
      <c r="N54" s="10"/>
      <c r="O54" s="10"/>
      <c r="P54" s="13"/>
      <c r="Q54" s="13"/>
      <c r="R54" s="13"/>
      <c r="S54" s="10"/>
      <c r="T54" s="24"/>
      <c r="U54" s="10"/>
      <c r="V54" s="10"/>
      <c r="W54" s="10"/>
      <c r="X54" s="10"/>
      <c r="Y54" s="13"/>
      <c r="Z54" s="13"/>
      <c r="AA54" s="13"/>
      <c r="AB54" s="10"/>
    </row>
    <row r="55" spans="1:28" x14ac:dyDescent="0.25">
      <c r="A55" s="3" t="s">
        <v>47</v>
      </c>
      <c r="B55" s="24"/>
      <c r="C55" s="10"/>
      <c r="D55" s="10"/>
      <c r="E55" s="10"/>
      <c r="F55" s="10"/>
      <c r="G55" s="13"/>
      <c r="H55" s="13"/>
      <c r="I55" s="13"/>
      <c r="J55" s="10"/>
      <c r="K55" s="24"/>
      <c r="L55" s="10"/>
      <c r="M55" s="10"/>
      <c r="N55" s="10"/>
      <c r="O55" s="10"/>
      <c r="P55" s="13"/>
      <c r="Q55" s="13"/>
      <c r="R55" s="13"/>
      <c r="S55" s="10"/>
      <c r="T55" s="24"/>
      <c r="U55" s="10"/>
      <c r="V55" s="10"/>
      <c r="W55" s="10"/>
      <c r="X55" s="10"/>
      <c r="Y55" s="13"/>
      <c r="Z55" s="13"/>
      <c r="AA55" s="13"/>
      <c r="AB55" s="10"/>
    </row>
    <row r="56" spans="1:28" x14ac:dyDescent="0.25">
      <c r="A56" s="3" t="s">
        <v>48</v>
      </c>
      <c r="B56" s="24"/>
      <c r="C56" s="10"/>
      <c r="D56" s="10"/>
      <c r="E56" s="10"/>
      <c r="F56" s="10"/>
      <c r="G56" s="13"/>
      <c r="H56" s="13"/>
      <c r="I56" s="13"/>
      <c r="J56" s="10"/>
      <c r="K56" s="24"/>
      <c r="L56" s="10"/>
      <c r="M56" s="10"/>
      <c r="N56" s="10"/>
      <c r="O56" s="10"/>
      <c r="P56" s="13"/>
      <c r="Q56" s="13"/>
      <c r="R56" s="13"/>
      <c r="S56" s="10"/>
      <c r="T56" s="24"/>
      <c r="U56" s="10"/>
      <c r="V56" s="10"/>
      <c r="W56" s="10"/>
      <c r="X56" s="10"/>
      <c r="Y56" s="13"/>
      <c r="Z56" s="13"/>
      <c r="AA56" s="13"/>
      <c r="AB56" s="10"/>
    </row>
    <row r="57" spans="1:28" x14ac:dyDescent="0.25">
      <c r="A57" s="9" t="s">
        <v>49</v>
      </c>
      <c r="B57" s="24"/>
      <c r="C57" s="10"/>
      <c r="D57" s="10"/>
      <c r="E57" s="10"/>
      <c r="F57" s="10"/>
      <c r="G57" s="13"/>
      <c r="H57" s="13"/>
      <c r="I57" s="13"/>
      <c r="J57" s="10"/>
      <c r="K57" s="24"/>
      <c r="L57" s="10"/>
      <c r="M57" s="10"/>
      <c r="N57" s="10"/>
      <c r="O57" s="10"/>
      <c r="P57" s="13"/>
      <c r="Q57" s="13"/>
      <c r="R57" s="13"/>
      <c r="S57" s="10"/>
      <c r="T57" s="24"/>
      <c r="U57" s="10"/>
      <c r="V57" s="10"/>
      <c r="W57" s="10"/>
      <c r="X57" s="10"/>
      <c r="Y57" s="13"/>
      <c r="Z57" s="13"/>
      <c r="AA57" s="13"/>
      <c r="AB57" s="10"/>
    </row>
    <row r="58" spans="1:28" x14ac:dyDescent="0.25">
      <c r="A58" s="1" t="s">
        <v>1</v>
      </c>
      <c r="B58" s="14">
        <f t="shared" ref="B58:I58" si="0">SUM(B3:B57)</f>
        <v>0</v>
      </c>
      <c r="C58" s="14">
        <f t="shared" si="0"/>
        <v>1538802.9000000006</v>
      </c>
      <c r="D58" s="14">
        <f t="shared" si="0"/>
        <v>0</v>
      </c>
      <c r="E58" s="14">
        <f t="shared" si="0"/>
        <v>1538802.9000000006</v>
      </c>
      <c r="F58" s="14">
        <f t="shared" si="0"/>
        <v>353271.23000000004</v>
      </c>
      <c r="G58" s="14">
        <f t="shared" si="0"/>
        <v>1040002.4900000006</v>
      </c>
      <c r="H58" s="14">
        <f t="shared" si="0"/>
        <v>1185531.6700000004</v>
      </c>
      <c r="I58" s="14">
        <f t="shared" si="0"/>
        <v>0</v>
      </c>
      <c r="J58" s="19"/>
      <c r="K58" s="14">
        <f t="shared" ref="K58:R58" si="1">SUM(K3:K57)</f>
        <v>0</v>
      </c>
      <c r="L58" s="14">
        <f t="shared" si="1"/>
        <v>0</v>
      </c>
      <c r="M58" s="14">
        <f t="shared" si="1"/>
        <v>0</v>
      </c>
      <c r="N58" s="14">
        <f t="shared" si="1"/>
        <v>0</v>
      </c>
      <c r="O58" s="14">
        <f t="shared" si="1"/>
        <v>0</v>
      </c>
      <c r="P58" s="14">
        <f t="shared" si="1"/>
        <v>0</v>
      </c>
      <c r="Q58" s="14">
        <f t="shared" si="1"/>
        <v>0</v>
      </c>
      <c r="R58" s="14">
        <f t="shared" si="1"/>
        <v>0</v>
      </c>
      <c r="S58" s="19"/>
      <c r="T58" s="14">
        <f t="shared" ref="T58:AA58" si="2">SUM(T3:T57)</f>
        <v>0</v>
      </c>
      <c r="U58" s="14">
        <f t="shared" si="2"/>
        <v>0</v>
      </c>
      <c r="V58" s="14">
        <f t="shared" si="2"/>
        <v>0</v>
      </c>
      <c r="W58" s="14">
        <f t="shared" si="2"/>
        <v>0</v>
      </c>
      <c r="X58" s="14">
        <f t="shared" si="2"/>
        <v>0</v>
      </c>
      <c r="Y58" s="14">
        <f t="shared" si="2"/>
        <v>0</v>
      </c>
      <c r="Z58" s="14">
        <f t="shared" si="2"/>
        <v>0</v>
      </c>
      <c r="AA58" s="14">
        <f t="shared" si="2"/>
        <v>0</v>
      </c>
      <c r="AB58" s="19"/>
    </row>
    <row r="60" spans="1:28" x14ac:dyDescent="0.25">
      <c r="A60" s="1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</row>
    <row r="61" spans="1:28" x14ac:dyDescent="0.25">
      <c r="A61" s="1" t="s">
        <v>71</v>
      </c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</row>
    <row r="62" spans="1:28" x14ac:dyDescent="0.25">
      <c r="A62" s="1" t="s">
        <v>72</v>
      </c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</row>
  </sheetData>
  <mergeCells count="3">
    <mergeCell ref="B1:J1"/>
    <mergeCell ref="K1:S1"/>
    <mergeCell ref="T1:AB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theme="6"/>
  </sheetPr>
  <dimension ref="A1:P62"/>
  <sheetViews>
    <sheetView zoomScale="80" zoomScaleNormal="80" workbookViewId="0">
      <selection activeCell="C59" sqref="C59"/>
    </sheetView>
  </sheetViews>
  <sheetFormatPr defaultColWidth="9.140625" defaultRowHeight="15" x14ac:dyDescent="0.25"/>
  <cols>
    <col min="1" max="1" width="13" customWidth="1"/>
    <col min="2" max="16" width="18.28515625" customWidth="1"/>
  </cols>
  <sheetData>
    <row r="1" spans="1:16" ht="18.75" customHeight="1" x14ac:dyDescent="0.25">
      <c r="A1" s="2"/>
      <c r="B1" s="40" t="s">
        <v>50</v>
      </c>
      <c r="C1" s="40"/>
      <c r="D1" s="40"/>
      <c r="E1" s="40"/>
      <c r="F1" s="40"/>
      <c r="G1" s="41" t="s">
        <v>51</v>
      </c>
      <c r="H1" s="42"/>
      <c r="I1" s="42"/>
      <c r="J1" s="42"/>
      <c r="K1" s="43"/>
      <c r="L1" s="41" t="s">
        <v>52</v>
      </c>
      <c r="M1" s="42"/>
      <c r="N1" s="42"/>
      <c r="O1" s="42"/>
      <c r="P1" s="43"/>
    </row>
    <row r="2" spans="1:16" ht="39.75" customHeight="1" x14ac:dyDescent="0.25">
      <c r="A2" s="39" t="s">
        <v>54</v>
      </c>
      <c r="B2" s="15" t="s">
        <v>56</v>
      </c>
      <c r="C2" s="15" t="s">
        <v>57</v>
      </c>
      <c r="D2" s="15" t="s">
        <v>58</v>
      </c>
      <c r="E2" s="15" t="s">
        <v>59</v>
      </c>
      <c r="F2" s="15" t="s">
        <v>60</v>
      </c>
      <c r="G2" s="15" t="s">
        <v>61</v>
      </c>
      <c r="H2" s="15" t="s">
        <v>62</v>
      </c>
      <c r="I2" s="15" t="s">
        <v>63</v>
      </c>
      <c r="J2" s="15" t="s">
        <v>64</v>
      </c>
      <c r="K2" s="15" t="s">
        <v>65</v>
      </c>
      <c r="L2" s="15" t="s">
        <v>66</v>
      </c>
      <c r="M2" s="15" t="s">
        <v>67</v>
      </c>
      <c r="N2" s="15" t="s">
        <v>68</v>
      </c>
      <c r="O2" s="15" t="s">
        <v>69</v>
      </c>
      <c r="P2" s="15" t="s">
        <v>70</v>
      </c>
    </row>
    <row r="3" spans="1:16" x14ac:dyDescent="0.25">
      <c r="A3" s="3" t="s">
        <v>37</v>
      </c>
      <c r="B3" s="5">
        <v>1</v>
      </c>
      <c r="C3" s="5">
        <v>1</v>
      </c>
      <c r="D3" s="5">
        <v>1</v>
      </c>
      <c r="E3" s="5">
        <v>1</v>
      </c>
      <c r="F3" s="5">
        <v>1</v>
      </c>
      <c r="G3" s="20"/>
      <c r="H3" s="21"/>
      <c r="I3" s="22"/>
      <c r="J3" s="22"/>
      <c r="K3" s="23"/>
      <c r="L3" s="21"/>
      <c r="M3" s="21"/>
      <c r="N3" s="22"/>
      <c r="O3" s="22"/>
      <c r="P3" s="23"/>
    </row>
    <row r="4" spans="1:16" x14ac:dyDescent="0.25">
      <c r="A4" s="3" t="s">
        <v>38</v>
      </c>
      <c r="B4" s="5">
        <v>18</v>
      </c>
      <c r="C4" s="5">
        <v>18</v>
      </c>
      <c r="D4" s="5">
        <v>18</v>
      </c>
      <c r="E4" s="5">
        <v>18</v>
      </c>
      <c r="F4" s="5">
        <v>18</v>
      </c>
      <c r="G4" s="24"/>
      <c r="H4" s="10"/>
      <c r="I4" s="13"/>
      <c r="J4" s="13"/>
      <c r="K4" s="17"/>
      <c r="L4" s="10"/>
      <c r="M4" s="10"/>
      <c r="N4" s="13"/>
      <c r="O4" s="13"/>
      <c r="P4" s="17"/>
    </row>
    <row r="5" spans="1:16" x14ac:dyDescent="0.25">
      <c r="A5" s="3" t="s">
        <v>11</v>
      </c>
      <c r="B5" s="5">
        <v>9</v>
      </c>
      <c r="C5" s="5">
        <v>9</v>
      </c>
      <c r="D5" s="5">
        <v>9</v>
      </c>
      <c r="E5" s="5">
        <v>9</v>
      </c>
      <c r="F5" s="5">
        <v>9</v>
      </c>
      <c r="G5" s="24"/>
      <c r="H5" s="10"/>
      <c r="I5" s="13"/>
      <c r="J5" s="13"/>
      <c r="K5" s="12"/>
      <c r="L5" s="10"/>
      <c r="M5" s="10"/>
      <c r="N5" s="13"/>
      <c r="O5" s="13"/>
      <c r="P5" s="12"/>
    </row>
    <row r="6" spans="1:16" x14ac:dyDescent="0.25">
      <c r="A6" s="3" t="s">
        <v>39</v>
      </c>
      <c r="B6" s="5">
        <v>87</v>
      </c>
      <c r="C6" s="5">
        <v>87</v>
      </c>
      <c r="D6" s="5">
        <v>87</v>
      </c>
      <c r="E6" s="5">
        <v>87</v>
      </c>
      <c r="F6" s="5">
        <v>87</v>
      </c>
      <c r="G6" s="24"/>
      <c r="H6" s="10"/>
      <c r="I6" s="13"/>
      <c r="J6" s="13"/>
      <c r="K6" s="17"/>
      <c r="L6" s="10"/>
      <c r="M6" s="10"/>
      <c r="N6" s="13"/>
      <c r="O6" s="13"/>
      <c r="P6" s="17"/>
    </row>
    <row r="7" spans="1:16" x14ac:dyDescent="0.25">
      <c r="A7" s="3" t="s">
        <v>40</v>
      </c>
      <c r="B7" s="5">
        <v>97</v>
      </c>
      <c r="C7" s="5">
        <v>97</v>
      </c>
      <c r="D7" s="5">
        <v>97</v>
      </c>
      <c r="E7" s="5">
        <v>97</v>
      </c>
      <c r="F7" s="5">
        <v>97</v>
      </c>
      <c r="G7" s="24"/>
      <c r="H7" s="10"/>
      <c r="I7" s="13"/>
      <c r="J7" s="13"/>
      <c r="K7" s="17"/>
      <c r="L7" s="10"/>
      <c r="M7" s="10"/>
      <c r="N7" s="13"/>
      <c r="O7" s="13"/>
      <c r="P7" s="17"/>
    </row>
    <row r="8" spans="1:16" x14ac:dyDescent="0.25">
      <c r="A8" s="3" t="s">
        <v>41</v>
      </c>
      <c r="B8" s="5">
        <v>47</v>
      </c>
      <c r="C8" s="5">
        <v>47</v>
      </c>
      <c r="D8" s="5">
        <v>47</v>
      </c>
      <c r="E8" s="5">
        <v>47</v>
      </c>
      <c r="F8" s="5">
        <v>47</v>
      </c>
      <c r="G8" s="24"/>
      <c r="H8" s="10"/>
      <c r="I8" s="13"/>
      <c r="J8" s="13"/>
      <c r="K8" s="17"/>
      <c r="L8" s="10"/>
      <c r="M8" s="10"/>
      <c r="N8" s="13"/>
      <c r="O8" s="13"/>
      <c r="P8" s="17"/>
    </row>
    <row r="9" spans="1:16" x14ac:dyDescent="0.25">
      <c r="A9" s="3">
        <v>3826</v>
      </c>
      <c r="B9" s="5">
        <v>99</v>
      </c>
      <c r="C9" s="5">
        <v>99</v>
      </c>
      <c r="D9" s="5">
        <v>99</v>
      </c>
      <c r="E9" s="5">
        <v>99</v>
      </c>
      <c r="F9" s="5">
        <v>99</v>
      </c>
      <c r="G9" s="24"/>
      <c r="H9" s="10"/>
      <c r="I9" s="13"/>
      <c r="J9" s="13"/>
      <c r="K9" s="17"/>
      <c r="L9" s="10"/>
      <c r="M9" s="10"/>
      <c r="N9" s="13"/>
      <c r="O9" s="13"/>
      <c r="P9" s="17"/>
    </row>
    <row r="10" spans="1:16" x14ac:dyDescent="0.25">
      <c r="A10" s="3" t="s">
        <v>20</v>
      </c>
      <c r="B10" s="5">
        <v>8</v>
      </c>
      <c r="C10" s="5">
        <v>8</v>
      </c>
      <c r="D10" s="5">
        <v>8</v>
      </c>
      <c r="E10" s="5">
        <v>8</v>
      </c>
      <c r="F10" s="5">
        <v>8</v>
      </c>
      <c r="G10" s="24"/>
      <c r="H10" s="10"/>
      <c r="I10" s="13"/>
      <c r="J10" s="13"/>
      <c r="K10" s="12"/>
      <c r="L10" s="10"/>
      <c r="M10" s="10"/>
      <c r="N10" s="13"/>
      <c r="O10" s="13"/>
      <c r="P10" s="12"/>
    </row>
    <row r="11" spans="1:16" x14ac:dyDescent="0.25">
      <c r="A11" s="3" t="s">
        <v>9</v>
      </c>
      <c r="B11" s="5">
        <v>38</v>
      </c>
      <c r="C11" s="5">
        <v>38</v>
      </c>
      <c r="D11" s="5">
        <v>38</v>
      </c>
      <c r="E11" s="5">
        <v>38</v>
      </c>
      <c r="F11" s="5">
        <v>38</v>
      </c>
      <c r="G11" s="24"/>
      <c r="H11" s="10"/>
      <c r="I11" s="13"/>
      <c r="J11" s="13"/>
      <c r="K11" s="17"/>
      <c r="L11" s="10"/>
      <c r="M11" s="10"/>
      <c r="N11" s="13"/>
      <c r="O11" s="13"/>
      <c r="P11" s="17"/>
    </row>
    <row r="12" spans="1:16" x14ac:dyDescent="0.25">
      <c r="A12" s="3" t="s">
        <v>2</v>
      </c>
      <c r="B12" s="5">
        <v>34</v>
      </c>
      <c r="C12" s="5">
        <v>34</v>
      </c>
      <c r="D12" s="5">
        <v>34</v>
      </c>
      <c r="E12" s="5">
        <v>34</v>
      </c>
      <c r="F12" s="5">
        <v>34</v>
      </c>
      <c r="G12" s="24"/>
      <c r="H12" s="10"/>
      <c r="I12" s="13"/>
      <c r="J12" s="13"/>
      <c r="K12" s="17"/>
      <c r="L12" s="10"/>
      <c r="M12" s="10"/>
      <c r="N12" s="13"/>
      <c r="O12" s="13"/>
      <c r="P12" s="17"/>
    </row>
    <row r="13" spans="1:16" x14ac:dyDescent="0.25">
      <c r="A13" s="3" t="s">
        <v>27</v>
      </c>
      <c r="B13" s="5">
        <v>240</v>
      </c>
      <c r="C13" s="5">
        <v>240</v>
      </c>
      <c r="D13" s="5">
        <v>240</v>
      </c>
      <c r="E13" s="5">
        <v>240</v>
      </c>
      <c r="F13" s="5">
        <v>240</v>
      </c>
      <c r="G13" s="24"/>
      <c r="H13" s="10"/>
      <c r="I13" s="13"/>
      <c r="J13" s="13"/>
      <c r="K13" s="17"/>
      <c r="L13" s="10"/>
      <c r="M13" s="10"/>
      <c r="N13" s="13"/>
      <c r="O13" s="13"/>
      <c r="P13" s="17"/>
    </row>
    <row r="14" spans="1:16" x14ac:dyDescent="0.25">
      <c r="A14" s="3" t="s">
        <v>10</v>
      </c>
      <c r="B14" s="5">
        <v>152</v>
      </c>
      <c r="C14" s="5">
        <v>152</v>
      </c>
      <c r="D14" s="5">
        <v>152</v>
      </c>
      <c r="E14" s="5">
        <v>152</v>
      </c>
      <c r="F14" s="5">
        <v>152</v>
      </c>
      <c r="G14" s="24"/>
      <c r="H14" s="10"/>
      <c r="I14" s="13"/>
      <c r="J14" s="13"/>
      <c r="K14" s="17"/>
      <c r="L14" s="10"/>
      <c r="M14" s="10"/>
      <c r="N14" s="13"/>
      <c r="O14" s="13"/>
      <c r="P14" s="17"/>
    </row>
    <row r="15" spans="1:16" x14ac:dyDescent="0.25">
      <c r="A15" s="3" t="s">
        <v>25</v>
      </c>
      <c r="B15" s="5">
        <v>85</v>
      </c>
      <c r="C15" s="5">
        <v>85</v>
      </c>
      <c r="D15" s="5">
        <v>85</v>
      </c>
      <c r="E15" s="5">
        <v>85</v>
      </c>
      <c r="F15" s="5">
        <v>85</v>
      </c>
      <c r="G15" s="24"/>
      <c r="H15" s="10"/>
      <c r="I15" s="13"/>
      <c r="J15" s="13"/>
      <c r="K15" s="17"/>
      <c r="L15" s="10"/>
      <c r="M15" s="10"/>
      <c r="N15" s="13"/>
      <c r="O15" s="13"/>
      <c r="P15" s="17"/>
    </row>
    <row r="16" spans="1:16" x14ac:dyDescent="0.25">
      <c r="A16" s="3" t="s">
        <v>28</v>
      </c>
      <c r="B16" s="5">
        <v>196</v>
      </c>
      <c r="C16" s="5">
        <v>196</v>
      </c>
      <c r="D16" s="5">
        <v>196</v>
      </c>
      <c r="E16" s="5">
        <v>196</v>
      </c>
      <c r="F16" s="5">
        <v>196</v>
      </c>
      <c r="G16" s="24"/>
      <c r="H16" s="10"/>
      <c r="I16" s="13"/>
      <c r="J16" s="13"/>
      <c r="K16" s="17"/>
      <c r="L16" s="10"/>
      <c r="M16" s="10"/>
      <c r="N16" s="13"/>
      <c r="O16" s="13"/>
      <c r="P16" s="17"/>
    </row>
    <row r="17" spans="1:16" x14ac:dyDescent="0.25">
      <c r="A17" s="3" t="s">
        <v>15</v>
      </c>
      <c r="B17" s="5"/>
      <c r="C17" s="5"/>
      <c r="D17" s="5"/>
      <c r="E17" s="5"/>
      <c r="F17" s="5"/>
      <c r="G17" s="24"/>
      <c r="H17" s="10"/>
      <c r="I17" s="13"/>
      <c r="J17" s="13"/>
      <c r="K17" s="12"/>
      <c r="L17" s="10"/>
      <c r="M17" s="10"/>
      <c r="N17" s="13"/>
      <c r="O17" s="13"/>
      <c r="P17" s="12"/>
    </row>
    <row r="18" spans="1:16" x14ac:dyDescent="0.25">
      <c r="A18" s="3" t="s">
        <v>21</v>
      </c>
      <c r="B18" s="5">
        <v>1</v>
      </c>
      <c r="C18" s="5">
        <v>1</v>
      </c>
      <c r="D18" s="5">
        <v>1</v>
      </c>
      <c r="E18" s="5">
        <v>1</v>
      </c>
      <c r="F18" s="5">
        <v>1</v>
      </c>
      <c r="G18" s="24"/>
      <c r="H18" s="10"/>
      <c r="I18" s="13"/>
      <c r="J18" s="13"/>
      <c r="K18" s="12"/>
      <c r="L18" s="10"/>
      <c r="M18" s="10"/>
      <c r="N18" s="13"/>
      <c r="O18" s="13"/>
      <c r="P18" s="12"/>
    </row>
    <row r="19" spans="1:16" x14ac:dyDescent="0.25">
      <c r="A19" s="3" t="s">
        <v>29</v>
      </c>
      <c r="B19" s="5"/>
      <c r="C19" s="5"/>
      <c r="D19" s="5"/>
      <c r="E19" s="5"/>
      <c r="F19" s="5"/>
      <c r="G19" s="24"/>
      <c r="H19" s="10"/>
      <c r="I19" s="13"/>
      <c r="J19" s="13"/>
      <c r="K19" s="12"/>
      <c r="L19" s="10"/>
      <c r="M19" s="10"/>
      <c r="N19" s="13"/>
      <c r="O19" s="13"/>
      <c r="P19" s="12"/>
    </row>
    <row r="20" spans="1:16" x14ac:dyDescent="0.25">
      <c r="A20" s="3" t="s">
        <v>14</v>
      </c>
      <c r="B20" s="5"/>
      <c r="C20" s="5"/>
      <c r="D20" s="5"/>
      <c r="E20" s="5"/>
      <c r="F20" s="5"/>
      <c r="G20" s="24"/>
      <c r="H20" s="10"/>
      <c r="I20" s="13"/>
      <c r="J20" s="13"/>
      <c r="K20" s="12"/>
      <c r="L20" s="10"/>
      <c r="M20" s="10"/>
      <c r="N20" s="13"/>
      <c r="O20" s="13"/>
      <c r="P20" s="12"/>
    </row>
    <row r="21" spans="1:16" x14ac:dyDescent="0.25">
      <c r="A21" s="3" t="s">
        <v>17</v>
      </c>
      <c r="B21" s="5">
        <v>11</v>
      </c>
      <c r="C21" s="5">
        <v>11</v>
      </c>
      <c r="D21" s="5">
        <v>11</v>
      </c>
      <c r="E21" s="5">
        <v>11</v>
      </c>
      <c r="F21" s="5">
        <v>11</v>
      </c>
      <c r="G21" s="24"/>
      <c r="H21" s="10"/>
      <c r="I21" s="13"/>
      <c r="J21" s="13"/>
      <c r="K21" s="12"/>
      <c r="L21" s="10"/>
      <c r="M21" s="10"/>
      <c r="N21" s="13"/>
      <c r="O21" s="13"/>
      <c r="P21" s="12"/>
    </row>
    <row r="22" spans="1:16" x14ac:dyDescent="0.25">
      <c r="A22" s="3" t="s">
        <v>6</v>
      </c>
      <c r="B22" s="5"/>
      <c r="C22" s="5"/>
      <c r="D22" s="5"/>
      <c r="E22" s="5"/>
      <c r="F22" s="5"/>
      <c r="G22" s="24"/>
      <c r="H22" s="10"/>
      <c r="I22" s="13"/>
      <c r="J22" s="13"/>
      <c r="K22" s="12"/>
      <c r="L22" s="10"/>
      <c r="M22" s="10"/>
      <c r="N22" s="13"/>
      <c r="O22" s="13"/>
      <c r="P22" s="12"/>
    </row>
    <row r="23" spans="1:16" x14ac:dyDescent="0.25">
      <c r="A23" s="3" t="s">
        <v>12</v>
      </c>
      <c r="B23" s="5">
        <v>52</v>
      </c>
      <c r="C23" s="5">
        <v>52</v>
      </c>
      <c r="D23" s="5">
        <v>52</v>
      </c>
      <c r="E23" s="5">
        <v>52</v>
      </c>
      <c r="F23" s="5">
        <v>52</v>
      </c>
      <c r="G23" s="24"/>
      <c r="H23" s="10"/>
      <c r="I23" s="13"/>
      <c r="J23" s="13"/>
      <c r="K23" s="12"/>
      <c r="L23" s="10"/>
      <c r="M23" s="10"/>
      <c r="N23" s="13"/>
      <c r="O23" s="13"/>
      <c r="P23" s="12"/>
    </row>
    <row r="24" spans="1:16" x14ac:dyDescent="0.25">
      <c r="A24" s="3">
        <v>4701</v>
      </c>
      <c r="B24" s="5">
        <v>87</v>
      </c>
      <c r="C24" s="5">
        <v>87</v>
      </c>
      <c r="D24" s="5">
        <v>87</v>
      </c>
      <c r="E24" s="5">
        <v>87</v>
      </c>
      <c r="F24" s="5">
        <v>87</v>
      </c>
      <c r="G24" s="24"/>
      <c r="H24" s="10"/>
      <c r="I24" s="13"/>
      <c r="J24" s="13"/>
      <c r="K24" s="12"/>
      <c r="L24" s="10"/>
      <c r="M24" s="10"/>
      <c r="N24" s="13"/>
      <c r="O24" s="13"/>
      <c r="P24" s="12"/>
    </row>
    <row r="25" spans="1:16" x14ac:dyDescent="0.25">
      <c r="A25" s="3" t="s">
        <v>13</v>
      </c>
      <c r="B25" s="5">
        <v>1</v>
      </c>
      <c r="C25" s="5">
        <v>1</v>
      </c>
      <c r="D25" s="5">
        <v>1</v>
      </c>
      <c r="E25" s="5">
        <v>1</v>
      </c>
      <c r="F25" s="5">
        <v>1</v>
      </c>
      <c r="G25" s="24"/>
      <c r="H25" s="10"/>
      <c r="I25" s="13"/>
      <c r="J25" s="13"/>
      <c r="K25" s="12"/>
      <c r="L25" s="10"/>
      <c r="M25" s="10"/>
      <c r="N25" s="13"/>
      <c r="O25" s="13"/>
      <c r="P25" s="12"/>
    </row>
    <row r="26" spans="1:16" x14ac:dyDescent="0.25">
      <c r="A26" s="3" t="s">
        <v>23</v>
      </c>
      <c r="B26" s="5">
        <v>8</v>
      </c>
      <c r="C26" s="5">
        <v>8</v>
      </c>
      <c r="D26" s="5">
        <v>8</v>
      </c>
      <c r="E26" s="5">
        <v>8</v>
      </c>
      <c r="F26" s="5">
        <v>8</v>
      </c>
      <c r="G26" s="24"/>
      <c r="H26" s="10"/>
      <c r="I26" s="13"/>
      <c r="J26" s="13"/>
      <c r="K26" s="12"/>
      <c r="L26" s="10"/>
      <c r="M26" s="10"/>
      <c r="N26" s="13"/>
      <c r="O26" s="13"/>
      <c r="P26" s="12"/>
    </row>
    <row r="27" spans="1:16" x14ac:dyDescent="0.25">
      <c r="A27" s="3" t="s">
        <v>8</v>
      </c>
      <c r="B27" s="5">
        <v>13</v>
      </c>
      <c r="C27" s="5">
        <v>13</v>
      </c>
      <c r="D27" s="5">
        <v>13</v>
      </c>
      <c r="E27" s="5">
        <v>13</v>
      </c>
      <c r="F27" s="5">
        <v>13</v>
      </c>
      <c r="G27" s="24"/>
      <c r="H27" s="10"/>
      <c r="I27" s="13"/>
      <c r="J27" s="13"/>
      <c r="K27" s="12"/>
      <c r="L27" s="10"/>
      <c r="M27" s="10"/>
      <c r="N27" s="13"/>
      <c r="O27" s="13"/>
      <c r="P27" s="12"/>
    </row>
    <row r="28" spans="1:16" x14ac:dyDescent="0.25">
      <c r="A28" s="3" t="s">
        <v>35</v>
      </c>
      <c r="B28" s="5">
        <v>1</v>
      </c>
      <c r="C28" s="5">
        <v>1</v>
      </c>
      <c r="D28" s="5">
        <v>1</v>
      </c>
      <c r="E28" s="5">
        <v>1</v>
      </c>
      <c r="F28" s="5">
        <v>1</v>
      </c>
      <c r="G28" s="24"/>
      <c r="H28" s="10"/>
      <c r="I28" s="13"/>
      <c r="J28" s="13"/>
      <c r="K28" s="12"/>
      <c r="L28" s="10"/>
      <c r="M28" s="10"/>
      <c r="N28" s="13"/>
      <c r="O28" s="13"/>
      <c r="P28" s="12"/>
    </row>
    <row r="29" spans="1:16" x14ac:dyDescent="0.25">
      <c r="A29" s="3" t="s">
        <v>36</v>
      </c>
      <c r="B29" s="5">
        <v>8</v>
      </c>
      <c r="C29" s="5">
        <v>8</v>
      </c>
      <c r="D29" s="5">
        <v>8</v>
      </c>
      <c r="E29" s="5">
        <v>8</v>
      </c>
      <c r="F29" s="5">
        <v>8</v>
      </c>
      <c r="G29" s="24"/>
      <c r="H29" s="10"/>
      <c r="I29" s="13"/>
      <c r="J29" s="13"/>
      <c r="K29" s="12"/>
      <c r="L29" s="10"/>
      <c r="M29" s="10"/>
      <c r="N29" s="13"/>
      <c r="O29" s="13"/>
      <c r="P29" s="12"/>
    </row>
    <row r="30" spans="1:16" x14ac:dyDescent="0.25">
      <c r="A30" s="3">
        <v>5437</v>
      </c>
      <c r="B30" s="5">
        <v>29</v>
      </c>
      <c r="C30" s="5">
        <v>29</v>
      </c>
      <c r="D30" s="5">
        <v>29</v>
      </c>
      <c r="E30" s="5">
        <v>29</v>
      </c>
      <c r="F30" s="5">
        <v>29</v>
      </c>
      <c r="G30" s="24"/>
      <c r="H30" s="10"/>
      <c r="I30" s="13"/>
      <c r="J30" s="13"/>
      <c r="K30" s="12"/>
      <c r="L30" s="10"/>
      <c r="M30" s="10"/>
      <c r="N30" s="13"/>
      <c r="O30" s="13"/>
      <c r="P30" s="12"/>
    </row>
    <row r="31" spans="1:16" x14ac:dyDescent="0.25">
      <c r="A31" s="3">
        <v>5438</v>
      </c>
      <c r="B31" s="5">
        <v>15</v>
      </c>
      <c r="C31" s="5">
        <v>15</v>
      </c>
      <c r="D31" s="5">
        <v>15</v>
      </c>
      <c r="E31" s="5">
        <v>15</v>
      </c>
      <c r="F31" s="5">
        <v>15</v>
      </c>
      <c r="G31" s="24"/>
      <c r="H31" s="10"/>
      <c r="I31" s="13"/>
      <c r="J31" s="13"/>
      <c r="K31" s="12"/>
      <c r="L31" s="10"/>
      <c r="M31" s="10"/>
      <c r="N31" s="13"/>
      <c r="O31" s="13"/>
      <c r="P31" s="12"/>
    </row>
    <row r="32" spans="1:16" x14ac:dyDescent="0.25">
      <c r="A32" s="3" t="s">
        <v>7</v>
      </c>
      <c r="B32" s="5">
        <v>17</v>
      </c>
      <c r="C32" s="5">
        <v>17</v>
      </c>
      <c r="D32" s="5">
        <v>17</v>
      </c>
      <c r="E32" s="5">
        <v>17</v>
      </c>
      <c r="F32" s="5">
        <v>17</v>
      </c>
      <c r="G32" s="24"/>
      <c r="H32" s="10"/>
      <c r="I32" s="13"/>
      <c r="J32" s="13"/>
      <c r="K32" s="12"/>
      <c r="L32" s="10"/>
      <c r="M32" s="10"/>
      <c r="N32" s="13"/>
      <c r="O32" s="13"/>
      <c r="P32" s="12"/>
    </row>
    <row r="33" spans="1:16" x14ac:dyDescent="0.25">
      <c r="A33" s="3" t="s">
        <v>5</v>
      </c>
      <c r="B33" s="5">
        <v>56</v>
      </c>
      <c r="C33" s="5">
        <v>56</v>
      </c>
      <c r="D33" s="5">
        <v>56</v>
      </c>
      <c r="E33" s="5">
        <v>56</v>
      </c>
      <c r="F33" s="5">
        <v>56</v>
      </c>
      <c r="G33" s="24"/>
      <c r="H33" s="10"/>
      <c r="I33" s="13"/>
      <c r="J33" s="13"/>
      <c r="K33" s="12"/>
      <c r="L33" s="10"/>
      <c r="M33" s="10"/>
      <c r="N33" s="13"/>
      <c r="O33" s="13"/>
      <c r="P33" s="12"/>
    </row>
    <row r="34" spans="1:16" x14ac:dyDescent="0.25">
      <c r="A34" s="3">
        <v>5581</v>
      </c>
      <c r="B34" s="5">
        <v>20</v>
      </c>
      <c r="C34" s="5">
        <v>20</v>
      </c>
      <c r="D34" s="5">
        <v>20</v>
      </c>
      <c r="E34" s="5">
        <v>20</v>
      </c>
      <c r="F34" s="5">
        <v>20</v>
      </c>
      <c r="G34" s="24"/>
      <c r="H34" s="10"/>
      <c r="I34" s="13"/>
      <c r="J34" s="13"/>
      <c r="K34" s="12"/>
      <c r="L34" s="10"/>
      <c r="M34" s="10"/>
      <c r="N34" s="13"/>
      <c r="O34" s="13"/>
      <c r="P34" s="12"/>
    </row>
    <row r="35" spans="1:16" x14ac:dyDescent="0.25">
      <c r="A35" s="3">
        <v>5628</v>
      </c>
      <c r="B35" s="5">
        <v>4</v>
      </c>
      <c r="C35" s="5">
        <v>4</v>
      </c>
      <c r="D35" s="5">
        <v>4</v>
      </c>
      <c r="E35" s="5">
        <v>4</v>
      </c>
      <c r="F35" s="5">
        <v>4</v>
      </c>
      <c r="G35" s="24"/>
      <c r="H35" s="10"/>
      <c r="I35" s="13"/>
      <c r="J35" s="13"/>
      <c r="K35" s="12"/>
      <c r="L35" s="10"/>
      <c r="M35" s="10"/>
      <c r="N35" s="13"/>
      <c r="O35" s="13"/>
      <c r="P35" s="12"/>
    </row>
    <row r="36" spans="1:16" x14ac:dyDescent="0.25">
      <c r="A36" s="3" t="s">
        <v>32</v>
      </c>
      <c r="B36" s="5">
        <v>22</v>
      </c>
      <c r="C36" s="5">
        <v>22</v>
      </c>
      <c r="D36" s="5">
        <v>22</v>
      </c>
      <c r="E36" s="5">
        <v>22</v>
      </c>
      <c r="F36" s="5">
        <v>22</v>
      </c>
      <c r="G36" s="24"/>
      <c r="H36" s="10"/>
      <c r="I36" s="13"/>
      <c r="J36" s="13"/>
      <c r="K36" s="12"/>
      <c r="L36" s="10"/>
      <c r="M36" s="10"/>
      <c r="N36" s="13"/>
      <c r="O36" s="13"/>
      <c r="P36" s="12"/>
    </row>
    <row r="37" spans="1:16" x14ac:dyDescent="0.25">
      <c r="A37" s="3" t="s">
        <v>42</v>
      </c>
      <c r="B37" s="5"/>
      <c r="C37" s="5"/>
      <c r="D37" s="5"/>
      <c r="E37" s="5"/>
      <c r="F37" s="5"/>
      <c r="G37" s="24"/>
      <c r="H37" s="10"/>
      <c r="I37" s="13"/>
      <c r="J37" s="13"/>
      <c r="K37" s="12"/>
      <c r="L37" s="10"/>
      <c r="M37" s="10"/>
      <c r="N37" s="13"/>
      <c r="O37" s="13"/>
      <c r="P37" s="12"/>
    </row>
    <row r="38" spans="1:16" x14ac:dyDescent="0.25">
      <c r="A38" s="3" t="s">
        <v>26</v>
      </c>
      <c r="B38" s="5">
        <v>2</v>
      </c>
      <c r="C38" s="5">
        <v>2</v>
      </c>
      <c r="D38" s="5">
        <v>2</v>
      </c>
      <c r="E38" s="5">
        <v>2</v>
      </c>
      <c r="F38" s="5">
        <v>2</v>
      </c>
      <c r="G38" s="24"/>
      <c r="H38" s="10"/>
      <c r="I38" s="13"/>
      <c r="J38" s="13"/>
      <c r="K38" s="12"/>
      <c r="L38" s="10"/>
      <c r="M38" s="10"/>
      <c r="N38" s="13"/>
      <c r="O38" s="13"/>
      <c r="P38" s="12"/>
    </row>
    <row r="39" spans="1:16" x14ac:dyDescent="0.25">
      <c r="A39" s="3" t="s">
        <v>18</v>
      </c>
      <c r="B39" s="5">
        <v>5</v>
      </c>
      <c r="C39" s="5">
        <v>5</v>
      </c>
      <c r="D39" s="5">
        <v>5</v>
      </c>
      <c r="E39" s="5">
        <v>5</v>
      </c>
      <c r="F39" s="5">
        <v>5</v>
      </c>
      <c r="G39" s="24"/>
      <c r="H39" s="10"/>
      <c r="I39" s="13"/>
      <c r="J39" s="13"/>
      <c r="K39" s="12"/>
      <c r="L39" s="10"/>
      <c r="M39" s="10"/>
      <c r="N39" s="13"/>
      <c r="O39" s="13"/>
      <c r="P39" s="12"/>
    </row>
    <row r="40" spans="1:16" x14ac:dyDescent="0.25">
      <c r="A40" s="3" t="s">
        <v>22</v>
      </c>
      <c r="B40" s="5">
        <v>38</v>
      </c>
      <c r="C40" s="5">
        <v>38</v>
      </c>
      <c r="D40" s="5">
        <v>38</v>
      </c>
      <c r="E40" s="5">
        <v>38</v>
      </c>
      <c r="F40" s="5">
        <v>38</v>
      </c>
      <c r="G40" s="24"/>
      <c r="H40" s="10"/>
      <c r="I40" s="13"/>
      <c r="J40" s="13"/>
      <c r="K40" s="17"/>
      <c r="L40" s="10"/>
      <c r="M40" s="10"/>
      <c r="N40" s="13"/>
      <c r="O40" s="13"/>
      <c r="P40" s="17"/>
    </row>
    <row r="41" spans="1:16" x14ac:dyDescent="0.25">
      <c r="A41" s="3" t="s">
        <v>30</v>
      </c>
      <c r="B41" s="5">
        <v>34</v>
      </c>
      <c r="C41" s="5">
        <v>34</v>
      </c>
      <c r="D41" s="5">
        <v>34</v>
      </c>
      <c r="E41" s="5">
        <v>34</v>
      </c>
      <c r="F41" s="5">
        <v>34</v>
      </c>
      <c r="G41" s="24"/>
      <c r="H41" s="10"/>
      <c r="I41" s="13"/>
      <c r="J41" s="13"/>
      <c r="K41" s="17"/>
      <c r="L41" s="10"/>
      <c r="M41" s="10"/>
      <c r="N41" s="13"/>
      <c r="O41" s="13"/>
      <c r="P41" s="17"/>
    </row>
    <row r="42" spans="1:16" x14ac:dyDescent="0.25">
      <c r="A42" s="3" t="s">
        <v>19</v>
      </c>
      <c r="B42" s="5">
        <v>240</v>
      </c>
      <c r="C42" s="5">
        <v>240</v>
      </c>
      <c r="D42" s="5">
        <v>240</v>
      </c>
      <c r="E42" s="5">
        <v>240</v>
      </c>
      <c r="F42" s="5">
        <v>240</v>
      </c>
      <c r="G42" s="24"/>
      <c r="H42" s="10"/>
      <c r="I42" s="13"/>
      <c r="J42" s="13"/>
      <c r="K42" s="12"/>
      <c r="L42" s="10"/>
      <c r="M42" s="10"/>
      <c r="N42" s="13"/>
      <c r="O42" s="13"/>
      <c r="P42" s="12"/>
    </row>
    <row r="43" spans="1:16" x14ac:dyDescent="0.25">
      <c r="A43" s="3" t="s">
        <v>43</v>
      </c>
      <c r="B43" s="5">
        <v>152</v>
      </c>
      <c r="C43" s="5">
        <v>152</v>
      </c>
      <c r="D43" s="5">
        <v>152</v>
      </c>
      <c r="E43" s="5">
        <v>152</v>
      </c>
      <c r="F43" s="5">
        <v>152</v>
      </c>
      <c r="G43" s="24"/>
      <c r="H43" s="10"/>
      <c r="I43" s="13"/>
      <c r="J43" s="13"/>
      <c r="K43" s="17"/>
      <c r="L43" s="10"/>
      <c r="M43" s="10"/>
      <c r="N43" s="13"/>
      <c r="O43" s="13"/>
      <c r="P43" s="17"/>
    </row>
    <row r="44" spans="1:16" x14ac:dyDescent="0.25">
      <c r="A44" s="3" t="s">
        <v>4</v>
      </c>
      <c r="B44" s="5">
        <v>85</v>
      </c>
      <c r="C44" s="5">
        <v>85</v>
      </c>
      <c r="D44" s="5">
        <v>85</v>
      </c>
      <c r="E44" s="5">
        <v>85</v>
      </c>
      <c r="F44" s="5">
        <v>85</v>
      </c>
      <c r="G44" s="24"/>
      <c r="H44" s="10"/>
      <c r="I44" s="13"/>
      <c r="J44" s="13"/>
      <c r="K44" s="17"/>
      <c r="L44" s="10"/>
      <c r="M44" s="10"/>
      <c r="N44" s="13"/>
      <c r="O44" s="13"/>
      <c r="P44" s="17"/>
    </row>
    <row r="45" spans="1:16" x14ac:dyDescent="0.25">
      <c r="A45" s="3">
        <v>5777</v>
      </c>
      <c r="B45" s="5">
        <v>196</v>
      </c>
      <c r="C45" s="5">
        <v>196</v>
      </c>
      <c r="D45" s="5">
        <v>196</v>
      </c>
      <c r="E45" s="5">
        <v>196</v>
      </c>
      <c r="F45" s="5">
        <v>196</v>
      </c>
      <c r="G45" s="24"/>
      <c r="H45" s="10"/>
      <c r="I45" s="13"/>
      <c r="J45" s="13"/>
      <c r="K45" s="12"/>
      <c r="L45" s="10"/>
      <c r="M45" s="10"/>
      <c r="N45" s="13"/>
      <c r="O45" s="13"/>
      <c r="P45" s="12"/>
    </row>
    <row r="46" spans="1:16" x14ac:dyDescent="0.25">
      <c r="A46" s="3" t="s">
        <v>16</v>
      </c>
      <c r="B46" s="5"/>
      <c r="C46" s="5"/>
      <c r="D46" s="5"/>
      <c r="E46" s="5"/>
      <c r="F46" s="5"/>
      <c r="G46" s="24"/>
      <c r="H46" s="10"/>
      <c r="I46" s="13"/>
      <c r="J46" s="13"/>
      <c r="K46" s="12"/>
      <c r="L46" s="10"/>
      <c r="M46" s="10"/>
      <c r="N46" s="13"/>
      <c r="O46" s="13"/>
      <c r="P46" s="12"/>
    </row>
    <row r="47" spans="1:16" x14ac:dyDescent="0.25">
      <c r="A47" s="3" t="s">
        <v>34</v>
      </c>
      <c r="B47" s="5">
        <v>1</v>
      </c>
      <c r="C47" s="5">
        <v>1</v>
      </c>
      <c r="D47" s="5">
        <v>1</v>
      </c>
      <c r="E47" s="5">
        <v>1</v>
      </c>
      <c r="F47" s="5">
        <v>1</v>
      </c>
      <c r="G47" s="24"/>
      <c r="H47" s="10"/>
      <c r="I47" s="13"/>
      <c r="J47" s="13"/>
      <c r="K47" s="17"/>
      <c r="L47" s="10"/>
      <c r="M47" s="10"/>
      <c r="N47" s="13"/>
      <c r="O47" s="13"/>
      <c r="P47" s="17"/>
    </row>
    <row r="48" spans="1:16" x14ac:dyDescent="0.25">
      <c r="A48" s="3" t="s">
        <v>33</v>
      </c>
      <c r="B48" s="5"/>
      <c r="C48" s="5"/>
      <c r="D48" s="5"/>
      <c r="E48" s="5"/>
      <c r="F48" s="5"/>
      <c r="G48" s="24"/>
      <c r="H48" s="10"/>
      <c r="I48" s="13"/>
      <c r="J48" s="13"/>
      <c r="K48" s="17"/>
      <c r="L48" s="10"/>
      <c r="M48" s="10"/>
      <c r="N48" s="13"/>
      <c r="O48" s="13"/>
      <c r="P48" s="17"/>
    </row>
    <row r="49" spans="1:16" x14ac:dyDescent="0.25">
      <c r="A49" s="3" t="s">
        <v>31</v>
      </c>
      <c r="B49" s="5"/>
      <c r="C49" s="5"/>
      <c r="D49" s="5"/>
      <c r="E49" s="5"/>
      <c r="F49" s="5"/>
      <c r="G49" s="24"/>
      <c r="H49" s="10"/>
      <c r="I49" s="13"/>
      <c r="J49" s="13"/>
      <c r="K49" s="17"/>
      <c r="L49" s="10"/>
      <c r="M49" s="10"/>
      <c r="N49" s="13"/>
      <c r="O49" s="13"/>
      <c r="P49" s="17"/>
    </row>
    <row r="50" spans="1:16" x14ac:dyDescent="0.25">
      <c r="A50" s="3" t="s">
        <v>3</v>
      </c>
      <c r="B50" s="5">
        <v>11</v>
      </c>
      <c r="C50" s="5">
        <v>11</v>
      </c>
      <c r="D50" s="5">
        <v>11</v>
      </c>
      <c r="E50" s="5">
        <v>11</v>
      </c>
      <c r="F50" s="5">
        <v>11</v>
      </c>
      <c r="G50" s="24"/>
      <c r="H50" s="10"/>
      <c r="I50" s="13"/>
      <c r="J50" s="13"/>
      <c r="K50" s="17"/>
      <c r="L50" s="10"/>
      <c r="M50" s="10"/>
      <c r="N50" s="13"/>
      <c r="O50" s="13"/>
      <c r="P50" s="17"/>
    </row>
    <row r="51" spans="1:16" x14ac:dyDescent="0.25">
      <c r="A51" s="3" t="s">
        <v>24</v>
      </c>
      <c r="B51" s="5"/>
      <c r="C51" s="5"/>
      <c r="D51" s="5"/>
      <c r="E51" s="5"/>
      <c r="F51" s="5"/>
      <c r="G51" s="24"/>
      <c r="H51" s="10"/>
      <c r="I51" s="13"/>
      <c r="J51" s="13"/>
      <c r="K51" s="17"/>
      <c r="L51" s="10"/>
      <c r="M51" s="10"/>
      <c r="N51" s="13"/>
      <c r="O51" s="13"/>
      <c r="P51" s="17"/>
    </row>
    <row r="52" spans="1:16" x14ac:dyDescent="0.25">
      <c r="A52" s="3" t="s">
        <v>44</v>
      </c>
      <c r="B52" s="5">
        <v>52</v>
      </c>
      <c r="C52" s="5">
        <v>52</v>
      </c>
      <c r="D52" s="5">
        <v>52</v>
      </c>
      <c r="E52" s="5">
        <v>52</v>
      </c>
      <c r="F52" s="5">
        <v>52</v>
      </c>
      <c r="G52" s="24"/>
      <c r="H52" s="10"/>
      <c r="I52" s="13"/>
      <c r="J52" s="13"/>
      <c r="K52" s="12"/>
      <c r="L52" s="10"/>
      <c r="M52" s="10"/>
      <c r="N52" s="13"/>
      <c r="O52" s="13"/>
      <c r="P52" s="12"/>
    </row>
    <row r="53" spans="1:16" x14ac:dyDescent="0.25">
      <c r="A53" s="3" t="s">
        <v>45</v>
      </c>
      <c r="B53" s="5">
        <v>87</v>
      </c>
      <c r="C53" s="5">
        <v>87</v>
      </c>
      <c r="D53" s="5">
        <v>87</v>
      </c>
      <c r="E53" s="5">
        <v>87</v>
      </c>
      <c r="F53" s="5">
        <v>87</v>
      </c>
      <c r="G53" s="24"/>
      <c r="H53" s="10"/>
      <c r="I53" s="13"/>
      <c r="J53" s="13"/>
      <c r="K53" s="17"/>
      <c r="L53" s="10"/>
      <c r="M53" s="10"/>
      <c r="N53" s="13"/>
      <c r="O53" s="13"/>
      <c r="P53" s="17"/>
    </row>
    <row r="54" spans="1:16" x14ac:dyDescent="0.25">
      <c r="A54" s="3" t="s">
        <v>46</v>
      </c>
      <c r="B54" s="5">
        <v>1</v>
      </c>
      <c r="C54" s="5">
        <v>1</v>
      </c>
      <c r="D54" s="5">
        <v>1</v>
      </c>
      <c r="E54" s="5">
        <v>1</v>
      </c>
      <c r="F54" s="5">
        <v>1</v>
      </c>
      <c r="G54" s="24"/>
      <c r="H54" s="10"/>
      <c r="I54" s="13"/>
      <c r="J54" s="13"/>
      <c r="K54" s="12"/>
      <c r="L54" s="10"/>
      <c r="M54" s="10"/>
      <c r="N54" s="13"/>
      <c r="O54" s="13"/>
      <c r="P54" s="12"/>
    </row>
    <row r="55" spans="1:16" x14ac:dyDescent="0.25">
      <c r="A55" s="3" t="s">
        <v>47</v>
      </c>
      <c r="B55" s="5">
        <v>8</v>
      </c>
      <c r="C55" s="5">
        <v>8</v>
      </c>
      <c r="D55" s="5">
        <v>8</v>
      </c>
      <c r="E55" s="5">
        <v>8</v>
      </c>
      <c r="F55" s="5">
        <v>8</v>
      </c>
      <c r="G55" s="24"/>
      <c r="H55" s="10"/>
      <c r="I55" s="13"/>
      <c r="J55" s="13"/>
      <c r="K55" s="12"/>
      <c r="L55" s="10"/>
      <c r="M55" s="10"/>
      <c r="N55" s="13"/>
      <c r="O55" s="13"/>
      <c r="P55" s="12"/>
    </row>
    <row r="56" spans="1:16" x14ac:dyDescent="0.25">
      <c r="A56" s="3" t="s">
        <v>48</v>
      </c>
      <c r="B56" s="5">
        <v>13</v>
      </c>
      <c r="C56" s="5">
        <v>13</v>
      </c>
      <c r="D56" s="5">
        <v>13</v>
      </c>
      <c r="E56" s="5">
        <v>13</v>
      </c>
      <c r="F56" s="5">
        <v>13</v>
      </c>
      <c r="G56" s="24"/>
      <c r="H56" s="10"/>
      <c r="I56" s="13"/>
      <c r="J56" s="13"/>
      <c r="K56" s="17"/>
      <c r="L56" s="10"/>
      <c r="M56" s="10"/>
      <c r="N56" s="13"/>
      <c r="O56" s="13"/>
      <c r="P56" s="17"/>
    </row>
    <row r="57" spans="1:16" x14ac:dyDescent="0.25">
      <c r="A57" s="3" t="s">
        <v>49</v>
      </c>
      <c r="B57" s="24"/>
      <c r="C57" s="10"/>
      <c r="D57" s="13"/>
      <c r="E57" s="13"/>
      <c r="F57" s="10"/>
      <c r="G57" s="24"/>
      <c r="H57" s="10"/>
      <c r="I57" s="13"/>
      <c r="J57" s="13"/>
      <c r="K57" s="17"/>
      <c r="L57" s="10"/>
      <c r="M57" s="10"/>
      <c r="N57" s="13"/>
      <c r="O57" s="13"/>
      <c r="P57" s="17"/>
    </row>
    <row r="58" spans="1:16" x14ac:dyDescent="0.25">
      <c r="A58" s="1" t="s">
        <v>1</v>
      </c>
      <c r="B58" s="14">
        <f>SUM(B3:B57)</f>
        <v>2381</v>
      </c>
      <c r="C58" s="19">
        <f>SUM(C3:C57)</f>
        <v>2381</v>
      </c>
      <c r="D58" s="14">
        <f>AVERAGE(D3:D57)</f>
        <v>52.911111111111111</v>
      </c>
      <c r="E58" s="14"/>
      <c r="F58" s="19">
        <f>SUM(F3:F57)</f>
        <v>2381</v>
      </c>
      <c r="G58" s="14">
        <f>SUM(G3:G57)</f>
        <v>0</v>
      </c>
      <c r="H58" s="19">
        <f>SUM(H3:H57)</f>
        <v>0</v>
      </c>
      <c r="I58" s="14" t="e">
        <f>AVERAGE(I3:I57)</f>
        <v>#DIV/0!</v>
      </c>
      <c r="J58" s="14"/>
      <c r="K58" s="19">
        <f>SUM(K3:K57)</f>
        <v>0</v>
      </c>
      <c r="L58" s="14">
        <f>SUM(L3:L57)</f>
        <v>0</v>
      </c>
      <c r="M58" s="19">
        <f>SUM(M3:M57)</f>
        <v>0</v>
      </c>
      <c r="N58" s="14" t="e">
        <f>AVERAGE(N3:N57)</f>
        <v>#DIV/0!</v>
      </c>
      <c r="O58" s="14"/>
      <c r="P58" s="19">
        <f>SUM(P3:P57)</f>
        <v>0</v>
      </c>
    </row>
    <row r="60" spans="1:16" x14ac:dyDescent="0.25">
      <c r="A60" s="1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</row>
    <row r="61" spans="1:16" x14ac:dyDescent="0.25">
      <c r="A61" s="1" t="s">
        <v>71</v>
      </c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</row>
    <row r="62" spans="1:16" x14ac:dyDescent="0.25">
      <c r="A62" s="1" t="s">
        <v>73</v>
      </c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</row>
  </sheetData>
  <mergeCells count="3">
    <mergeCell ref="B1:F1"/>
    <mergeCell ref="G1:K1"/>
    <mergeCell ref="L1:P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7"/>
  </sheetPr>
  <dimension ref="A1:M66"/>
  <sheetViews>
    <sheetView zoomScale="80" zoomScaleNormal="80" workbookViewId="0">
      <selection activeCell="A62" sqref="A62"/>
    </sheetView>
  </sheetViews>
  <sheetFormatPr defaultColWidth="9.140625" defaultRowHeight="15" x14ac:dyDescent="0.25"/>
  <cols>
    <col min="1" max="1" width="13.140625" customWidth="1"/>
    <col min="2" max="2" width="15.85546875" customWidth="1"/>
    <col min="3" max="3" width="12.28515625" customWidth="1"/>
    <col min="4" max="4" width="18.85546875" customWidth="1"/>
    <col min="5" max="5" width="10" customWidth="1"/>
    <col min="6" max="6" width="16.7109375" customWidth="1"/>
    <col min="7" max="7" width="12.42578125" customWidth="1"/>
    <col min="8" max="8" width="21.85546875" customWidth="1"/>
    <col min="9" max="9" width="10.7109375" customWidth="1"/>
    <col min="10" max="10" width="16.7109375" customWidth="1"/>
    <col min="11" max="11" width="12.42578125" customWidth="1"/>
    <col min="12" max="12" width="21.85546875" customWidth="1"/>
    <col min="13" max="13" width="11" customWidth="1"/>
  </cols>
  <sheetData>
    <row r="1" spans="1:13" x14ac:dyDescent="0.25">
      <c r="A1" s="2"/>
      <c r="B1" s="40" t="s">
        <v>50</v>
      </c>
      <c r="C1" s="40"/>
      <c r="D1" s="40"/>
      <c r="E1" s="40"/>
      <c r="F1" s="40" t="s">
        <v>51</v>
      </c>
      <c r="G1" s="40" t="s">
        <v>0</v>
      </c>
      <c r="H1" s="40"/>
      <c r="I1" s="40"/>
      <c r="J1" s="40" t="s">
        <v>52</v>
      </c>
      <c r="K1" s="40" t="s">
        <v>0</v>
      </c>
      <c r="L1" s="40"/>
      <c r="M1" s="40"/>
    </row>
    <row r="2" spans="1:13" ht="32.25" customHeight="1" x14ac:dyDescent="0.25">
      <c r="A2" s="39" t="s">
        <v>54</v>
      </c>
      <c r="B2" s="15" t="s">
        <v>56</v>
      </c>
      <c r="C2" s="15" t="s">
        <v>57</v>
      </c>
      <c r="D2" s="15" t="s">
        <v>58</v>
      </c>
      <c r="E2" s="15" t="s">
        <v>59</v>
      </c>
      <c r="F2" s="15" t="s">
        <v>60</v>
      </c>
      <c r="G2" s="15" t="s">
        <v>61</v>
      </c>
      <c r="H2" s="15" t="s">
        <v>62</v>
      </c>
      <c r="I2" s="15" t="s">
        <v>63</v>
      </c>
      <c r="J2" s="15" t="s">
        <v>64</v>
      </c>
      <c r="K2" s="15" t="s">
        <v>65</v>
      </c>
      <c r="L2" s="15" t="s">
        <v>66</v>
      </c>
      <c r="M2" s="15" t="s">
        <v>67</v>
      </c>
    </row>
    <row r="3" spans="1:13" ht="16.5" customHeight="1" x14ac:dyDescent="0.25">
      <c r="A3" s="2">
        <v>1104</v>
      </c>
      <c r="B3" s="33"/>
      <c r="C3" s="5">
        <v>1</v>
      </c>
      <c r="D3" s="34"/>
      <c r="E3" s="35"/>
      <c r="F3" s="36"/>
      <c r="G3" s="34"/>
      <c r="H3" s="34"/>
      <c r="I3" s="35"/>
      <c r="J3" s="36"/>
      <c r="K3" s="34"/>
      <c r="L3" s="34"/>
      <c r="M3" s="35"/>
    </row>
    <row r="4" spans="1:13" ht="16.5" customHeight="1" x14ac:dyDescent="0.25">
      <c r="A4" s="2">
        <v>3484</v>
      </c>
      <c r="B4" s="33"/>
      <c r="C4" s="5">
        <v>18</v>
      </c>
      <c r="D4" s="34"/>
      <c r="E4" s="35"/>
      <c r="F4" s="36"/>
      <c r="G4" s="34"/>
      <c r="H4" s="34"/>
      <c r="I4" s="35"/>
      <c r="J4" s="36"/>
      <c r="K4" s="34"/>
      <c r="L4" s="34"/>
      <c r="M4" s="35"/>
    </row>
    <row r="5" spans="1:13" ht="16.5" customHeight="1" x14ac:dyDescent="0.25">
      <c r="A5" s="2">
        <v>3488</v>
      </c>
      <c r="B5" s="33"/>
      <c r="C5" s="5">
        <v>9</v>
      </c>
      <c r="D5" s="34"/>
      <c r="E5" s="35"/>
      <c r="F5" s="36"/>
      <c r="G5" s="34"/>
      <c r="H5" s="34"/>
      <c r="I5" s="35"/>
      <c r="J5" s="36"/>
      <c r="K5" s="34"/>
      <c r="L5" s="34"/>
      <c r="M5" s="35"/>
    </row>
    <row r="6" spans="1:13" ht="16.5" customHeight="1" x14ac:dyDescent="0.25">
      <c r="A6" s="2">
        <v>3489</v>
      </c>
      <c r="B6" s="33"/>
      <c r="C6" s="5">
        <v>87</v>
      </c>
      <c r="D6" s="34"/>
      <c r="E6" s="35"/>
      <c r="F6" s="36"/>
      <c r="G6" s="34"/>
      <c r="H6" s="34"/>
      <c r="I6" s="35"/>
      <c r="J6" s="36"/>
      <c r="K6" s="34"/>
      <c r="L6" s="34"/>
      <c r="M6" s="35"/>
    </row>
    <row r="7" spans="1:13" ht="16.5" customHeight="1" x14ac:dyDescent="0.25">
      <c r="A7" s="2">
        <v>3491</v>
      </c>
      <c r="B7" s="33"/>
      <c r="C7" s="5">
        <v>97</v>
      </c>
      <c r="D7" s="34"/>
      <c r="E7" s="35"/>
      <c r="F7" s="36"/>
      <c r="G7" s="34"/>
      <c r="H7" s="34"/>
      <c r="I7" s="35"/>
      <c r="J7" s="36"/>
      <c r="K7" s="34"/>
      <c r="L7" s="34"/>
      <c r="M7" s="35"/>
    </row>
    <row r="8" spans="1:13" ht="16.5" customHeight="1" x14ac:dyDescent="0.25">
      <c r="A8" s="2">
        <v>3492</v>
      </c>
      <c r="B8" s="33"/>
      <c r="C8" s="5">
        <v>47</v>
      </c>
      <c r="D8" s="34"/>
      <c r="E8" s="35"/>
      <c r="F8" s="36"/>
      <c r="G8" s="34"/>
      <c r="H8" s="34"/>
      <c r="I8" s="35"/>
      <c r="J8" s="36"/>
      <c r="K8" s="34"/>
      <c r="L8" s="34"/>
      <c r="M8" s="35"/>
    </row>
    <row r="9" spans="1:13" x14ac:dyDescent="0.25">
      <c r="A9" s="3">
        <v>3826</v>
      </c>
      <c r="B9" s="4">
        <v>531.36</v>
      </c>
      <c r="C9" s="5">
        <v>99</v>
      </c>
      <c r="D9" s="6">
        <v>531.36</v>
      </c>
      <c r="E9" s="12"/>
      <c r="F9" s="16"/>
      <c r="G9" s="11"/>
      <c r="H9" s="11"/>
      <c r="I9" s="12"/>
      <c r="J9" s="16"/>
      <c r="K9" s="11"/>
      <c r="L9" s="11"/>
      <c r="M9" s="12"/>
    </row>
    <row r="10" spans="1:13" x14ac:dyDescent="0.25">
      <c r="A10" s="3">
        <v>3836</v>
      </c>
      <c r="B10" s="4">
        <v>34435.54</v>
      </c>
      <c r="C10" s="5">
        <v>8</v>
      </c>
      <c r="D10" s="7">
        <v>1913.0855555555556</v>
      </c>
      <c r="E10" s="5">
        <v>1</v>
      </c>
      <c r="F10" s="16"/>
      <c r="G10" s="11"/>
      <c r="H10" s="11"/>
      <c r="I10" s="12"/>
      <c r="J10" s="16"/>
      <c r="K10" s="11"/>
      <c r="L10" s="11"/>
      <c r="M10" s="12"/>
    </row>
    <row r="11" spans="1:13" x14ac:dyDescent="0.25">
      <c r="A11" s="3">
        <v>3862</v>
      </c>
      <c r="B11" s="4">
        <v>6213.65</v>
      </c>
      <c r="C11" s="5">
        <v>9</v>
      </c>
      <c r="D11" s="7">
        <v>690.40555555555557</v>
      </c>
      <c r="E11" s="12"/>
      <c r="F11" s="16"/>
      <c r="G11" s="11"/>
      <c r="H11" s="11"/>
      <c r="I11" s="12"/>
      <c r="J11" s="16"/>
      <c r="K11" s="11"/>
      <c r="L11" s="11"/>
      <c r="M11" s="12"/>
    </row>
    <row r="12" spans="1:13" x14ac:dyDescent="0.25">
      <c r="A12" s="3">
        <v>3881</v>
      </c>
      <c r="B12" s="4">
        <v>80809.130000000019</v>
      </c>
      <c r="C12" s="5">
        <v>87</v>
      </c>
      <c r="D12" s="7">
        <v>928.84057471264384</v>
      </c>
      <c r="E12" s="5">
        <v>19</v>
      </c>
      <c r="F12" s="16"/>
      <c r="G12" s="11"/>
      <c r="H12" s="11"/>
      <c r="I12" s="12"/>
      <c r="J12" s="16"/>
      <c r="K12" s="11"/>
      <c r="L12" s="11"/>
      <c r="M12" s="12"/>
    </row>
    <row r="13" spans="1:13" x14ac:dyDescent="0.25">
      <c r="A13" s="3">
        <v>3890</v>
      </c>
      <c r="B13" s="4">
        <v>81000.870000000039</v>
      </c>
      <c r="C13" s="5">
        <v>97</v>
      </c>
      <c r="D13" s="7">
        <v>835.06051546391791</v>
      </c>
      <c r="E13" s="5">
        <v>23</v>
      </c>
      <c r="F13" s="16"/>
      <c r="G13" s="11"/>
      <c r="H13" s="11"/>
      <c r="I13" s="12"/>
      <c r="J13" s="16"/>
      <c r="K13" s="11"/>
      <c r="L13" s="11"/>
      <c r="M13" s="12"/>
    </row>
    <row r="14" spans="1:13" x14ac:dyDescent="0.25">
      <c r="A14" s="3">
        <v>3913</v>
      </c>
      <c r="B14" s="4">
        <v>69496.210000000006</v>
      </c>
      <c r="C14" s="5">
        <v>47</v>
      </c>
      <c r="D14" s="7">
        <v>1478.642765957447</v>
      </c>
      <c r="E14" s="5">
        <v>4</v>
      </c>
      <c r="F14" s="16"/>
      <c r="G14" s="11"/>
      <c r="H14" s="11"/>
      <c r="I14" s="12"/>
      <c r="J14" s="16"/>
      <c r="K14" s="11"/>
      <c r="L14" s="11"/>
      <c r="M14" s="12"/>
    </row>
    <row r="15" spans="1:13" x14ac:dyDescent="0.25">
      <c r="A15" s="3">
        <v>3924</v>
      </c>
      <c r="B15" s="4">
        <v>159908.75999999995</v>
      </c>
      <c r="C15" s="5">
        <v>99</v>
      </c>
      <c r="D15" s="7">
        <v>1615.2399999999996</v>
      </c>
      <c r="E15" s="5">
        <v>23</v>
      </c>
      <c r="F15" s="16"/>
      <c r="G15" s="11"/>
      <c r="H15" s="11"/>
      <c r="I15" s="12"/>
      <c r="J15" s="16"/>
      <c r="K15" s="11"/>
      <c r="L15" s="11"/>
      <c r="M15" s="12"/>
    </row>
    <row r="16" spans="1:13" x14ac:dyDescent="0.25">
      <c r="A16" s="3">
        <v>3925</v>
      </c>
      <c r="B16" s="4">
        <v>4449.17</v>
      </c>
      <c r="C16" s="5">
        <v>8</v>
      </c>
      <c r="D16" s="7">
        <v>556.14625000000001</v>
      </c>
      <c r="E16" s="12"/>
      <c r="F16" s="16"/>
      <c r="G16" s="11"/>
      <c r="H16" s="11"/>
      <c r="I16" s="12"/>
      <c r="J16" s="16"/>
      <c r="K16" s="11"/>
      <c r="L16" s="11"/>
      <c r="M16" s="12"/>
    </row>
    <row r="17" spans="1:13" x14ac:dyDescent="0.25">
      <c r="A17" s="3">
        <v>3926</v>
      </c>
      <c r="B17" s="4">
        <v>21781.640000000003</v>
      </c>
      <c r="C17" s="5">
        <v>38</v>
      </c>
      <c r="D17" s="7">
        <v>573.20105263157905</v>
      </c>
      <c r="E17" s="5">
        <v>4</v>
      </c>
      <c r="F17" s="16"/>
      <c r="G17" s="11"/>
      <c r="H17" s="11"/>
      <c r="I17" s="12"/>
      <c r="J17" s="16"/>
      <c r="K17" s="11"/>
      <c r="L17" s="11"/>
      <c r="M17" s="12"/>
    </row>
    <row r="18" spans="1:13" x14ac:dyDescent="0.25">
      <c r="A18" s="3">
        <v>4070</v>
      </c>
      <c r="B18" s="4">
        <v>23834.720000000001</v>
      </c>
      <c r="C18" s="5">
        <v>34</v>
      </c>
      <c r="D18" s="7">
        <v>701.02117647058822</v>
      </c>
      <c r="E18" s="5">
        <v>7</v>
      </c>
      <c r="F18" s="16"/>
      <c r="G18" s="11"/>
      <c r="H18" s="11"/>
      <c r="I18" s="12"/>
      <c r="J18" s="16"/>
      <c r="K18" s="11"/>
      <c r="L18" s="11"/>
      <c r="M18" s="12"/>
    </row>
    <row r="19" spans="1:13" x14ac:dyDescent="0.25">
      <c r="A19" s="3">
        <v>4071</v>
      </c>
      <c r="B19" s="4">
        <v>290069.37000000029</v>
      </c>
      <c r="C19" s="5">
        <v>240</v>
      </c>
      <c r="D19" s="7">
        <v>1208.6223750000013</v>
      </c>
      <c r="E19" s="5">
        <v>33</v>
      </c>
      <c r="F19" s="16"/>
      <c r="G19" s="11"/>
      <c r="H19" s="11"/>
      <c r="I19" s="12"/>
      <c r="J19" s="16"/>
      <c r="K19" s="11"/>
      <c r="L19" s="11"/>
      <c r="M19" s="12"/>
    </row>
    <row r="20" spans="1:13" x14ac:dyDescent="0.25">
      <c r="A20" s="3">
        <v>4072</v>
      </c>
      <c r="B20" s="4">
        <v>100270.11000000006</v>
      </c>
      <c r="C20" s="5">
        <v>152</v>
      </c>
      <c r="D20" s="7">
        <v>659.67177631578988</v>
      </c>
      <c r="E20" s="5">
        <v>42</v>
      </c>
      <c r="F20" s="16"/>
      <c r="G20" s="11"/>
      <c r="H20" s="11"/>
      <c r="I20" s="12"/>
      <c r="J20" s="16"/>
      <c r="K20" s="11"/>
      <c r="L20" s="11"/>
      <c r="M20" s="12"/>
    </row>
    <row r="21" spans="1:13" x14ac:dyDescent="0.25">
      <c r="A21" s="3">
        <v>4209</v>
      </c>
      <c r="B21" s="4">
        <v>56145.9</v>
      </c>
      <c r="C21" s="5">
        <v>85</v>
      </c>
      <c r="D21" s="7">
        <v>660.54</v>
      </c>
      <c r="E21" s="5">
        <v>11</v>
      </c>
      <c r="F21" s="16"/>
      <c r="G21" s="11"/>
      <c r="H21" s="11"/>
      <c r="I21" s="12"/>
      <c r="J21" s="16"/>
      <c r="K21" s="11"/>
      <c r="L21" s="11"/>
      <c r="M21" s="12"/>
    </row>
    <row r="22" spans="1:13" x14ac:dyDescent="0.25">
      <c r="A22" s="3">
        <v>4359</v>
      </c>
      <c r="B22" s="4">
        <v>247809.10000000021</v>
      </c>
      <c r="C22" s="5">
        <v>196</v>
      </c>
      <c r="D22" s="7">
        <v>1264.3321428571439</v>
      </c>
      <c r="E22" s="5">
        <v>43</v>
      </c>
      <c r="F22" s="16"/>
      <c r="G22" s="11"/>
      <c r="H22" s="11"/>
      <c r="I22" s="12"/>
      <c r="J22" s="16"/>
      <c r="K22" s="11"/>
      <c r="L22" s="11"/>
      <c r="M22" s="12"/>
    </row>
    <row r="23" spans="1:13" x14ac:dyDescent="0.25">
      <c r="A23" s="3">
        <v>4392</v>
      </c>
      <c r="B23" s="4"/>
      <c r="C23" s="5"/>
      <c r="D23" s="7"/>
      <c r="E23" s="5"/>
      <c r="F23" s="16"/>
      <c r="G23" s="11"/>
      <c r="H23" s="11"/>
      <c r="I23" s="12"/>
      <c r="J23" s="16"/>
      <c r="K23" s="11"/>
      <c r="L23" s="11"/>
      <c r="M23" s="12"/>
    </row>
    <row r="24" spans="1:13" x14ac:dyDescent="0.25">
      <c r="A24" s="3">
        <v>4701</v>
      </c>
      <c r="B24" s="4">
        <v>776.12</v>
      </c>
      <c r="C24" s="5">
        <v>1</v>
      </c>
      <c r="D24" s="7">
        <v>776.12</v>
      </c>
      <c r="E24" s="12"/>
      <c r="F24" s="16"/>
      <c r="G24" s="11"/>
      <c r="H24" s="11"/>
      <c r="I24" s="12"/>
      <c r="J24" s="16"/>
      <c r="K24" s="11"/>
      <c r="L24" s="11"/>
      <c r="M24" s="12"/>
    </row>
    <row r="25" spans="1:13" x14ac:dyDescent="0.25">
      <c r="A25" s="3">
        <v>5172</v>
      </c>
      <c r="B25" s="4"/>
      <c r="C25" s="5"/>
      <c r="D25" s="7"/>
      <c r="E25" s="12"/>
      <c r="F25" s="16"/>
      <c r="G25" s="11"/>
      <c r="H25" s="11"/>
      <c r="I25" s="12"/>
      <c r="J25" s="16"/>
      <c r="K25" s="11"/>
      <c r="L25" s="11"/>
      <c r="M25" s="12"/>
    </row>
    <row r="26" spans="1:13" x14ac:dyDescent="0.25">
      <c r="A26" s="3">
        <v>5330</v>
      </c>
      <c r="B26" s="4"/>
      <c r="C26" s="5"/>
      <c r="D26" s="7"/>
      <c r="E26" s="12"/>
      <c r="F26" s="16"/>
      <c r="G26" s="11"/>
      <c r="H26" s="11"/>
      <c r="I26" s="12"/>
      <c r="J26" s="16"/>
      <c r="K26" s="11"/>
      <c r="L26" s="11"/>
      <c r="M26" s="12"/>
    </row>
    <row r="27" spans="1:13" x14ac:dyDescent="0.25">
      <c r="A27" s="3">
        <v>5369</v>
      </c>
      <c r="B27" s="4">
        <v>12172.52</v>
      </c>
      <c r="C27" s="5">
        <v>11</v>
      </c>
      <c r="D27" s="7">
        <v>1106.5927272727274</v>
      </c>
      <c r="E27" s="12"/>
      <c r="F27" s="16"/>
      <c r="G27" s="11"/>
      <c r="H27" s="11"/>
      <c r="I27" s="12"/>
      <c r="J27" s="16"/>
      <c r="K27" s="11"/>
      <c r="L27" s="11"/>
      <c r="M27" s="12"/>
    </row>
    <row r="28" spans="1:13" x14ac:dyDescent="0.25">
      <c r="A28" s="3">
        <v>5370</v>
      </c>
      <c r="B28" s="4"/>
      <c r="C28" s="5"/>
      <c r="D28" s="7"/>
      <c r="E28" s="11"/>
      <c r="F28" s="16"/>
      <c r="G28" s="11"/>
      <c r="H28" s="11"/>
      <c r="I28" s="12"/>
      <c r="J28" s="16"/>
      <c r="K28" s="11"/>
      <c r="L28" s="11"/>
      <c r="M28" s="12"/>
    </row>
    <row r="29" spans="1:13" x14ac:dyDescent="0.25">
      <c r="A29" s="3">
        <v>5371</v>
      </c>
      <c r="B29" s="4">
        <v>36412.939999999995</v>
      </c>
      <c r="C29" s="5">
        <v>52</v>
      </c>
      <c r="D29" s="7">
        <v>700.2488461538461</v>
      </c>
      <c r="E29" s="5">
        <v>4</v>
      </c>
      <c r="F29" s="16"/>
      <c r="G29" s="11"/>
      <c r="H29" s="11"/>
      <c r="I29" s="12"/>
      <c r="J29" s="16"/>
      <c r="K29" s="11"/>
      <c r="L29" s="11"/>
      <c r="M29" s="12"/>
    </row>
    <row r="30" spans="1:13" x14ac:dyDescent="0.25">
      <c r="A30" s="3">
        <v>5437</v>
      </c>
      <c r="B30" s="4">
        <v>78378.34</v>
      </c>
      <c r="C30" s="5">
        <v>87</v>
      </c>
      <c r="D30" s="7">
        <v>900.90045977011494</v>
      </c>
      <c r="E30" s="5">
        <v>4</v>
      </c>
      <c r="F30" s="16"/>
      <c r="G30" s="11"/>
      <c r="H30" s="11"/>
      <c r="I30" s="12"/>
      <c r="J30" s="16"/>
      <c r="K30" s="11"/>
      <c r="L30" s="11"/>
      <c r="M30" s="12"/>
    </row>
    <row r="31" spans="1:13" x14ac:dyDescent="0.25">
      <c r="A31" s="3">
        <v>5438</v>
      </c>
      <c r="B31" s="4">
        <v>375</v>
      </c>
      <c r="C31" s="5">
        <v>1</v>
      </c>
      <c r="D31" s="7">
        <v>375</v>
      </c>
      <c r="E31" s="12"/>
      <c r="F31" s="16"/>
      <c r="G31" s="11"/>
      <c r="H31" s="11"/>
      <c r="I31" s="12"/>
      <c r="J31" s="16"/>
      <c r="K31" s="11"/>
      <c r="L31" s="11"/>
      <c r="M31" s="12"/>
    </row>
    <row r="32" spans="1:13" x14ac:dyDescent="0.25">
      <c r="A32" s="3">
        <v>5521</v>
      </c>
      <c r="B32" s="4">
        <v>13111.22</v>
      </c>
      <c r="C32" s="5">
        <v>8</v>
      </c>
      <c r="D32" s="7">
        <v>1638.9024999999999</v>
      </c>
      <c r="E32" s="5">
        <v>5</v>
      </c>
      <c r="F32" s="16"/>
      <c r="G32" s="11"/>
      <c r="H32" s="11"/>
      <c r="I32" s="12"/>
      <c r="J32" s="16"/>
      <c r="K32" s="11"/>
      <c r="L32" s="11"/>
      <c r="M32" s="12"/>
    </row>
    <row r="33" spans="1:13" x14ac:dyDescent="0.25">
      <c r="A33" s="3">
        <v>5572</v>
      </c>
      <c r="B33" s="4">
        <v>15294.46</v>
      </c>
      <c r="C33" s="5">
        <v>13</v>
      </c>
      <c r="D33" s="7">
        <v>1176.4969230769229</v>
      </c>
      <c r="E33" s="5">
        <v>2</v>
      </c>
      <c r="F33" s="16"/>
      <c r="G33" s="11"/>
      <c r="H33" s="11"/>
      <c r="I33" s="12"/>
      <c r="J33" s="16"/>
      <c r="K33" s="11"/>
      <c r="L33" s="11"/>
      <c r="M33" s="12"/>
    </row>
    <row r="34" spans="1:13" x14ac:dyDescent="0.25">
      <c r="A34" s="3">
        <v>5581</v>
      </c>
      <c r="B34" s="4">
        <v>480.66</v>
      </c>
      <c r="C34" s="5">
        <v>1</v>
      </c>
      <c r="D34" s="7">
        <v>480.66</v>
      </c>
      <c r="E34" s="12"/>
      <c r="F34" s="16"/>
      <c r="G34" s="11"/>
      <c r="H34" s="11"/>
      <c r="I34" s="12"/>
      <c r="J34" s="16"/>
      <c r="K34" s="11"/>
      <c r="L34" s="11"/>
      <c r="M34" s="12"/>
    </row>
    <row r="35" spans="1:13" x14ac:dyDescent="0.25">
      <c r="A35" s="3">
        <v>5628</v>
      </c>
      <c r="B35" s="4">
        <v>26126.77</v>
      </c>
      <c r="C35" s="5">
        <v>8</v>
      </c>
      <c r="D35" s="7">
        <v>3265.8462500000001</v>
      </c>
      <c r="E35" s="12"/>
      <c r="F35" s="16"/>
      <c r="G35" s="11"/>
      <c r="H35" s="11"/>
      <c r="I35" s="12"/>
      <c r="J35" s="16"/>
      <c r="K35" s="11"/>
      <c r="L35" s="11"/>
      <c r="M35" s="12"/>
    </row>
    <row r="36" spans="1:13" x14ac:dyDescent="0.25">
      <c r="A36" s="3">
        <v>5650</v>
      </c>
      <c r="B36" s="4">
        <v>28638.659999999996</v>
      </c>
      <c r="C36" s="5">
        <v>29</v>
      </c>
      <c r="D36" s="7">
        <v>987.53999999999985</v>
      </c>
      <c r="E36" s="5">
        <v>6</v>
      </c>
      <c r="F36" s="16"/>
      <c r="G36" s="11"/>
      <c r="H36" s="11"/>
      <c r="I36" s="12"/>
      <c r="J36" s="16"/>
      <c r="K36" s="11"/>
      <c r="L36" s="11"/>
      <c r="M36" s="12"/>
    </row>
    <row r="37" spans="1:13" x14ac:dyDescent="0.25">
      <c r="A37" s="3">
        <v>5658</v>
      </c>
      <c r="B37" s="4">
        <v>8520.49</v>
      </c>
      <c r="C37" s="5">
        <v>15</v>
      </c>
      <c r="D37" s="7">
        <v>568.03266666666661</v>
      </c>
      <c r="E37" s="5">
        <v>1</v>
      </c>
      <c r="F37" s="16"/>
      <c r="G37" s="11"/>
      <c r="H37" s="11"/>
      <c r="I37" s="12"/>
      <c r="J37" s="16"/>
      <c r="K37" s="11"/>
      <c r="L37" s="11"/>
      <c r="M37" s="12"/>
    </row>
    <row r="38" spans="1:13" x14ac:dyDescent="0.25">
      <c r="A38" s="3">
        <v>5668</v>
      </c>
      <c r="B38" s="4">
        <v>8960.369999999999</v>
      </c>
      <c r="C38" s="5">
        <v>17</v>
      </c>
      <c r="D38" s="7">
        <v>527.08058823529404</v>
      </c>
      <c r="E38" s="5">
        <v>6</v>
      </c>
      <c r="F38" s="16"/>
      <c r="G38" s="11"/>
      <c r="H38" s="11"/>
      <c r="I38" s="12"/>
      <c r="J38" s="16"/>
      <c r="K38" s="11"/>
      <c r="L38" s="11"/>
      <c r="M38" s="12"/>
    </row>
    <row r="39" spans="1:13" x14ac:dyDescent="0.25">
      <c r="A39" s="3">
        <v>5669</v>
      </c>
      <c r="B39" s="4">
        <v>70368.87999999999</v>
      </c>
      <c r="C39" s="5">
        <v>56</v>
      </c>
      <c r="D39" s="7">
        <v>1256.5871428571427</v>
      </c>
      <c r="E39" s="5">
        <v>6</v>
      </c>
      <c r="F39" s="16"/>
      <c r="G39" s="11"/>
      <c r="H39" s="11"/>
      <c r="I39" s="12"/>
      <c r="J39" s="16"/>
      <c r="K39" s="11"/>
      <c r="L39" s="11"/>
      <c r="M39" s="12"/>
    </row>
    <row r="40" spans="1:13" x14ac:dyDescent="0.25">
      <c r="A40" s="3">
        <v>5677</v>
      </c>
      <c r="B40" s="4">
        <v>22256.86</v>
      </c>
      <c r="C40" s="5">
        <v>20</v>
      </c>
      <c r="D40" s="7">
        <v>1112.8430000000001</v>
      </c>
      <c r="E40" s="5">
        <v>10</v>
      </c>
      <c r="F40" s="18"/>
      <c r="G40" s="11"/>
      <c r="H40" s="11"/>
      <c r="I40" s="12"/>
      <c r="J40" s="18"/>
      <c r="K40" s="11"/>
      <c r="L40" s="11"/>
      <c r="M40" s="12"/>
    </row>
    <row r="41" spans="1:13" x14ac:dyDescent="0.25">
      <c r="A41" s="3">
        <v>5700</v>
      </c>
      <c r="B41" s="4">
        <v>451.06</v>
      </c>
      <c r="C41" s="5">
        <v>4</v>
      </c>
      <c r="D41" s="7">
        <v>112.765</v>
      </c>
      <c r="E41" s="12"/>
      <c r="F41" s="18"/>
      <c r="G41" s="11"/>
      <c r="H41" s="11"/>
      <c r="I41" s="12"/>
      <c r="J41" s="18"/>
      <c r="K41" s="11"/>
      <c r="L41" s="11"/>
      <c r="M41" s="12"/>
    </row>
    <row r="42" spans="1:13" x14ac:dyDescent="0.25">
      <c r="A42" s="3">
        <v>5704</v>
      </c>
      <c r="B42" s="4">
        <v>17257.390000000003</v>
      </c>
      <c r="C42" s="5">
        <v>22</v>
      </c>
      <c r="D42" s="7">
        <v>784.42681818181836</v>
      </c>
      <c r="E42" s="5">
        <v>9</v>
      </c>
      <c r="F42" s="18"/>
      <c r="G42" s="11"/>
      <c r="H42" s="11"/>
      <c r="I42" s="12"/>
      <c r="J42" s="18"/>
      <c r="K42" s="11"/>
      <c r="L42" s="11"/>
      <c r="M42" s="12"/>
    </row>
    <row r="43" spans="1:13" x14ac:dyDescent="0.25">
      <c r="A43" s="3">
        <v>5711</v>
      </c>
      <c r="B43" s="4"/>
      <c r="C43" s="5"/>
      <c r="D43" s="7"/>
      <c r="E43" s="5"/>
      <c r="F43" s="18"/>
      <c r="G43" s="11"/>
      <c r="H43" s="11"/>
      <c r="I43" s="12"/>
      <c r="J43" s="18"/>
      <c r="K43" s="11"/>
      <c r="L43" s="11"/>
      <c r="M43" s="12"/>
    </row>
    <row r="44" spans="1:13" x14ac:dyDescent="0.25">
      <c r="A44" s="3">
        <v>5719</v>
      </c>
      <c r="B44" s="4">
        <v>10338.44</v>
      </c>
      <c r="C44" s="5">
        <v>2</v>
      </c>
      <c r="D44" s="7">
        <v>5169.22</v>
      </c>
      <c r="E44" s="12"/>
      <c r="F44" s="18"/>
      <c r="G44" s="11"/>
      <c r="H44" s="11"/>
      <c r="I44" s="12"/>
      <c r="J44" s="18"/>
      <c r="K44" s="11"/>
      <c r="L44" s="11"/>
      <c r="M44" s="12"/>
    </row>
    <row r="45" spans="1:13" x14ac:dyDescent="0.25">
      <c r="A45" s="3">
        <v>5777</v>
      </c>
      <c r="B45" s="4">
        <v>12127.190000000002</v>
      </c>
      <c r="C45" s="5">
        <v>5</v>
      </c>
      <c r="D45" s="7">
        <v>2425.4380000000006</v>
      </c>
      <c r="E45" s="12"/>
      <c r="F45" s="18"/>
      <c r="G45" s="11"/>
      <c r="H45" s="11"/>
      <c r="I45" s="12"/>
      <c r="J45" s="18"/>
      <c r="K45" s="11"/>
      <c r="L45" s="11"/>
      <c r="M45" s="12"/>
    </row>
    <row r="46" spans="1:13" x14ac:dyDescent="0.25">
      <c r="A46" s="3">
        <v>5795</v>
      </c>
      <c r="B46" s="4"/>
      <c r="C46" s="5"/>
      <c r="D46" s="7"/>
      <c r="E46" s="11"/>
      <c r="F46" s="18"/>
      <c r="G46" s="11"/>
      <c r="H46" s="11"/>
      <c r="I46" s="12"/>
      <c r="J46" s="18"/>
      <c r="K46" s="11"/>
      <c r="L46" s="11"/>
      <c r="M46" s="12"/>
    </row>
    <row r="47" spans="1:13" x14ac:dyDescent="0.25">
      <c r="A47" s="3">
        <v>5815</v>
      </c>
      <c r="B47" s="4">
        <v>10875.470000000001</v>
      </c>
      <c r="C47" s="5">
        <v>14</v>
      </c>
      <c r="D47" s="7">
        <v>776.8192857142858</v>
      </c>
      <c r="E47" s="5">
        <v>2</v>
      </c>
      <c r="F47" s="18"/>
      <c r="G47" s="11"/>
      <c r="H47" s="11"/>
      <c r="I47" s="12"/>
      <c r="J47" s="18"/>
      <c r="K47" s="11"/>
      <c r="L47" s="11"/>
      <c r="M47" s="12"/>
    </row>
    <row r="48" spans="1:13" x14ac:dyDescent="0.25">
      <c r="A48" s="3">
        <v>5819</v>
      </c>
      <c r="B48" s="4">
        <v>16932.11</v>
      </c>
      <c r="C48" s="5">
        <v>17</v>
      </c>
      <c r="D48" s="7">
        <v>996.00647058823529</v>
      </c>
      <c r="E48" s="5">
        <v>2</v>
      </c>
      <c r="F48" s="18"/>
      <c r="G48" s="11"/>
      <c r="H48" s="11"/>
      <c r="I48" s="12"/>
      <c r="J48" s="18"/>
      <c r="K48" s="11"/>
      <c r="L48" s="11"/>
      <c r="M48" s="12"/>
    </row>
    <row r="49" spans="1:13" x14ac:dyDescent="0.25">
      <c r="A49" s="3">
        <v>5878</v>
      </c>
      <c r="B49" s="4">
        <v>15180.230000000003</v>
      </c>
      <c r="C49" s="5">
        <v>18</v>
      </c>
      <c r="D49" s="7">
        <v>843.34611111111133</v>
      </c>
      <c r="E49" s="5">
        <v>1</v>
      </c>
      <c r="F49" s="18"/>
      <c r="G49" s="11"/>
      <c r="H49" s="11"/>
      <c r="I49" s="12"/>
      <c r="J49" s="18"/>
      <c r="K49" s="11"/>
      <c r="L49" s="11"/>
      <c r="M49" s="12"/>
    </row>
    <row r="50" spans="1:13" x14ac:dyDescent="0.25">
      <c r="A50" s="3">
        <v>5890</v>
      </c>
      <c r="B50" s="4">
        <v>13671.489999999998</v>
      </c>
      <c r="C50" s="5">
        <v>20</v>
      </c>
      <c r="D50" s="7">
        <v>683.57449999999994</v>
      </c>
      <c r="E50" s="5">
        <v>2</v>
      </c>
      <c r="F50" s="18"/>
      <c r="G50" s="11"/>
      <c r="H50" s="11"/>
      <c r="I50" s="12"/>
      <c r="J50" s="18"/>
      <c r="K50" s="11"/>
      <c r="L50" s="11"/>
      <c r="M50" s="12"/>
    </row>
    <row r="51" spans="1:13" x14ac:dyDescent="0.25">
      <c r="A51" s="9">
        <v>5915</v>
      </c>
      <c r="B51" s="4">
        <v>17057.23</v>
      </c>
      <c r="C51" s="5">
        <v>27</v>
      </c>
      <c r="D51" s="7">
        <v>631.74925925925925</v>
      </c>
      <c r="E51" s="12"/>
      <c r="F51" s="18"/>
      <c r="G51" s="11"/>
      <c r="H51" s="11"/>
      <c r="I51" s="12"/>
      <c r="J51" s="18"/>
      <c r="K51" s="11"/>
      <c r="L51" s="11"/>
      <c r="M51" s="12"/>
    </row>
    <row r="52" spans="1:13" x14ac:dyDescent="0.25">
      <c r="A52" s="9">
        <v>6172</v>
      </c>
      <c r="B52" s="4"/>
      <c r="C52" s="5"/>
      <c r="D52" s="7"/>
      <c r="E52" s="12"/>
      <c r="F52" s="18"/>
      <c r="G52" s="11"/>
      <c r="H52" s="11"/>
      <c r="I52" s="12"/>
      <c r="J52" s="18"/>
      <c r="K52" s="11"/>
      <c r="L52" s="11"/>
      <c r="M52" s="12"/>
    </row>
    <row r="53" spans="1:13" x14ac:dyDescent="0.25">
      <c r="A53" s="9">
        <v>6175</v>
      </c>
      <c r="B53" s="4"/>
      <c r="C53" s="5"/>
      <c r="D53" s="7"/>
      <c r="E53" s="12"/>
      <c r="F53" s="18"/>
      <c r="G53" s="11"/>
      <c r="H53" s="11"/>
      <c r="I53" s="12"/>
      <c r="J53" s="18"/>
      <c r="K53" s="11"/>
      <c r="L53" s="11"/>
      <c r="M53" s="12"/>
    </row>
    <row r="54" spans="1:13" x14ac:dyDescent="0.25">
      <c r="A54" s="9">
        <v>6177</v>
      </c>
      <c r="B54" s="4"/>
      <c r="C54" s="5"/>
      <c r="D54" s="7"/>
      <c r="E54" s="12"/>
      <c r="F54" s="18"/>
      <c r="G54" s="11"/>
      <c r="H54" s="11"/>
      <c r="I54" s="12"/>
      <c r="J54" s="18"/>
      <c r="K54" s="11"/>
      <c r="L54" s="11"/>
      <c r="M54" s="12"/>
    </row>
    <row r="55" spans="1:13" x14ac:dyDescent="0.25">
      <c r="A55" s="9">
        <v>6296</v>
      </c>
      <c r="B55" s="4"/>
      <c r="C55" s="5"/>
      <c r="D55" s="7"/>
      <c r="E55" s="12"/>
      <c r="F55" s="18"/>
      <c r="G55" s="11"/>
      <c r="H55" s="11"/>
      <c r="I55" s="12"/>
      <c r="J55" s="18"/>
      <c r="K55" s="11"/>
      <c r="L55" s="11"/>
      <c r="M55" s="12"/>
    </row>
    <row r="56" spans="1:13" x14ac:dyDescent="0.25">
      <c r="A56" s="9">
        <v>6308</v>
      </c>
      <c r="B56" s="4"/>
      <c r="C56" s="5"/>
      <c r="D56" s="7"/>
      <c r="E56" s="12"/>
      <c r="F56" s="18"/>
      <c r="G56" s="11"/>
      <c r="H56" s="11"/>
      <c r="I56" s="12"/>
      <c r="J56" s="18"/>
      <c r="K56" s="11"/>
      <c r="L56" s="11"/>
      <c r="M56" s="12"/>
    </row>
    <row r="57" spans="1:13" x14ac:dyDescent="0.25">
      <c r="A57" s="9">
        <v>9999</v>
      </c>
      <c r="B57" s="4"/>
      <c r="C57" s="5"/>
      <c r="D57" s="7"/>
      <c r="E57" s="12"/>
      <c r="F57" s="18"/>
      <c r="G57" s="11"/>
      <c r="H57" s="11"/>
      <c r="I57" s="12"/>
      <c r="J57" s="18"/>
      <c r="K57" s="11"/>
      <c r="L57" s="11"/>
      <c r="M57" s="12"/>
    </row>
    <row r="58" spans="1:13" x14ac:dyDescent="0.25">
      <c r="A58" s="1" t="s">
        <v>1</v>
      </c>
      <c r="B58" s="14">
        <f>SUM(B3:B57)</f>
        <v>1612519.4300000006</v>
      </c>
      <c r="C58" s="19">
        <f t="shared" ref="C58:E58" si="0">SUM(C3:C57)</f>
        <v>1906</v>
      </c>
      <c r="D58" s="14">
        <f>AVERAGE(D3:D57)</f>
        <v>1105.73962944345</v>
      </c>
      <c r="E58" s="19">
        <f t="shared" si="0"/>
        <v>270</v>
      </c>
      <c r="F58" s="14">
        <f t="shared" ref="F58:M58" si="1">SUM(F9:F52)</f>
        <v>0</v>
      </c>
      <c r="G58" s="14">
        <f t="shared" si="1"/>
        <v>0</v>
      </c>
      <c r="H58" s="14">
        <f t="shared" si="1"/>
        <v>0</v>
      </c>
      <c r="I58" s="14">
        <f t="shared" si="1"/>
        <v>0</v>
      </c>
      <c r="J58" s="14">
        <f t="shared" si="1"/>
        <v>0</v>
      </c>
      <c r="K58" s="14">
        <f t="shared" si="1"/>
        <v>0</v>
      </c>
      <c r="L58" s="14">
        <f t="shared" si="1"/>
        <v>0</v>
      </c>
      <c r="M58" s="14">
        <f t="shared" si="1"/>
        <v>0</v>
      </c>
    </row>
    <row r="60" spans="1:13" x14ac:dyDescent="0.25">
      <c r="A60" s="32">
        <f>INDEX(A3:A57, $A$63)</f>
        <v>3913</v>
      </c>
      <c r="B60" s="28">
        <f>INDEX(B3:B57, $A$63)</f>
        <v>69496.210000000006</v>
      </c>
      <c r="C60" s="29">
        <f>INDEX(C3:C57, $A$63)</f>
        <v>47</v>
      </c>
      <c r="D60" s="29">
        <f t="shared" ref="D60:E60" si="2">INDEX(D3:D57, $A$63)</f>
        <v>1478.642765957447</v>
      </c>
      <c r="E60" s="29">
        <f t="shared" si="2"/>
        <v>4</v>
      </c>
      <c r="F60" s="29"/>
      <c r="G60" s="29"/>
      <c r="H60" s="29"/>
      <c r="I60" s="29"/>
      <c r="J60" s="29"/>
      <c r="K60" s="29"/>
      <c r="L60" s="29"/>
      <c r="M60" s="29"/>
    </row>
    <row r="61" spans="1:13" x14ac:dyDescent="0.25">
      <c r="A61" s="1" t="s">
        <v>71</v>
      </c>
      <c r="B61" s="28">
        <f>AVERAGE(B3:B57)</f>
        <v>43581.606216216234</v>
      </c>
      <c r="C61" s="38">
        <f>AVERAGE(C3:C57)</f>
        <v>44.325581395348834</v>
      </c>
      <c r="D61" s="30">
        <f>D58</f>
        <v>1105.73962944345</v>
      </c>
      <c r="E61" s="31">
        <f>E58/C58</f>
        <v>0.1416579223504722</v>
      </c>
      <c r="F61" s="29"/>
      <c r="G61" s="29"/>
      <c r="H61" s="29"/>
      <c r="I61" s="29"/>
      <c r="J61" s="29"/>
      <c r="K61" s="29"/>
      <c r="L61" s="29"/>
      <c r="M61" s="29"/>
    </row>
    <row r="62" spans="1:13" x14ac:dyDescent="0.25">
      <c r="A62" s="1" t="s">
        <v>72</v>
      </c>
      <c r="B62" s="28">
        <f>MIN(B5:B59)</f>
        <v>375</v>
      </c>
      <c r="C62" s="37">
        <f>MIN(C5:C59)</f>
        <v>1</v>
      </c>
      <c r="D62" s="28">
        <f>MIN(D5:D59)</f>
        <v>112.765</v>
      </c>
      <c r="E62" s="31">
        <f>1/18</f>
        <v>5.5555555555555552E-2</v>
      </c>
      <c r="F62" s="29"/>
      <c r="G62" s="29"/>
      <c r="H62" s="29"/>
      <c r="I62" s="29"/>
      <c r="J62" s="29"/>
      <c r="K62" s="29"/>
      <c r="L62" s="29"/>
      <c r="M62" s="29"/>
    </row>
    <row r="63" spans="1:13" x14ac:dyDescent="0.25">
      <c r="A63">
        <v>12</v>
      </c>
    </row>
    <row r="66" spans="1:1" x14ac:dyDescent="0.25">
      <c r="A66" s="1" t="s">
        <v>55</v>
      </c>
    </row>
  </sheetData>
  <mergeCells count="3">
    <mergeCell ref="B1:E1"/>
    <mergeCell ref="F1:I1"/>
    <mergeCell ref="J1:M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</xdr:col>
                    <xdr:colOff>76200</xdr:colOff>
                    <xdr:row>64</xdr:row>
                    <xdr:rowOff>123825</xdr:rowOff>
                  </from>
                  <to>
                    <xdr:col>2</xdr:col>
                    <xdr:colOff>781050</xdr:colOff>
                    <xdr:row>66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A57"/>
  <sheetViews>
    <sheetView tabSelected="1" workbookViewId="0">
      <selection activeCell="I61" sqref="I61"/>
    </sheetView>
  </sheetViews>
  <sheetFormatPr defaultRowHeight="15" x14ac:dyDescent="0.25"/>
  <cols>
    <col min="1" max="1" width="12" customWidth="1"/>
  </cols>
  <sheetData>
    <row r="1" spans="1:1" x14ac:dyDescent="0.25">
      <c r="A1" s="8" t="s">
        <v>54</v>
      </c>
    </row>
    <row r="2" spans="1:1" x14ac:dyDescent="0.25">
      <c r="A2" s="27" t="s">
        <v>53</v>
      </c>
    </row>
    <row r="3" spans="1:1" x14ac:dyDescent="0.25">
      <c r="A3" s="26" t="s">
        <v>37</v>
      </c>
    </row>
    <row r="4" spans="1:1" x14ac:dyDescent="0.25">
      <c r="A4" s="26" t="s">
        <v>38</v>
      </c>
    </row>
    <row r="5" spans="1:1" x14ac:dyDescent="0.25">
      <c r="A5" s="26" t="s">
        <v>11</v>
      </c>
    </row>
    <row r="6" spans="1:1" x14ac:dyDescent="0.25">
      <c r="A6" s="26" t="s">
        <v>39</v>
      </c>
    </row>
    <row r="7" spans="1:1" x14ac:dyDescent="0.25">
      <c r="A7" s="26" t="s">
        <v>40</v>
      </c>
    </row>
    <row r="8" spans="1:1" x14ac:dyDescent="0.25">
      <c r="A8" s="26" t="s">
        <v>41</v>
      </c>
    </row>
    <row r="9" spans="1:1" x14ac:dyDescent="0.25">
      <c r="A9">
        <v>3826</v>
      </c>
    </row>
    <row r="10" spans="1:1" x14ac:dyDescent="0.25">
      <c r="A10" s="26" t="s">
        <v>20</v>
      </c>
    </row>
    <row r="11" spans="1:1" x14ac:dyDescent="0.25">
      <c r="A11" s="26" t="s">
        <v>9</v>
      </c>
    </row>
    <row r="12" spans="1:1" x14ac:dyDescent="0.25">
      <c r="A12" s="26" t="s">
        <v>2</v>
      </c>
    </row>
    <row r="13" spans="1:1" x14ac:dyDescent="0.25">
      <c r="A13" s="26" t="s">
        <v>27</v>
      </c>
    </row>
    <row r="14" spans="1:1" x14ac:dyDescent="0.25">
      <c r="A14" s="26" t="s">
        <v>10</v>
      </c>
    </row>
    <row r="15" spans="1:1" x14ac:dyDescent="0.25">
      <c r="A15" s="26" t="s">
        <v>25</v>
      </c>
    </row>
    <row r="16" spans="1:1" x14ac:dyDescent="0.25">
      <c r="A16" s="26" t="s">
        <v>28</v>
      </c>
    </row>
    <row r="17" spans="1:1" x14ac:dyDescent="0.25">
      <c r="A17" s="26" t="s">
        <v>15</v>
      </c>
    </row>
    <row r="18" spans="1:1" x14ac:dyDescent="0.25">
      <c r="A18" s="26" t="s">
        <v>21</v>
      </c>
    </row>
    <row r="19" spans="1:1" x14ac:dyDescent="0.25">
      <c r="A19" s="26" t="s">
        <v>29</v>
      </c>
    </row>
    <row r="20" spans="1:1" x14ac:dyDescent="0.25">
      <c r="A20" s="26" t="s">
        <v>14</v>
      </c>
    </row>
    <row r="21" spans="1:1" x14ac:dyDescent="0.25">
      <c r="A21" s="26" t="s">
        <v>17</v>
      </c>
    </row>
    <row r="22" spans="1:1" x14ac:dyDescent="0.25">
      <c r="A22" s="26" t="s">
        <v>6</v>
      </c>
    </row>
    <row r="23" spans="1:1" x14ac:dyDescent="0.25">
      <c r="A23" s="26" t="s">
        <v>12</v>
      </c>
    </row>
    <row r="24" spans="1:1" x14ac:dyDescent="0.25">
      <c r="A24">
        <v>4701</v>
      </c>
    </row>
    <row r="25" spans="1:1" x14ac:dyDescent="0.25">
      <c r="A25" s="26" t="s">
        <v>13</v>
      </c>
    </row>
    <row r="26" spans="1:1" x14ac:dyDescent="0.25">
      <c r="A26" s="26" t="s">
        <v>23</v>
      </c>
    </row>
    <row r="27" spans="1:1" x14ac:dyDescent="0.25">
      <c r="A27" s="26" t="s">
        <v>8</v>
      </c>
    </row>
    <row r="28" spans="1:1" x14ac:dyDescent="0.25">
      <c r="A28" s="26" t="s">
        <v>35</v>
      </c>
    </row>
    <row r="29" spans="1:1" x14ac:dyDescent="0.25">
      <c r="A29" s="26" t="s">
        <v>36</v>
      </c>
    </row>
    <row r="30" spans="1:1" x14ac:dyDescent="0.25">
      <c r="A30">
        <v>5437</v>
      </c>
    </row>
    <row r="31" spans="1:1" x14ac:dyDescent="0.25">
      <c r="A31">
        <v>5438</v>
      </c>
    </row>
    <row r="32" spans="1:1" x14ac:dyDescent="0.25">
      <c r="A32" s="26" t="s">
        <v>7</v>
      </c>
    </row>
    <row r="33" spans="1:1" x14ac:dyDescent="0.25">
      <c r="A33" s="26" t="s">
        <v>5</v>
      </c>
    </row>
    <row r="34" spans="1:1" x14ac:dyDescent="0.25">
      <c r="A34">
        <v>5581</v>
      </c>
    </row>
    <row r="35" spans="1:1" x14ac:dyDescent="0.25">
      <c r="A35">
        <v>5628</v>
      </c>
    </row>
    <row r="36" spans="1:1" x14ac:dyDescent="0.25">
      <c r="A36" s="26" t="s">
        <v>32</v>
      </c>
    </row>
    <row r="37" spans="1:1" x14ac:dyDescent="0.25">
      <c r="A37" s="26" t="s">
        <v>42</v>
      </c>
    </row>
    <row r="38" spans="1:1" x14ac:dyDescent="0.25">
      <c r="A38" s="26" t="s">
        <v>26</v>
      </c>
    </row>
    <row r="39" spans="1:1" x14ac:dyDescent="0.25">
      <c r="A39" s="26" t="s">
        <v>18</v>
      </c>
    </row>
    <row r="40" spans="1:1" x14ac:dyDescent="0.25">
      <c r="A40" s="26" t="s">
        <v>22</v>
      </c>
    </row>
    <row r="41" spans="1:1" x14ac:dyDescent="0.25">
      <c r="A41" s="26" t="s">
        <v>30</v>
      </c>
    </row>
    <row r="42" spans="1:1" x14ac:dyDescent="0.25">
      <c r="A42" s="26" t="s">
        <v>19</v>
      </c>
    </row>
    <row r="43" spans="1:1" x14ac:dyDescent="0.25">
      <c r="A43" s="26" t="s">
        <v>43</v>
      </c>
    </row>
    <row r="44" spans="1:1" x14ac:dyDescent="0.25">
      <c r="A44" s="26" t="s">
        <v>4</v>
      </c>
    </row>
    <row r="45" spans="1:1" x14ac:dyDescent="0.25">
      <c r="A45">
        <v>5777</v>
      </c>
    </row>
    <row r="46" spans="1:1" x14ac:dyDescent="0.25">
      <c r="A46" s="26" t="s">
        <v>16</v>
      </c>
    </row>
    <row r="47" spans="1:1" x14ac:dyDescent="0.25">
      <c r="A47" s="26" t="s">
        <v>34</v>
      </c>
    </row>
    <row r="48" spans="1:1" x14ac:dyDescent="0.25">
      <c r="A48" s="26" t="s">
        <v>33</v>
      </c>
    </row>
    <row r="49" spans="1:1" x14ac:dyDescent="0.25">
      <c r="A49" s="26" t="s">
        <v>31</v>
      </c>
    </row>
    <row r="50" spans="1:1" x14ac:dyDescent="0.25">
      <c r="A50" s="26" t="s">
        <v>3</v>
      </c>
    </row>
    <row r="51" spans="1:1" x14ac:dyDescent="0.25">
      <c r="A51" s="26" t="s">
        <v>24</v>
      </c>
    </row>
    <row r="52" spans="1:1" x14ac:dyDescent="0.25">
      <c r="A52" s="26" t="s">
        <v>44</v>
      </c>
    </row>
    <row r="53" spans="1:1" x14ac:dyDescent="0.25">
      <c r="A53" s="26" t="s">
        <v>45</v>
      </c>
    </row>
    <row r="54" spans="1:1" x14ac:dyDescent="0.25">
      <c r="A54" s="26" t="s">
        <v>46</v>
      </c>
    </row>
    <row r="55" spans="1:1" x14ac:dyDescent="0.25">
      <c r="A55" s="26" t="s">
        <v>47</v>
      </c>
    </row>
    <row r="56" spans="1:1" x14ac:dyDescent="0.25">
      <c r="A56" s="26" t="s">
        <v>48</v>
      </c>
    </row>
    <row r="57" spans="1:1" x14ac:dyDescent="0.25">
      <c r="A57" s="26" t="s">
        <v>49</v>
      </c>
    </row>
  </sheetData>
  <autoFilter ref="A1:A50">
    <sortState ref="A2:D56">
      <sortCondition ref="A1:A49"/>
    </sortState>
  </autoFilter>
  <sortState ref="A2:A56">
    <sortCondition ref="A56"/>
  </sortState>
  <pageMargins left="0.7" right="0.7" top="0.75" bottom="0.75" header="0.3" footer="0.3"/>
  <pageSetup scale="7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A DATA</vt:lpstr>
      <vt:lpstr>G DATA</vt:lpstr>
      <vt:lpstr>T DATA</vt:lpstr>
      <vt:lpstr>LIST</vt:lpstr>
      <vt:lpstr>TERANGA_CODE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BALLON Aymeric</cp:lastModifiedBy>
  <cp:lastPrinted>2014-03-03T22:22:25Z</cp:lastPrinted>
  <dcterms:created xsi:type="dcterms:W3CDTF">2014-02-25T18:30:16Z</dcterms:created>
  <dcterms:modified xsi:type="dcterms:W3CDTF">2014-03-04T13:46:11Z</dcterms:modified>
</cp:coreProperties>
</file>