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20" yWindow="90" windowWidth="23715" windowHeight="10035" activeTab="1"/>
  </bookViews>
  <sheets>
    <sheet name="Catalogue" sheetId="2" r:id="rId1"/>
    <sheet name="Liste des achats" sheetId="1" r:id="rId2"/>
  </sheets>
  <definedNames>
    <definedName name="_xlnm._FilterDatabase" localSheetId="1" hidden="1">'Liste des achats'!$A$1:$J$1</definedName>
    <definedName name="Catalogue_Référence">OFFSET(Catalogue!$B$2,0,0,COUNTA(Catalogue!$C$2:$C$2000),1)</definedName>
    <definedName name="Désignation">OFFSET(Catalogue!$A$2,0,0,COUNTA(Catalogue!$B$2:$B$2000),1)</definedName>
    <definedName name="Fournisseurs">OFFSET(Catalogue!$I$2,0,0,COUNTA(Catalogue!$I$2:$I$2000),1)</definedName>
  </definedName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E7"/>
  <c r="E6"/>
  <c r="E3"/>
  <c r="E4"/>
  <c r="E5"/>
  <c r="E2"/>
  <c r="H2" l="1" a="1"/>
  <c r="H2" s="1"/>
  <c r="H6" a="1"/>
  <c r="H6" s="1"/>
  <c r="H4" a="1"/>
  <c r="H4" s="1"/>
  <c r="H3" a="1"/>
  <c r="H3" s="1"/>
  <c r="H7" a="1"/>
  <c r="H7" s="1"/>
  <c r="H5" a="1"/>
  <c r="H5" s="1"/>
</calcChain>
</file>

<file path=xl/sharedStrings.xml><?xml version="1.0" encoding="utf-8"?>
<sst xmlns="http://schemas.openxmlformats.org/spreadsheetml/2006/main" count="37" uniqueCount="18">
  <si>
    <t>Date d'achat</t>
  </si>
  <si>
    <t>Fournisseur</t>
  </si>
  <si>
    <t>Quantité achetée</t>
  </si>
  <si>
    <t>Prix global</t>
  </si>
  <si>
    <t>Prix unitaire</t>
  </si>
  <si>
    <t>Prix le moins cher</t>
  </si>
  <si>
    <t xml:space="preserve">Date </t>
  </si>
  <si>
    <t>Tuyau</t>
  </si>
  <si>
    <t>Toilettes</t>
  </si>
  <si>
    <t>SONAC</t>
  </si>
  <si>
    <t>DUPONT</t>
  </si>
  <si>
    <t>Clapet</t>
  </si>
  <si>
    <t>CEDEO</t>
  </si>
  <si>
    <t>Référence interne</t>
  </si>
  <si>
    <t>Désignation</t>
  </si>
  <si>
    <t>Liste des fournisseurs</t>
  </si>
  <si>
    <t>Fournisseur le moins cher</t>
  </si>
  <si>
    <t>=DECALER(MIN(SI([Référence interne]=$B2;[Prix unitaire]));0;1;1;1)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</si>
</sst>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/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/>
    <xf numFmtId="0" fontId="0" fillId="0" borderId="2" xfId="0" applyFont="1" applyFill="1" applyBorder="1"/>
    <xf numFmtId="0" fontId="0" fillId="0" borderId="4" xfId="0" applyFont="1" applyFill="1" applyBorder="1"/>
    <xf numFmtId="0" fontId="0" fillId="0" borderId="1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1" fillId="3" borderId="0" xfId="0" applyFont="1" applyFill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7" xfId="0" applyFont="1" applyFill="1" applyBorder="1" applyAlignment="1">
      <alignment horizontal="center" vertical="center" wrapText="1"/>
    </xf>
    <xf numFmtId="0" fontId="0" fillId="0" borderId="4" xfId="0" applyNumberFormat="1" applyFont="1" applyFill="1" applyBorder="1" applyAlignment="1">
      <alignment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vertical="center"/>
    </xf>
    <xf numFmtId="14" fontId="0" fillId="0" borderId="4" xfId="0" applyNumberFormat="1" applyFont="1" applyFill="1" applyBorder="1" applyAlignment="1">
      <alignment horizontal="center" vertical="center"/>
    </xf>
    <xf numFmtId="0" fontId="0" fillId="0" borderId="4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3" xfId="0" applyNumberFormat="1" applyFont="1" applyFill="1" applyBorder="1" applyAlignment="1">
      <alignment horizontal="center" vertical="center"/>
    </xf>
    <xf numFmtId="0" fontId="0" fillId="0" borderId="5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0" fillId="0" borderId="6" xfId="0" applyNumberFormat="1" applyFont="1" applyFill="1" applyBorder="1" applyAlignment="1">
      <alignment horizontal="center" vertical="center"/>
    </xf>
    <xf numFmtId="0" fontId="0" fillId="0" borderId="4" xfId="0" quotePrefix="1" applyNumberForma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9" tint="0.79998168889431442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thin">
          <color theme="9" tint="0.39997558519241921"/>
        </right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9" tint="0.79998168889431442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9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theme="9" tint="0.39997558519241921"/>
        </left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9" tint="0.79998168889431442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9" tint="0.79998168889431442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top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theme="9" tint="0.79998168889431442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9" tint="0.79998168889431442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9" tint="0.79998168889431442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9" tint="0.79998168889431442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9" tint="0.79998168889431442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9" tint="0.79998168889431442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bottom style="thin">
          <color theme="0"/>
        </bottom>
      </border>
    </dxf>
    <dxf>
      <border outline="0">
        <top style="thin">
          <color theme="0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9" tint="0.79998168889431442"/>
          <bgColor indexed="65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 outline="0">
        <bottom style="thin">
          <color theme="9" tint="0.39997558519241921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Catalogue" displayName="Catalogue" ref="A1:B4" totalsRowShown="0" headerRowDxfId="17" dataDxfId="16" tableBorderDxfId="18">
  <autoFilter ref="A1:B4"/>
  <tableColumns count="2">
    <tableColumn id="2" name="Désignation" dataDxfId="15"/>
    <tableColumn id="1" name="Référence interne" dataDxfId="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J7" totalsRowShown="0" headerRowDxfId="6" dataDxfId="5" headerRowBorderDxfId="13" tableBorderDxfId="14">
  <autoFilter ref="A1:J7"/>
  <tableColumns count="10">
    <tableColumn id="2" name="Désignation" dataDxfId="12"/>
    <tableColumn id="1" name="Référence interne" dataDxfId="2">
      <calculatedColumnFormula>VLOOKUP(A2,Catalogue[],2,FALSE)</calculatedColumnFormula>
    </tableColumn>
    <tableColumn id="3" name="Quantité achetée" dataDxfId="11"/>
    <tableColumn id="4" name="Prix global" dataDxfId="10"/>
    <tableColumn id="5" name="Prix unitaire" dataDxfId="9">
      <calculatedColumnFormula>+IFERROR(D2/C2,0)</calculatedColumnFormula>
    </tableColumn>
    <tableColumn id="6" name="Fournisseur" dataDxfId="8"/>
    <tableColumn id="7" name="Date d'achat" dataDxfId="7"/>
    <tableColumn id="8" name="Prix le moins cher" dataDxfId="4">
      <calculatedColumnFormula array="1">MIN(IF([Référence interne]=$B2,[Prix unitaire]))</calculatedColumnFormula>
    </tableColumn>
    <tableColumn id="9" name="Fournisseur le moins cher" dataDxfId="1">
      <calculatedColumnFormula>VLOOKUP($H2,$E$2:$G$7,2,FALSE)</calculatedColumnFormula>
    </tableColumn>
    <tableColumn id="10" name="Dat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"/>
  <sheetViews>
    <sheetView workbookViewId="0">
      <selection activeCell="C7" sqref="C7"/>
    </sheetView>
  </sheetViews>
  <sheetFormatPr baseColWidth="10" defaultRowHeight="15"/>
  <cols>
    <col min="1" max="1" width="31.5703125" customWidth="1"/>
    <col min="2" max="2" width="13.7109375" customWidth="1"/>
    <col min="3" max="3" width="11.5703125" customWidth="1"/>
    <col min="10" max="10" width="20.85546875" customWidth="1"/>
  </cols>
  <sheetData>
    <row r="1" spans="1:9">
      <c r="A1" s="2" t="s">
        <v>14</v>
      </c>
      <c r="B1" s="2" t="s">
        <v>13</v>
      </c>
      <c r="I1" s="7" t="s">
        <v>15</v>
      </c>
    </row>
    <row r="2" spans="1:9">
      <c r="A2" s="3" t="s">
        <v>7</v>
      </c>
      <c r="B2" s="5">
        <v>1</v>
      </c>
      <c r="I2" t="s">
        <v>12</v>
      </c>
    </row>
    <row r="3" spans="1:9">
      <c r="A3" s="4" t="s">
        <v>8</v>
      </c>
      <c r="B3" s="6">
        <v>2</v>
      </c>
      <c r="I3" t="s">
        <v>9</v>
      </c>
    </row>
    <row r="4" spans="1:9">
      <c r="A4" s="4" t="s">
        <v>11</v>
      </c>
      <c r="B4" s="6">
        <v>3</v>
      </c>
      <c r="I4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J13" sqref="J13"/>
    </sheetView>
  </sheetViews>
  <sheetFormatPr baseColWidth="10" defaultRowHeight="15" customHeight="1"/>
  <cols>
    <col min="1" max="1" width="21" customWidth="1"/>
    <col min="2" max="2" width="18" style="9" customWidth="1"/>
    <col min="3" max="3" width="11.7109375" style="8" customWidth="1"/>
    <col min="4" max="5" width="12.42578125" style="8" customWidth="1"/>
    <col min="6" max="6" width="12.42578125" style="9" customWidth="1"/>
    <col min="7" max="7" width="13.5703125" style="9" customWidth="1"/>
    <col min="8" max="8" width="16" style="8" customWidth="1"/>
    <col min="9" max="10" width="13.140625" style="9" customWidth="1"/>
    <col min="11" max="16384" width="11.42578125" style="9"/>
  </cols>
  <sheetData>
    <row r="1" spans="1:10" s="1" customFormat="1" ht="37.5" customHeight="1">
      <c r="A1" s="10" t="s">
        <v>14</v>
      </c>
      <c r="B1" s="10" t="s">
        <v>13</v>
      </c>
      <c r="C1" s="10" t="s">
        <v>2</v>
      </c>
      <c r="D1" s="10" t="s">
        <v>3</v>
      </c>
      <c r="E1" s="10" t="s">
        <v>4</v>
      </c>
      <c r="F1" s="10" t="s">
        <v>1</v>
      </c>
      <c r="G1" s="10" t="s">
        <v>0</v>
      </c>
      <c r="H1" s="23" t="s">
        <v>5</v>
      </c>
      <c r="I1" s="23" t="s">
        <v>16</v>
      </c>
      <c r="J1" s="23" t="s">
        <v>6</v>
      </c>
    </row>
    <row r="2" spans="1:10" ht="15" customHeight="1">
      <c r="A2" s="11" t="s">
        <v>7</v>
      </c>
      <c r="B2" s="21">
        <f>VLOOKUP(A2,Catalogue[],2,FALSE)</f>
        <v>1</v>
      </c>
      <c r="C2" s="12">
        <v>2</v>
      </c>
      <c r="D2" s="12">
        <v>20</v>
      </c>
      <c r="E2" s="12">
        <f>+IFERROR(D2/C2,0)</f>
        <v>10</v>
      </c>
      <c r="F2" s="13" t="s">
        <v>9</v>
      </c>
      <c r="G2" s="14">
        <v>41913</v>
      </c>
      <c r="H2" s="15">
        <f t="array" ref="H2">MIN(IF([Référence interne]=$B2,[Prix unitaire]))</f>
        <v>10</v>
      </c>
      <c r="I2" s="25" t="s">
        <v>17</v>
      </c>
      <c r="J2" s="24"/>
    </row>
    <row r="3" spans="1:10" ht="15" customHeight="1">
      <c r="A3" s="11" t="s">
        <v>8</v>
      </c>
      <c r="B3" s="21">
        <f>VLOOKUP(A3,Catalogue[],2,FALSE)</f>
        <v>2</v>
      </c>
      <c r="C3" s="12">
        <v>1</v>
      </c>
      <c r="D3" s="12">
        <v>50</v>
      </c>
      <c r="E3" s="12">
        <f t="shared" ref="E3:E6" si="0">+IFERROR(D3/C3,0)</f>
        <v>50</v>
      </c>
      <c r="F3" s="13" t="s">
        <v>10</v>
      </c>
      <c r="G3" s="14">
        <v>41548</v>
      </c>
      <c r="H3" s="15">
        <f t="array" ref="H3">MIN(IF([Référence interne]=$B3,[Prix unitaire]))</f>
        <v>50</v>
      </c>
      <c r="I3" s="25" t="s">
        <v>17</v>
      </c>
      <c r="J3" s="24"/>
    </row>
    <row r="4" spans="1:10" ht="15" customHeight="1">
      <c r="A4" s="11" t="s">
        <v>11</v>
      </c>
      <c r="B4" s="21">
        <f>VLOOKUP(A4,Catalogue[],2,FALSE)</f>
        <v>3</v>
      </c>
      <c r="C4" s="12">
        <v>2</v>
      </c>
      <c r="D4" s="12">
        <v>400</v>
      </c>
      <c r="E4" s="12">
        <f t="shared" si="0"/>
        <v>200</v>
      </c>
      <c r="F4" s="13" t="s">
        <v>12</v>
      </c>
      <c r="G4" s="14">
        <v>41913</v>
      </c>
      <c r="H4" s="15">
        <f t="array" ref="H4">MIN(IF([Référence interne]=$B4,[Prix unitaire]))</f>
        <v>5</v>
      </c>
      <c r="I4" s="25" t="s">
        <v>17</v>
      </c>
      <c r="J4" s="24"/>
    </row>
    <row r="5" spans="1:10" ht="15" customHeight="1">
      <c r="A5" s="11" t="s">
        <v>7</v>
      </c>
      <c r="B5" s="21">
        <f>VLOOKUP(A5,Catalogue[],2,FALSE)</f>
        <v>1</v>
      </c>
      <c r="C5" s="12">
        <v>1</v>
      </c>
      <c r="D5" s="12">
        <v>100</v>
      </c>
      <c r="E5" s="12">
        <f t="shared" si="0"/>
        <v>100</v>
      </c>
      <c r="F5" s="13" t="s">
        <v>12</v>
      </c>
      <c r="G5" s="14">
        <v>41395</v>
      </c>
      <c r="H5" s="15">
        <f t="array" ref="H5">MIN(IF([Référence interne]=$B5,[Prix unitaire]))</f>
        <v>10</v>
      </c>
      <c r="I5" s="25" t="s">
        <v>17</v>
      </c>
      <c r="J5" s="24"/>
    </row>
    <row r="6" spans="1:10" ht="15" customHeight="1">
      <c r="A6" s="16" t="s">
        <v>8</v>
      </c>
      <c r="B6" s="22">
        <f>VLOOKUP(A6,Catalogue[],2,FALSE)</f>
        <v>2</v>
      </c>
      <c r="C6" s="17">
        <v>1</v>
      </c>
      <c r="D6" s="17">
        <v>500</v>
      </c>
      <c r="E6" s="17">
        <f t="shared" si="0"/>
        <v>500</v>
      </c>
      <c r="F6" s="18" t="s">
        <v>10</v>
      </c>
      <c r="G6" s="19">
        <v>41306</v>
      </c>
      <c r="H6" s="15">
        <f t="array" ref="H6">MIN(IF([Référence interne]=$B6,[Prix unitaire]))</f>
        <v>50</v>
      </c>
      <c r="I6" s="25" t="s">
        <v>17</v>
      </c>
      <c r="J6" s="24"/>
    </row>
    <row r="7" spans="1:10" ht="15" customHeight="1">
      <c r="A7" s="16" t="s">
        <v>11</v>
      </c>
      <c r="B7" s="22">
        <f>VLOOKUP(A7,Catalogue[],2,FALSE)</f>
        <v>3</v>
      </c>
      <c r="C7" s="17">
        <v>1</v>
      </c>
      <c r="D7" s="17">
        <v>5</v>
      </c>
      <c r="E7" s="17">
        <f>+IFERROR(D7/C7,0)</f>
        <v>5</v>
      </c>
      <c r="F7" s="18" t="s">
        <v>9</v>
      </c>
      <c r="G7" s="19">
        <v>41426</v>
      </c>
      <c r="H7" s="20">
        <f t="array" ref="H7">MIN(IF([Référence interne]=$B7,[Prix unitaire]))</f>
        <v>5</v>
      </c>
      <c r="I7" s="25" t="s">
        <v>17</v>
      </c>
      <c r="J7" s="24"/>
    </row>
    <row r="14" spans="1:10" ht="15" customHeight="1">
      <c r="F14" s="8"/>
      <c r="I14" s="8"/>
    </row>
    <row r="15" spans="1:10" ht="15" customHeight="1">
      <c r="F15" s="8"/>
      <c r="I15" s="8"/>
      <c r="J15" s="8"/>
    </row>
  </sheetData>
  <dataValidations disablePrompts="1" count="2">
    <dataValidation type="list" allowBlank="1" showInputMessage="1" sqref="F2:F7">
      <formula1>Fournisseurs</formula1>
    </dataValidation>
    <dataValidation type="list" allowBlank="1" showInputMessage="1" showErrorMessage="1" sqref="A2:A7">
      <formula1>Désignation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Catalogue</vt:lpstr>
      <vt:lpstr>Liste des achats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Faustine SAMSON</dc:creator>
  <cp:lastModifiedBy>Faustine SAMSON</cp:lastModifiedBy>
  <dcterms:created xsi:type="dcterms:W3CDTF">2014-02-13T15:47:10Z</dcterms:created>
  <dcterms:modified xsi:type="dcterms:W3CDTF">2014-02-13T21:54:00Z</dcterms:modified>
</cp:coreProperties>
</file>