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showInkAnnotation="0" codeName="ThisWorkbook" defaultThemeVersion="124226"/>
  <mc:AlternateContent xmlns:mc="http://schemas.openxmlformats.org/markup-compatibility/2006">
    <mc:Choice Requires="x15">
      <x15ac:absPath xmlns:x15ac="http://schemas.microsoft.com/office/spreadsheetml/2010/11/ac" url="C:\Users\Simon Roibet\Desktop\"/>
    </mc:Choice>
  </mc:AlternateContent>
  <bookViews>
    <workbookView xWindow="600" yWindow="285" windowWidth="14115" windowHeight="8010" tabRatio="287" activeTab="1"/>
  </bookViews>
  <sheets>
    <sheet name="Exploitation" sheetId="10" r:id="rId1"/>
    <sheet name="Indicateur" sheetId="14" r:id="rId2"/>
  </sheets>
  <definedNames>
    <definedName name="_xlnm._FilterDatabase" localSheetId="0" hidden="1">Exploitation!$I$3:$I$26</definedName>
    <definedName name="Date">#REF!</definedName>
    <definedName name="Dates">#REF!</definedName>
    <definedName name="Dates_travaillées">Exploitation!$I:$I</definedName>
    <definedName name="donnee">#REF!</definedName>
    <definedName name="Exploitation1">Exploitation!$J$2:$L$204</definedName>
    <definedName name="Exploitation2">Exploitation!$I$1:$L$3716</definedName>
    <definedName name="exploitation3">Exploitation!$B:$E</definedName>
    <definedName name="Exploitation4">Exploitation!#REF!</definedName>
    <definedName name="_xlnm.Extract" localSheetId="0">Exploitation!$I$2:$I$700000</definedName>
    <definedName name="Mois">Exploitation!#REF!</definedName>
    <definedName name="Mon_Image">OFFSET(Indicateur!$B$166,0,Indicateur!$B$165-1,1,1)</definedName>
    <definedName name="semaines">Exploitation!$B:$B</definedName>
    <definedName name="Semaines11">Exploitation!$H:$I</definedName>
  </definedNames>
  <calcPr calcId="152511"/>
</workbook>
</file>

<file path=xl/calcChain.xml><?xml version="1.0" encoding="utf-8"?>
<calcChain xmlns="http://schemas.openxmlformats.org/spreadsheetml/2006/main">
  <c r="G4" i="10" l="1"/>
  <c r="G5" i="10"/>
  <c r="G6" i="10"/>
  <c r="G7" i="10"/>
  <c r="G8" i="10"/>
  <c r="G9" i="10"/>
  <c r="G10" i="10"/>
  <c r="G11" i="10"/>
  <c r="G12" i="10"/>
  <c r="G13" i="10"/>
  <c r="G14" i="10"/>
  <c r="G15" i="10"/>
  <c r="G16" i="10"/>
  <c r="G17" i="10"/>
  <c r="G18" i="10"/>
  <c r="G19" i="10"/>
  <c r="G20" i="10"/>
  <c r="G21" i="10"/>
  <c r="G22" i="10"/>
  <c r="G23" i="10"/>
  <c r="G24" i="10"/>
  <c r="G25" i="10"/>
  <c r="G26" i="10"/>
  <c r="G27" i="10"/>
  <c r="G28" i="10"/>
  <c r="G29" i="10"/>
  <c r="G30" i="10"/>
  <c r="G31" i="10"/>
  <c r="G32" i="10"/>
  <c r="G33" i="10"/>
  <c r="G34" i="10"/>
  <c r="G35" i="10"/>
  <c r="G36" i="10"/>
  <c r="G37" i="10"/>
  <c r="G38" i="10"/>
  <c r="G39" i="10"/>
  <c r="G40" i="10"/>
  <c r="G41" i="10"/>
  <c r="G42" i="10"/>
  <c r="G43" i="10"/>
  <c r="G44" i="10"/>
  <c r="G45" i="10"/>
  <c r="G46" i="10"/>
  <c r="G47" i="10"/>
  <c r="G48" i="10"/>
  <c r="G49" i="10"/>
  <c r="G50" i="10"/>
  <c r="G51" i="10"/>
  <c r="G52" i="10"/>
  <c r="G53" i="10"/>
  <c r="G54" i="10"/>
  <c r="G55" i="10"/>
  <c r="G56" i="10"/>
  <c r="G57" i="10"/>
  <c r="G58" i="10"/>
  <c r="G59" i="10"/>
  <c r="G60" i="10"/>
  <c r="G61" i="10"/>
  <c r="G62" i="10"/>
  <c r="G63" i="10"/>
  <c r="G64" i="10"/>
  <c r="G65" i="10"/>
  <c r="G66" i="10"/>
  <c r="G67" i="10"/>
  <c r="G68" i="10"/>
  <c r="G69" i="10"/>
  <c r="G70" i="10"/>
  <c r="G71" i="10"/>
  <c r="G72" i="10"/>
  <c r="G73" i="10"/>
  <c r="G74" i="10"/>
  <c r="G75" i="10"/>
  <c r="G76" i="10"/>
  <c r="G77" i="10"/>
  <c r="G78" i="10"/>
  <c r="G79" i="10"/>
  <c r="G80" i="10"/>
  <c r="G81" i="10"/>
  <c r="G82" i="10"/>
  <c r="G83" i="10"/>
  <c r="G84" i="10"/>
  <c r="G85" i="10"/>
  <c r="G86" i="10"/>
  <c r="G87" i="10"/>
  <c r="G88" i="10"/>
  <c r="G89" i="10"/>
  <c r="G90" i="10"/>
  <c r="G91" i="10"/>
  <c r="G92" i="10"/>
  <c r="G93" i="10"/>
  <c r="G94" i="10"/>
  <c r="G95" i="10"/>
  <c r="G96" i="10"/>
  <c r="G97" i="10"/>
  <c r="G98" i="10"/>
  <c r="G99" i="10"/>
  <c r="G100" i="10"/>
  <c r="G101" i="10"/>
  <c r="G3" i="10"/>
  <c r="H71" i="10" l="1"/>
  <c r="A21" i="10"/>
  <c r="A22" i="10"/>
  <c r="A23" i="10"/>
  <c r="A24" i="10"/>
  <c r="A25" i="10"/>
  <c r="A26" i="10"/>
  <c r="A27" i="10"/>
  <c r="A28" i="10"/>
  <c r="A29" i="10"/>
  <c r="A30" i="10"/>
  <c r="A31" i="10"/>
  <c r="A32" i="10"/>
  <c r="A33" i="10"/>
  <c r="A34" i="10"/>
  <c r="A35" i="10"/>
  <c r="A36" i="10"/>
  <c r="A37" i="10"/>
  <c r="A38" i="10"/>
  <c r="A39" i="10"/>
  <c r="A40" i="10"/>
  <c r="A41" i="10"/>
  <c r="A42" i="10"/>
  <c r="A43" i="10"/>
  <c r="A44" i="10"/>
  <c r="A45" i="10"/>
  <c r="A46" i="10"/>
  <c r="A47" i="10"/>
  <c r="A48" i="10"/>
  <c r="A49" i="10"/>
  <c r="A50" i="10"/>
  <c r="A51" i="10"/>
  <c r="A52" i="10"/>
  <c r="A53" i="10"/>
  <c r="A54" i="10"/>
  <c r="A55" i="10"/>
  <c r="A56" i="10"/>
  <c r="A57" i="10"/>
  <c r="A58" i="10"/>
  <c r="A59" i="10"/>
  <c r="A60" i="10"/>
  <c r="A61" i="10"/>
  <c r="A62" i="10"/>
  <c r="A63" i="10"/>
  <c r="A64" i="10"/>
  <c r="A65" i="10"/>
  <c r="A66" i="10"/>
  <c r="A67" i="10"/>
  <c r="A68" i="10"/>
  <c r="A69" i="10"/>
  <c r="A70" i="10"/>
  <c r="A71" i="10"/>
  <c r="A72" i="10"/>
  <c r="A73" i="10"/>
  <c r="A74" i="10"/>
  <c r="A75" i="10"/>
  <c r="A76" i="10"/>
  <c r="A77" i="10"/>
  <c r="A78" i="10"/>
  <c r="A79" i="10"/>
  <c r="A80" i="10"/>
  <c r="A81" i="10"/>
  <c r="A82" i="10"/>
  <c r="A83" i="10"/>
  <c r="A84" i="10"/>
  <c r="A85" i="10"/>
  <c r="A86" i="10"/>
  <c r="A87" i="10"/>
  <c r="A88" i="10"/>
  <c r="A89" i="10"/>
  <c r="A90" i="10"/>
  <c r="A91" i="10"/>
  <c r="A92" i="10"/>
  <c r="A93" i="10"/>
  <c r="A94" i="10"/>
  <c r="A95" i="10"/>
  <c r="A96" i="10"/>
  <c r="A97" i="10"/>
  <c r="A98" i="10"/>
  <c r="A99" i="10"/>
  <c r="A100" i="10"/>
  <c r="A101" i="10"/>
  <c r="A102" i="10"/>
  <c r="A103" i="10"/>
  <c r="A104" i="10"/>
  <c r="A105" i="10"/>
  <c r="A106" i="10"/>
  <c r="A107" i="10"/>
  <c r="A108" i="10"/>
  <c r="A109" i="10"/>
  <c r="A110" i="10"/>
  <c r="A111" i="10"/>
  <c r="A112" i="10"/>
  <c r="A113" i="10"/>
  <c r="A114" i="10"/>
  <c r="A115" i="10"/>
  <c r="A116" i="10"/>
  <c r="A117" i="10"/>
  <c r="A118" i="10"/>
  <c r="A119" i="10"/>
  <c r="A120" i="10"/>
  <c r="A121" i="10"/>
  <c r="A122" i="10"/>
  <c r="A123" i="10"/>
  <c r="A124" i="10"/>
  <c r="A125" i="10"/>
  <c r="A126" i="10"/>
  <c r="A127" i="10"/>
  <c r="A128" i="10"/>
  <c r="A129" i="10"/>
  <c r="A130" i="10"/>
  <c r="A131" i="10"/>
  <c r="A132" i="10"/>
  <c r="A133" i="10"/>
  <c r="A134" i="10"/>
  <c r="A135" i="10"/>
  <c r="A136" i="10"/>
  <c r="A137" i="10"/>
  <c r="A138" i="10"/>
  <c r="A139" i="10"/>
  <c r="A140" i="10"/>
  <c r="A141" i="10"/>
  <c r="A142" i="10"/>
  <c r="A143" i="10"/>
  <c r="A144" i="10"/>
  <c r="A145" i="10"/>
  <c r="A146" i="10"/>
  <c r="A147" i="10"/>
  <c r="A148" i="10"/>
  <c r="A149" i="10"/>
  <c r="A150" i="10"/>
  <c r="A151" i="10"/>
  <c r="A19" i="10"/>
  <c r="A20" i="10"/>
  <c r="D142" i="10" l="1"/>
  <c r="A3" i="10"/>
  <c r="A4" i="10" s="1"/>
  <c r="A5" i="10" s="1"/>
  <c r="A6" i="10" s="1"/>
  <c r="A7" i="10" s="1"/>
  <c r="A8" i="10" s="1"/>
  <c r="A9" i="10" s="1"/>
  <c r="A10" i="10" s="1"/>
  <c r="A11" i="10" s="1"/>
  <c r="A12" i="10" s="1"/>
  <c r="A13" i="10" s="1"/>
  <c r="A14" i="10" s="1"/>
  <c r="A15" i="10" s="1"/>
  <c r="A16" i="10" s="1"/>
  <c r="A17" i="10" s="1"/>
  <c r="A18" i="10" s="1"/>
  <c r="B10" i="14" l="1"/>
  <c r="B9" i="14"/>
  <c r="H45" i="10" l="1"/>
  <c r="H56" i="10"/>
  <c r="H57" i="10"/>
  <c r="H58" i="10"/>
  <c r="H59" i="10"/>
  <c r="H60" i="10"/>
  <c r="H61" i="10"/>
  <c r="H62" i="10"/>
  <c r="H63" i="10"/>
  <c r="H64" i="10"/>
  <c r="H65" i="10"/>
  <c r="H66" i="10"/>
  <c r="H67" i="10"/>
  <c r="H68" i="10"/>
  <c r="H69" i="10"/>
  <c r="H70" i="10"/>
  <c r="H47" i="10"/>
  <c r="H48" i="10"/>
  <c r="H49" i="10"/>
  <c r="H50" i="10"/>
  <c r="H51" i="10"/>
  <c r="H52" i="10"/>
  <c r="H53" i="10"/>
  <c r="H54" i="10"/>
  <c r="H55" i="10"/>
  <c r="H42" i="10"/>
  <c r="H43" i="10"/>
  <c r="H44" i="10"/>
  <c r="H46" i="10"/>
  <c r="H31" i="10"/>
  <c r="H32" i="10"/>
  <c r="H33" i="10"/>
  <c r="H34" i="10"/>
  <c r="H35" i="10"/>
  <c r="H36" i="10"/>
  <c r="H37" i="10"/>
  <c r="H38" i="10"/>
  <c r="H39" i="10"/>
  <c r="H40" i="10"/>
  <c r="H41" i="10"/>
  <c r="H20" i="10"/>
  <c r="H21" i="10"/>
  <c r="H22" i="10"/>
  <c r="H23" i="10"/>
  <c r="H24" i="10"/>
  <c r="H25" i="10"/>
  <c r="H26" i="10"/>
  <c r="H27" i="10"/>
  <c r="H28" i="10"/>
  <c r="H29" i="10"/>
  <c r="H30" i="10"/>
  <c r="H10" i="10"/>
  <c r="H11" i="10"/>
  <c r="H12" i="10"/>
  <c r="H13" i="10"/>
  <c r="H14" i="10"/>
  <c r="H15" i="10"/>
  <c r="H16" i="10"/>
  <c r="H17" i="10"/>
  <c r="H18" i="10"/>
  <c r="H19" i="10"/>
  <c r="H5" i="10"/>
  <c r="H6" i="10"/>
  <c r="H7" i="10"/>
  <c r="H8" i="10"/>
  <c r="H9" i="10"/>
  <c r="C4" i="10" l="1"/>
  <c r="C6" i="10"/>
  <c r="C8" i="10"/>
  <c r="C10" i="10"/>
  <c r="C12" i="10"/>
  <c r="C14" i="10"/>
  <c r="C16" i="10"/>
  <c r="C18" i="10"/>
  <c r="C20" i="10"/>
  <c r="C22" i="10"/>
  <c r="C24" i="10"/>
  <c r="C26" i="10"/>
  <c r="C28" i="10"/>
  <c r="C30" i="10"/>
  <c r="C32" i="10"/>
  <c r="C34" i="10"/>
  <c r="C36" i="10"/>
  <c r="C38" i="10"/>
  <c r="C40" i="10"/>
  <c r="C42" i="10"/>
  <c r="C44" i="10"/>
  <c r="C46" i="10"/>
  <c r="C48" i="10"/>
  <c r="C50" i="10"/>
  <c r="C52" i="10"/>
  <c r="C54" i="10"/>
  <c r="C56" i="10"/>
  <c r="C58" i="10"/>
  <c r="D58" i="10" s="1"/>
  <c r="C60" i="10"/>
  <c r="D60" i="10" s="1"/>
  <c r="C62" i="10"/>
  <c r="D62" i="10" s="1"/>
  <c r="C64" i="10"/>
  <c r="D64" i="10" s="1"/>
  <c r="C66" i="10"/>
  <c r="D66" i="10" s="1"/>
  <c r="C68" i="10"/>
  <c r="D68" i="10" s="1"/>
  <c r="C70" i="10"/>
  <c r="D70" i="10" s="1"/>
  <c r="C72" i="10"/>
  <c r="D72" i="10" s="1"/>
  <c r="C74" i="10"/>
  <c r="D74" i="10" s="1"/>
  <c r="C76" i="10"/>
  <c r="D76" i="10" s="1"/>
  <c r="C78" i="10"/>
  <c r="D78" i="10" s="1"/>
  <c r="C80" i="10"/>
  <c r="D80" i="10" s="1"/>
  <c r="C82" i="10"/>
  <c r="D82" i="10" s="1"/>
  <c r="C84" i="10"/>
  <c r="D84" i="10" s="1"/>
  <c r="C86" i="10"/>
  <c r="D86" i="10" s="1"/>
  <c r="C88" i="10"/>
  <c r="D88" i="10" s="1"/>
  <c r="C90" i="10"/>
  <c r="D90" i="10" s="1"/>
  <c r="C92" i="10"/>
  <c r="D92" i="10" s="1"/>
  <c r="C94" i="10"/>
  <c r="D94" i="10" s="1"/>
  <c r="C96" i="10"/>
  <c r="D96" i="10" s="1"/>
  <c r="C98" i="10"/>
  <c r="D98" i="10" s="1"/>
  <c r="C100" i="10"/>
  <c r="D100" i="10" s="1"/>
  <c r="C102" i="10"/>
  <c r="D102" i="10" s="1"/>
  <c r="C104" i="10"/>
  <c r="D104" i="10" s="1"/>
  <c r="C106" i="10"/>
  <c r="D106" i="10" s="1"/>
  <c r="C108" i="10"/>
  <c r="D108" i="10" s="1"/>
  <c r="C110" i="10"/>
  <c r="D110" i="10" s="1"/>
  <c r="C112" i="10"/>
  <c r="D112" i="10" s="1"/>
  <c r="C114" i="10"/>
  <c r="D114" i="10" s="1"/>
  <c r="C116" i="10"/>
  <c r="D116" i="10" s="1"/>
  <c r="C118" i="10"/>
  <c r="D118" i="10" s="1"/>
  <c r="C120" i="10"/>
  <c r="D120" i="10" s="1"/>
  <c r="C122" i="10"/>
  <c r="D122" i="10" s="1"/>
  <c r="C124" i="10"/>
  <c r="D124" i="10" s="1"/>
  <c r="C126" i="10"/>
  <c r="D126" i="10" s="1"/>
  <c r="C128" i="10"/>
  <c r="D128" i="10" s="1"/>
  <c r="C130" i="10"/>
  <c r="D130" i="10" s="1"/>
  <c r="C132" i="10"/>
  <c r="D132" i="10" s="1"/>
  <c r="C134" i="10"/>
  <c r="D134" i="10" s="1"/>
  <c r="C136" i="10"/>
  <c r="D136" i="10" s="1"/>
  <c r="C138" i="10"/>
  <c r="D138" i="10" s="1"/>
  <c r="C140" i="10"/>
  <c r="D140" i="10" s="1"/>
  <c r="C5" i="10"/>
  <c r="C7" i="10"/>
  <c r="C9" i="10"/>
  <c r="C11" i="10"/>
  <c r="C13" i="10"/>
  <c r="C15" i="10"/>
  <c r="C17" i="10"/>
  <c r="C19" i="10"/>
  <c r="C21" i="10"/>
  <c r="C23" i="10"/>
  <c r="C25" i="10"/>
  <c r="C27" i="10"/>
  <c r="C29" i="10"/>
  <c r="C31" i="10"/>
  <c r="C33" i="10"/>
  <c r="C35" i="10"/>
  <c r="C37" i="10"/>
  <c r="C39" i="10"/>
  <c r="C41" i="10"/>
  <c r="C43" i="10"/>
  <c r="C45" i="10"/>
  <c r="C47" i="10"/>
  <c r="C49" i="10"/>
  <c r="C51" i="10"/>
  <c r="C53" i="10"/>
  <c r="C55" i="10"/>
  <c r="C57" i="10"/>
  <c r="D57" i="10" s="1"/>
  <c r="C59" i="10"/>
  <c r="D59" i="10" s="1"/>
  <c r="C61" i="10"/>
  <c r="D61" i="10" s="1"/>
  <c r="C63" i="10"/>
  <c r="D63" i="10" s="1"/>
  <c r="C65" i="10"/>
  <c r="D65" i="10" s="1"/>
  <c r="C67" i="10"/>
  <c r="D67" i="10" s="1"/>
  <c r="C69" i="10"/>
  <c r="D69" i="10" s="1"/>
  <c r="C71" i="10"/>
  <c r="D71" i="10" s="1"/>
  <c r="C73" i="10"/>
  <c r="D73" i="10" s="1"/>
  <c r="C75" i="10"/>
  <c r="D75" i="10" s="1"/>
  <c r="C77" i="10"/>
  <c r="D77" i="10" s="1"/>
  <c r="C79" i="10"/>
  <c r="D79" i="10" s="1"/>
  <c r="C81" i="10"/>
  <c r="D81" i="10" s="1"/>
  <c r="C83" i="10"/>
  <c r="D83" i="10" s="1"/>
  <c r="C85" i="10"/>
  <c r="D85" i="10" s="1"/>
  <c r="C87" i="10"/>
  <c r="D87" i="10" s="1"/>
  <c r="C89" i="10"/>
  <c r="D89" i="10" s="1"/>
  <c r="C91" i="10"/>
  <c r="D91" i="10" s="1"/>
  <c r="C93" i="10"/>
  <c r="D93" i="10" s="1"/>
  <c r="C95" i="10"/>
  <c r="D95" i="10" s="1"/>
  <c r="C97" i="10"/>
  <c r="D97" i="10" s="1"/>
  <c r="C99" i="10"/>
  <c r="D99" i="10" s="1"/>
  <c r="C101" i="10"/>
  <c r="D101" i="10" s="1"/>
  <c r="C103" i="10"/>
  <c r="D103" i="10" s="1"/>
  <c r="C105" i="10"/>
  <c r="D105" i="10" s="1"/>
  <c r="C107" i="10"/>
  <c r="D107" i="10" s="1"/>
  <c r="C109" i="10"/>
  <c r="D109" i="10" s="1"/>
  <c r="C111" i="10"/>
  <c r="D111" i="10" s="1"/>
  <c r="C113" i="10"/>
  <c r="D113" i="10" s="1"/>
  <c r="C115" i="10"/>
  <c r="D115" i="10" s="1"/>
  <c r="C117" i="10"/>
  <c r="D117" i="10" s="1"/>
  <c r="C119" i="10"/>
  <c r="D119" i="10" s="1"/>
  <c r="C121" i="10"/>
  <c r="D121" i="10" s="1"/>
  <c r="C123" i="10"/>
  <c r="D123" i="10" s="1"/>
  <c r="C125" i="10"/>
  <c r="D125" i="10" s="1"/>
  <c r="C127" i="10"/>
  <c r="D127" i="10" s="1"/>
  <c r="C129" i="10"/>
  <c r="D129" i="10" s="1"/>
  <c r="C131" i="10"/>
  <c r="D131" i="10" s="1"/>
  <c r="C133" i="10"/>
  <c r="D133" i="10" s="1"/>
  <c r="C135" i="10"/>
  <c r="D135" i="10" s="1"/>
  <c r="C137" i="10"/>
  <c r="D137" i="10" s="1"/>
  <c r="C139" i="10"/>
  <c r="D139" i="10" s="1"/>
  <c r="C141" i="10"/>
  <c r="D141" i="10" s="1"/>
  <c r="E5" i="10"/>
  <c r="E7" i="10"/>
  <c r="E9" i="10"/>
  <c r="E11" i="10"/>
  <c r="D11" i="10" s="1"/>
  <c r="E13" i="10"/>
  <c r="E15" i="10"/>
  <c r="D15" i="10" s="1"/>
  <c r="E17" i="10"/>
  <c r="E19" i="10"/>
  <c r="E21" i="10"/>
  <c r="E23" i="10"/>
  <c r="E25" i="10"/>
  <c r="E27" i="10"/>
  <c r="D27" i="10" s="1"/>
  <c r="E29" i="10"/>
  <c r="E31" i="10"/>
  <c r="D31" i="10" s="1"/>
  <c r="E33" i="10"/>
  <c r="E35" i="10"/>
  <c r="E37" i="10"/>
  <c r="E39" i="10"/>
  <c r="E41" i="10"/>
  <c r="E43" i="10"/>
  <c r="D43" i="10" s="1"/>
  <c r="E45" i="10"/>
  <c r="E47" i="10"/>
  <c r="D47" i="10" s="1"/>
  <c r="E49" i="10"/>
  <c r="E51" i="10"/>
  <c r="E53" i="10"/>
  <c r="E55" i="10"/>
  <c r="C3" i="10"/>
  <c r="E4" i="10"/>
  <c r="D4" i="10" s="1"/>
  <c r="E6" i="10"/>
  <c r="D6" i="10" s="1"/>
  <c r="E8" i="10"/>
  <c r="D8" i="10" s="1"/>
  <c r="E10" i="10"/>
  <c r="E12" i="10"/>
  <c r="E14" i="10"/>
  <c r="E16" i="10"/>
  <c r="E18" i="10"/>
  <c r="E20" i="10"/>
  <c r="D20" i="10" s="1"/>
  <c r="E22" i="10"/>
  <c r="D22" i="10" s="1"/>
  <c r="E24" i="10"/>
  <c r="D24" i="10" s="1"/>
  <c r="E26" i="10"/>
  <c r="E28" i="10"/>
  <c r="E30" i="10"/>
  <c r="E32" i="10"/>
  <c r="E34" i="10"/>
  <c r="E36" i="10"/>
  <c r="D36" i="10" s="1"/>
  <c r="E38" i="10"/>
  <c r="D38" i="10" s="1"/>
  <c r="E40" i="10"/>
  <c r="D40" i="10" s="1"/>
  <c r="E42" i="10"/>
  <c r="E44" i="10"/>
  <c r="E46" i="10"/>
  <c r="E48" i="10"/>
  <c r="E50" i="10"/>
  <c r="E52" i="10"/>
  <c r="D52" i="10" s="1"/>
  <c r="E54" i="10"/>
  <c r="D54" i="10" s="1"/>
  <c r="E56" i="10"/>
  <c r="D56" i="10" s="1"/>
  <c r="E3" i="10"/>
  <c r="D45" i="10" l="1"/>
  <c r="D29" i="10"/>
  <c r="D13" i="10"/>
  <c r="D34" i="10"/>
  <c r="D16" i="10"/>
  <c r="D39" i="10"/>
  <c r="D46" i="10"/>
  <c r="D30" i="10"/>
  <c r="D14" i="10"/>
  <c r="D53" i="10"/>
  <c r="D37" i="10"/>
  <c r="D21" i="10"/>
  <c r="D5" i="10"/>
  <c r="D18" i="10"/>
  <c r="D25" i="10"/>
  <c r="D9" i="10"/>
  <c r="D32" i="10"/>
  <c r="D23" i="10"/>
  <c r="D28" i="10"/>
  <c r="D12" i="10"/>
  <c r="D51" i="10"/>
  <c r="D35" i="10"/>
  <c r="D19" i="10"/>
  <c r="D50" i="10"/>
  <c r="D41" i="10"/>
  <c r="D48" i="10"/>
  <c r="D55" i="10"/>
  <c r="D7" i="10"/>
  <c r="D44" i="10"/>
  <c r="D42" i="10"/>
  <c r="D26" i="10"/>
  <c r="D10" i="10"/>
  <c r="D49" i="10"/>
  <c r="D33" i="10"/>
  <c r="D17" i="10"/>
  <c r="L207" i="10"/>
  <c r="L206" i="10"/>
  <c r="L204" i="10"/>
  <c r="L203" i="10"/>
  <c r="L202" i="10"/>
  <c r="H202" i="10"/>
  <c r="L201" i="10"/>
  <c r="H201" i="10"/>
  <c r="L200" i="10"/>
  <c r="H200" i="10"/>
  <c r="L199" i="10"/>
  <c r="H199" i="10"/>
  <c r="L198" i="10"/>
  <c r="H198" i="10"/>
  <c r="L197" i="10"/>
  <c r="H197" i="10"/>
  <c r="L196" i="10"/>
  <c r="H196" i="10"/>
  <c r="L195" i="10"/>
  <c r="H195" i="10"/>
  <c r="L194" i="10"/>
  <c r="H194" i="10"/>
  <c r="L193" i="10"/>
  <c r="H193" i="10"/>
  <c r="L192" i="10"/>
  <c r="H192" i="10"/>
  <c r="L191" i="10"/>
  <c r="H191" i="10"/>
  <c r="L190" i="10"/>
  <c r="H190" i="10"/>
  <c r="L189" i="10"/>
  <c r="H189" i="10"/>
  <c r="L188" i="10"/>
  <c r="H188" i="10"/>
  <c r="L187" i="10"/>
  <c r="H187" i="10"/>
  <c r="L186" i="10"/>
  <c r="H186" i="10"/>
  <c r="L185" i="10"/>
  <c r="H185" i="10"/>
  <c r="L184" i="10"/>
  <c r="H184" i="10"/>
  <c r="L183" i="10"/>
  <c r="H183" i="10"/>
  <c r="L182" i="10"/>
  <c r="H182" i="10"/>
  <c r="L181" i="10"/>
  <c r="H181" i="10"/>
  <c r="L180" i="10"/>
  <c r="H180" i="10"/>
  <c r="L179" i="10"/>
  <c r="H179" i="10"/>
  <c r="L178" i="10"/>
  <c r="H178" i="10"/>
  <c r="L177" i="10"/>
  <c r="H177" i="10"/>
  <c r="L176" i="10"/>
  <c r="H176" i="10"/>
  <c r="L175" i="10"/>
  <c r="H175" i="10"/>
  <c r="L174" i="10"/>
  <c r="H174" i="10"/>
  <c r="L173" i="10"/>
  <c r="H173" i="10"/>
  <c r="L172" i="10"/>
  <c r="H172" i="10"/>
  <c r="L171" i="10"/>
  <c r="H171" i="10"/>
  <c r="L170" i="10"/>
  <c r="H170" i="10"/>
  <c r="L169" i="10"/>
  <c r="H169" i="10"/>
  <c r="L168" i="10"/>
  <c r="H168" i="10"/>
  <c r="L167" i="10"/>
  <c r="H167" i="10"/>
  <c r="L166" i="10"/>
  <c r="H166" i="10"/>
  <c r="L165" i="10"/>
  <c r="H165" i="10"/>
  <c r="L164" i="10"/>
  <c r="H164" i="10"/>
  <c r="L163" i="10"/>
  <c r="H163" i="10"/>
  <c r="L162" i="10"/>
  <c r="H162" i="10"/>
  <c r="L161" i="10"/>
  <c r="H161" i="10"/>
  <c r="L160" i="10"/>
  <c r="H160" i="10"/>
  <c r="L159" i="10"/>
  <c r="H159" i="10"/>
  <c r="L158" i="10"/>
  <c r="H158" i="10"/>
  <c r="L157" i="10"/>
  <c r="H157" i="10"/>
  <c r="L156" i="10"/>
  <c r="H156" i="10"/>
  <c r="L155" i="10"/>
  <c r="H155" i="10"/>
  <c r="L154" i="10"/>
  <c r="H154" i="10"/>
  <c r="L153" i="10"/>
  <c r="H153" i="10"/>
  <c r="L152" i="10"/>
  <c r="H152" i="10"/>
  <c r="L151" i="10"/>
  <c r="H151" i="10"/>
  <c r="L150" i="10"/>
  <c r="H150" i="10"/>
  <c r="L149" i="10"/>
  <c r="H149" i="10"/>
  <c r="L148" i="10"/>
  <c r="J148" i="10"/>
  <c r="H148" i="10"/>
  <c r="L147" i="10"/>
  <c r="J147" i="10"/>
  <c r="H147" i="10"/>
  <c r="L146" i="10"/>
  <c r="J146" i="10"/>
  <c r="H146" i="10"/>
  <c r="L145" i="10"/>
  <c r="J145" i="10"/>
  <c r="H145" i="10"/>
  <c r="L144" i="10"/>
  <c r="J144" i="10"/>
  <c r="H144" i="10"/>
  <c r="L143" i="10"/>
  <c r="J143" i="10"/>
  <c r="H143" i="10"/>
  <c r="L142" i="10"/>
  <c r="J142" i="10"/>
  <c r="H142" i="10"/>
  <c r="L141" i="10"/>
  <c r="J141" i="10"/>
  <c r="H141" i="10"/>
  <c r="L140" i="10"/>
  <c r="J140" i="10"/>
  <c r="H140" i="10"/>
  <c r="L139" i="10"/>
  <c r="J139" i="10"/>
  <c r="H139" i="10"/>
  <c r="L138" i="10"/>
  <c r="J138" i="10"/>
  <c r="H138" i="10"/>
  <c r="L137" i="10"/>
  <c r="J137" i="10"/>
  <c r="H137" i="10"/>
  <c r="L136" i="10"/>
  <c r="J136" i="10"/>
  <c r="H136" i="10"/>
  <c r="L135" i="10"/>
  <c r="J135" i="10"/>
  <c r="H135" i="10"/>
  <c r="L134" i="10"/>
  <c r="J134" i="10"/>
  <c r="H134" i="10"/>
  <c r="L133" i="10"/>
  <c r="J133" i="10"/>
  <c r="H133" i="10"/>
  <c r="L132" i="10"/>
  <c r="J132" i="10"/>
  <c r="H132" i="10"/>
  <c r="L131" i="10"/>
  <c r="J131" i="10"/>
  <c r="H131" i="10"/>
  <c r="L130" i="10"/>
  <c r="J130" i="10"/>
  <c r="H130" i="10"/>
  <c r="L129" i="10"/>
  <c r="J129" i="10"/>
  <c r="H129" i="10"/>
  <c r="L128" i="10"/>
  <c r="J128" i="10"/>
  <c r="H128" i="10"/>
  <c r="L127" i="10"/>
  <c r="J127" i="10"/>
  <c r="H127" i="10"/>
  <c r="L126" i="10"/>
  <c r="J126" i="10"/>
  <c r="H126" i="10"/>
  <c r="L125" i="10"/>
  <c r="J125" i="10"/>
  <c r="H125" i="10"/>
  <c r="L124" i="10"/>
  <c r="J124" i="10"/>
  <c r="H124" i="10"/>
  <c r="L123" i="10"/>
  <c r="J123" i="10"/>
  <c r="H123" i="10"/>
  <c r="L122" i="10"/>
  <c r="J122" i="10"/>
  <c r="H122" i="10"/>
  <c r="L121" i="10"/>
  <c r="J121" i="10"/>
  <c r="H121" i="10"/>
  <c r="L120" i="10"/>
  <c r="J120" i="10"/>
  <c r="H120" i="10"/>
  <c r="L119" i="10"/>
  <c r="J119" i="10"/>
  <c r="H119" i="10"/>
  <c r="L118" i="10"/>
  <c r="J118" i="10"/>
  <c r="H118" i="10"/>
  <c r="L117" i="10"/>
  <c r="J117" i="10"/>
  <c r="H117" i="10"/>
  <c r="L116" i="10"/>
  <c r="J116" i="10"/>
  <c r="H116" i="10"/>
  <c r="L115" i="10"/>
  <c r="J115" i="10"/>
  <c r="H115" i="10"/>
  <c r="L114" i="10"/>
  <c r="J114" i="10"/>
  <c r="H114" i="10"/>
  <c r="L113" i="10"/>
  <c r="J113" i="10"/>
  <c r="H113" i="10"/>
  <c r="L112" i="10"/>
  <c r="J112" i="10"/>
  <c r="H112" i="10"/>
  <c r="L111" i="10"/>
  <c r="J111" i="10"/>
  <c r="H111" i="10"/>
  <c r="L110" i="10"/>
  <c r="J110" i="10"/>
  <c r="H110" i="10"/>
  <c r="L109" i="10"/>
  <c r="J109" i="10"/>
  <c r="H109" i="10"/>
  <c r="L108" i="10"/>
  <c r="J108" i="10"/>
  <c r="H108" i="10"/>
  <c r="L107" i="10"/>
  <c r="J107" i="10"/>
  <c r="H107" i="10"/>
  <c r="L106" i="10"/>
  <c r="J106" i="10"/>
  <c r="H106" i="10"/>
  <c r="L105" i="10"/>
  <c r="J105" i="10"/>
  <c r="H105" i="10"/>
  <c r="L104" i="10"/>
  <c r="J104" i="10"/>
  <c r="H104" i="10"/>
  <c r="L103" i="10"/>
  <c r="J103" i="10"/>
  <c r="H103" i="10"/>
  <c r="L102" i="10"/>
  <c r="J102" i="10"/>
  <c r="H102" i="10"/>
  <c r="L101" i="10"/>
  <c r="J101" i="10"/>
  <c r="H101" i="10"/>
  <c r="L100" i="10"/>
  <c r="J100" i="10"/>
  <c r="H100" i="10"/>
  <c r="L99" i="10"/>
  <c r="J99" i="10"/>
  <c r="H99" i="10"/>
  <c r="L98" i="10"/>
  <c r="J98" i="10"/>
  <c r="H98" i="10"/>
  <c r="L97" i="10"/>
  <c r="J97" i="10"/>
  <c r="H97" i="10"/>
  <c r="L96" i="10"/>
  <c r="J96" i="10"/>
  <c r="H96" i="10"/>
  <c r="L95" i="10"/>
  <c r="J95" i="10"/>
  <c r="H95" i="10"/>
  <c r="L94" i="10"/>
  <c r="J94" i="10"/>
  <c r="H94" i="10"/>
  <c r="L93" i="10"/>
  <c r="J93" i="10"/>
  <c r="H93" i="10"/>
  <c r="L92" i="10"/>
  <c r="J92" i="10"/>
  <c r="H92" i="10"/>
  <c r="L91" i="10"/>
  <c r="J91" i="10"/>
  <c r="H91" i="10"/>
  <c r="L90" i="10"/>
  <c r="J90" i="10"/>
  <c r="H90" i="10"/>
  <c r="L89" i="10"/>
  <c r="J89" i="10"/>
  <c r="H89" i="10"/>
  <c r="L88" i="10"/>
  <c r="J88" i="10"/>
  <c r="H88" i="10"/>
  <c r="L87" i="10"/>
  <c r="J87" i="10"/>
  <c r="H87" i="10"/>
  <c r="L86" i="10"/>
  <c r="J86" i="10"/>
  <c r="H86" i="10"/>
  <c r="L85" i="10"/>
  <c r="J85" i="10"/>
  <c r="H85" i="10"/>
  <c r="L84" i="10"/>
  <c r="J84" i="10"/>
  <c r="H84" i="10"/>
  <c r="L83" i="10"/>
  <c r="J83" i="10"/>
  <c r="H83" i="10"/>
  <c r="L82" i="10"/>
  <c r="J82" i="10"/>
  <c r="H82" i="10"/>
  <c r="L81" i="10"/>
  <c r="J81" i="10"/>
  <c r="H81" i="10"/>
  <c r="L80" i="10"/>
  <c r="J80" i="10"/>
  <c r="H80" i="10"/>
  <c r="L79" i="10"/>
  <c r="J79" i="10"/>
  <c r="H79" i="10"/>
  <c r="L78" i="10"/>
  <c r="J78" i="10"/>
  <c r="H78" i="10"/>
  <c r="L77" i="10"/>
  <c r="J77" i="10"/>
  <c r="H77" i="10"/>
  <c r="L76" i="10"/>
  <c r="J76" i="10"/>
  <c r="H76" i="10"/>
  <c r="L75" i="10"/>
  <c r="J75" i="10"/>
  <c r="H75" i="10"/>
  <c r="L74" i="10"/>
  <c r="J74" i="10"/>
  <c r="H74" i="10"/>
  <c r="L73" i="10"/>
  <c r="J73" i="10"/>
  <c r="H73" i="10"/>
  <c r="L72" i="10"/>
  <c r="J72" i="10"/>
  <c r="H72" i="10"/>
  <c r="L71" i="10"/>
  <c r="J71" i="10"/>
  <c r="L70" i="10"/>
  <c r="J70" i="10"/>
  <c r="L69" i="10"/>
  <c r="J69" i="10"/>
  <c r="L68" i="10"/>
  <c r="J68" i="10"/>
  <c r="L67" i="10"/>
  <c r="J67" i="10"/>
  <c r="L66" i="10"/>
  <c r="J66" i="10"/>
  <c r="L65" i="10"/>
  <c r="J65" i="10"/>
  <c r="L64" i="10"/>
  <c r="J64" i="10"/>
  <c r="L63" i="10"/>
  <c r="J63" i="10"/>
  <c r="L62" i="10"/>
  <c r="J62" i="10"/>
  <c r="L61" i="10"/>
  <c r="J61" i="10"/>
  <c r="L60" i="10"/>
  <c r="J60" i="10"/>
  <c r="L59" i="10"/>
  <c r="J59" i="10"/>
  <c r="L58" i="10"/>
  <c r="J58" i="10"/>
  <c r="L57" i="10"/>
  <c r="J57" i="10"/>
  <c r="L56" i="10"/>
  <c r="J56" i="10"/>
  <c r="L55" i="10"/>
  <c r="J55" i="10"/>
  <c r="L54" i="10"/>
  <c r="J54" i="10"/>
  <c r="L53" i="10"/>
  <c r="J53" i="10"/>
  <c r="L52" i="10"/>
  <c r="J52" i="10"/>
  <c r="L51" i="10"/>
  <c r="J51" i="10"/>
  <c r="L50" i="10"/>
  <c r="J50" i="10"/>
  <c r="L49" i="10"/>
  <c r="J49" i="10"/>
  <c r="L48" i="10"/>
  <c r="J48" i="10"/>
  <c r="L47" i="10"/>
  <c r="J47" i="10"/>
  <c r="L46" i="10"/>
  <c r="J46" i="10"/>
  <c r="L45" i="10"/>
  <c r="J45" i="10"/>
  <c r="L44" i="10"/>
  <c r="J44" i="10"/>
  <c r="L43" i="10"/>
  <c r="J43" i="10"/>
  <c r="L42" i="10"/>
  <c r="J42" i="10"/>
  <c r="L41" i="10"/>
  <c r="J41" i="10"/>
  <c r="L40" i="10"/>
  <c r="J40" i="10"/>
  <c r="L39" i="10"/>
  <c r="J39" i="10"/>
  <c r="L38" i="10"/>
  <c r="J38" i="10"/>
  <c r="L37" i="10"/>
  <c r="J37" i="10"/>
  <c r="L36" i="10"/>
  <c r="J36" i="10"/>
  <c r="L35" i="10"/>
  <c r="J35" i="10"/>
  <c r="L34" i="10"/>
  <c r="J34" i="10"/>
  <c r="L33" i="10"/>
  <c r="J33" i="10"/>
  <c r="L32" i="10"/>
  <c r="J32" i="10"/>
  <c r="L31" i="10"/>
  <c r="J31" i="10"/>
  <c r="L30" i="10"/>
  <c r="J30" i="10"/>
  <c r="L29" i="10"/>
  <c r="J29" i="10"/>
  <c r="L28" i="10"/>
  <c r="J28" i="10"/>
  <c r="L27" i="10"/>
  <c r="J27" i="10"/>
  <c r="L26" i="10"/>
  <c r="J26" i="10"/>
  <c r="L25" i="10"/>
  <c r="J25" i="10"/>
  <c r="L24" i="10"/>
  <c r="J24" i="10"/>
  <c r="L23" i="10"/>
  <c r="J23" i="10"/>
  <c r="L22" i="10"/>
  <c r="J22" i="10"/>
  <c r="L21" i="10"/>
  <c r="J21" i="10"/>
  <c r="L20" i="10"/>
  <c r="J20" i="10"/>
  <c r="L19" i="10"/>
  <c r="J19" i="10"/>
  <c r="L18" i="10"/>
  <c r="J18" i="10"/>
  <c r="L17" i="10"/>
  <c r="J17" i="10"/>
  <c r="L16" i="10"/>
  <c r="J16" i="10"/>
  <c r="L15" i="10"/>
  <c r="J15" i="10"/>
  <c r="L14" i="10"/>
  <c r="J14" i="10"/>
  <c r="L13" i="10"/>
  <c r="J13" i="10"/>
  <c r="L12" i="10"/>
  <c r="J12" i="10"/>
  <c r="L11" i="10"/>
  <c r="J11" i="10"/>
  <c r="L10" i="10"/>
  <c r="J10" i="10"/>
  <c r="L9" i="10"/>
  <c r="J9" i="10"/>
  <c r="L8" i="10"/>
  <c r="J8" i="10"/>
  <c r="L7" i="10"/>
  <c r="J7" i="10"/>
  <c r="L6" i="10"/>
  <c r="J6" i="10"/>
  <c r="L5" i="10"/>
  <c r="J5" i="10"/>
  <c r="L4" i="10"/>
  <c r="J4" i="10"/>
  <c r="H4" i="10"/>
  <c r="L3" i="10"/>
  <c r="J3" i="10"/>
  <c r="H3" i="10"/>
  <c r="C9" i="14" l="1"/>
  <c r="C13" i="14"/>
  <c r="K85" i="10"/>
  <c r="K101" i="10"/>
  <c r="K109" i="10"/>
  <c r="K113" i="10"/>
  <c r="K115" i="10"/>
  <c r="K53" i="10"/>
  <c r="K17" i="10"/>
  <c r="K37" i="10"/>
  <c r="K45" i="10"/>
  <c r="K49" i="10"/>
  <c r="K51" i="10"/>
  <c r="K9" i="10"/>
  <c r="K13" i="10"/>
  <c r="K15" i="10"/>
  <c r="K18" i="10"/>
  <c r="K20" i="10"/>
  <c r="K22" i="10"/>
  <c r="K69" i="10"/>
  <c r="K77" i="10"/>
  <c r="K81" i="10"/>
  <c r="K83" i="10"/>
  <c r="K86" i="10"/>
  <c r="K88" i="10"/>
  <c r="K29" i="10"/>
  <c r="K33" i="10"/>
  <c r="K35" i="10"/>
  <c r="K38" i="10"/>
  <c r="K40" i="10"/>
  <c r="K61" i="10"/>
  <c r="K65" i="10"/>
  <c r="K67" i="10"/>
  <c r="K70" i="10"/>
  <c r="K72" i="10"/>
  <c r="K93" i="10"/>
  <c r="K97" i="10"/>
  <c r="K99" i="10"/>
  <c r="K102" i="10"/>
  <c r="K104" i="10"/>
  <c r="K5" i="10"/>
  <c r="K7" i="10"/>
  <c r="K10" i="10"/>
  <c r="K25" i="10"/>
  <c r="K27" i="10"/>
  <c r="K30" i="10"/>
  <c r="K32" i="10"/>
  <c r="K41" i="10"/>
  <c r="K43" i="10"/>
  <c r="K46" i="10"/>
  <c r="K48" i="10"/>
  <c r="K57" i="10"/>
  <c r="K59" i="10"/>
  <c r="K62" i="10"/>
  <c r="K64" i="10"/>
  <c r="K73" i="10"/>
  <c r="K75" i="10"/>
  <c r="K78" i="10"/>
  <c r="K80" i="10"/>
  <c r="K89" i="10"/>
  <c r="K91" i="10"/>
  <c r="K94" i="10"/>
  <c r="K96" i="10"/>
  <c r="K105" i="10"/>
  <c r="K107" i="10"/>
  <c r="K110" i="10"/>
  <c r="K112" i="10"/>
  <c r="K3" i="10"/>
  <c r="K11" i="10"/>
  <c r="K14" i="10"/>
  <c r="K16" i="10"/>
  <c r="K19" i="10"/>
  <c r="K21" i="10"/>
  <c r="K23" i="10"/>
  <c r="K24" i="10"/>
  <c r="K26" i="10"/>
  <c r="K28" i="10"/>
  <c r="K31" i="10"/>
  <c r="K34" i="10"/>
  <c r="K36" i="10"/>
  <c r="K39" i="10"/>
  <c r="K42" i="10"/>
  <c r="K44" i="10"/>
  <c r="K47" i="10"/>
  <c r="K55" i="10"/>
  <c r="K60" i="10"/>
  <c r="K63" i="10"/>
  <c r="K66" i="10"/>
  <c r="K68" i="10"/>
  <c r="K71" i="10"/>
  <c r="K74" i="10"/>
  <c r="K76" i="10"/>
  <c r="K79" i="10"/>
  <c r="K82" i="10"/>
  <c r="K84" i="10"/>
  <c r="K87" i="10"/>
  <c r="K90" i="10"/>
  <c r="K92" i="10"/>
  <c r="K95" i="10"/>
  <c r="K98" i="10"/>
  <c r="K100" i="10"/>
  <c r="K103" i="10"/>
  <c r="K106" i="10"/>
  <c r="K108" i="10"/>
  <c r="K111" i="10"/>
  <c r="K114" i="10"/>
  <c r="K8" i="10"/>
  <c r="K12" i="10"/>
  <c r="K4" i="10"/>
  <c r="K6" i="10"/>
  <c r="K50" i="10"/>
  <c r="K52" i="10"/>
  <c r="K54" i="10"/>
  <c r="K56" i="10"/>
  <c r="K58" i="10"/>
  <c r="C10" i="14" l="1"/>
  <c r="C16" i="14"/>
  <c r="C14" i="14"/>
  <c r="C12" i="14"/>
  <c r="C17" i="14"/>
  <c r="C11" i="14"/>
  <c r="D9" i="14"/>
  <c r="D10" i="14"/>
  <c r="G9" i="14"/>
  <c r="G10" i="14"/>
  <c r="E9" i="14"/>
  <c r="E10" i="14"/>
  <c r="F9" i="14"/>
  <c r="F10" i="14"/>
  <c r="D12" i="14"/>
  <c r="G12" i="14"/>
  <c r="F12" i="14"/>
  <c r="E12" i="14"/>
  <c r="J166" i="10"/>
  <c r="J165" i="10"/>
  <c r="J164" i="10"/>
  <c r="J163" i="10"/>
  <c r="J162" i="10"/>
  <c r="J161" i="10"/>
  <c r="J160" i="10"/>
  <c r="J159" i="10"/>
  <c r="J158" i="10"/>
  <c r="J157" i="10"/>
  <c r="J156" i="10"/>
  <c r="J155" i="10"/>
  <c r="J154" i="10"/>
  <c r="J153" i="10"/>
  <c r="J152" i="10"/>
  <c r="J151" i="10"/>
  <c r="J150" i="10"/>
  <c r="J149" i="10"/>
  <c r="D3" i="10"/>
  <c r="G11" i="14" l="1"/>
  <c r="F11" i="14"/>
  <c r="E11" i="14"/>
  <c r="D11" i="14"/>
  <c r="F17" i="14"/>
  <c r="D17" i="14"/>
  <c r="D14" i="14"/>
  <c r="G17" i="14"/>
  <c r="E17" i="14"/>
  <c r="G14" i="14"/>
  <c r="E14" i="14"/>
  <c r="F14" i="14"/>
  <c r="G15" i="14"/>
  <c r="D15" i="14"/>
  <c r="E15" i="14"/>
  <c r="F15" i="14"/>
  <c r="G16" i="14"/>
  <c r="D16" i="14"/>
  <c r="E16" i="14"/>
  <c r="F16" i="14"/>
  <c r="G13" i="14"/>
  <c r="D13" i="14"/>
  <c r="E13" i="14"/>
  <c r="F13" i="14"/>
  <c r="H12" i="14" l="1"/>
  <c r="H9" i="14" l="1"/>
  <c r="G19" i="14" l="1"/>
  <c r="D19" i="14"/>
  <c r="B165" i="14" l="1"/>
  <c r="E46" i="14" s="1"/>
</calcChain>
</file>

<file path=xl/sharedStrings.xml><?xml version="1.0" encoding="utf-8"?>
<sst xmlns="http://schemas.openxmlformats.org/spreadsheetml/2006/main" count="34" uniqueCount="26">
  <si>
    <t>Année</t>
  </si>
  <si>
    <t>Membrures</t>
  </si>
  <si>
    <t>Total</t>
  </si>
  <si>
    <t>Semaine</t>
  </si>
  <si>
    <t>Linéaires</t>
  </si>
  <si>
    <t>Jours travaillées</t>
  </si>
  <si>
    <t>Semaines travaillées</t>
  </si>
  <si>
    <t>Totaux</t>
  </si>
  <si>
    <t>Indices de comparaisons</t>
  </si>
  <si>
    <t>Mètre linéaire/jour</t>
  </si>
  <si>
    <t>Mètre linéaire/heure</t>
  </si>
  <si>
    <t>Production inférieure      aux deux semaines précédentes</t>
  </si>
  <si>
    <t>Production supérieure        à la semaine précédente</t>
  </si>
  <si>
    <t>Production supérieure        aux deux semaines précédentes</t>
  </si>
  <si>
    <t>Lames</t>
  </si>
  <si>
    <t>Textes</t>
  </si>
  <si>
    <t>LIGNE D'ABOUTAGE</t>
  </si>
  <si>
    <r>
      <t xml:space="preserve">Production </t>
    </r>
    <r>
      <rPr>
        <sz val="11"/>
        <color theme="1"/>
        <rFont val="Calibri"/>
        <family val="2"/>
        <scheme val="minor"/>
      </rPr>
      <t xml:space="preserve">(Ml) </t>
    </r>
  </si>
  <si>
    <r>
      <t xml:space="preserve">Temps     </t>
    </r>
    <r>
      <rPr>
        <sz val="11"/>
        <color theme="1"/>
        <rFont val="Calibri"/>
        <family val="2"/>
        <scheme val="minor"/>
      </rPr>
      <t>(Ch)</t>
    </r>
  </si>
  <si>
    <t>Nettoyage</t>
  </si>
  <si>
    <t>Approvisionnement</t>
  </si>
  <si>
    <t>Panne</t>
  </si>
  <si>
    <t>Production</t>
  </si>
  <si>
    <t>Ch. de section</t>
  </si>
  <si>
    <t>Maintenance</t>
  </si>
  <si>
    <t>Jours travaillés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</si>
</sst>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F400]h:mm:ss\ AM/PM"/>
  </numFmts>
  <fonts count="27" x14ac:knownFonts="1">
    <font>
      <sz val="11"/>
      <color theme="1"/>
      <name val="Calibri"/>
      <family val="2"/>
      <scheme val="minor"/>
    </font>
    <font>
      <b/>
      <sz val="11"/>
      <color theme="1"/>
      <name val="Calibri"/>
      <family val="2"/>
      <scheme val="minor"/>
    </font>
    <font>
      <b/>
      <sz val="36"/>
      <color theme="1"/>
      <name val="Calibri"/>
      <family val="2"/>
      <scheme val="minor"/>
    </font>
    <font>
      <b/>
      <sz val="11"/>
      <color rgb="FFFF0000"/>
      <name val="Calibri"/>
      <family val="2"/>
      <scheme val="minor"/>
    </font>
    <font>
      <sz val="26"/>
      <color theme="1"/>
      <name val="Trebuchet MS"/>
      <family val="2"/>
    </font>
    <font>
      <sz val="12"/>
      <color theme="1"/>
      <name val="Calibri"/>
      <family val="2"/>
      <scheme val="minor"/>
    </font>
    <font>
      <sz val="10"/>
      <name val="Verdana"/>
    </font>
    <font>
      <sz val="10"/>
      <name val="Verdana"/>
      <family val="2"/>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sz val="12"/>
      <name val="Arial"/>
      <family val="2"/>
    </font>
    <font>
      <sz val="10"/>
      <name val="Calibri"/>
      <family val="2"/>
      <scheme val="minor"/>
    </font>
    <font>
      <sz val="24"/>
      <color theme="1"/>
      <name val="Calibri"/>
      <family val="2"/>
      <scheme val="minor"/>
    </font>
  </fonts>
  <fills count="37">
    <fill>
      <patternFill patternType="none"/>
    </fill>
    <fill>
      <patternFill patternType="gray125"/>
    </fill>
    <fill>
      <patternFill patternType="solid">
        <fgColor theme="8"/>
        <bgColor indexed="64"/>
      </patternFill>
    </fill>
    <fill>
      <patternFill patternType="solid">
        <fgColor theme="1"/>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0000"/>
        <bgColor indexed="64"/>
      </patternFill>
    </fill>
    <fill>
      <patternFill patternType="solid">
        <fgColor theme="6" tint="0.59999389629810485"/>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top style="thin">
        <color indexed="64"/>
      </top>
      <bottom style="thin">
        <color indexed="64"/>
      </bottom>
      <diagonal/>
    </border>
  </borders>
  <cellStyleXfs count="44">
    <xf numFmtId="0" fontId="0" fillId="0" borderId="0"/>
    <xf numFmtId="0" fontId="6" fillId="0" borderId="0"/>
    <xf numFmtId="0" fontId="7" fillId="0" borderId="0"/>
    <xf numFmtId="0" fontId="9" fillId="0" borderId="0" applyNumberFormat="0" applyFill="0" applyBorder="0" applyAlignment="0" applyProtection="0"/>
    <xf numFmtId="0" fontId="10" fillId="0" borderId="10" applyNumberFormat="0" applyFill="0" applyAlignment="0" applyProtection="0"/>
    <xf numFmtId="0" fontId="11" fillId="0" borderId="11" applyNumberFormat="0" applyFill="0" applyAlignment="0" applyProtection="0"/>
    <xf numFmtId="0" fontId="12" fillId="0" borderId="12" applyNumberFormat="0" applyFill="0" applyAlignment="0" applyProtection="0"/>
    <xf numFmtId="0" fontId="12" fillId="0" borderId="0" applyNumberFormat="0" applyFill="0" applyBorder="0" applyAlignment="0" applyProtection="0"/>
    <xf numFmtId="0" fontId="13" fillId="4" borderId="0" applyNumberFormat="0" applyBorder="0" applyAlignment="0" applyProtection="0"/>
    <xf numFmtId="0" fontId="14" fillId="5" borderId="0" applyNumberFormat="0" applyBorder="0" applyAlignment="0" applyProtection="0"/>
    <xf numFmtId="0" fontId="15" fillId="6" borderId="0" applyNumberFormat="0" applyBorder="0" applyAlignment="0" applyProtection="0"/>
    <xf numFmtId="0" fontId="16" fillId="7" borderId="13" applyNumberFormat="0" applyAlignment="0" applyProtection="0"/>
    <xf numFmtId="0" fontId="17" fillId="8" borderId="14" applyNumberFormat="0" applyAlignment="0" applyProtection="0"/>
    <xf numFmtId="0" fontId="18" fillId="8" borderId="13" applyNumberFormat="0" applyAlignment="0" applyProtection="0"/>
    <xf numFmtId="0" fontId="19" fillId="0" borderId="15" applyNumberFormat="0" applyFill="0" applyAlignment="0" applyProtection="0"/>
    <xf numFmtId="0" fontId="20" fillId="9" borderId="16" applyNumberFormat="0" applyAlignment="0" applyProtection="0"/>
    <xf numFmtId="0" fontId="21" fillId="0" borderId="0" applyNumberFormat="0" applyFill="0" applyBorder="0" applyAlignment="0" applyProtection="0"/>
    <xf numFmtId="0" fontId="8" fillId="10" borderId="17" applyNumberFormat="0" applyFont="0" applyAlignment="0" applyProtection="0"/>
    <xf numFmtId="0" fontId="22" fillId="0" borderId="0" applyNumberFormat="0" applyFill="0" applyBorder="0" applyAlignment="0" applyProtection="0"/>
    <xf numFmtId="0" fontId="1" fillId="0" borderId="18" applyNumberFormat="0" applyFill="0" applyAlignment="0" applyProtection="0"/>
    <xf numFmtId="0" fontId="23" fillId="11" borderId="0" applyNumberFormat="0" applyBorder="0" applyAlignment="0" applyProtection="0"/>
    <xf numFmtId="0" fontId="8" fillId="12" borderId="0" applyNumberFormat="0" applyBorder="0" applyAlignment="0" applyProtection="0"/>
    <xf numFmtId="0" fontId="8" fillId="13" borderId="0" applyNumberFormat="0" applyBorder="0" applyAlignment="0" applyProtection="0"/>
    <xf numFmtId="0" fontId="23" fillId="14" borderId="0" applyNumberFormat="0" applyBorder="0" applyAlignment="0" applyProtection="0"/>
    <xf numFmtId="0" fontId="23" fillId="15" borderId="0" applyNumberFormat="0" applyBorder="0" applyAlignment="0" applyProtection="0"/>
    <xf numFmtId="0" fontId="8" fillId="16" borderId="0" applyNumberFormat="0" applyBorder="0" applyAlignment="0" applyProtection="0"/>
    <xf numFmtId="0" fontId="8" fillId="17" borderId="0" applyNumberFormat="0" applyBorder="0" applyAlignment="0" applyProtection="0"/>
    <xf numFmtId="0" fontId="23" fillId="18" borderId="0" applyNumberFormat="0" applyBorder="0" applyAlignment="0" applyProtection="0"/>
    <xf numFmtId="0" fontId="23" fillId="19" borderId="0" applyNumberFormat="0" applyBorder="0" applyAlignment="0" applyProtection="0"/>
    <xf numFmtId="0" fontId="8" fillId="20" borderId="0" applyNumberFormat="0" applyBorder="0" applyAlignment="0" applyProtection="0"/>
    <xf numFmtId="0" fontId="8" fillId="21" borderId="0" applyNumberFormat="0" applyBorder="0" applyAlignment="0" applyProtection="0"/>
    <xf numFmtId="0" fontId="23" fillId="22" borderId="0" applyNumberFormat="0" applyBorder="0" applyAlignment="0" applyProtection="0"/>
    <xf numFmtId="0" fontId="23" fillId="23" borderId="0" applyNumberFormat="0" applyBorder="0" applyAlignment="0" applyProtection="0"/>
    <xf numFmtId="0" fontId="8" fillId="24" borderId="0" applyNumberFormat="0" applyBorder="0" applyAlignment="0" applyProtection="0"/>
    <xf numFmtId="0" fontId="8" fillId="25" borderId="0" applyNumberFormat="0" applyBorder="0" applyAlignment="0" applyProtection="0"/>
    <xf numFmtId="0" fontId="23" fillId="26" borderId="0" applyNumberFormat="0" applyBorder="0" applyAlignment="0" applyProtection="0"/>
    <xf numFmtId="0" fontId="23" fillId="27" borderId="0" applyNumberFormat="0" applyBorder="0" applyAlignment="0" applyProtection="0"/>
    <xf numFmtId="0" fontId="8" fillId="28" borderId="0" applyNumberFormat="0" applyBorder="0" applyAlignment="0" applyProtection="0"/>
    <xf numFmtId="0" fontId="8" fillId="29" borderId="0" applyNumberFormat="0" applyBorder="0" applyAlignment="0" applyProtection="0"/>
    <xf numFmtId="0" fontId="23" fillId="30" borderId="0" applyNumberFormat="0" applyBorder="0" applyAlignment="0" applyProtection="0"/>
    <xf numFmtId="0" fontId="23" fillId="31" borderId="0" applyNumberFormat="0" applyBorder="0" applyAlignment="0" applyProtection="0"/>
    <xf numFmtId="0" fontId="8" fillId="32" borderId="0" applyNumberFormat="0" applyBorder="0" applyAlignment="0" applyProtection="0"/>
    <xf numFmtId="0" fontId="8" fillId="33" borderId="0" applyNumberFormat="0" applyBorder="0" applyAlignment="0" applyProtection="0"/>
    <xf numFmtId="0" fontId="23" fillId="34" borderId="0" applyNumberFormat="0" applyBorder="0" applyAlignment="0" applyProtection="0"/>
  </cellStyleXfs>
  <cellXfs count="86">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1" xfId="0" applyNumberFormat="1" applyBorder="1" applyAlignment="1">
      <alignment horizontal="center" vertical="center"/>
    </xf>
    <xf numFmtId="0" fontId="0" fillId="0" borderId="0" xfId="0" applyBorder="1" applyAlignment="1">
      <alignment horizontal="center" vertical="center"/>
    </xf>
    <xf numFmtId="14" fontId="0" fillId="0" borderId="1" xfId="0" applyNumberFormat="1" applyBorder="1" applyAlignment="1">
      <alignment horizontal="center" vertical="center"/>
    </xf>
    <xf numFmtId="0" fontId="0" fillId="0" borderId="2" xfId="0" applyNumberFormat="1" applyBorder="1" applyAlignment="1">
      <alignment horizontal="center" vertical="center"/>
    </xf>
    <xf numFmtId="14" fontId="0" fillId="0" borderId="0" xfId="0" applyNumberFormat="1"/>
    <xf numFmtId="0" fontId="0" fillId="0" borderId="1" xfId="0" applyFill="1" applyBorder="1" applyAlignment="1">
      <alignment horizontal="center" vertical="center"/>
    </xf>
    <xf numFmtId="1" fontId="0" fillId="0" borderId="1" xfId="0" applyNumberFormat="1" applyBorder="1" applyAlignment="1">
      <alignment horizontal="center" vertical="center"/>
    </xf>
    <xf numFmtId="1" fontId="0" fillId="0" borderId="1" xfId="0" applyNumberFormat="1" applyFill="1" applyBorder="1" applyAlignment="1">
      <alignment horizontal="center" vertical="center"/>
    </xf>
    <xf numFmtId="2" fontId="0" fillId="0" borderId="1" xfId="0" applyNumberFormat="1" applyFill="1" applyBorder="1" applyAlignment="1">
      <alignment horizontal="center" vertical="center"/>
    </xf>
    <xf numFmtId="0" fontId="0" fillId="0" borderId="0" xfId="0" applyFill="1" applyBorder="1" applyAlignment="1">
      <alignment horizontal="center" vertical="center"/>
    </xf>
    <xf numFmtId="0" fontId="0" fillId="0" borderId="2" xfId="0" applyFill="1" applyBorder="1" applyAlignment="1">
      <alignment horizontal="center" vertical="center"/>
    </xf>
    <xf numFmtId="0" fontId="0" fillId="0" borderId="6" xfId="0" applyBorder="1" applyAlignment="1">
      <alignment horizontal="center" vertical="center"/>
    </xf>
    <xf numFmtId="2" fontId="0" fillId="0" borderId="2" xfId="0" applyNumberFormat="1" applyFill="1" applyBorder="1" applyAlignment="1">
      <alignment horizontal="center" vertical="center"/>
    </xf>
    <xf numFmtId="14" fontId="0" fillId="3" borderId="1" xfId="0" applyNumberFormat="1" applyFill="1" applyBorder="1" applyAlignment="1">
      <alignment horizontal="center" vertical="center"/>
    </xf>
    <xf numFmtId="1" fontId="0" fillId="0" borderId="2" xfId="0" applyNumberFormat="1" applyBorder="1" applyAlignment="1">
      <alignment horizontal="center" vertical="center"/>
    </xf>
    <xf numFmtId="164" fontId="0" fillId="0" borderId="2" xfId="0" applyNumberFormat="1" applyBorder="1" applyAlignment="1">
      <alignment horizontal="center" vertical="center"/>
    </xf>
    <xf numFmtId="165" fontId="0" fillId="0" borderId="0" xfId="0" applyNumberFormat="1" applyAlignment="1">
      <alignment horizontal="center" vertical="center"/>
    </xf>
    <xf numFmtId="2" fontId="0" fillId="0" borderId="2" xfId="0" applyNumberFormat="1" applyBorder="1" applyAlignment="1">
      <alignment horizontal="center" vertical="center"/>
    </xf>
    <xf numFmtId="0" fontId="0" fillId="0" borderId="2" xfId="0" applyBorder="1" applyAlignment="1">
      <alignment horizontal="center" vertical="center"/>
    </xf>
    <xf numFmtId="0" fontId="0" fillId="0" borderId="1" xfId="0" applyBorder="1"/>
    <xf numFmtId="14" fontId="0" fillId="0" borderId="0" xfId="0" applyNumberFormat="1" applyBorder="1" applyAlignment="1">
      <alignment horizontal="center"/>
    </xf>
    <xf numFmtId="0" fontId="0" fillId="0" borderId="0" xfId="0"/>
    <xf numFmtId="0" fontId="7" fillId="0" borderId="0" xfId="2" applyAlignment="1">
      <alignment horizontal="center" vertical="center"/>
    </xf>
    <xf numFmtId="0" fontId="7" fillId="0" borderId="0" xfId="2" applyFill="1"/>
    <xf numFmtId="0" fontId="7" fillId="0" borderId="0" xfId="2" applyNumberFormat="1" applyFill="1"/>
    <xf numFmtId="0" fontId="2" fillId="0" borderId="0" xfId="2" applyFont="1" applyFill="1" applyAlignment="1">
      <alignment vertical="center"/>
    </xf>
    <xf numFmtId="0" fontId="3" fillId="0" borderId="7" xfId="2" applyFont="1" applyFill="1" applyBorder="1" applyAlignment="1">
      <alignment horizontal="center" vertical="center"/>
    </xf>
    <xf numFmtId="0" fontId="4" fillId="0" borderId="0" xfId="2" applyFont="1" applyFill="1" applyBorder="1" applyAlignment="1">
      <alignment vertical="center"/>
    </xf>
    <xf numFmtId="0" fontId="3" fillId="0" borderId="8" xfId="2" applyFont="1" applyFill="1" applyBorder="1" applyAlignment="1">
      <alignment horizontal="center" vertical="center"/>
    </xf>
    <xf numFmtId="0" fontId="1" fillId="0" borderId="1" xfId="2" applyFont="1" applyFill="1" applyBorder="1" applyAlignment="1">
      <alignment horizontal="center" vertical="center"/>
    </xf>
    <xf numFmtId="1" fontId="1" fillId="0" borderId="1" xfId="2" applyNumberFormat="1" applyFont="1" applyFill="1" applyBorder="1" applyAlignment="1">
      <alignment horizontal="center" vertical="center"/>
    </xf>
    <xf numFmtId="0" fontId="7" fillId="0" borderId="0" xfId="2" applyNumberFormat="1" applyFill="1" applyBorder="1" applyAlignment="1">
      <alignment horizontal="center" vertical="center"/>
    </xf>
    <xf numFmtId="1" fontId="1" fillId="0" borderId="0" xfId="2" applyNumberFormat="1" applyFont="1" applyFill="1" applyBorder="1" applyAlignment="1">
      <alignment horizontal="center" vertical="center"/>
    </xf>
    <xf numFmtId="0" fontId="1" fillId="0" borderId="0" xfId="2" applyFont="1" applyFill="1" applyBorder="1" applyAlignment="1">
      <alignment vertical="center"/>
    </xf>
    <xf numFmtId="0" fontId="7" fillId="0" borderId="0" xfId="2" applyFill="1" applyBorder="1"/>
    <xf numFmtId="0" fontId="5" fillId="0" borderId="0" xfId="2" applyFont="1" applyFill="1" applyBorder="1" applyAlignment="1">
      <alignment vertical="center" wrapText="1"/>
    </xf>
    <xf numFmtId="0" fontId="7" fillId="2" borderId="0" xfId="2" applyFill="1" applyAlignment="1">
      <alignment horizontal="center" vertical="center"/>
    </xf>
    <xf numFmtId="0" fontId="7" fillId="2" borderId="0" xfId="2" applyFill="1" applyBorder="1" applyAlignment="1">
      <alignment horizontal="center" vertical="center"/>
    </xf>
    <xf numFmtId="0" fontId="7" fillId="0" borderId="0" xfId="2" applyFill="1" applyAlignment="1">
      <alignment horizontal="center" vertical="center"/>
    </xf>
    <xf numFmtId="0" fontId="7" fillId="0" borderId="0" xfId="2" applyBorder="1" applyAlignment="1">
      <alignment horizontal="center" vertical="center"/>
    </xf>
    <xf numFmtId="1" fontId="25" fillId="0" borderId="1" xfId="2" applyNumberFormat="1" applyFont="1" applyFill="1" applyBorder="1" applyAlignment="1">
      <alignment horizontal="center" vertical="center"/>
    </xf>
    <xf numFmtId="1" fontId="0" fillId="0" borderId="0" xfId="0" applyNumberFormat="1" applyBorder="1" applyAlignment="1">
      <alignment horizontal="center" vertical="center"/>
    </xf>
    <xf numFmtId="1" fontId="25" fillId="0" borderId="1" xfId="2" applyNumberFormat="1" applyFont="1" applyFill="1" applyBorder="1" applyAlignment="1">
      <alignment horizontal="center" vertical="center"/>
    </xf>
    <xf numFmtId="0" fontId="26" fillId="0" borderId="0" xfId="2" applyFont="1" applyFill="1" applyAlignment="1">
      <alignment vertical="center"/>
    </xf>
    <xf numFmtId="2" fontId="1" fillId="0" borderId="3" xfId="2" applyNumberFormat="1" applyFont="1" applyFill="1" applyBorder="1" applyAlignment="1">
      <alignment horizontal="center" vertical="center"/>
    </xf>
    <xf numFmtId="0" fontId="8" fillId="0" borderId="1" xfId="2" applyFont="1" applyFill="1" applyBorder="1" applyAlignment="1">
      <alignment horizontal="center" vertical="center"/>
    </xf>
    <xf numFmtId="2" fontId="8" fillId="0" borderId="3" xfId="2" applyNumberFormat="1" applyFont="1" applyFill="1" applyBorder="1" applyAlignment="1">
      <alignment horizontal="center" vertical="center"/>
    </xf>
    <xf numFmtId="0" fontId="7" fillId="0" borderId="0" xfId="2" applyFill="1" applyBorder="1" applyAlignment="1">
      <alignment vertical="center"/>
    </xf>
    <xf numFmtId="14" fontId="0" fillId="0" borderId="0" xfId="0" applyNumberFormat="1" applyAlignment="1">
      <alignment horizontal="center" vertical="center"/>
    </xf>
    <xf numFmtId="14" fontId="7" fillId="2" borderId="0" xfId="2" applyNumberFormat="1" applyFill="1" applyAlignment="1">
      <alignment horizontal="center" vertical="center"/>
    </xf>
    <xf numFmtId="1" fontId="25" fillId="0" borderId="1" xfId="2" applyNumberFormat="1" applyFont="1" applyFill="1" applyBorder="1" applyAlignment="1">
      <alignment horizontal="center" vertical="center"/>
    </xf>
    <xf numFmtId="0" fontId="3" fillId="2" borderId="0" xfId="2" applyFont="1" applyFill="1" applyBorder="1" applyAlignment="1">
      <alignment horizontal="center" vertical="center"/>
    </xf>
    <xf numFmtId="0" fontId="3" fillId="0" borderId="19" xfId="2" applyFont="1" applyFill="1" applyBorder="1" applyAlignment="1">
      <alignment horizontal="center" vertical="center"/>
    </xf>
    <xf numFmtId="0" fontId="3" fillId="0" borderId="20" xfId="2" applyFont="1" applyFill="1" applyBorder="1" applyAlignment="1">
      <alignment horizontal="center" vertical="center"/>
    </xf>
    <xf numFmtId="0" fontId="0" fillId="0" borderId="1" xfId="0" applyFill="1" applyBorder="1" applyAlignment="1">
      <alignment horizontal="center" vertical="center"/>
    </xf>
    <xf numFmtId="2" fontId="0" fillId="0" borderId="4" xfId="0" applyNumberFormat="1" applyBorder="1" applyAlignment="1">
      <alignment horizontal="center" vertical="center"/>
    </xf>
    <xf numFmtId="2" fontId="0" fillId="0" borderId="5" xfId="0" applyNumberFormat="1" applyBorder="1" applyAlignment="1">
      <alignment horizontal="center" vertical="center"/>
    </xf>
    <xf numFmtId="2" fontId="0" fillId="0" borderId="2" xfId="0" applyNumberFormat="1" applyBorder="1" applyAlignment="1">
      <alignment horizontal="center" vertical="center"/>
    </xf>
    <xf numFmtId="0" fontId="5" fillId="0" borderId="1" xfId="0" applyFont="1" applyFill="1" applyBorder="1" applyAlignment="1">
      <alignment horizontal="center" vertical="center" wrapText="1"/>
    </xf>
    <xf numFmtId="0" fontId="1" fillId="0" borderId="6" xfId="0" applyFont="1" applyFill="1" applyBorder="1" applyAlignment="1">
      <alignment horizontal="center" vertical="center"/>
    </xf>
    <xf numFmtId="0" fontId="1" fillId="0" borderId="9" xfId="0" applyFont="1" applyFill="1" applyBorder="1" applyAlignment="1">
      <alignment horizontal="center" vertical="center"/>
    </xf>
    <xf numFmtId="0" fontId="1" fillId="0" borderId="3" xfId="0" applyFont="1" applyFill="1" applyBorder="1" applyAlignment="1">
      <alignment horizontal="center" vertical="center"/>
    </xf>
    <xf numFmtId="0" fontId="7" fillId="0" borderId="1" xfId="2" applyFill="1" applyBorder="1" applyAlignment="1">
      <alignment horizontal="center" vertical="center"/>
    </xf>
    <xf numFmtId="0" fontId="7" fillId="0" borderId="4" xfId="2" applyFill="1" applyBorder="1" applyAlignment="1">
      <alignment horizontal="center" vertical="center"/>
    </xf>
    <xf numFmtId="0" fontId="5" fillId="0" borderId="1" xfId="2" applyFont="1" applyFill="1" applyBorder="1" applyAlignment="1">
      <alignment horizontal="center" vertical="center" wrapText="1"/>
    </xf>
    <xf numFmtId="0" fontId="26" fillId="0" borderId="0" xfId="2" applyFont="1" applyFill="1" applyAlignment="1">
      <alignment horizontal="center" vertical="center"/>
    </xf>
    <xf numFmtId="0" fontId="1" fillId="0" borderId="1" xfId="2" applyFont="1" applyFill="1" applyBorder="1" applyAlignment="1">
      <alignment horizontal="center" vertical="center" wrapText="1"/>
    </xf>
    <xf numFmtId="1" fontId="25" fillId="0" borderId="1" xfId="2" applyNumberFormat="1" applyFont="1" applyFill="1" applyBorder="1" applyAlignment="1">
      <alignment horizontal="center" vertical="center"/>
    </xf>
    <xf numFmtId="164" fontId="25" fillId="0" borderId="6" xfId="2" applyNumberFormat="1" applyFont="1" applyFill="1" applyBorder="1" applyAlignment="1">
      <alignment horizontal="center" vertical="center"/>
    </xf>
    <xf numFmtId="164" fontId="25" fillId="0" borderId="9" xfId="2" applyNumberFormat="1" applyFont="1" applyFill="1" applyBorder="1" applyAlignment="1">
      <alignment horizontal="center" vertical="center"/>
    </xf>
    <xf numFmtId="164" fontId="25" fillId="0" borderId="3" xfId="2" applyNumberFormat="1" applyFont="1" applyFill="1" applyBorder="1" applyAlignment="1">
      <alignment horizontal="center" vertical="center"/>
    </xf>
    <xf numFmtId="0" fontId="1" fillId="0" borderId="6" xfId="2" applyFont="1" applyFill="1" applyBorder="1" applyAlignment="1">
      <alignment horizontal="center" vertical="center" wrapText="1"/>
    </xf>
    <xf numFmtId="0" fontId="1" fillId="0" borderId="9" xfId="2" applyFont="1" applyFill="1" applyBorder="1" applyAlignment="1">
      <alignment horizontal="center" vertical="center" wrapText="1"/>
    </xf>
    <xf numFmtId="0" fontId="1" fillId="0" borderId="3" xfId="2" applyFont="1" applyFill="1" applyBorder="1" applyAlignment="1">
      <alignment horizontal="center" vertical="center" wrapText="1"/>
    </xf>
    <xf numFmtId="0" fontId="1" fillId="0" borderId="1" xfId="0" applyFont="1" applyFill="1" applyBorder="1" applyAlignment="1">
      <alignment horizontal="center" vertical="center"/>
    </xf>
    <xf numFmtId="0" fontId="24" fillId="0" borderId="1" xfId="2" applyFont="1" applyFill="1" applyBorder="1" applyAlignment="1">
      <alignment horizontal="center" vertical="center"/>
    </xf>
    <xf numFmtId="0" fontId="0" fillId="35" borderId="1" xfId="0" applyFill="1" applyBorder="1" applyAlignment="1">
      <alignment horizontal="center" vertical="center"/>
    </xf>
    <xf numFmtId="0" fontId="0" fillId="35" borderId="1" xfId="0" applyFill="1" applyBorder="1" applyAlignment="1">
      <alignment horizontal="center"/>
    </xf>
    <xf numFmtId="14" fontId="8" fillId="36" borderId="1" xfId="2" applyNumberFormat="1" applyFont="1" applyFill="1" applyBorder="1" applyAlignment="1">
      <alignment horizontal="center" vertical="center"/>
    </xf>
    <xf numFmtId="14" fontId="25" fillId="36" borderId="1" xfId="2" applyNumberFormat="1" applyFont="1" applyFill="1" applyBorder="1" applyAlignment="1">
      <alignment horizontal="center" vertical="center"/>
    </xf>
    <xf numFmtId="0" fontId="1" fillId="36" borderId="21" xfId="2" applyFont="1" applyFill="1" applyBorder="1" applyAlignment="1">
      <alignment horizontal="center"/>
    </xf>
    <xf numFmtId="0" fontId="1" fillId="36" borderId="5" xfId="2" applyFont="1" applyFill="1" applyBorder="1" applyAlignment="1">
      <alignment horizontal="center"/>
    </xf>
    <xf numFmtId="0" fontId="1" fillId="36" borderId="2" xfId="2" applyFont="1" applyFill="1" applyBorder="1" applyAlignment="1">
      <alignment horizontal="center"/>
    </xf>
  </cellXfs>
  <cellStyles count="44">
    <cellStyle name="20 % - Accent1" xfId="21" builtinId="30" customBuiltin="1"/>
    <cellStyle name="20 % - Accent2" xfId="25" builtinId="34" customBuiltin="1"/>
    <cellStyle name="20 % - Accent3" xfId="29" builtinId="38" customBuiltin="1"/>
    <cellStyle name="20 % - Accent4" xfId="33" builtinId="42" customBuiltin="1"/>
    <cellStyle name="20 % - Accent5" xfId="37" builtinId="46" customBuiltin="1"/>
    <cellStyle name="20 % - Accent6" xfId="41" builtinId="50" customBuiltin="1"/>
    <cellStyle name="40 % - Accent1" xfId="22" builtinId="31" customBuiltin="1"/>
    <cellStyle name="40 % - Accent2" xfId="26" builtinId="35" customBuiltin="1"/>
    <cellStyle name="40 % - Accent3" xfId="30" builtinId="39" customBuiltin="1"/>
    <cellStyle name="40 % - Accent4" xfId="34" builtinId="43" customBuiltin="1"/>
    <cellStyle name="40 % - Accent5" xfId="38" builtinId="47" customBuiltin="1"/>
    <cellStyle name="40 % - Accent6" xfId="42" builtinId="51" customBuiltin="1"/>
    <cellStyle name="60 % - Accent1" xfId="23" builtinId="32" customBuiltin="1"/>
    <cellStyle name="60 % - Accent2" xfId="27" builtinId="36" customBuiltin="1"/>
    <cellStyle name="60 % - Accent3" xfId="31" builtinId="40" customBuiltin="1"/>
    <cellStyle name="60 % - Accent4" xfId="35" builtinId="44" customBuiltin="1"/>
    <cellStyle name="60 % - Accent5" xfId="39" builtinId="48" customBuiltin="1"/>
    <cellStyle name="60 % - Accent6" xfId="43" builtinId="52" customBuiltin="1"/>
    <cellStyle name="Accent1" xfId="20" builtinId="29" customBuiltin="1"/>
    <cellStyle name="Accent2" xfId="24" builtinId="33" customBuiltin="1"/>
    <cellStyle name="Accent3" xfId="28" builtinId="37" customBuiltin="1"/>
    <cellStyle name="Accent4" xfId="32" builtinId="41" customBuiltin="1"/>
    <cellStyle name="Accent5" xfId="36" builtinId="45" customBuiltin="1"/>
    <cellStyle name="Accent6" xfId="40" builtinId="49" customBuiltin="1"/>
    <cellStyle name="Avertissement" xfId="16" builtinId="11" customBuiltin="1"/>
    <cellStyle name="Calcul" xfId="13" builtinId="22" customBuiltin="1"/>
    <cellStyle name="Cellule liée" xfId="14" builtinId="24" customBuiltin="1"/>
    <cellStyle name="Commentaire" xfId="17" builtinId="10" customBuiltin="1"/>
    <cellStyle name="Entrée" xfId="11" builtinId="20" customBuiltin="1"/>
    <cellStyle name="Insatisfaisant" xfId="9" builtinId="27" customBuiltin="1"/>
    <cellStyle name="Neutre" xfId="10" builtinId="28" customBuiltin="1"/>
    <cellStyle name="Normal" xfId="0" builtinId="0"/>
    <cellStyle name="Normal 2" xfId="1"/>
    <cellStyle name="Normal 2 2" xfId="2"/>
    <cellStyle name="Satisfaisant" xfId="8" builtinId="26" customBuiltin="1"/>
    <cellStyle name="Sortie" xfId="12" builtinId="21" customBuiltin="1"/>
    <cellStyle name="Texte explicatif" xfId="18" builtinId="53" customBuiltin="1"/>
    <cellStyle name="Titre" xfId="3" builtinId="15" customBuiltin="1"/>
    <cellStyle name="Titre 1" xfId="4" builtinId="16" customBuiltin="1"/>
    <cellStyle name="Titre 2" xfId="5" builtinId="17" customBuiltin="1"/>
    <cellStyle name="Titre 3" xfId="6" builtinId="18" customBuiltin="1"/>
    <cellStyle name="Titre 4" xfId="7" builtinId="19" customBuiltin="1"/>
    <cellStyle name="Total" xfId="19" builtinId="25" customBuiltin="1"/>
    <cellStyle name="Vérification" xfId="15" builtinId="23" customBuiltin="1"/>
  </cellStyles>
  <dxfs count="0"/>
  <tableStyles count="0" defaultTableStyle="TableStyleMedium2" defaultPivotStyle="PivotStyleLight16"/>
  <colors>
    <mruColors>
      <color rgb="FFFD5151"/>
      <color rgb="FF00FF00"/>
      <color rgb="FFFD917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0"/>
    </mc:Choice>
    <mc:Fallback>
      <c:style val="10"/>
    </mc:Fallback>
  </mc:AlternateContent>
  <c:chart>
    <c:title>
      <c:tx>
        <c:rich>
          <a:bodyPr/>
          <a:lstStyle/>
          <a:p>
            <a:pPr>
              <a:defRPr sz="1600"/>
            </a:pPr>
            <a:r>
              <a:rPr lang="fr-FR" sz="1600" baseline="0"/>
              <a:t>Production journalière</a:t>
            </a:r>
            <a:endParaRPr lang="fr-FR" sz="1600"/>
          </a:p>
        </c:rich>
      </c:tx>
      <c:layout/>
      <c:overlay val="0"/>
    </c:title>
    <c:autoTitleDeleted val="0"/>
    <c:plotArea>
      <c:layout>
        <c:manualLayout>
          <c:layoutTarget val="inner"/>
          <c:xMode val="edge"/>
          <c:yMode val="edge"/>
          <c:x val="9.695609250182724E-2"/>
          <c:y val="0.15805166309367041"/>
          <c:w val="0.89646123628203755"/>
          <c:h val="0.64223811443085121"/>
        </c:manualLayout>
      </c:layout>
      <c:barChart>
        <c:barDir val="col"/>
        <c:grouping val="stacked"/>
        <c:varyColors val="0"/>
        <c:ser>
          <c:idx val="1"/>
          <c:order val="1"/>
          <c:tx>
            <c:strRef>
              <c:f>Indicateur!$B$10</c:f>
              <c:strCache>
                <c:ptCount val="1"/>
                <c:pt idx="0">
                  <c:v>Lames</c:v>
                </c:pt>
              </c:strCache>
            </c:strRef>
          </c:tx>
          <c:spPr>
            <a:solidFill>
              <a:schemeClr val="accent2"/>
            </a:solidFill>
          </c:spPr>
          <c:invertIfNegative val="0"/>
          <c:val>
            <c:numRef>
              <c:f>Indicateur!$C$10:$G$10</c:f>
              <c:numCache>
                <c:formatCode>0</c:formatCode>
                <c:ptCount val="5"/>
                <c:pt idx="0">
                  <c:v>0</c:v>
                </c:pt>
                <c:pt idx="1">
                  <c:v>0</c:v>
                </c:pt>
                <c:pt idx="2">
                  <c:v>0</c:v>
                </c:pt>
                <c:pt idx="3">
                  <c:v>0</c:v>
                </c:pt>
                <c:pt idx="4">
                  <c:v>0</c:v>
                </c:pt>
              </c:numCache>
            </c:numRef>
          </c:val>
          <c:extLst>
            <c:ext xmlns:c15="http://schemas.microsoft.com/office/drawing/2012/chart" uri="{02D57815-91ED-43cb-92C2-25804820EDAC}">
              <c15:filteredCategoryTitle>
                <c15:cat>
                  <c:strRef>
                    <c:extLst>
                      <c:ext uri="{02D57815-91ED-43cb-92C2-25804820EDAC}">
                        <c15:formulaRef>
                          <c15:sqref>Indicateur!$C$7:$G$7</c15:sqref>
                        </c15:formulaRef>
                      </c:ext>
                    </c:extLst>
                    <c:strCache>
                      <c:ptCount val="1"/>
                      <c:pt idx="0">
                        <c:v>Jours travaillés</c:v>
                      </c:pt>
                    </c:strCache>
                  </c:strRef>
                </c15:cat>
              </c15:filteredCategoryTitle>
            </c:ext>
          </c:extLst>
        </c:ser>
        <c:ser>
          <c:idx val="0"/>
          <c:order val="2"/>
          <c:tx>
            <c:strRef>
              <c:f>Indicateur!$B$9</c:f>
              <c:strCache>
                <c:ptCount val="1"/>
                <c:pt idx="0">
                  <c:v>Membrures</c:v>
                </c:pt>
              </c:strCache>
            </c:strRef>
          </c:tx>
          <c:spPr>
            <a:solidFill>
              <a:schemeClr val="accent1"/>
            </a:solidFill>
          </c:spPr>
          <c:invertIfNegative val="0"/>
          <c:val>
            <c:numRef>
              <c:f>Indicateur!$C$9:$G$9</c:f>
              <c:numCache>
                <c:formatCode>0</c:formatCode>
                <c:ptCount val="5"/>
                <c:pt idx="0">
                  <c:v>0</c:v>
                </c:pt>
                <c:pt idx="1">
                  <c:v>0</c:v>
                </c:pt>
                <c:pt idx="2">
                  <c:v>0</c:v>
                </c:pt>
                <c:pt idx="3">
                  <c:v>0</c:v>
                </c:pt>
                <c:pt idx="4">
                  <c:v>0</c:v>
                </c:pt>
              </c:numCache>
            </c:numRef>
          </c:val>
          <c:extLst>
            <c:ext xmlns:c15="http://schemas.microsoft.com/office/drawing/2012/chart" uri="{02D57815-91ED-43cb-92C2-25804820EDAC}">
              <c15:filteredCategoryTitle>
                <c15:cat>
                  <c:strRef>
                    <c:extLst>
                      <c:ext uri="{02D57815-91ED-43cb-92C2-25804820EDAC}">
                        <c15:formulaRef>
                          <c15:sqref>Indicateur!$C$7:$G$7</c15:sqref>
                        </c15:formulaRef>
                      </c:ext>
                    </c:extLst>
                    <c:strCache>
                      <c:ptCount val="1"/>
                      <c:pt idx="0">
                        <c:v>Jours travaillés</c:v>
                      </c:pt>
                    </c:strCache>
                  </c:strRef>
                </c15:cat>
              </c15:filteredCategoryTitle>
            </c:ext>
          </c:extLst>
        </c:ser>
        <c:dLbls>
          <c:showLegendKey val="0"/>
          <c:showVal val="0"/>
          <c:showCatName val="0"/>
          <c:showSerName val="0"/>
          <c:showPercent val="0"/>
          <c:showBubbleSize val="0"/>
        </c:dLbls>
        <c:gapWidth val="150"/>
        <c:overlap val="100"/>
        <c:axId val="1126888912"/>
        <c:axId val="1126901424"/>
      </c:barChart>
      <c:lineChart>
        <c:grouping val="standard"/>
        <c:varyColors val="0"/>
        <c:ser>
          <c:idx val="2"/>
          <c:order val="0"/>
          <c:tx>
            <c:strRef>
              <c:f>#REF!</c:f>
              <c:strCache>
                <c:ptCount val="1"/>
                <c:pt idx="0">
                  <c:v>#REF!</c:v>
                </c:pt>
              </c:strCache>
            </c:strRef>
          </c:tx>
          <c:marker>
            <c:symbol val="none"/>
          </c:marker>
          <c:val>
            <c:numRef>
              <c:f>#REF!</c:f>
              <c:numCache>
                <c:formatCode>General</c:formatCode>
                <c:ptCount val="1"/>
                <c:pt idx="0">
                  <c:v>1</c:v>
                </c:pt>
              </c:numCache>
            </c:numRef>
          </c:val>
          <c:smooth val="0"/>
          <c:extLst>
            <c:ext xmlns:c15="http://schemas.microsoft.com/office/drawing/2012/chart" uri="{02D57815-91ED-43cb-92C2-25804820EDAC}">
              <c15:filteredCategoryTitle>
                <c15:cat>
                  <c:strRef>
                    <c:extLst>
                      <c:ext uri="{02D57815-91ED-43cb-92C2-25804820EDAC}">
                        <c15:formulaRef>
                          <c15:sqref>Indicateur!$C$7:$G$7</c15:sqref>
                        </c15:formulaRef>
                      </c:ext>
                    </c:extLst>
                    <c:strCache>
                      <c:ptCount val="1"/>
                      <c:pt idx="0">
                        <c:v>Jours travaillés</c:v>
                      </c:pt>
                    </c:strCache>
                  </c:strRef>
                </c15:cat>
              </c15:filteredCategoryTitle>
            </c:ext>
          </c:extLst>
        </c:ser>
        <c:dLbls>
          <c:showLegendKey val="0"/>
          <c:showVal val="0"/>
          <c:showCatName val="0"/>
          <c:showSerName val="0"/>
          <c:showPercent val="0"/>
          <c:showBubbleSize val="0"/>
        </c:dLbls>
        <c:marker val="1"/>
        <c:smooth val="0"/>
        <c:axId val="1126888912"/>
        <c:axId val="1126901424"/>
      </c:lineChart>
      <c:catAx>
        <c:axId val="1126888912"/>
        <c:scaling>
          <c:orientation val="minMax"/>
        </c:scaling>
        <c:delete val="0"/>
        <c:axPos val="b"/>
        <c:numFmt formatCode="General" sourceLinked="1"/>
        <c:majorTickMark val="out"/>
        <c:minorTickMark val="none"/>
        <c:tickLblPos val="nextTo"/>
        <c:crossAx val="1126901424"/>
        <c:crosses val="autoZero"/>
        <c:auto val="1"/>
        <c:lblAlgn val="ctr"/>
        <c:lblOffset val="100"/>
        <c:noMultiLvlLbl val="1"/>
      </c:catAx>
      <c:valAx>
        <c:axId val="1126901424"/>
        <c:scaling>
          <c:orientation val="minMax"/>
        </c:scaling>
        <c:delete val="0"/>
        <c:axPos val="l"/>
        <c:majorGridlines/>
        <c:title>
          <c:tx>
            <c:strRef>
              <c:f>Indicateur!$A$9</c:f>
              <c:strCache>
                <c:ptCount val="1"/>
                <c:pt idx="0">
                  <c:v>Production (Ml) </c:v>
                </c:pt>
              </c:strCache>
            </c:strRef>
          </c:tx>
          <c:layout/>
          <c:overlay val="0"/>
          <c:txPr>
            <a:bodyPr rot="-5400000" vert="horz"/>
            <a:lstStyle/>
            <a:p>
              <a:pPr>
                <a:defRPr/>
              </a:pPr>
              <a:endParaRPr lang="fr-FR"/>
            </a:p>
          </c:txPr>
        </c:title>
        <c:numFmt formatCode="0" sourceLinked="1"/>
        <c:majorTickMark val="out"/>
        <c:minorTickMark val="none"/>
        <c:tickLblPos val="nextTo"/>
        <c:crossAx val="1126888912"/>
        <c:crosses val="autoZero"/>
        <c:crossBetween val="between"/>
      </c:valAx>
    </c:plotArea>
    <c:legend>
      <c:legendPos val="b"/>
      <c:layout>
        <c:manualLayout>
          <c:xMode val="edge"/>
          <c:yMode val="edge"/>
          <c:x val="0.27734106116107898"/>
          <c:y val="0.90607098765432104"/>
          <c:w val="0.46937585926884762"/>
          <c:h val="9.3929012345679005E-2"/>
        </c:manualLayout>
      </c:layout>
      <c:overlay val="0"/>
      <c:txPr>
        <a:bodyPr/>
        <a:lstStyle/>
        <a:p>
          <a:pPr>
            <a:defRPr sz="900"/>
          </a:pPr>
          <a:endParaRPr lang="fr-FR"/>
        </a:p>
      </c:txPr>
    </c:legend>
    <c:plotVisOnly val="1"/>
    <c:dispBlanksAs val="gap"/>
    <c:showDLblsOverMax val="0"/>
  </c:chart>
  <c:printSettings>
    <c:headerFooter/>
    <c:pageMargins b="0.75" l="0.7" r="0.7" t="0.75" header="0.3" footer="0.3"/>
    <c:pageSetup orientation="portrait"/>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0"/>
    </mc:Choice>
    <mc:Fallback>
      <c:style val="10"/>
    </mc:Fallback>
  </mc:AlternateContent>
  <c:chart>
    <c:title>
      <c:tx>
        <c:rich>
          <a:bodyPr/>
          <a:lstStyle/>
          <a:p>
            <a:pPr>
              <a:defRPr sz="1600"/>
            </a:pPr>
            <a:r>
              <a:rPr lang="fr-FR" sz="1600" baseline="0"/>
              <a:t>Évolution hebdomadaire de la production</a:t>
            </a:r>
            <a:endParaRPr lang="fr-FR" sz="1600"/>
          </a:p>
        </c:rich>
      </c:tx>
      <c:layout/>
      <c:overlay val="0"/>
    </c:title>
    <c:autoTitleDeleted val="0"/>
    <c:plotArea>
      <c:layout>
        <c:manualLayout>
          <c:layoutTarget val="inner"/>
          <c:xMode val="edge"/>
          <c:yMode val="edge"/>
          <c:x val="0.1103426437928243"/>
          <c:y val="0.15805166309367041"/>
          <c:w val="0.87289809620347736"/>
          <c:h val="0.64223811443085121"/>
        </c:manualLayout>
      </c:layout>
      <c:lineChart>
        <c:grouping val="standard"/>
        <c:varyColors val="0"/>
        <c:ser>
          <c:idx val="0"/>
          <c:order val="0"/>
          <c:marker>
            <c:symbol val="none"/>
          </c:marker>
          <c:trendline>
            <c:spPr>
              <a:ln w="28575">
                <a:prstDash val="sysDot"/>
              </a:ln>
            </c:spPr>
            <c:trendlineType val="linear"/>
            <c:dispRSqr val="0"/>
            <c:dispEq val="0"/>
          </c:trendline>
          <c:val>
            <c:numRef>
              <c:f>#REF!</c:f>
              <c:numCache>
                <c:formatCode>General</c:formatCode>
                <c:ptCount val="1"/>
                <c:pt idx="0">
                  <c:v>1</c:v>
                </c:pt>
              </c:numCache>
            </c:numRef>
          </c:val>
          <c:smooth val="0"/>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5="http://schemas.microsoft.com/office/drawing/2012/chart" uri="{02D57815-91ED-43cb-92C2-25804820EDAC}">
              <c15:filteredCategoryTitle>
                <c15:cat>
                  <c:multiLvlStrRef>
                    <c:extLst>
                      <c:ext uri="{02D57815-91ED-43cb-92C2-25804820EDAC}">
                        <c15:formulaRef>
                          <c15:sqref>#REF!</c15:sqref>
                        </c15:formulaRef>
                      </c:ext>
                    </c:extLst>
                  </c:multiLvlStrRef>
                </c15:cat>
              </c15:filteredCategoryTitle>
            </c:ext>
          </c:extLst>
        </c:ser>
        <c:dLbls>
          <c:showLegendKey val="0"/>
          <c:showVal val="0"/>
          <c:showCatName val="0"/>
          <c:showSerName val="0"/>
          <c:showPercent val="0"/>
          <c:showBubbleSize val="0"/>
        </c:dLbls>
        <c:smooth val="0"/>
        <c:axId val="1126895984"/>
        <c:axId val="1126900880"/>
      </c:lineChart>
      <c:catAx>
        <c:axId val="1126895984"/>
        <c:scaling>
          <c:orientation val="minMax"/>
        </c:scaling>
        <c:delete val="0"/>
        <c:axPos val="b"/>
        <c:title>
          <c:tx>
            <c:strRef>
              <c:f>#REF!</c:f>
              <c:strCache>
                <c:ptCount val="1"/>
                <c:pt idx="0">
                  <c:v>#REF!</c:v>
                </c:pt>
              </c:strCache>
            </c:strRef>
          </c:tx>
          <c:layout/>
          <c:overlay val="0"/>
        </c:title>
        <c:numFmt formatCode="0" sourceLinked="1"/>
        <c:majorTickMark val="out"/>
        <c:minorTickMark val="none"/>
        <c:tickLblPos val="nextTo"/>
        <c:crossAx val="1126900880"/>
        <c:crosses val="autoZero"/>
        <c:auto val="1"/>
        <c:lblAlgn val="ctr"/>
        <c:lblOffset val="100"/>
        <c:noMultiLvlLbl val="1"/>
      </c:catAx>
      <c:valAx>
        <c:axId val="1126900880"/>
        <c:scaling>
          <c:orientation val="minMax"/>
        </c:scaling>
        <c:delete val="0"/>
        <c:axPos val="l"/>
        <c:majorGridlines/>
        <c:title>
          <c:tx>
            <c:strRef>
              <c:f>Indicateur!$A$9</c:f>
              <c:strCache>
                <c:ptCount val="1"/>
                <c:pt idx="0">
                  <c:v>Production (Ml) </c:v>
                </c:pt>
              </c:strCache>
            </c:strRef>
          </c:tx>
          <c:layout>
            <c:manualLayout>
              <c:xMode val="edge"/>
              <c:yMode val="edge"/>
              <c:x val="7.5856856864904851E-3"/>
              <c:y val="0.27895502645502646"/>
            </c:manualLayout>
          </c:layout>
          <c:overlay val="0"/>
          <c:txPr>
            <a:bodyPr rot="-5400000" vert="horz"/>
            <a:lstStyle/>
            <a:p>
              <a:pPr>
                <a:defRPr/>
              </a:pPr>
              <a:endParaRPr lang="fr-FR"/>
            </a:p>
          </c:txPr>
        </c:title>
        <c:numFmt formatCode="General" sourceLinked="1"/>
        <c:majorTickMark val="out"/>
        <c:minorTickMark val="none"/>
        <c:tickLblPos val="nextTo"/>
        <c:crossAx val="1126895984"/>
        <c:crosses val="autoZero"/>
        <c:crossBetween val="midCat"/>
      </c:valAx>
    </c:plotArea>
    <c:legend>
      <c:legendPos val="b"/>
      <c:layout>
        <c:manualLayout>
          <c:xMode val="edge"/>
          <c:yMode val="edge"/>
          <c:x val="0.6995153460855067"/>
          <c:y val="0.90607098765432104"/>
          <c:w val="0.27890653072154775"/>
          <c:h val="9.3929012345679005E-2"/>
        </c:manualLayout>
      </c:layout>
      <c:overlay val="0"/>
      <c:txPr>
        <a:bodyPr/>
        <a:lstStyle/>
        <a:p>
          <a:pPr>
            <a:defRPr sz="900"/>
          </a:pPr>
          <a:endParaRPr lang="fr-FR"/>
        </a:p>
      </c:txPr>
    </c:legend>
    <c:plotVisOnly val="1"/>
    <c:dispBlanksAs val="gap"/>
    <c:showDLblsOverMax val="0"/>
  </c:chart>
  <c:printSettings>
    <c:headerFooter/>
    <c:pageMargins b="0.75" l="0.7" r="0.7" t="0.75" header="0.3" footer="0.3"/>
    <c:pageSetup orientation="portrait"/>
  </c:printSettings>
</c:chartSpace>
</file>

<file path=xl/drawings/_rels/drawing1.xml.rels><?xml version="1.0" encoding="UTF-8" standalone="yes"?>
<Relationships xmlns="http://schemas.openxmlformats.org/package/2006/relationships"><Relationship Id="rId3" Type="http://schemas.openxmlformats.org/officeDocument/2006/relationships/image" Target="../media/image2.png"/><Relationship Id="rId2" Type="http://schemas.openxmlformats.org/officeDocument/2006/relationships/chart" Target="../charts/chart1.xml"/><Relationship Id="rId1" Type="http://schemas.openxmlformats.org/officeDocument/2006/relationships/image" Target="../media/image1.emf"/><Relationship Id="rId5" Type="http://schemas.openxmlformats.org/officeDocument/2006/relationships/chart" Target="../charts/chart2.xml"/><Relationship Id="rId4"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6.jpeg"/><Relationship Id="rId1" Type="http://schemas.openxmlformats.org/officeDocument/2006/relationships/image" Target="../media/image5.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109947</xdr:colOff>
          <xdr:row>42</xdr:row>
          <xdr:rowOff>31569</xdr:rowOff>
        </xdr:from>
        <xdr:to>
          <xdr:col>3</xdr:col>
          <xdr:colOff>671649</xdr:colOff>
          <xdr:row>53</xdr:row>
          <xdr:rowOff>157200</xdr:rowOff>
        </xdr:to>
        <xdr:pic>
          <xdr:nvPicPr>
            <xdr:cNvPr id="2" name="Image1"/>
            <xdr:cNvPicPr preferRelativeResize="0">
              <a:picLocks noChangeArrowheads="1"/>
              <a:extLst>
                <a:ext uri="{84589F7E-364E-4C9E-8A38-B11213B215E9}">
                  <a14:cameraTool cellRange="Mon_Image" spid="_x0000_s19672"/>
                </a:ext>
              </a:extLst>
            </xdr:cNvPicPr>
          </xdr:nvPicPr>
          <xdr:blipFill>
            <a:blip xmlns:r="http://schemas.openxmlformats.org/officeDocument/2006/relationships" r:embed="rId1"/>
            <a:srcRect/>
            <a:stretch>
              <a:fillRect/>
            </a:stretch>
          </xdr:blipFill>
          <xdr:spPr bwMode="auto">
            <a:xfrm>
              <a:off x="2068287" y="7529649"/>
              <a:ext cx="1354182" cy="2137311"/>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pic>
        <xdr:clientData/>
      </xdr:twoCellAnchor>
    </mc:Choice>
    <mc:Fallback/>
  </mc:AlternateContent>
  <xdr:twoCellAnchor editAs="oneCell">
    <xdr:from>
      <xdr:col>1</xdr:col>
      <xdr:colOff>274320</xdr:colOff>
      <xdr:row>169</xdr:row>
      <xdr:rowOff>91440</xdr:rowOff>
    </xdr:from>
    <xdr:to>
      <xdr:col>1</xdr:col>
      <xdr:colOff>358140</xdr:colOff>
      <xdr:row>170</xdr:row>
      <xdr:rowOff>121919</xdr:rowOff>
    </xdr:to>
    <xdr:sp macro="" textlink="">
      <xdr:nvSpPr>
        <xdr:cNvPr id="3" name="Text Box 26"/>
        <xdr:cNvSpPr txBox="1">
          <a:spLocks noChangeArrowheads="1"/>
        </xdr:cNvSpPr>
      </xdr:nvSpPr>
      <xdr:spPr bwMode="auto">
        <a:xfrm>
          <a:off x="1043940" y="18013680"/>
          <a:ext cx="8382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2</xdr:col>
      <xdr:colOff>274320</xdr:colOff>
      <xdr:row>169</xdr:row>
      <xdr:rowOff>91440</xdr:rowOff>
    </xdr:from>
    <xdr:to>
      <xdr:col>2</xdr:col>
      <xdr:colOff>342900</xdr:colOff>
      <xdr:row>170</xdr:row>
      <xdr:rowOff>121919</xdr:rowOff>
    </xdr:to>
    <xdr:sp macro="" textlink="">
      <xdr:nvSpPr>
        <xdr:cNvPr id="4" name="Text Box 45"/>
        <xdr:cNvSpPr txBox="1">
          <a:spLocks noChangeArrowheads="1"/>
        </xdr:cNvSpPr>
      </xdr:nvSpPr>
      <xdr:spPr bwMode="auto">
        <a:xfrm>
          <a:off x="2072640" y="18013680"/>
          <a:ext cx="6858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3</xdr:col>
      <xdr:colOff>274320</xdr:colOff>
      <xdr:row>169</xdr:row>
      <xdr:rowOff>91440</xdr:rowOff>
    </xdr:from>
    <xdr:to>
      <xdr:col>3</xdr:col>
      <xdr:colOff>358140</xdr:colOff>
      <xdr:row>170</xdr:row>
      <xdr:rowOff>121919</xdr:rowOff>
    </xdr:to>
    <xdr:sp macro="" textlink="">
      <xdr:nvSpPr>
        <xdr:cNvPr id="5" name="Text Box 46"/>
        <xdr:cNvSpPr txBox="1">
          <a:spLocks noChangeArrowheads="1"/>
        </xdr:cNvSpPr>
      </xdr:nvSpPr>
      <xdr:spPr bwMode="auto">
        <a:xfrm>
          <a:off x="3032760" y="18013680"/>
          <a:ext cx="8382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274320</xdr:colOff>
      <xdr:row>169</xdr:row>
      <xdr:rowOff>91440</xdr:rowOff>
    </xdr:from>
    <xdr:to>
      <xdr:col>4</xdr:col>
      <xdr:colOff>342900</xdr:colOff>
      <xdr:row>170</xdr:row>
      <xdr:rowOff>121919</xdr:rowOff>
    </xdr:to>
    <xdr:sp macro="" textlink="">
      <xdr:nvSpPr>
        <xdr:cNvPr id="6" name="Text Box 47"/>
        <xdr:cNvSpPr txBox="1">
          <a:spLocks noChangeArrowheads="1"/>
        </xdr:cNvSpPr>
      </xdr:nvSpPr>
      <xdr:spPr bwMode="auto">
        <a:xfrm>
          <a:off x="3992880" y="18013680"/>
          <a:ext cx="6858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5</xdr:col>
      <xdr:colOff>274320</xdr:colOff>
      <xdr:row>169</xdr:row>
      <xdr:rowOff>91440</xdr:rowOff>
    </xdr:from>
    <xdr:to>
      <xdr:col>5</xdr:col>
      <xdr:colOff>342900</xdr:colOff>
      <xdr:row>170</xdr:row>
      <xdr:rowOff>121919</xdr:rowOff>
    </xdr:to>
    <xdr:sp macro="" textlink="">
      <xdr:nvSpPr>
        <xdr:cNvPr id="7" name="Text Box 48"/>
        <xdr:cNvSpPr txBox="1">
          <a:spLocks noChangeArrowheads="1"/>
        </xdr:cNvSpPr>
      </xdr:nvSpPr>
      <xdr:spPr bwMode="auto">
        <a:xfrm>
          <a:off x="4953000" y="18013680"/>
          <a:ext cx="6858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6</xdr:col>
      <xdr:colOff>274320</xdr:colOff>
      <xdr:row>170</xdr:row>
      <xdr:rowOff>91440</xdr:rowOff>
    </xdr:from>
    <xdr:to>
      <xdr:col>6</xdr:col>
      <xdr:colOff>342900</xdr:colOff>
      <xdr:row>171</xdr:row>
      <xdr:rowOff>121920</xdr:rowOff>
    </xdr:to>
    <xdr:sp macro="" textlink="">
      <xdr:nvSpPr>
        <xdr:cNvPr id="8" name="Text Box 49"/>
        <xdr:cNvSpPr txBox="1">
          <a:spLocks noChangeArrowheads="1"/>
        </xdr:cNvSpPr>
      </xdr:nvSpPr>
      <xdr:spPr bwMode="auto">
        <a:xfrm>
          <a:off x="5913120" y="18013680"/>
          <a:ext cx="6858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7</xdr:col>
      <xdr:colOff>274320</xdr:colOff>
      <xdr:row>170</xdr:row>
      <xdr:rowOff>91440</xdr:rowOff>
    </xdr:from>
    <xdr:to>
      <xdr:col>7</xdr:col>
      <xdr:colOff>342900</xdr:colOff>
      <xdr:row>171</xdr:row>
      <xdr:rowOff>121920</xdr:rowOff>
    </xdr:to>
    <xdr:sp macro="" textlink="">
      <xdr:nvSpPr>
        <xdr:cNvPr id="9" name="Text Box 50"/>
        <xdr:cNvSpPr txBox="1">
          <a:spLocks noChangeArrowheads="1"/>
        </xdr:cNvSpPr>
      </xdr:nvSpPr>
      <xdr:spPr bwMode="auto">
        <a:xfrm>
          <a:off x="6873240" y="18013680"/>
          <a:ext cx="6858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8</xdr:col>
      <xdr:colOff>274320</xdr:colOff>
      <xdr:row>169</xdr:row>
      <xdr:rowOff>91440</xdr:rowOff>
    </xdr:from>
    <xdr:to>
      <xdr:col>8</xdr:col>
      <xdr:colOff>342900</xdr:colOff>
      <xdr:row>170</xdr:row>
      <xdr:rowOff>121919</xdr:rowOff>
    </xdr:to>
    <xdr:sp macro="" textlink="">
      <xdr:nvSpPr>
        <xdr:cNvPr id="10" name="Text Box 51"/>
        <xdr:cNvSpPr txBox="1">
          <a:spLocks noChangeArrowheads="1"/>
        </xdr:cNvSpPr>
      </xdr:nvSpPr>
      <xdr:spPr bwMode="auto">
        <a:xfrm>
          <a:off x="7833360" y="18013680"/>
          <a:ext cx="6858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0</xdr:col>
      <xdr:colOff>0</xdr:colOff>
      <xdr:row>19</xdr:row>
      <xdr:rowOff>76200</xdr:rowOff>
    </xdr:from>
    <xdr:to>
      <xdr:col>7</xdr:col>
      <xdr:colOff>546968</xdr:colOff>
      <xdr:row>31</xdr:row>
      <xdr:rowOff>149640</xdr:rowOff>
    </xdr:to>
    <xdr:graphicFrame macro="">
      <xdr:nvGraphicFramePr>
        <xdr:cNvPr id="15"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2</xdr:col>
      <xdr:colOff>161451</xdr:colOff>
      <xdr:row>165</xdr:row>
      <xdr:rowOff>443876</xdr:rowOff>
    </xdr:from>
    <xdr:to>
      <xdr:col>2</xdr:col>
      <xdr:colOff>621036</xdr:colOff>
      <xdr:row>165</xdr:row>
      <xdr:rowOff>1091873</xdr:rowOff>
    </xdr:to>
    <xdr:pic>
      <xdr:nvPicPr>
        <xdr:cNvPr id="18" name="Image 17"/>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119791" y="16186796"/>
          <a:ext cx="459585" cy="647997"/>
        </a:xfrm>
        <a:prstGeom prst="rect">
          <a:avLst/>
        </a:prstGeom>
      </xdr:spPr>
    </xdr:pic>
    <xdr:clientData/>
  </xdr:twoCellAnchor>
  <xdr:twoCellAnchor editAs="oneCell">
    <xdr:from>
      <xdr:col>2</xdr:col>
      <xdr:colOff>769627</xdr:colOff>
      <xdr:row>165</xdr:row>
      <xdr:rowOff>448419</xdr:rowOff>
    </xdr:from>
    <xdr:to>
      <xdr:col>3</xdr:col>
      <xdr:colOff>436732</xdr:colOff>
      <xdr:row>165</xdr:row>
      <xdr:rowOff>1096416</xdr:rowOff>
    </xdr:to>
    <xdr:pic>
      <xdr:nvPicPr>
        <xdr:cNvPr id="19" name="Image 18"/>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flipH="1">
          <a:off x="2727967" y="16191339"/>
          <a:ext cx="459585" cy="647997"/>
        </a:xfrm>
        <a:prstGeom prst="rect">
          <a:avLst/>
        </a:prstGeom>
      </xdr:spPr>
    </xdr:pic>
    <xdr:clientData/>
  </xdr:twoCellAnchor>
  <xdr:twoCellAnchor editAs="oneCell">
    <xdr:from>
      <xdr:col>1</xdr:col>
      <xdr:colOff>389930</xdr:colOff>
      <xdr:row>165</xdr:row>
      <xdr:rowOff>435731</xdr:rowOff>
    </xdr:from>
    <xdr:to>
      <xdr:col>1</xdr:col>
      <xdr:colOff>849515</xdr:colOff>
      <xdr:row>165</xdr:row>
      <xdr:rowOff>1083728</xdr:rowOff>
    </xdr:to>
    <xdr:pic>
      <xdr:nvPicPr>
        <xdr:cNvPr id="22" name="Image 21"/>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flipV="1">
          <a:off x="1113830" y="16178651"/>
          <a:ext cx="459585" cy="647997"/>
        </a:xfrm>
        <a:prstGeom prst="rect">
          <a:avLst/>
        </a:prstGeom>
      </xdr:spPr>
    </xdr:pic>
    <xdr:clientData/>
  </xdr:twoCellAnchor>
  <xdr:twoCellAnchor editAs="oneCell">
    <xdr:from>
      <xdr:col>3</xdr:col>
      <xdr:colOff>363927</xdr:colOff>
      <xdr:row>165</xdr:row>
      <xdr:rowOff>446794</xdr:rowOff>
    </xdr:from>
    <xdr:to>
      <xdr:col>4</xdr:col>
      <xdr:colOff>29981</xdr:colOff>
      <xdr:row>165</xdr:row>
      <xdr:rowOff>1093309</xdr:rowOff>
    </xdr:to>
    <xdr:pic>
      <xdr:nvPicPr>
        <xdr:cNvPr id="23" name="Image 22"/>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flipH="1">
          <a:off x="3114747" y="16189714"/>
          <a:ext cx="458534" cy="646515"/>
        </a:xfrm>
        <a:prstGeom prst="rect">
          <a:avLst/>
        </a:prstGeom>
      </xdr:spPr>
    </xdr:pic>
    <xdr:clientData/>
  </xdr:twoCellAnchor>
  <xdr:twoCellAnchor>
    <xdr:from>
      <xdr:col>0</xdr:col>
      <xdr:colOff>7620</xdr:colOff>
      <xdr:row>32</xdr:row>
      <xdr:rowOff>76200</xdr:rowOff>
    </xdr:from>
    <xdr:to>
      <xdr:col>7</xdr:col>
      <xdr:colOff>554588</xdr:colOff>
      <xdr:row>44</xdr:row>
      <xdr:rowOff>81060</xdr:rowOff>
    </xdr:to>
    <xdr:graphicFrame macro="">
      <xdr:nvGraphicFramePr>
        <xdr:cNvPr id="20" name="Graphique 1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S700064"/>
  <sheetViews>
    <sheetView zoomScale="85" zoomScaleNormal="85" workbookViewId="0">
      <selection activeCell="I11" sqref="I11"/>
    </sheetView>
  </sheetViews>
  <sheetFormatPr baseColWidth="10" defaultRowHeight="15" x14ac:dyDescent="0.25"/>
  <cols>
    <col min="1" max="1" width="11.5703125" style="1"/>
    <col min="2" max="2" width="19.42578125" customWidth="1"/>
    <col min="3" max="3" width="15.140625" customWidth="1"/>
    <col min="4" max="4" width="13.7109375" customWidth="1"/>
    <col min="5" max="5" width="18.5703125" customWidth="1"/>
    <col min="6" max="6" width="14" style="24" customWidth="1"/>
    <col min="7" max="7" width="15.42578125" customWidth="1"/>
    <col min="8" max="8" width="20.28515625" style="22" customWidth="1"/>
    <col min="9" max="9" width="24.7109375" style="2" customWidth="1"/>
    <col min="10" max="11" width="22.85546875" style="20" customWidth="1"/>
    <col min="12" max="12" width="20.5703125" style="21" customWidth="1"/>
    <col min="13" max="26" width="16.7109375" customWidth="1"/>
  </cols>
  <sheetData>
    <row r="1" spans="1:45" x14ac:dyDescent="0.25">
      <c r="B1" s="12"/>
      <c r="C1" s="57" t="s">
        <v>4</v>
      </c>
      <c r="D1" s="57"/>
      <c r="E1" s="57"/>
      <c r="F1" s="12"/>
      <c r="G1" s="12"/>
      <c r="H1" s="13"/>
      <c r="I1" s="79" t="s">
        <v>5</v>
      </c>
      <c r="J1" s="58" t="s">
        <v>4</v>
      </c>
      <c r="K1" s="59"/>
      <c r="L1" s="60"/>
    </row>
    <row r="2" spans="1:45" ht="14.45" customHeight="1" x14ac:dyDescent="0.25">
      <c r="A2" s="2" t="s">
        <v>0</v>
      </c>
      <c r="B2" s="14" t="s">
        <v>6</v>
      </c>
      <c r="C2" s="15" t="s">
        <v>1</v>
      </c>
      <c r="D2" s="10" t="s">
        <v>14</v>
      </c>
      <c r="E2" s="2" t="s">
        <v>2</v>
      </c>
      <c r="F2" s="4"/>
      <c r="G2" s="79" t="s">
        <v>0</v>
      </c>
      <c r="H2" s="80" t="s">
        <v>6</v>
      </c>
      <c r="I2" s="16">
        <v>41569</v>
      </c>
      <c r="J2" s="15" t="s">
        <v>1</v>
      </c>
      <c r="K2" s="11" t="s">
        <v>14</v>
      </c>
      <c r="L2" s="8" t="s">
        <v>2</v>
      </c>
      <c r="M2" s="4"/>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row>
    <row r="3" spans="1:45" ht="15" customHeight="1" x14ac:dyDescent="0.25">
      <c r="A3" s="3">
        <f>2013</f>
        <v>2013</v>
      </c>
      <c r="B3" s="2">
        <v>43</v>
      </c>
      <c r="C3" s="17" t="e">
        <f>SUMIFS(#REF!,#REF!,Exploitation!B3,#REF!,#REF!,#REF!,Exploitation!A3)/1000</f>
        <v>#REF!</v>
      </c>
      <c r="D3" s="9" t="e">
        <f>E3-C3</f>
        <v>#REF!</v>
      </c>
      <c r="E3" s="9" t="e">
        <f>SUMIFS(#REF!,#REF!,Exploitation!B3,#REF!,Exploitation!A3)/1000</f>
        <v>#REF!</v>
      </c>
      <c r="F3" s="44"/>
      <c r="G3" s="2">
        <f>IF(I3="","",YEAR(I3))</f>
        <v>2013</v>
      </c>
      <c r="H3" s="2">
        <f>WEEKNUM(I3)</f>
        <v>43</v>
      </c>
      <c r="I3" s="23">
        <v>41569</v>
      </c>
      <c r="J3" s="18" t="e">
        <f>SUMIFS(#REF!,#REF!,Exploitation!I3,#REF!,#REF!)/1000</f>
        <v>#REF!</v>
      </c>
      <c r="K3" s="18" t="e">
        <f>L3-J3</f>
        <v>#REF!</v>
      </c>
      <c r="L3" s="18" t="e">
        <f>SUMIF(#REF!,I3,#REF!)/1000</f>
        <v>#REF!</v>
      </c>
      <c r="M3" s="19"/>
      <c r="N3" s="19"/>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row>
    <row r="4" spans="1:45" ht="15" customHeight="1" x14ac:dyDescent="0.25">
      <c r="A4" s="3">
        <f t="shared" ref="A4:A67" si="0">IF(B4="","",IF(B4&gt;B3,A3,A3+1))</f>
        <v>2013</v>
      </c>
      <c r="B4" s="2">
        <v>44</v>
      </c>
      <c r="C4" s="17" t="e">
        <f>SUMIFS(#REF!,#REF!,Exploitation!B4,#REF!,#REF!,#REF!,Exploitation!A4)/1000</f>
        <v>#REF!</v>
      </c>
      <c r="D4" s="9" t="e">
        <f t="shared" ref="D4:D67" si="1">E4-C4</f>
        <v>#REF!</v>
      </c>
      <c r="E4" s="9" t="e">
        <f>SUMIFS(#REF!,#REF!,Exploitation!B4,#REF!,Exploitation!A4)/1000</f>
        <v>#REF!</v>
      </c>
      <c r="F4" s="44"/>
      <c r="G4" s="2">
        <f t="shared" ref="G4:G67" si="2">IF(I4="","",YEAR(I4))</f>
        <v>2013</v>
      </c>
      <c r="H4" s="2" t="str">
        <f>IF(WEEKNUM(I4)&gt;WEEKNUM(I3),WEEKNUM(I4),"")</f>
        <v/>
      </c>
      <c r="I4" s="23">
        <v>41570</v>
      </c>
      <c r="J4" s="18" t="e">
        <f>SUMIFS(#REF!,#REF!,Exploitation!I4,#REF!,#REF!)/1000</f>
        <v>#REF!</v>
      </c>
      <c r="K4" s="18" t="e">
        <f t="shared" ref="K4:K67" si="3">L4-J4</f>
        <v>#REF!</v>
      </c>
      <c r="L4" s="18" t="e">
        <f>SUMIF(#REF!,I4,#REF!)/1000</f>
        <v>#REF!</v>
      </c>
      <c r="M4" s="19"/>
      <c r="N4" s="1"/>
      <c r="O4" s="1"/>
      <c r="P4" s="1"/>
      <c r="Q4" s="1"/>
      <c r="R4" s="1"/>
      <c r="S4" s="1"/>
      <c r="T4" s="1"/>
      <c r="U4" s="1"/>
      <c r="V4" s="1"/>
      <c r="W4" s="1"/>
      <c r="X4" s="1"/>
      <c r="Y4" s="1"/>
      <c r="Z4" s="1"/>
      <c r="AA4" s="1"/>
      <c r="AB4" s="1"/>
      <c r="AC4" s="1"/>
      <c r="AD4" s="1"/>
      <c r="AE4" s="1"/>
      <c r="AF4" s="1"/>
      <c r="AG4" s="1"/>
      <c r="AH4" s="1"/>
      <c r="AI4" s="1"/>
      <c r="AJ4" s="1"/>
      <c r="AK4" s="1"/>
      <c r="AL4" s="1"/>
      <c r="AM4" s="1"/>
      <c r="AN4" s="1"/>
      <c r="AO4" s="1"/>
      <c r="AP4" s="1"/>
      <c r="AQ4" s="1"/>
      <c r="AR4" s="1"/>
      <c r="AS4" s="1"/>
    </row>
    <row r="5" spans="1:45" x14ac:dyDescent="0.25">
      <c r="A5" s="3">
        <f t="shared" si="0"/>
        <v>2013</v>
      </c>
      <c r="B5" s="2">
        <v>45</v>
      </c>
      <c r="C5" s="17" t="e">
        <f>SUMIFS(#REF!,#REF!,Exploitation!B5,#REF!,#REF!,#REF!,Exploitation!A5)/1000</f>
        <v>#REF!</v>
      </c>
      <c r="D5" s="9" t="e">
        <f t="shared" si="1"/>
        <v>#REF!</v>
      </c>
      <c r="E5" s="9" t="e">
        <f>SUMIFS(#REF!,#REF!,Exploitation!B5,#REF!,Exploitation!A5)/1000</f>
        <v>#REF!</v>
      </c>
      <c r="F5" s="44"/>
      <c r="G5" s="2">
        <f t="shared" si="2"/>
        <v>2013</v>
      </c>
      <c r="H5" s="2" t="str">
        <f t="shared" ref="H5:H68" si="4">IF(WEEKNUM(I5)&gt;WEEKNUM(I4),WEEKNUM(I5),"")</f>
        <v/>
      </c>
      <c r="I5" s="7">
        <v>41571</v>
      </c>
      <c r="J5" s="18" t="e">
        <f>SUMIFS(#REF!,#REF!,Exploitation!I5,#REF!,#REF!)/1000</f>
        <v>#REF!</v>
      </c>
      <c r="K5" s="18" t="e">
        <f t="shared" si="3"/>
        <v>#REF!</v>
      </c>
      <c r="L5" s="18" t="e">
        <f>SUMIF(#REF!,I5,#REF!)/1000</f>
        <v>#REF!</v>
      </c>
      <c r="M5" s="1"/>
      <c r="N5" s="1"/>
      <c r="O5" s="1"/>
      <c r="P5" s="1"/>
      <c r="Q5" s="1"/>
      <c r="R5" s="1"/>
      <c r="S5" s="1"/>
      <c r="T5" s="1"/>
      <c r="U5" s="1"/>
      <c r="V5" s="1"/>
      <c r="W5" s="1"/>
      <c r="X5" s="1"/>
      <c r="Y5" s="1"/>
      <c r="Z5" s="1"/>
      <c r="AA5" s="1"/>
      <c r="AB5" s="1"/>
      <c r="AC5" s="1"/>
      <c r="AD5" s="1"/>
      <c r="AE5" s="1"/>
      <c r="AF5" s="1"/>
      <c r="AG5" s="1"/>
      <c r="AH5" s="1"/>
      <c r="AI5" s="1"/>
      <c r="AJ5" s="1"/>
      <c r="AK5" s="1"/>
      <c r="AL5" s="1"/>
      <c r="AM5" s="1"/>
      <c r="AN5" s="1"/>
      <c r="AO5" s="1"/>
      <c r="AP5" s="1"/>
      <c r="AQ5" s="1"/>
      <c r="AR5" s="1"/>
      <c r="AS5" s="1"/>
    </row>
    <row r="6" spans="1:45" ht="15" customHeight="1" x14ac:dyDescent="0.25">
      <c r="A6" s="3">
        <f t="shared" si="0"/>
        <v>2013</v>
      </c>
      <c r="B6" s="2">
        <v>46</v>
      </c>
      <c r="C6" s="17" t="e">
        <f>SUMIFS(#REF!,#REF!,Exploitation!B6,#REF!,#REF!,#REF!,Exploitation!A6)/1000</f>
        <v>#REF!</v>
      </c>
      <c r="D6" s="9" t="e">
        <f t="shared" si="1"/>
        <v>#REF!</v>
      </c>
      <c r="E6" s="9" t="e">
        <f>SUMIFS(#REF!,#REF!,Exploitation!B6,#REF!,Exploitation!A6)/1000</f>
        <v>#REF!</v>
      </c>
      <c r="F6" s="44"/>
      <c r="G6" s="2">
        <f t="shared" si="2"/>
        <v>2013</v>
      </c>
      <c r="H6" s="2" t="str">
        <f t="shared" si="4"/>
        <v/>
      </c>
      <c r="I6" s="7">
        <v>41572</v>
      </c>
      <c r="J6" s="18" t="e">
        <f>SUMIFS(#REF!,#REF!,Exploitation!I6,#REF!,#REF!)/1000</f>
        <v>#REF!</v>
      </c>
      <c r="K6" s="18" t="e">
        <f t="shared" si="3"/>
        <v>#REF!</v>
      </c>
      <c r="L6" s="18" t="e">
        <f>SUMIF(#REF!,I6,#REF!)/1000</f>
        <v>#REF!</v>
      </c>
      <c r="M6" s="1"/>
      <c r="N6" s="1"/>
      <c r="O6" s="1"/>
      <c r="P6" s="1"/>
      <c r="Q6" s="1"/>
      <c r="R6" s="1"/>
      <c r="S6" s="1"/>
      <c r="T6" s="1"/>
      <c r="U6" s="1"/>
      <c r="V6" s="1"/>
      <c r="W6" s="1"/>
      <c r="X6" s="1"/>
      <c r="Y6" s="1"/>
      <c r="Z6" s="1"/>
      <c r="AA6" s="1"/>
      <c r="AB6" s="1"/>
      <c r="AC6" s="1"/>
      <c r="AD6" s="1"/>
      <c r="AE6" s="1"/>
      <c r="AF6" s="1"/>
      <c r="AG6" s="1"/>
      <c r="AH6" s="1"/>
      <c r="AI6" s="1"/>
      <c r="AJ6" s="1"/>
      <c r="AK6" s="1"/>
      <c r="AL6" s="1"/>
      <c r="AM6" s="1"/>
      <c r="AN6" s="1"/>
      <c r="AO6" s="1"/>
      <c r="AP6" s="1"/>
      <c r="AQ6" s="1"/>
      <c r="AR6" s="1"/>
      <c r="AS6" s="1"/>
    </row>
    <row r="7" spans="1:45" x14ac:dyDescent="0.25">
      <c r="A7" s="3">
        <f t="shared" si="0"/>
        <v>2013</v>
      </c>
      <c r="B7" s="2">
        <v>47</v>
      </c>
      <c r="C7" s="17" t="e">
        <f>SUMIFS(#REF!,#REF!,Exploitation!B7,#REF!,#REF!,#REF!,Exploitation!A7)/1000</f>
        <v>#REF!</v>
      </c>
      <c r="D7" s="9" t="e">
        <f t="shared" si="1"/>
        <v>#REF!</v>
      </c>
      <c r="E7" s="9" t="e">
        <f>SUMIFS(#REF!,#REF!,Exploitation!B7,#REF!,Exploitation!A7)/1000</f>
        <v>#REF!</v>
      </c>
      <c r="F7" s="44"/>
      <c r="G7" s="2">
        <f t="shared" si="2"/>
        <v>2013</v>
      </c>
      <c r="H7" s="2">
        <f t="shared" si="4"/>
        <v>44</v>
      </c>
      <c r="I7" s="7">
        <v>41575</v>
      </c>
      <c r="J7" s="18" t="e">
        <f>SUMIFS(#REF!,#REF!,Exploitation!I7,#REF!,#REF!)/1000</f>
        <v>#REF!</v>
      </c>
      <c r="K7" s="18" t="e">
        <f t="shared" si="3"/>
        <v>#REF!</v>
      </c>
      <c r="L7" s="18" t="e">
        <f>SUMIF(#REF!,I7,#REF!)/1000</f>
        <v>#REF!</v>
      </c>
      <c r="M7" s="1"/>
      <c r="N7" s="1"/>
      <c r="O7" s="1"/>
      <c r="P7" s="1"/>
      <c r="Q7" s="1"/>
      <c r="R7" s="1"/>
      <c r="S7" s="1"/>
      <c r="T7" s="1"/>
      <c r="U7" s="1"/>
      <c r="V7" s="1"/>
      <c r="W7" s="1"/>
      <c r="X7" s="1"/>
      <c r="Y7" s="1"/>
      <c r="Z7" s="1"/>
      <c r="AA7" s="1"/>
      <c r="AB7" s="1"/>
      <c r="AC7" s="1"/>
      <c r="AD7" s="1"/>
      <c r="AE7" s="1"/>
      <c r="AF7" s="1"/>
      <c r="AG7" s="1"/>
      <c r="AH7" s="1"/>
      <c r="AI7" s="1"/>
      <c r="AJ7" s="1"/>
      <c r="AK7" s="1"/>
      <c r="AL7" s="1"/>
      <c r="AM7" s="1"/>
      <c r="AN7" s="1"/>
      <c r="AO7" s="1"/>
      <c r="AP7" s="1"/>
      <c r="AQ7" s="1"/>
      <c r="AR7" s="1"/>
      <c r="AS7" s="1"/>
    </row>
    <row r="8" spans="1:45" ht="15" customHeight="1" x14ac:dyDescent="0.25">
      <c r="A8" s="3">
        <f t="shared" si="0"/>
        <v>2013</v>
      </c>
      <c r="B8" s="2">
        <v>48</v>
      </c>
      <c r="C8" s="17" t="e">
        <f>SUMIFS(#REF!,#REF!,Exploitation!B8,#REF!,#REF!,#REF!,Exploitation!A8)/1000</f>
        <v>#REF!</v>
      </c>
      <c r="D8" s="9" t="e">
        <f t="shared" si="1"/>
        <v>#REF!</v>
      </c>
      <c r="E8" s="9" t="e">
        <f>SUMIFS(#REF!,#REF!,Exploitation!B8,#REF!,Exploitation!A8)/1000</f>
        <v>#REF!</v>
      </c>
      <c r="F8" s="44"/>
      <c r="G8" s="2">
        <f t="shared" si="2"/>
        <v>2013</v>
      </c>
      <c r="H8" s="2" t="str">
        <f t="shared" si="4"/>
        <v/>
      </c>
      <c r="I8" s="7">
        <v>41576</v>
      </c>
      <c r="J8" s="18" t="e">
        <f>SUMIFS(#REF!,#REF!,Exploitation!I8,#REF!,#REF!)/1000</f>
        <v>#REF!</v>
      </c>
      <c r="K8" s="18" t="e">
        <f t="shared" si="3"/>
        <v>#REF!</v>
      </c>
      <c r="L8" s="18" t="e">
        <f>SUMIF(#REF!,I8,#REF!)/1000</f>
        <v>#REF!</v>
      </c>
      <c r="M8" s="1"/>
      <c r="N8" s="1"/>
      <c r="O8" s="1"/>
      <c r="P8" s="1"/>
      <c r="Q8" s="1"/>
      <c r="R8" s="1"/>
      <c r="S8" s="1"/>
      <c r="T8" s="1"/>
      <c r="U8" s="1"/>
      <c r="V8" s="1"/>
      <c r="W8" s="1"/>
      <c r="X8" s="1"/>
      <c r="Y8" s="1"/>
      <c r="Z8" s="1"/>
      <c r="AA8" s="1"/>
      <c r="AB8" s="1"/>
      <c r="AC8" s="1"/>
      <c r="AD8" s="1"/>
      <c r="AE8" s="1"/>
      <c r="AF8" s="1"/>
      <c r="AG8" s="1"/>
      <c r="AH8" s="1"/>
      <c r="AI8" s="1"/>
      <c r="AJ8" s="1"/>
      <c r="AK8" s="1"/>
      <c r="AL8" s="1"/>
      <c r="AM8" s="1"/>
      <c r="AN8" s="1"/>
      <c r="AO8" s="1"/>
      <c r="AP8" s="1"/>
      <c r="AQ8" s="1"/>
      <c r="AR8" s="1"/>
      <c r="AS8" s="1"/>
    </row>
    <row r="9" spans="1:45" ht="15" customHeight="1" x14ac:dyDescent="0.25">
      <c r="A9" s="3">
        <f t="shared" si="0"/>
        <v>2013</v>
      </c>
      <c r="B9" s="2">
        <v>49</v>
      </c>
      <c r="C9" s="17" t="e">
        <f>SUMIFS(#REF!,#REF!,Exploitation!B9,#REF!,#REF!,#REF!,Exploitation!A9)/1000</f>
        <v>#REF!</v>
      </c>
      <c r="D9" s="9" t="e">
        <f t="shared" si="1"/>
        <v>#REF!</v>
      </c>
      <c r="E9" s="9" t="e">
        <f>SUMIFS(#REF!,#REF!,Exploitation!B9,#REF!,Exploitation!A9)/1000</f>
        <v>#REF!</v>
      </c>
      <c r="F9" s="44"/>
      <c r="G9" s="2">
        <f t="shared" si="2"/>
        <v>2013</v>
      </c>
      <c r="H9" s="2" t="str">
        <f t="shared" si="4"/>
        <v/>
      </c>
      <c r="I9" s="7">
        <v>41577</v>
      </c>
      <c r="J9" s="18" t="e">
        <f>SUMIFS(#REF!,#REF!,Exploitation!I9,#REF!,#REF!)/1000</f>
        <v>#REF!</v>
      </c>
      <c r="K9" s="18" t="e">
        <f t="shared" si="3"/>
        <v>#REF!</v>
      </c>
      <c r="L9" s="18" t="e">
        <f>SUMIF(#REF!,I9,#REF!)/1000</f>
        <v>#REF!</v>
      </c>
      <c r="M9" s="1"/>
      <c r="N9" s="1"/>
      <c r="O9" s="1"/>
      <c r="P9" s="1"/>
      <c r="Q9" s="1"/>
      <c r="R9" s="1"/>
      <c r="S9" s="1"/>
      <c r="T9" s="1"/>
      <c r="U9" s="1"/>
      <c r="V9" s="1"/>
      <c r="W9" s="1"/>
      <c r="X9" s="1"/>
      <c r="Y9" s="1"/>
      <c r="Z9" s="1"/>
      <c r="AA9" s="1"/>
      <c r="AB9" s="1"/>
      <c r="AC9" s="1"/>
      <c r="AD9" s="1"/>
      <c r="AE9" s="1"/>
      <c r="AF9" s="1"/>
      <c r="AG9" s="1"/>
      <c r="AH9" s="1"/>
      <c r="AI9" s="1"/>
      <c r="AJ9" s="1"/>
      <c r="AK9" s="1"/>
      <c r="AL9" s="1"/>
      <c r="AM9" s="1"/>
      <c r="AN9" s="1"/>
      <c r="AO9" s="1"/>
      <c r="AP9" s="1"/>
      <c r="AQ9" s="1"/>
      <c r="AR9" s="1"/>
      <c r="AS9" s="1"/>
    </row>
    <row r="10" spans="1:45" ht="15" customHeight="1" x14ac:dyDescent="0.25">
      <c r="A10" s="3">
        <f t="shared" si="0"/>
        <v>2013</v>
      </c>
      <c r="B10" s="2">
        <v>50</v>
      </c>
      <c r="C10" s="17" t="e">
        <f>SUMIFS(#REF!,#REF!,Exploitation!B10,#REF!,#REF!,#REF!,Exploitation!A10)/1000</f>
        <v>#REF!</v>
      </c>
      <c r="D10" s="9" t="e">
        <f t="shared" si="1"/>
        <v>#REF!</v>
      </c>
      <c r="E10" s="9" t="e">
        <f>SUMIFS(#REF!,#REF!,Exploitation!B10,#REF!,Exploitation!A10)/1000</f>
        <v>#REF!</v>
      </c>
      <c r="F10" s="44"/>
      <c r="G10" s="2">
        <f t="shared" si="2"/>
        <v>2013</v>
      </c>
      <c r="H10" s="2" t="str">
        <f t="shared" si="4"/>
        <v/>
      </c>
      <c r="I10" s="7">
        <v>41578</v>
      </c>
      <c r="J10" s="18" t="e">
        <f>SUMIFS(#REF!,#REF!,Exploitation!I10,#REF!,#REF!)/1000</f>
        <v>#REF!</v>
      </c>
      <c r="K10" s="18" t="e">
        <f t="shared" si="3"/>
        <v>#REF!</v>
      </c>
      <c r="L10" s="18" t="e">
        <f>SUMIF(#REF!,I10,#REF!)/1000</f>
        <v>#REF!</v>
      </c>
      <c r="M10" s="1"/>
      <c r="N10" s="1"/>
      <c r="O10" s="1"/>
      <c r="P10" s="1"/>
      <c r="Q10" s="1"/>
      <c r="R10" s="1"/>
      <c r="S10" s="1"/>
      <c r="T10" s="1"/>
      <c r="U10" s="1"/>
      <c r="V10" s="1"/>
      <c r="W10" s="1"/>
      <c r="X10" s="1"/>
      <c r="Y10" s="1"/>
      <c r="Z10" s="1"/>
      <c r="AA10" s="1"/>
      <c r="AB10" s="1"/>
      <c r="AC10" s="1"/>
      <c r="AD10" s="1"/>
      <c r="AE10" s="1"/>
      <c r="AF10" s="1"/>
      <c r="AG10" s="1"/>
      <c r="AH10" s="1"/>
      <c r="AI10" s="1"/>
      <c r="AJ10" s="1"/>
      <c r="AK10" s="1"/>
      <c r="AL10" s="1"/>
      <c r="AM10" s="1"/>
      <c r="AN10" s="1"/>
      <c r="AO10" s="1"/>
      <c r="AP10" s="1"/>
      <c r="AQ10" s="1"/>
      <c r="AR10" s="1"/>
      <c r="AS10" s="1"/>
    </row>
    <row r="11" spans="1:45" ht="15" customHeight="1" x14ac:dyDescent="0.25">
      <c r="A11" s="3">
        <f t="shared" si="0"/>
        <v>2013</v>
      </c>
      <c r="B11" s="2">
        <v>51</v>
      </c>
      <c r="C11" s="17" t="e">
        <f>SUMIFS(#REF!,#REF!,Exploitation!B11,#REF!,#REF!,#REF!,Exploitation!A11)/1000</f>
        <v>#REF!</v>
      </c>
      <c r="D11" s="9" t="e">
        <f t="shared" si="1"/>
        <v>#REF!</v>
      </c>
      <c r="E11" s="9" t="e">
        <f>SUMIFS(#REF!,#REF!,Exploitation!B11,#REF!,Exploitation!A11)/1000</f>
        <v>#REF!</v>
      </c>
      <c r="F11" s="44"/>
      <c r="G11" s="2">
        <f t="shared" si="2"/>
        <v>2013</v>
      </c>
      <c r="H11" s="2">
        <f t="shared" si="4"/>
        <v>45</v>
      </c>
      <c r="I11" s="7">
        <v>41582</v>
      </c>
      <c r="J11" s="18" t="e">
        <f>SUMIFS(#REF!,#REF!,Exploitation!I11,#REF!,#REF!)/1000</f>
        <v>#REF!</v>
      </c>
      <c r="K11" s="18" t="e">
        <f t="shared" si="3"/>
        <v>#REF!</v>
      </c>
      <c r="L11" s="18" t="e">
        <f>SUMIF(#REF!,I11,#REF!)/1000</f>
        <v>#REF!</v>
      </c>
      <c r="M11" s="1"/>
      <c r="N11" s="1"/>
      <c r="O11" s="1"/>
      <c r="P11" s="1"/>
      <c r="Q11" s="1"/>
      <c r="R11" s="1"/>
      <c r="S11" s="1"/>
      <c r="T11" s="1"/>
      <c r="U11" s="1"/>
      <c r="V11" s="1"/>
      <c r="W11" s="1"/>
      <c r="X11" s="1"/>
      <c r="Y11" s="1"/>
      <c r="Z11" s="1"/>
      <c r="AA11" s="1"/>
      <c r="AB11" s="1"/>
      <c r="AC11" s="1"/>
      <c r="AD11" s="1"/>
      <c r="AE11" s="1"/>
      <c r="AF11" s="1"/>
      <c r="AG11" s="1"/>
      <c r="AH11" s="1"/>
      <c r="AI11" s="1"/>
      <c r="AJ11" s="1"/>
      <c r="AK11" s="1"/>
      <c r="AL11" s="1"/>
      <c r="AM11" s="1"/>
      <c r="AN11" s="1"/>
      <c r="AO11" s="1"/>
      <c r="AP11" s="1"/>
      <c r="AQ11" s="1"/>
      <c r="AR11" s="1"/>
      <c r="AS11" s="1"/>
    </row>
    <row r="12" spans="1:45" ht="15" customHeight="1" x14ac:dyDescent="0.25">
      <c r="A12" s="3">
        <f t="shared" si="0"/>
        <v>2014</v>
      </c>
      <c r="B12" s="2">
        <v>2</v>
      </c>
      <c r="C12" s="17" t="e">
        <f>SUMIFS(#REF!,#REF!,Exploitation!B12,#REF!,#REF!,#REF!,Exploitation!A12)/1000</f>
        <v>#REF!</v>
      </c>
      <c r="D12" s="9" t="e">
        <f t="shared" si="1"/>
        <v>#REF!</v>
      </c>
      <c r="E12" s="9" t="e">
        <f>SUMIFS(#REF!,#REF!,Exploitation!B12,#REF!,Exploitation!A12)/1000</f>
        <v>#REF!</v>
      </c>
      <c r="F12" s="44"/>
      <c r="G12" s="2">
        <f t="shared" si="2"/>
        <v>2013</v>
      </c>
      <c r="H12" s="2" t="str">
        <f t="shared" si="4"/>
        <v/>
      </c>
      <c r="I12" s="7">
        <v>41583</v>
      </c>
      <c r="J12" s="18" t="e">
        <f>SUMIFS(#REF!,#REF!,Exploitation!I12,#REF!,#REF!)/1000</f>
        <v>#REF!</v>
      </c>
      <c r="K12" s="18" t="e">
        <f t="shared" si="3"/>
        <v>#REF!</v>
      </c>
      <c r="L12" s="18" t="e">
        <f>SUMIF(#REF!,I12,#REF!)/1000</f>
        <v>#REF!</v>
      </c>
      <c r="M12" s="1"/>
      <c r="N12" s="1"/>
      <c r="O12" s="1"/>
      <c r="P12" s="1"/>
      <c r="Q12" s="1"/>
      <c r="R12" s="1"/>
      <c r="S12" s="1"/>
      <c r="T12" s="1"/>
      <c r="U12" s="1"/>
      <c r="V12" s="1"/>
      <c r="W12" s="1"/>
      <c r="X12" s="1"/>
      <c r="Y12" s="1"/>
      <c r="Z12" s="1"/>
      <c r="AA12" s="1"/>
      <c r="AB12" s="1"/>
      <c r="AC12" s="1"/>
      <c r="AD12" s="1"/>
      <c r="AE12" s="1"/>
      <c r="AF12" s="1"/>
      <c r="AG12" s="1"/>
      <c r="AH12" s="1"/>
      <c r="AI12" s="1"/>
      <c r="AJ12" s="1"/>
      <c r="AK12" s="1"/>
      <c r="AL12" s="1"/>
      <c r="AM12" s="1"/>
      <c r="AN12" s="1"/>
      <c r="AO12" s="1"/>
      <c r="AP12" s="1"/>
      <c r="AQ12" s="1"/>
      <c r="AR12" s="1"/>
      <c r="AS12" s="1"/>
    </row>
    <row r="13" spans="1:45" x14ac:dyDescent="0.25">
      <c r="A13" s="3">
        <f t="shared" si="0"/>
        <v>2014</v>
      </c>
      <c r="B13" s="2">
        <v>3</v>
      </c>
      <c r="C13" s="17" t="e">
        <f>SUMIFS(#REF!,#REF!,Exploitation!B13,#REF!,#REF!,#REF!,Exploitation!A13)/1000</f>
        <v>#REF!</v>
      </c>
      <c r="D13" s="9" t="e">
        <f t="shared" si="1"/>
        <v>#REF!</v>
      </c>
      <c r="E13" s="9" t="e">
        <f>SUMIFS(#REF!,#REF!,Exploitation!B13,#REF!,Exploitation!A13)/1000</f>
        <v>#REF!</v>
      </c>
      <c r="F13" s="44"/>
      <c r="G13" s="2">
        <f t="shared" si="2"/>
        <v>2013</v>
      </c>
      <c r="H13" s="2" t="str">
        <f t="shared" si="4"/>
        <v/>
      </c>
      <c r="I13" s="7">
        <v>41584</v>
      </c>
      <c r="J13" s="18" t="e">
        <f>SUMIFS(#REF!,#REF!,Exploitation!I13,#REF!,#REF!)/1000</f>
        <v>#REF!</v>
      </c>
      <c r="K13" s="18" t="e">
        <f t="shared" si="3"/>
        <v>#REF!</v>
      </c>
      <c r="L13" s="18" t="e">
        <f>SUMIF(#REF!,I13,#REF!)/1000</f>
        <v>#REF!</v>
      </c>
      <c r="M13" s="1"/>
      <c r="N13" s="1"/>
      <c r="O13" s="1"/>
      <c r="P13" s="1"/>
      <c r="Q13" s="1"/>
      <c r="R13" s="1"/>
      <c r="S13" s="1"/>
      <c r="T13" s="1"/>
      <c r="U13" s="1"/>
      <c r="V13" s="1"/>
      <c r="W13" s="1"/>
      <c r="X13" s="1"/>
      <c r="Y13" s="1"/>
      <c r="Z13" s="1"/>
      <c r="AA13" s="1"/>
      <c r="AB13" s="1"/>
      <c r="AC13" s="1"/>
      <c r="AD13" s="1"/>
      <c r="AE13" s="1"/>
      <c r="AF13" s="1"/>
      <c r="AG13" s="1"/>
      <c r="AH13" s="1"/>
      <c r="AI13" s="1"/>
      <c r="AJ13" s="1"/>
      <c r="AK13" s="1"/>
      <c r="AL13" s="1"/>
      <c r="AM13" s="1"/>
      <c r="AN13" s="1"/>
      <c r="AO13" s="1"/>
      <c r="AP13" s="1"/>
      <c r="AQ13" s="1"/>
      <c r="AR13" s="1"/>
      <c r="AS13" s="1"/>
    </row>
    <row r="14" spans="1:45" x14ac:dyDescent="0.25">
      <c r="A14" s="3">
        <f t="shared" si="0"/>
        <v>2014</v>
      </c>
      <c r="B14" s="2">
        <v>4</v>
      </c>
      <c r="C14" s="17" t="e">
        <f>SUMIFS(#REF!,#REF!,Exploitation!B14,#REF!,#REF!,#REF!,Exploitation!A14)/1000</f>
        <v>#REF!</v>
      </c>
      <c r="D14" s="9" t="e">
        <f t="shared" si="1"/>
        <v>#REF!</v>
      </c>
      <c r="E14" s="9" t="e">
        <f>SUMIFS(#REF!,#REF!,Exploitation!B14,#REF!,Exploitation!A14)/1000</f>
        <v>#REF!</v>
      </c>
      <c r="F14" s="44"/>
      <c r="G14" s="2">
        <f t="shared" si="2"/>
        <v>2013</v>
      </c>
      <c r="H14" s="2" t="str">
        <f t="shared" si="4"/>
        <v/>
      </c>
      <c r="I14" s="7">
        <v>41585</v>
      </c>
      <c r="J14" s="18" t="e">
        <f>SUMIFS(#REF!,#REF!,Exploitation!I14,#REF!,#REF!)/1000</f>
        <v>#REF!</v>
      </c>
      <c r="K14" s="18" t="e">
        <f t="shared" si="3"/>
        <v>#REF!</v>
      </c>
      <c r="L14" s="18" t="e">
        <f>SUMIF(#REF!,I14,#REF!)/1000</f>
        <v>#REF!</v>
      </c>
      <c r="M14" s="1"/>
      <c r="N14" s="1"/>
      <c r="O14" s="1"/>
      <c r="P14" s="1"/>
      <c r="Q14" s="1"/>
      <c r="R14" s="1"/>
      <c r="S14" s="1"/>
      <c r="T14" s="1"/>
      <c r="U14" s="1"/>
      <c r="V14" s="1"/>
      <c r="W14" s="1"/>
      <c r="X14" s="1"/>
      <c r="Y14" s="1"/>
      <c r="Z14" s="1"/>
      <c r="AA14" s="1"/>
      <c r="AB14" s="1"/>
      <c r="AC14" s="1"/>
      <c r="AD14" s="1"/>
      <c r="AE14" s="1"/>
      <c r="AF14" s="1"/>
      <c r="AG14" s="1"/>
      <c r="AH14" s="1"/>
      <c r="AI14" s="1"/>
      <c r="AJ14" s="1"/>
      <c r="AK14" s="1"/>
      <c r="AL14" s="1"/>
      <c r="AM14" s="1"/>
      <c r="AN14" s="1"/>
      <c r="AO14" s="1"/>
      <c r="AP14" s="1"/>
      <c r="AQ14" s="1"/>
      <c r="AR14" s="1"/>
      <c r="AS14" s="1"/>
    </row>
    <row r="15" spans="1:45" x14ac:dyDescent="0.25">
      <c r="A15" s="3">
        <f t="shared" si="0"/>
        <v>2014</v>
      </c>
      <c r="B15" s="2">
        <v>5</v>
      </c>
      <c r="C15" s="17" t="e">
        <f>SUMIFS(#REF!,#REF!,Exploitation!B15,#REF!,#REF!,#REF!,Exploitation!A15)/1000</f>
        <v>#REF!</v>
      </c>
      <c r="D15" s="9" t="e">
        <f t="shared" si="1"/>
        <v>#REF!</v>
      </c>
      <c r="E15" s="9" t="e">
        <f>SUMIFS(#REF!,#REF!,Exploitation!B15,#REF!,Exploitation!A15)/1000</f>
        <v>#REF!</v>
      </c>
      <c r="F15" s="44"/>
      <c r="G15" s="2">
        <f t="shared" si="2"/>
        <v>2013</v>
      </c>
      <c r="H15" s="2" t="str">
        <f t="shared" si="4"/>
        <v/>
      </c>
      <c r="I15" s="7">
        <v>41586</v>
      </c>
      <c r="J15" s="18" t="e">
        <f>SUMIFS(#REF!,#REF!,Exploitation!I15,#REF!,#REF!)/1000</f>
        <v>#REF!</v>
      </c>
      <c r="K15" s="18" t="e">
        <f t="shared" si="3"/>
        <v>#REF!</v>
      </c>
      <c r="L15" s="18" t="e">
        <f>SUMIF(#REF!,I15,#REF!)/1000</f>
        <v>#REF!</v>
      </c>
      <c r="M15" s="1"/>
      <c r="N15" s="1"/>
      <c r="O15" s="1"/>
      <c r="P15" s="1"/>
      <c r="Q15" s="1"/>
      <c r="R15" s="1"/>
      <c r="S15" s="1"/>
      <c r="T15" s="1"/>
      <c r="U15" s="1"/>
      <c r="V15" s="1"/>
      <c r="W15" s="1"/>
      <c r="X15" s="1"/>
      <c r="Y15" s="1"/>
      <c r="Z15" s="1"/>
      <c r="AA15" s="1"/>
      <c r="AB15" s="1"/>
      <c r="AC15" s="1"/>
      <c r="AD15" s="1"/>
      <c r="AE15" s="1"/>
      <c r="AF15" s="1"/>
      <c r="AG15" s="1"/>
      <c r="AH15" s="1"/>
      <c r="AI15" s="1"/>
      <c r="AJ15" s="1"/>
      <c r="AK15" s="1"/>
      <c r="AL15" s="1"/>
      <c r="AM15" s="1"/>
      <c r="AN15" s="1"/>
      <c r="AO15" s="1"/>
      <c r="AP15" s="1"/>
      <c r="AQ15" s="1"/>
      <c r="AR15" s="1"/>
      <c r="AS15" s="1"/>
    </row>
    <row r="16" spans="1:45" x14ac:dyDescent="0.25">
      <c r="A16" s="3">
        <f t="shared" si="0"/>
        <v>2014</v>
      </c>
      <c r="B16" s="2">
        <v>6</v>
      </c>
      <c r="C16" s="17" t="e">
        <f>SUMIFS(#REF!,#REF!,Exploitation!B16,#REF!,#REF!,#REF!,Exploitation!A16)/1000</f>
        <v>#REF!</v>
      </c>
      <c r="D16" s="9" t="e">
        <f t="shared" si="1"/>
        <v>#REF!</v>
      </c>
      <c r="E16" s="9" t="e">
        <f>SUMIFS(#REF!,#REF!,Exploitation!B16,#REF!,Exploitation!A16)/1000</f>
        <v>#REF!</v>
      </c>
      <c r="F16" s="44"/>
      <c r="G16" s="2">
        <f t="shared" si="2"/>
        <v>2013</v>
      </c>
      <c r="H16" s="2">
        <f t="shared" si="4"/>
        <v>46</v>
      </c>
      <c r="I16" s="7">
        <v>41590</v>
      </c>
      <c r="J16" s="18" t="e">
        <f>SUMIFS(#REF!,#REF!,Exploitation!I16,#REF!,#REF!)/1000</f>
        <v>#REF!</v>
      </c>
      <c r="K16" s="18" t="e">
        <f t="shared" si="3"/>
        <v>#REF!</v>
      </c>
      <c r="L16" s="18" t="e">
        <f>SUMIF(#REF!,I16,#REF!)/1000</f>
        <v>#REF!</v>
      </c>
      <c r="M16" s="1"/>
      <c r="N16" s="1"/>
      <c r="O16" s="1"/>
      <c r="P16" s="1"/>
      <c r="Q16" s="1"/>
      <c r="R16" s="1"/>
      <c r="S16" s="1"/>
      <c r="T16" s="1"/>
      <c r="U16" s="1"/>
      <c r="V16" s="1"/>
      <c r="W16" s="1"/>
      <c r="X16" s="1"/>
      <c r="Y16" s="1"/>
      <c r="Z16" s="1"/>
      <c r="AA16" s="1"/>
      <c r="AB16" s="1"/>
      <c r="AC16" s="1"/>
      <c r="AD16" s="1"/>
      <c r="AE16" s="1"/>
      <c r="AF16" s="1"/>
      <c r="AG16" s="1"/>
      <c r="AH16" s="1"/>
      <c r="AI16" s="1"/>
      <c r="AJ16" s="1"/>
      <c r="AK16" s="1"/>
      <c r="AL16" s="1"/>
      <c r="AM16" s="1"/>
      <c r="AN16" s="1"/>
      <c r="AO16" s="1"/>
      <c r="AP16" s="1"/>
      <c r="AQ16" s="1"/>
      <c r="AR16" s="1"/>
      <c r="AS16" s="1"/>
    </row>
    <row r="17" spans="1:45" x14ac:dyDescent="0.25">
      <c r="A17" s="3">
        <f t="shared" si="0"/>
        <v>2014</v>
      </c>
      <c r="B17" s="2">
        <v>7</v>
      </c>
      <c r="C17" s="17" t="e">
        <f>SUMIFS(#REF!,#REF!,Exploitation!B17,#REF!,#REF!,#REF!,Exploitation!A17)/1000</f>
        <v>#REF!</v>
      </c>
      <c r="D17" s="9" t="e">
        <f t="shared" si="1"/>
        <v>#REF!</v>
      </c>
      <c r="E17" s="9" t="e">
        <f>SUMIFS(#REF!,#REF!,Exploitation!B17,#REF!,Exploitation!A17)/1000</f>
        <v>#REF!</v>
      </c>
      <c r="F17" s="44"/>
      <c r="G17" s="2">
        <f t="shared" si="2"/>
        <v>2013</v>
      </c>
      <c r="H17" s="2" t="str">
        <f t="shared" si="4"/>
        <v/>
      </c>
      <c r="I17" s="7">
        <v>41591</v>
      </c>
      <c r="J17" s="18" t="e">
        <f>SUMIFS(#REF!,#REF!,Exploitation!I17,#REF!,#REF!)/1000</f>
        <v>#REF!</v>
      </c>
      <c r="K17" s="18" t="e">
        <f t="shared" si="3"/>
        <v>#REF!</v>
      </c>
      <c r="L17" s="18" t="e">
        <f>SUMIF(#REF!,I17,#REF!)/1000</f>
        <v>#REF!</v>
      </c>
      <c r="M17" s="1"/>
      <c r="N17" s="1"/>
      <c r="O17" s="1"/>
      <c r="P17" s="1"/>
      <c r="Q17" s="1"/>
      <c r="R17" s="1"/>
      <c r="S17" s="1"/>
      <c r="T17" s="1"/>
      <c r="U17" s="1"/>
      <c r="V17" s="1"/>
      <c r="W17" s="1"/>
      <c r="X17" s="1"/>
      <c r="Y17" s="1"/>
      <c r="Z17" s="1"/>
      <c r="AA17" s="1"/>
      <c r="AB17" s="1"/>
      <c r="AC17" s="1"/>
      <c r="AD17" s="1"/>
      <c r="AE17" s="1"/>
      <c r="AF17" s="1"/>
      <c r="AG17" s="1"/>
      <c r="AH17" s="1"/>
      <c r="AI17" s="1"/>
      <c r="AJ17" s="1"/>
      <c r="AK17" s="1"/>
      <c r="AL17" s="1"/>
      <c r="AM17" s="1"/>
      <c r="AN17" s="1"/>
      <c r="AO17" s="1"/>
      <c r="AP17" s="1"/>
      <c r="AQ17" s="1"/>
      <c r="AR17" s="1"/>
      <c r="AS17" s="1"/>
    </row>
    <row r="18" spans="1:45" x14ac:dyDescent="0.25">
      <c r="A18" s="3">
        <f t="shared" si="0"/>
        <v>2014</v>
      </c>
      <c r="B18" s="2">
        <v>8</v>
      </c>
      <c r="C18" s="17" t="e">
        <f>SUMIFS(#REF!,#REF!,Exploitation!B18,#REF!,#REF!,#REF!,Exploitation!A18)/1000</f>
        <v>#REF!</v>
      </c>
      <c r="D18" s="9" t="e">
        <f t="shared" si="1"/>
        <v>#REF!</v>
      </c>
      <c r="E18" s="9" t="e">
        <f>SUMIFS(#REF!,#REF!,Exploitation!B18,#REF!,Exploitation!A18)/1000</f>
        <v>#REF!</v>
      </c>
      <c r="F18" s="44"/>
      <c r="G18" s="2">
        <f t="shared" si="2"/>
        <v>2013</v>
      </c>
      <c r="H18" s="2" t="str">
        <f t="shared" si="4"/>
        <v/>
      </c>
      <c r="I18" s="7">
        <v>41592</v>
      </c>
      <c r="J18" s="18" t="e">
        <f>SUMIFS(#REF!,#REF!,Exploitation!I18,#REF!,#REF!)/1000</f>
        <v>#REF!</v>
      </c>
      <c r="K18" s="18" t="e">
        <f t="shared" si="3"/>
        <v>#REF!</v>
      </c>
      <c r="L18" s="18" t="e">
        <f>SUMIF(#REF!,I18,#REF!)/1000</f>
        <v>#REF!</v>
      </c>
      <c r="M18" s="1"/>
      <c r="N18" s="1"/>
      <c r="O18" s="1"/>
      <c r="P18" s="1"/>
      <c r="Q18" s="1"/>
      <c r="R18" s="1"/>
      <c r="S18" s="1"/>
      <c r="T18" s="1"/>
      <c r="U18" s="1"/>
      <c r="V18" s="1"/>
      <c r="W18" s="1"/>
      <c r="X18" s="1"/>
      <c r="Y18" s="1"/>
      <c r="Z18" s="1"/>
      <c r="AA18" s="1"/>
      <c r="AB18" s="1"/>
      <c r="AC18" s="1"/>
      <c r="AD18" s="1"/>
      <c r="AE18" s="1"/>
      <c r="AF18" s="1"/>
      <c r="AG18" s="1"/>
      <c r="AH18" s="1"/>
      <c r="AI18" s="1"/>
      <c r="AJ18" s="1"/>
      <c r="AK18" s="1"/>
      <c r="AL18" s="1"/>
      <c r="AM18" s="1"/>
      <c r="AN18" s="1"/>
      <c r="AO18" s="1"/>
      <c r="AP18" s="1"/>
      <c r="AQ18" s="1"/>
      <c r="AR18" s="1"/>
      <c r="AS18" s="1"/>
    </row>
    <row r="19" spans="1:45" x14ac:dyDescent="0.25">
      <c r="A19" s="3" t="str">
        <f t="shared" si="0"/>
        <v/>
      </c>
      <c r="B19" s="2"/>
      <c r="C19" s="17" t="e">
        <f>SUMIFS(#REF!,#REF!,Exploitation!B19,#REF!,#REF!,#REF!,Exploitation!A19)/1000</f>
        <v>#REF!</v>
      </c>
      <c r="D19" s="9" t="e">
        <f t="shared" si="1"/>
        <v>#REF!</v>
      </c>
      <c r="E19" s="9" t="e">
        <f>SUMIFS(#REF!,#REF!,Exploitation!B19,#REF!,Exploitation!A19)/1000</f>
        <v>#REF!</v>
      </c>
      <c r="F19" s="44"/>
      <c r="G19" s="2">
        <f t="shared" si="2"/>
        <v>2013</v>
      </c>
      <c r="H19" s="2" t="str">
        <f t="shared" si="4"/>
        <v/>
      </c>
      <c r="I19" s="7">
        <v>41593</v>
      </c>
      <c r="J19" s="18" t="e">
        <f>SUMIFS(#REF!,#REF!,Exploitation!I19,#REF!,#REF!)/1000</f>
        <v>#REF!</v>
      </c>
      <c r="K19" s="18" t="e">
        <f t="shared" si="3"/>
        <v>#REF!</v>
      </c>
      <c r="L19" s="18" t="e">
        <f>SUMIF(#REF!,I19,#REF!)/1000</f>
        <v>#REF!</v>
      </c>
      <c r="M19" s="1"/>
      <c r="N19" s="1"/>
      <c r="O19" s="1"/>
      <c r="P19" s="1"/>
      <c r="Q19" s="1"/>
      <c r="R19" s="1"/>
      <c r="S19" s="1"/>
      <c r="T19" s="1"/>
      <c r="U19" s="1"/>
      <c r="V19" s="1"/>
      <c r="W19" s="1"/>
      <c r="X19" s="1"/>
      <c r="Y19" s="1"/>
      <c r="Z19" s="1"/>
      <c r="AA19" s="1"/>
      <c r="AB19" s="1"/>
      <c r="AC19" s="1"/>
      <c r="AD19" s="1"/>
      <c r="AE19" s="1"/>
      <c r="AF19" s="1"/>
      <c r="AG19" s="1"/>
      <c r="AH19" s="1"/>
      <c r="AI19" s="1"/>
      <c r="AJ19" s="1"/>
      <c r="AK19" s="1"/>
      <c r="AL19" s="1"/>
      <c r="AM19" s="1"/>
      <c r="AN19" s="1"/>
      <c r="AO19" s="1"/>
      <c r="AP19" s="1"/>
      <c r="AQ19" s="1"/>
      <c r="AR19" s="1"/>
      <c r="AS19" s="1"/>
    </row>
    <row r="20" spans="1:45" x14ac:dyDescent="0.25">
      <c r="A20" s="3" t="str">
        <f t="shared" si="0"/>
        <v/>
      </c>
      <c r="B20" s="2"/>
      <c r="C20" s="17" t="e">
        <f>SUMIFS(#REF!,#REF!,Exploitation!B20,#REF!,#REF!,#REF!,Exploitation!A20)/1000</f>
        <v>#REF!</v>
      </c>
      <c r="D20" s="9" t="e">
        <f t="shared" si="1"/>
        <v>#REF!</v>
      </c>
      <c r="E20" s="9" t="e">
        <f>SUMIFS(#REF!,#REF!,Exploitation!B20,#REF!,Exploitation!A20)/1000</f>
        <v>#REF!</v>
      </c>
      <c r="F20" s="44"/>
      <c r="G20" s="2">
        <f t="shared" si="2"/>
        <v>2013</v>
      </c>
      <c r="H20" s="2">
        <f>IF(WEEKNUM(I20)&gt;WEEKNUM(I19),WEEKNUM(I20),"")</f>
        <v>47</v>
      </c>
      <c r="I20" s="7">
        <v>41596</v>
      </c>
      <c r="J20" s="18" t="e">
        <f>SUMIFS(#REF!,#REF!,Exploitation!I20,#REF!,#REF!)/1000</f>
        <v>#REF!</v>
      </c>
      <c r="K20" s="18" t="e">
        <f t="shared" si="3"/>
        <v>#REF!</v>
      </c>
      <c r="L20" s="18" t="e">
        <f>SUMIF(#REF!,I20,#REF!)/1000</f>
        <v>#REF!</v>
      </c>
      <c r="M20" s="1"/>
      <c r="N20" s="1"/>
      <c r="O20" s="1"/>
      <c r="P20" s="1"/>
      <c r="Q20" s="1"/>
      <c r="R20" s="1"/>
      <c r="S20" s="1"/>
      <c r="T20" s="1"/>
      <c r="U20" s="1"/>
      <c r="V20" s="1"/>
      <c r="W20" s="1"/>
      <c r="X20" s="1"/>
      <c r="Y20" s="1"/>
      <c r="Z20" s="1"/>
      <c r="AA20" s="1"/>
      <c r="AB20" s="1"/>
      <c r="AC20" s="1"/>
      <c r="AD20" s="1"/>
      <c r="AE20" s="1"/>
      <c r="AF20" s="1"/>
      <c r="AG20" s="1"/>
      <c r="AH20" s="1"/>
      <c r="AI20" s="1"/>
      <c r="AJ20" s="1"/>
      <c r="AK20" s="1"/>
      <c r="AL20" s="1"/>
      <c r="AM20" s="1"/>
      <c r="AN20" s="1"/>
      <c r="AO20" s="1"/>
      <c r="AP20" s="1"/>
      <c r="AQ20" s="1"/>
      <c r="AR20" s="1"/>
      <c r="AS20" s="1"/>
    </row>
    <row r="21" spans="1:45" x14ac:dyDescent="0.25">
      <c r="A21" s="3" t="str">
        <f t="shared" si="0"/>
        <v/>
      </c>
      <c r="B21" s="2"/>
      <c r="C21" s="17" t="e">
        <f>SUMIFS(#REF!,#REF!,Exploitation!B21,#REF!,#REF!,#REF!,Exploitation!A21)/1000</f>
        <v>#REF!</v>
      </c>
      <c r="D21" s="9" t="e">
        <f t="shared" si="1"/>
        <v>#REF!</v>
      </c>
      <c r="E21" s="9" t="e">
        <f>SUMIFS(#REF!,#REF!,Exploitation!B21,#REF!,Exploitation!A21)/1000</f>
        <v>#REF!</v>
      </c>
      <c r="F21" s="44"/>
      <c r="G21" s="2">
        <f t="shared" si="2"/>
        <v>2013</v>
      </c>
      <c r="H21" s="2" t="str">
        <f t="shared" si="4"/>
        <v/>
      </c>
      <c r="I21" s="7">
        <v>41597</v>
      </c>
      <c r="J21" s="18" t="e">
        <f>SUMIFS(#REF!,#REF!,Exploitation!I21,#REF!,#REF!)/1000</f>
        <v>#REF!</v>
      </c>
      <c r="K21" s="18" t="e">
        <f t="shared" si="3"/>
        <v>#REF!</v>
      </c>
      <c r="L21" s="18" t="e">
        <f>SUMIF(#REF!,I21,#REF!)/1000</f>
        <v>#REF!</v>
      </c>
      <c r="M21" s="1"/>
      <c r="N21" s="1"/>
      <c r="O21" s="1"/>
      <c r="P21" s="1"/>
      <c r="Q21" s="1"/>
      <c r="R21" s="1"/>
      <c r="S21" s="1"/>
      <c r="T21" s="1"/>
      <c r="U21" s="1"/>
      <c r="V21" s="1"/>
      <c r="W21" s="1"/>
      <c r="X21" s="1"/>
      <c r="Y21" s="1"/>
      <c r="Z21" s="1"/>
      <c r="AA21" s="1"/>
      <c r="AB21" s="1"/>
      <c r="AC21" s="1"/>
      <c r="AD21" s="1"/>
      <c r="AE21" s="1"/>
      <c r="AF21" s="1"/>
      <c r="AG21" s="1"/>
      <c r="AH21" s="1"/>
      <c r="AI21" s="1"/>
      <c r="AJ21" s="1"/>
      <c r="AK21" s="1"/>
      <c r="AL21" s="1"/>
      <c r="AM21" s="1"/>
      <c r="AN21" s="1"/>
      <c r="AO21" s="1"/>
      <c r="AP21" s="1"/>
      <c r="AQ21" s="1"/>
      <c r="AR21" s="1"/>
      <c r="AS21" s="1"/>
    </row>
    <row r="22" spans="1:45" x14ac:dyDescent="0.25">
      <c r="A22" s="3" t="str">
        <f t="shared" si="0"/>
        <v/>
      </c>
      <c r="B22" s="2"/>
      <c r="C22" s="17" t="e">
        <f>SUMIFS(#REF!,#REF!,Exploitation!B22,#REF!,#REF!,#REF!,Exploitation!A22)/1000</f>
        <v>#REF!</v>
      </c>
      <c r="D22" s="9" t="e">
        <f t="shared" si="1"/>
        <v>#REF!</v>
      </c>
      <c r="E22" s="9" t="e">
        <f>SUMIFS(#REF!,#REF!,Exploitation!B22,#REF!,Exploitation!A22)/1000</f>
        <v>#REF!</v>
      </c>
      <c r="F22" s="44"/>
      <c r="G22" s="2">
        <f t="shared" si="2"/>
        <v>2013</v>
      </c>
      <c r="H22" s="2" t="str">
        <f t="shared" si="4"/>
        <v/>
      </c>
      <c r="I22" s="7">
        <v>41598</v>
      </c>
      <c r="J22" s="18" t="e">
        <f>SUMIFS(#REF!,#REF!,Exploitation!I22,#REF!,#REF!)/1000</f>
        <v>#REF!</v>
      </c>
      <c r="K22" s="18" t="e">
        <f t="shared" si="3"/>
        <v>#REF!</v>
      </c>
      <c r="L22" s="18" t="e">
        <f>SUMIF(#REF!,I22,#REF!)/1000</f>
        <v>#REF!</v>
      </c>
      <c r="M22" s="1"/>
      <c r="N22" s="1"/>
      <c r="O22" s="1"/>
      <c r="P22" s="1"/>
      <c r="Q22" s="1"/>
      <c r="R22" s="1"/>
      <c r="S22" s="1"/>
      <c r="T22" s="1"/>
      <c r="U22" s="1"/>
      <c r="V22" s="1"/>
      <c r="W22" s="1"/>
      <c r="X22" s="1"/>
      <c r="Y22" s="1"/>
      <c r="Z22" s="1"/>
      <c r="AA22" s="1"/>
      <c r="AB22" s="1"/>
      <c r="AC22" s="1"/>
      <c r="AD22" s="1"/>
      <c r="AE22" s="1"/>
      <c r="AF22" s="1"/>
      <c r="AG22" s="1"/>
      <c r="AH22" s="1"/>
      <c r="AI22" s="1"/>
      <c r="AJ22" s="1"/>
      <c r="AK22" s="1"/>
      <c r="AL22" s="1"/>
      <c r="AM22" s="1"/>
      <c r="AN22" s="1"/>
      <c r="AO22" s="1"/>
      <c r="AP22" s="1"/>
      <c r="AQ22" s="1"/>
      <c r="AR22" s="1"/>
      <c r="AS22" s="1"/>
    </row>
    <row r="23" spans="1:45" x14ac:dyDescent="0.25">
      <c r="A23" s="3" t="str">
        <f t="shared" si="0"/>
        <v/>
      </c>
      <c r="B23" s="2"/>
      <c r="C23" s="17" t="e">
        <f>SUMIFS(#REF!,#REF!,Exploitation!B23,#REF!,#REF!,#REF!,Exploitation!A23)/1000</f>
        <v>#REF!</v>
      </c>
      <c r="D23" s="9" t="e">
        <f t="shared" si="1"/>
        <v>#REF!</v>
      </c>
      <c r="E23" s="9" t="e">
        <f>SUMIFS(#REF!,#REF!,Exploitation!B23,#REF!,Exploitation!A23)/1000</f>
        <v>#REF!</v>
      </c>
      <c r="F23" s="44"/>
      <c r="G23" s="2">
        <f t="shared" si="2"/>
        <v>2013</v>
      </c>
      <c r="H23" s="2" t="str">
        <f t="shared" si="4"/>
        <v/>
      </c>
      <c r="I23" s="7">
        <v>41599</v>
      </c>
      <c r="J23" s="18" t="e">
        <f>SUMIFS(#REF!,#REF!,Exploitation!I23,#REF!,#REF!)/1000</f>
        <v>#REF!</v>
      </c>
      <c r="K23" s="18" t="e">
        <f t="shared" si="3"/>
        <v>#REF!</v>
      </c>
      <c r="L23" s="18" t="e">
        <f>SUMIF(#REF!,I23,#REF!)/1000</f>
        <v>#REF!</v>
      </c>
      <c r="M23" s="1"/>
      <c r="N23" s="1"/>
      <c r="O23" s="1"/>
      <c r="P23" s="1"/>
      <c r="Q23" s="1"/>
      <c r="R23" s="1"/>
      <c r="S23" s="1"/>
      <c r="T23" s="1"/>
      <c r="U23" s="1"/>
      <c r="V23" s="1"/>
      <c r="W23" s="1"/>
      <c r="X23" s="1"/>
      <c r="Y23" s="1"/>
      <c r="Z23" s="1"/>
      <c r="AA23" s="1"/>
      <c r="AB23" s="1"/>
      <c r="AC23" s="1"/>
      <c r="AD23" s="1"/>
      <c r="AE23" s="1"/>
      <c r="AF23" s="1"/>
      <c r="AG23" s="1"/>
      <c r="AH23" s="1"/>
      <c r="AI23" s="1"/>
      <c r="AJ23" s="1"/>
      <c r="AK23" s="1"/>
      <c r="AL23" s="1"/>
      <c r="AM23" s="1"/>
      <c r="AN23" s="1"/>
      <c r="AO23" s="1"/>
      <c r="AP23" s="1"/>
      <c r="AQ23" s="1"/>
      <c r="AR23" s="1"/>
      <c r="AS23" s="1"/>
    </row>
    <row r="24" spans="1:45" x14ac:dyDescent="0.25">
      <c r="A24" s="3" t="str">
        <f t="shared" si="0"/>
        <v/>
      </c>
      <c r="B24" s="2"/>
      <c r="C24" s="17" t="e">
        <f>SUMIFS(#REF!,#REF!,Exploitation!B24,#REF!,#REF!,#REF!,Exploitation!A24)/1000</f>
        <v>#REF!</v>
      </c>
      <c r="D24" s="9" t="e">
        <f t="shared" si="1"/>
        <v>#REF!</v>
      </c>
      <c r="E24" s="9" t="e">
        <f>SUMIFS(#REF!,#REF!,Exploitation!B24,#REF!,Exploitation!A24)/1000</f>
        <v>#REF!</v>
      </c>
      <c r="F24" s="44"/>
      <c r="G24" s="2">
        <f t="shared" si="2"/>
        <v>2013</v>
      </c>
      <c r="H24" s="2" t="str">
        <f t="shared" si="4"/>
        <v/>
      </c>
      <c r="I24" s="7">
        <v>41600</v>
      </c>
      <c r="J24" s="18" t="e">
        <f>SUMIFS(#REF!,#REF!,Exploitation!I24,#REF!,#REF!)/1000</f>
        <v>#REF!</v>
      </c>
      <c r="K24" s="18" t="e">
        <f t="shared" si="3"/>
        <v>#REF!</v>
      </c>
      <c r="L24" s="18" t="e">
        <f>SUMIF(#REF!,I24,#REF!)/1000</f>
        <v>#REF!</v>
      </c>
      <c r="M24" s="1"/>
      <c r="N24" s="1"/>
      <c r="O24" s="1"/>
      <c r="P24" s="1"/>
      <c r="Q24" s="1"/>
      <c r="R24" s="1"/>
      <c r="S24" s="1"/>
      <c r="T24" s="1"/>
      <c r="U24" s="1"/>
      <c r="V24" s="1"/>
      <c r="W24" s="1"/>
      <c r="X24" s="1"/>
      <c r="Y24" s="1"/>
      <c r="Z24" s="1"/>
      <c r="AA24" s="1"/>
      <c r="AB24" s="1"/>
      <c r="AC24" s="1"/>
      <c r="AD24" s="1"/>
      <c r="AE24" s="1"/>
      <c r="AF24" s="1"/>
      <c r="AG24" s="1"/>
      <c r="AH24" s="1"/>
      <c r="AI24" s="1"/>
      <c r="AJ24" s="1"/>
      <c r="AK24" s="1"/>
      <c r="AL24" s="1"/>
      <c r="AM24" s="1"/>
      <c r="AN24" s="1"/>
      <c r="AO24" s="1"/>
      <c r="AP24" s="1"/>
      <c r="AQ24" s="1"/>
      <c r="AR24" s="1"/>
      <c r="AS24" s="1"/>
    </row>
    <row r="25" spans="1:45" x14ac:dyDescent="0.25">
      <c r="A25" s="3" t="str">
        <f t="shared" si="0"/>
        <v/>
      </c>
      <c r="B25" s="2"/>
      <c r="C25" s="17" t="e">
        <f>SUMIFS(#REF!,#REF!,Exploitation!B25,#REF!,#REF!,#REF!,Exploitation!A25)/1000</f>
        <v>#REF!</v>
      </c>
      <c r="D25" s="9" t="e">
        <f t="shared" si="1"/>
        <v>#REF!</v>
      </c>
      <c r="E25" s="9" t="e">
        <f>SUMIFS(#REF!,#REF!,Exploitation!B25,#REF!,Exploitation!A25)/1000</f>
        <v>#REF!</v>
      </c>
      <c r="F25" s="44"/>
      <c r="G25" s="2">
        <f t="shared" si="2"/>
        <v>2013</v>
      </c>
      <c r="H25" s="2">
        <f t="shared" si="4"/>
        <v>48</v>
      </c>
      <c r="I25" s="7">
        <v>41603</v>
      </c>
      <c r="J25" s="18" t="e">
        <f>SUMIFS(#REF!,#REF!,Exploitation!I25,#REF!,#REF!)/1000</f>
        <v>#REF!</v>
      </c>
      <c r="K25" s="18" t="e">
        <f t="shared" si="3"/>
        <v>#REF!</v>
      </c>
      <c r="L25" s="18" t="e">
        <f>SUMIF(#REF!,I25,#REF!)/1000</f>
        <v>#REF!</v>
      </c>
      <c r="M25" s="1"/>
      <c r="N25" s="1"/>
      <c r="O25" s="1"/>
      <c r="P25" s="1"/>
      <c r="Q25" s="1"/>
      <c r="R25" s="1"/>
      <c r="S25" s="1"/>
      <c r="T25" s="1"/>
      <c r="U25" s="1"/>
      <c r="V25" s="1"/>
      <c r="W25" s="1"/>
      <c r="X25" s="1"/>
      <c r="Y25" s="1"/>
      <c r="Z25" s="1"/>
      <c r="AA25" s="1"/>
      <c r="AB25" s="1"/>
      <c r="AC25" s="1"/>
      <c r="AD25" s="1"/>
      <c r="AE25" s="1"/>
      <c r="AF25" s="1"/>
      <c r="AG25" s="1"/>
      <c r="AH25" s="1"/>
      <c r="AI25" s="1"/>
      <c r="AJ25" s="1"/>
      <c r="AK25" s="1"/>
      <c r="AL25" s="1"/>
      <c r="AM25" s="1"/>
      <c r="AN25" s="1"/>
      <c r="AO25" s="1"/>
      <c r="AP25" s="1"/>
      <c r="AQ25" s="1"/>
      <c r="AR25" s="1"/>
      <c r="AS25" s="1"/>
    </row>
    <row r="26" spans="1:45" x14ac:dyDescent="0.25">
      <c r="A26" s="3" t="str">
        <f t="shared" si="0"/>
        <v/>
      </c>
      <c r="B26" s="2"/>
      <c r="C26" s="17" t="e">
        <f>SUMIFS(#REF!,#REF!,Exploitation!B26,#REF!,#REF!,#REF!,Exploitation!A26)/1000</f>
        <v>#REF!</v>
      </c>
      <c r="D26" s="9" t="e">
        <f t="shared" si="1"/>
        <v>#REF!</v>
      </c>
      <c r="E26" s="9" t="e">
        <f>SUMIFS(#REF!,#REF!,Exploitation!B26,#REF!,Exploitation!A26)/1000</f>
        <v>#REF!</v>
      </c>
      <c r="F26" s="44"/>
      <c r="G26" s="2">
        <f t="shared" si="2"/>
        <v>2013</v>
      </c>
      <c r="H26" s="2" t="str">
        <f t="shared" si="4"/>
        <v/>
      </c>
      <c r="I26" s="7">
        <v>41604</v>
      </c>
      <c r="J26" s="18" t="e">
        <f>SUMIFS(#REF!,#REF!,Exploitation!I26,#REF!,#REF!)/1000</f>
        <v>#REF!</v>
      </c>
      <c r="K26" s="18" t="e">
        <f t="shared" si="3"/>
        <v>#REF!</v>
      </c>
      <c r="L26" s="18" t="e">
        <f>SUMIF(#REF!,I26,#REF!)/1000</f>
        <v>#REF!</v>
      </c>
      <c r="M26" s="1"/>
      <c r="N26" s="1"/>
      <c r="O26" s="1"/>
      <c r="P26" s="1"/>
      <c r="Q26" s="1"/>
      <c r="R26" s="1"/>
      <c r="S26" s="1"/>
      <c r="T26" s="1"/>
      <c r="U26" s="1"/>
      <c r="V26" s="1"/>
      <c r="W26" s="1"/>
      <c r="X26" s="1"/>
      <c r="Y26" s="1"/>
      <c r="Z26" s="1"/>
      <c r="AA26" s="1"/>
      <c r="AB26" s="1"/>
      <c r="AC26" s="1"/>
      <c r="AD26" s="1"/>
      <c r="AE26" s="1"/>
      <c r="AF26" s="1"/>
      <c r="AG26" s="1"/>
      <c r="AH26" s="1"/>
      <c r="AI26" s="1"/>
      <c r="AJ26" s="1"/>
      <c r="AK26" s="1"/>
      <c r="AL26" s="1"/>
      <c r="AM26" s="1"/>
      <c r="AN26" s="1"/>
      <c r="AO26" s="1"/>
      <c r="AP26" s="1"/>
      <c r="AQ26" s="1"/>
      <c r="AR26" s="1"/>
      <c r="AS26" s="1"/>
    </row>
    <row r="27" spans="1:45" x14ac:dyDescent="0.25">
      <c r="A27" s="3" t="str">
        <f t="shared" si="0"/>
        <v/>
      </c>
      <c r="B27" s="2"/>
      <c r="C27" s="17" t="e">
        <f>SUMIFS(#REF!,#REF!,Exploitation!B27,#REF!,#REF!,#REF!,Exploitation!A27)/1000</f>
        <v>#REF!</v>
      </c>
      <c r="D27" s="9" t="e">
        <f t="shared" si="1"/>
        <v>#REF!</v>
      </c>
      <c r="E27" s="9" t="e">
        <f>SUMIFS(#REF!,#REF!,Exploitation!B27,#REF!,Exploitation!A27)/1000</f>
        <v>#REF!</v>
      </c>
      <c r="F27" s="44"/>
      <c r="G27" s="2">
        <f t="shared" si="2"/>
        <v>2013</v>
      </c>
      <c r="H27" s="2" t="str">
        <f t="shared" si="4"/>
        <v/>
      </c>
      <c r="I27" s="7">
        <v>41605</v>
      </c>
      <c r="J27" s="18" t="e">
        <f>SUMIFS(#REF!,#REF!,Exploitation!I27,#REF!,#REF!)/1000</f>
        <v>#REF!</v>
      </c>
      <c r="K27" s="18" t="e">
        <f t="shared" si="3"/>
        <v>#REF!</v>
      </c>
      <c r="L27" s="18" t="e">
        <f>SUMIF(#REF!,I27,#REF!)/1000</f>
        <v>#REF!</v>
      </c>
      <c r="M27" s="1"/>
      <c r="N27" s="1"/>
      <c r="O27" s="1"/>
      <c r="P27" s="1"/>
      <c r="Q27" s="1"/>
      <c r="R27" s="1"/>
      <c r="S27" s="1"/>
      <c r="T27" s="1"/>
      <c r="U27" s="1"/>
      <c r="V27" s="1"/>
      <c r="W27" s="1"/>
      <c r="X27" s="1"/>
      <c r="Y27" s="1"/>
      <c r="Z27" s="1"/>
      <c r="AA27" s="1"/>
      <c r="AB27" s="1"/>
      <c r="AC27" s="1"/>
      <c r="AD27" s="1"/>
      <c r="AE27" s="1"/>
      <c r="AF27" s="1"/>
      <c r="AG27" s="1"/>
      <c r="AH27" s="1"/>
      <c r="AI27" s="1"/>
      <c r="AJ27" s="1"/>
      <c r="AK27" s="1"/>
      <c r="AL27" s="1"/>
      <c r="AM27" s="1"/>
      <c r="AN27" s="1"/>
      <c r="AO27" s="1"/>
      <c r="AP27" s="1"/>
      <c r="AQ27" s="1"/>
      <c r="AR27" s="1"/>
      <c r="AS27" s="1"/>
    </row>
    <row r="28" spans="1:45" x14ac:dyDescent="0.25">
      <c r="A28" s="3" t="str">
        <f t="shared" si="0"/>
        <v/>
      </c>
      <c r="B28" s="2"/>
      <c r="C28" s="17" t="e">
        <f>SUMIFS(#REF!,#REF!,Exploitation!B28,#REF!,#REF!,#REF!,Exploitation!A28)/1000</f>
        <v>#REF!</v>
      </c>
      <c r="D28" s="9" t="e">
        <f t="shared" si="1"/>
        <v>#REF!</v>
      </c>
      <c r="E28" s="9" t="e">
        <f>SUMIFS(#REF!,#REF!,Exploitation!B28,#REF!,Exploitation!A28)/1000</f>
        <v>#REF!</v>
      </c>
      <c r="F28" s="44"/>
      <c r="G28" s="2">
        <f t="shared" si="2"/>
        <v>2013</v>
      </c>
      <c r="H28" s="2" t="str">
        <f t="shared" si="4"/>
        <v/>
      </c>
      <c r="I28" s="7">
        <v>41606</v>
      </c>
      <c r="J28" s="18" t="e">
        <f>SUMIFS(#REF!,#REF!,Exploitation!I28,#REF!,#REF!)/1000</f>
        <v>#REF!</v>
      </c>
      <c r="K28" s="18" t="e">
        <f t="shared" si="3"/>
        <v>#REF!</v>
      </c>
      <c r="L28" s="18" t="e">
        <f>SUMIF(#REF!,I28,#REF!)/1000</f>
        <v>#REF!</v>
      </c>
      <c r="M28" s="1"/>
      <c r="N28" s="1"/>
      <c r="O28" s="1"/>
      <c r="P28" s="1"/>
      <c r="Q28" s="1"/>
      <c r="R28" s="1"/>
      <c r="S28" s="1"/>
      <c r="T28" s="1"/>
      <c r="U28" s="1"/>
      <c r="V28" s="1"/>
      <c r="W28" s="1"/>
      <c r="X28" s="1"/>
      <c r="Y28" s="1"/>
      <c r="Z28" s="1"/>
      <c r="AA28" s="1"/>
      <c r="AB28" s="1"/>
      <c r="AC28" s="1"/>
      <c r="AD28" s="1"/>
      <c r="AE28" s="1"/>
      <c r="AF28" s="1"/>
      <c r="AG28" s="1"/>
      <c r="AH28" s="1"/>
      <c r="AI28" s="1"/>
      <c r="AJ28" s="1"/>
      <c r="AK28" s="1"/>
      <c r="AL28" s="1"/>
      <c r="AM28" s="1"/>
      <c r="AN28" s="1"/>
      <c r="AO28" s="1"/>
      <c r="AP28" s="1"/>
      <c r="AQ28" s="1"/>
      <c r="AR28" s="1"/>
      <c r="AS28" s="1"/>
    </row>
    <row r="29" spans="1:45" x14ac:dyDescent="0.25">
      <c r="A29" s="3" t="str">
        <f t="shared" si="0"/>
        <v/>
      </c>
      <c r="B29" s="2"/>
      <c r="C29" s="17" t="e">
        <f>SUMIFS(#REF!,#REF!,Exploitation!B29,#REF!,#REF!,#REF!,Exploitation!A29)/1000</f>
        <v>#REF!</v>
      </c>
      <c r="D29" s="9" t="e">
        <f t="shared" si="1"/>
        <v>#REF!</v>
      </c>
      <c r="E29" s="9" t="e">
        <f>SUMIFS(#REF!,#REF!,Exploitation!B29,#REF!,Exploitation!A29)/1000</f>
        <v>#REF!</v>
      </c>
      <c r="F29" s="44"/>
      <c r="G29" s="2">
        <f t="shared" si="2"/>
        <v>2013</v>
      </c>
      <c r="H29" s="2" t="str">
        <f t="shared" si="4"/>
        <v/>
      </c>
      <c r="I29" s="7">
        <v>41607</v>
      </c>
      <c r="J29" s="18" t="e">
        <f>SUMIFS(#REF!,#REF!,Exploitation!I29,#REF!,#REF!)/1000</f>
        <v>#REF!</v>
      </c>
      <c r="K29" s="18" t="e">
        <f t="shared" si="3"/>
        <v>#REF!</v>
      </c>
      <c r="L29" s="18" t="e">
        <f>SUMIF(#REF!,I29,#REF!)/1000</f>
        <v>#REF!</v>
      </c>
      <c r="M29" s="1"/>
      <c r="N29" s="1"/>
      <c r="O29" s="1"/>
      <c r="P29" s="1"/>
      <c r="Q29" s="1"/>
      <c r="R29" s="1"/>
      <c r="S29" s="1"/>
      <c r="T29" s="1"/>
      <c r="U29" s="1"/>
      <c r="V29" s="1"/>
      <c r="W29" s="1"/>
      <c r="X29" s="1"/>
      <c r="Y29" s="1"/>
      <c r="Z29" s="1"/>
      <c r="AA29" s="1"/>
      <c r="AB29" s="1"/>
      <c r="AC29" s="1"/>
      <c r="AD29" s="1"/>
      <c r="AE29" s="1"/>
      <c r="AF29" s="1"/>
      <c r="AG29" s="1"/>
      <c r="AH29" s="1"/>
      <c r="AI29" s="1"/>
      <c r="AJ29" s="1"/>
      <c r="AK29" s="1"/>
      <c r="AL29" s="1"/>
      <c r="AM29" s="1"/>
      <c r="AN29" s="1"/>
      <c r="AO29" s="1"/>
      <c r="AP29" s="1"/>
      <c r="AQ29" s="1"/>
      <c r="AR29" s="1"/>
      <c r="AS29" s="1"/>
    </row>
    <row r="30" spans="1:45" x14ac:dyDescent="0.25">
      <c r="A30" s="3" t="str">
        <f t="shared" si="0"/>
        <v/>
      </c>
      <c r="B30" s="2"/>
      <c r="C30" s="17" t="e">
        <f>SUMIFS(#REF!,#REF!,Exploitation!B30,#REF!,#REF!,#REF!,Exploitation!A30)/1000</f>
        <v>#REF!</v>
      </c>
      <c r="D30" s="9" t="e">
        <f t="shared" si="1"/>
        <v>#REF!</v>
      </c>
      <c r="E30" s="9" t="e">
        <f>SUMIFS(#REF!,#REF!,Exploitation!B30,#REF!,Exploitation!A30)/1000</f>
        <v>#REF!</v>
      </c>
      <c r="F30" s="44"/>
      <c r="G30" s="2">
        <f t="shared" si="2"/>
        <v>2013</v>
      </c>
      <c r="H30" s="2">
        <f t="shared" si="4"/>
        <v>49</v>
      </c>
      <c r="I30" s="7">
        <v>41610</v>
      </c>
      <c r="J30" s="18" t="e">
        <f>SUMIFS(#REF!,#REF!,Exploitation!I30,#REF!,#REF!)/1000</f>
        <v>#REF!</v>
      </c>
      <c r="K30" s="18" t="e">
        <f t="shared" si="3"/>
        <v>#REF!</v>
      </c>
      <c r="L30" s="18" t="e">
        <f>SUMIF(#REF!,I30,#REF!)/1000</f>
        <v>#REF!</v>
      </c>
      <c r="M30" s="1"/>
      <c r="N30" s="1"/>
      <c r="O30" s="1"/>
      <c r="P30" s="1"/>
      <c r="Q30" s="1"/>
      <c r="R30" s="1"/>
      <c r="S30" s="1"/>
      <c r="T30" s="1"/>
      <c r="U30" s="1"/>
      <c r="V30" s="1"/>
      <c r="W30" s="1"/>
      <c r="X30" s="1"/>
      <c r="Y30" s="1"/>
      <c r="Z30" s="1"/>
      <c r="AA30" s="1"/>
      <c r="AB30" s="1"/>
      <c r="AC30" s="1"/>
      <c r="AD30" s="1"/>
      <c r="AE30" s="1"/>
      <c r="AF30" s="1"/>
      <c r="AG30" s="1"/>
      <c r="AH30" s="1"/>
      <c r="AI30" s="1"/>
      <c r="AJ30" s="1"/>
      <c r="AK30" s="1"/>
      <c r="AL30" s="1"/>
      <c r="AM30" s="1"/>
      <c r="AN30" s="1"/>
      <c r="AO30" s="1"/>
      <c r="AP30" s="1"/>
      <c r="AQ30" s="1"/>
      <c r="AR30" s="1"/>
      <c r="AS30" s="1"/>
    </row>
    <row r="31" spans="1:45" x14ac:dyDescent="0.25">
      <c r="A31" s="3" t="str">
        <f t="shared" si="0"/>
        <v/>
      </c>
      <c r="B31" s="2"/>
      <c r="C31" s="17" t="e">
        <f>SUMIFS(#REF!,#REF!,Exploitation!B31,#REF!,#REF!,#REF!,Exploitation!A31)/1000</f>
        <v>#REF!</v>
      </c>
      <c r="D31" s="9" t="e">
        <f t="shared" si="1"/>
        <v>#REF!</v>
      </c>
      <c r="E31" s="9" t="e">
        <f>SUMIFS(#REF!,#REF!,Exploitation!B31,#REF!,Exploitation!A31)/1000</f>
        <v>#REF!</v>
      </c>
      <c r="F31" s="44"/>
      <c r="G31" s="2">
        <f t="shared" si="2"/>
        <v>2013</v>
      </c>
      <c r="H31" s="2" t="str">
        <f>IF(WEEKNUM(I31)&gt;WEEKNUM(I30),WEEKNUM(I31),"")</f>
        <v/>
      </c>
      <c r="I31" s="7">
        <v>41611</v>
      </c>
      <c r="J31" s="18" t="e">
        <f>SUMIFS(#REF!,#REF!,Exploitation!I31,#REF!,#REF!)/1000</f>
        <v>#REF!</v>
      </c>
      <c r="K31" s="18" t="e">
        <f t="shared" si="3"/>
        <v>#REF!</v>
      </c>
      <c r="L31" s="18" t="e">
        <f>SUMIF(#REF!,I31,#REF!)/1000</f>
        <v>#REF!</v>
      </c>
      <c r="M31" s="1"/>
      <c r="N31" s="1"/>
      <c r="O31" s="1"/>
      <c r="P31" s="1"/>
      <c r="Q31" s="1"/>
      <c r="R31" s="1"/>
      <c r="S31" s="1"/>
      <c r="T31" s="1"/>
      <c r="U31" s="1"/>
      <c r="V31" s="1"/>
      <c r="W31" s="1"/>
      <c r="X31" s="1"/>
      <c r="Y31" s="1"/>
      <c r="Z31" s="1"/>
      <c r="AA31" s="1"/>
      <c r="AB31" s="1"/>
      <c r="AC31" s="1"/>
      <c r="AD31" s="1"/>
      <c r="AE31" s="1"/>
      <c r="AF31" s="1"/>
      <c r="AG31" s="1"/>
      <c r="AH31" s="1"/>
      <c r="AI31" s="1"/>
      <c r="AJ31" s="1"/>
      <c r="AK31" s="1"/>
      <c r="AL31" s="1"/>
      <c r="AM31" s="1"/>
      <c r="AN31" s="1"/>
      <c r="AO31" s="1"/>
      <c r="AP31" s="1"/>
      <c r="AQ31" s="1"/>
      <c r="AR31" s="1"/>
      <c r="AS31" s="1"/>
    </row>
    <row r="32" spans="1:45" x14ac:dyDescent="0.25">
      <c r="A32" s="3" t="str">
        <f t="shared" si="0"/>
        <v/>
      </c>
      <c r="B32" s="2"/>
      <c r="C32" s="17" t="e">
        <f>SUMIFS(#REF!,#REF!,Exploitation!B32,#REF!,#REF!,#REF!,Exploitation!A32)/1000</f>
        <v>#REF!</v>
      </c>
      <c r="D32" s="9" t="e">
        <f t="shared" si="1"/>
        <v>#REF!</v>
      </c>
      <c r="E32" s="9" t="e">
        <f>SUMIFS(#REF!,#REF!,Exploitation!B32,#REF!,Exploitation!A32)/1000</f>
        <v>#REF!</v>
      </c>
      <c r="F32" s="44"/>
      <c r="G32" s="2">
        <f t="shared" si="2"/>
        <v>2013</v>
      </c>
      <c r="H32" s="2" t="str">
        <f t="shared" si="4"/>
        <v/>
      </c>
      <c r="I32" s="7">
        <v>41612</v>
      </c>
      <c r="J32" s="18" t="e">
        <f>SUMIFS(#REF!,#REF!,Exploitation!I32,#REF!,#REF!)/1000</f>
        <v>#REF!</v>
      </c>
      <c r="K32" s="18" t="e">
        <f t="shared" si="3"/>
        <v>#REF!</v>
      </c>
      <c r="L32" s="18" t="e">
        <f>SUMIF(#REF!,I32,#REF!)/1000</f>
        <v>#REF!</v>
      </c>
      <c r="M32" s="1"/>
      <c r="N32" s="1"/>
      <c r="O32" s="1"/>
      <c r="P32" s="1"/>
      <c r="Q32" s="1"/>
      <c r="R32" s="1"/>
      <c r="S32" s="1"/>
      <c r="T32" s="1"/>
      <c r="U32" s="1"/>
      <c r="V32" s="1"/>
      <c r="W32" s="1"/>
      <c r="X32" s="1"/>
      <c r="Y32" s="1"/>
      <c r="Z32" s="1"/>
      <c r="AA32" s="1"/>
      <c r="AB32" s="1"/>
      <c r="AC32" s="1"/>
      <c r="AD32" s="1"/>
      <c r="AE32" s="1"/>
      <c r="AF32" s="1"/>
      <c r="AG32" s="1"/>
      <c r="AH32" s="1"/>
      <c r="AI32" s="1"/>
      <c r="AJ32" s="1"/>
      <c r="AK32" s="1"/>
      <c r="AL32" s="1"/>
      <c r="AM32" s="1"/>
      <c r="AN32" s="1"/>
      <c r="AO32" s="1"/>
      <c r="AP32" s="1"/>
      <c r="AQ32" s="1"/>
      <c r="AR32" s="1"/>
      <c r="AS32" s="1"/>
    </row>
    <row r="33" spans="1:45" x14ac:dyDescent="0.25">
      <c r="A33" s="3" t="str">
        <f t="shared" si="0"/>
        <v/>
      </c>
      <c r="C33" s="17" t="e">
        <f>SUMIFS(#REF!,#REF!,Exploitation!B33,#REF!,#REF!,#REF!,Exploitation!A33)/1000</f>
        <v>#REF!</v>
      </c>
      <c r="D33" s="9" t="e">
        <f t="shared" si="1"/>
        <v>#REF!</v>
      </c>
      <c r="E33" s="9" t="e">
        <f>SUMIFS(#REF!,#REF!,Exploitation!B33,#REF!,Exploitation!A33)/1000</f>
        <v>#REF!</v>
      </c>
      <c r="F33" s="44"/>
      <c r="G33" s="2">
        <f t="shared" si="2"/>
        <v>2013</v>
      </c>
      <c r="H33" s="2" t="str">
        <f t="shared" si="4"/>
        <v/>
      </c>
      <c r="I33" s="7">
        <v>41613</v>
      </c>
      <c r="J33" s="18" t="e">
        <f>SUMIFS(#REF!,#REF!,Exploitation!I33,#REF!,#REF!)/1000</f>
        <v>#REF!</v>
      </c>
      <c r="K33" s="18" t="e">
        <f t="shared" si="3"/>
        <v>#REF!</v>
      </c>
      <c r="L33" s="18" t="e">
        <f>SUMIF(#REF!,I33,#REF!)/1000</f>
        <v>#REF!</v>
      </c>
      <c r="M33" s="1"/>
      <c r="N33" s="1"/>
      <c r="O33" s="1"/>
      <c r="P33" s="1"/>
      <c r="Q33" s="1"/>
      <c r="R33" s="1"/>
      <c r="S33" s="1"/>
      <c r="T33" s="1"/>
      <c r="U33" s="1"/>
      <c r="V33" s="1"/>
      <c r="W33" s="1"/>
      <c r="X33" s="1"/>
      <c r="Y33" s="1"/>
      <c r="Z33" s="1"/>
      <c r="AA33" s="1"/>
      <c r="AB33" s="1"/>
      <c r="AC33" s="1"/>
      <c r="AD33" s="1"/>
      <c r="AE33" s="1"/>
      <c r="AF33" s="1"/>
      <c r="AG33" s="1"/>
      <c r="AH33" s="1"/>
      <c r="AI33" s="1"/>
      <c r="AJ33" s="1"/>
      <c r="AK33" s="1"/>
      <c r="AL33" s="1"/>
      <c r="AM33" s="1"/>
      <c r="AN33" s="1"/>
      <c r="AO33" s="1"/>
      <c r="AP33" s="1"/>
      <c r="AQ33" s="1"/>
      <c r="AR33" s="1"/>
      <c r="AS33" s="1"/>
    </row>
    <row r="34" spans="1:45" x14ac:dyDescent="0.25">
      <c r="A34" s="3" t="str">
        <f t="shared" si="0"/>
        <v/>
      </c>
      <c r="C34" s="17" t="e">
        <f>SUMIFS(#REF!,#REF!,Exploitation!B34,#REF!,#REF!,#REF!,Exploitation!A34)/1000</f>
        <v>#REF!</v>
      </c>
      <c r="D34" s="9" t="e">
        <f t="shared" si="1"/>
        <v>#REF!</v>
      </c>
      <c r="E34" s="9" t="e">
        <f>SUMIFS(#REF!,#REF!,Exploitation!B34,#REF!,Exploitation!A34)/1000</f>
        <v>#REF!</v>
      </c>
      <c r="F34" s="44"/>
      <c r="G34" s="2">
        <f t="shared" si="2"/>
        <v>2013</v>
      </c>
      <c r="H34" s="2" t="str">
        <f t="shared" si="4"/>
        <v/>
      </c>
      <c r="I34" s="7">
        <v>41614</v>
      </c>
      <c r="J34" s="18" t="e">
        <f>SUMIFS(#REF!,#REF!,Exploitation!I34,#REF!,#REF!)/1000</f>
        <v>#REF!</v>
      </c>
      <c r="K34" s="18" t="e">
        <f t="shared" si="3"/>
        <v>#REF!</v>
      </c>
      <c r="L34" s="18" t="e">
        <f>SUMIF(#REF!,I34,#REF!)/1000</f>
        <v>#REF!</v>
      </c>
      <c r="M34" s="1"/>
      <c r="N34" s="1"/>
      <c r="O34" s="1"/>
      <c r="P34" s="1"/>
      <c r="Q34" s="1"/>
      <c r="R34" s="1"/>
      <c r="S34" s="1"/>
      <c r="T34" s="1"/>
      <c r="U34" s="1"/>
      <c r="V34" s="1"/>
      <c r="W34" s="1"/>
      <c r="X34" s="1"/>
      <c r="Y34" s="1"/>
      <c r="Z34" s="1"/>
      <c r="AA34" s="1"/>
      <c r="AB34" s="1"/>
      <c r="AC34" s="1"/>
      <c r="AD34" s="1"/>
      <c r="AE34" s="1"/>
      <c r="AF34" s="1"/>
      <c r="AG34" s="1"/>
      <c r="AH34" s="1"/>
      <c r="AI34" s="1"/>
      <c r="AJ34" s="1"/>
      <c r="AK34" s="1"/>
      <c r="AL34" s="1"/>
      <c r="AM34" s="1"/>
      <c r="AN34" s="1"/>
      <c r="AO34" s="1"/>
      <c r="AP34" s="1"/>
      <c r="AQ34" s="1"/>
      <c r="AR34" s="1"/>
      <c r="AS34" s="1"/>
    </row>
    <row r="35" spans="1:45" x14ac:dyDescent="0.25">
      <c r="A35" s="3" t="str">
        <f t="shared" si="0"/>
        <v/>
      </c>
      <c r="C35" s="17" t="e">
        <f>SUMIFS(#REF!,#REF!,Exploitation!B35,#REF!,#REF!,#REF!,Exploitation!A35)/1000</f>
        <v>#REF!</v>
      </c>
      <c r="D35" s="9" t="e">
        <f t="shared" si="1"/>
        <v>#REF!</v>
      </c>
      <c r="E35" s="9" t="e">
        <f>SUMIFS(#REF!,#REF!,Exploitation!B35,#REF!,Exploitation!A35)/1000</f>
        <v>#REF!</v>
      </c>
      <c r="F35" s="44"/>
      <c r="G35" s="2">
        <f t="shared" si="2"/>
        <v>2013</v>
      </c>
      <c r="H35" s="2">
        <f t="shared" si="4"/>
        <v>50</v>
      </c>
      <c r="I35" s="7">
        <v>41617</v>
      </c>
      <c r="J35" s="18" t="e">
        <f>SUMIFS(#REF!,#REF!,Exploitation!I35,#REF!,#REF!)/1000</f>
        <v>#REF!</v>
      </c>
      <c r="K35" s="18" t="e">
        <f t="shared" si="3"/>
        <v>#REF!</v>
      </c>
      <c r="L35" s="18" t="e">
        <f>SUMIF(#REF!,I35,#REF!)/1000</f>
        <v>#REF!</v>
      </c>
      <c r="M35" s="1"/>
      <c r="N35" s="1"/>
      <c r="O35" s="1"/>
      <c r="P35" s="1"/>
      <c r="Q35" s="1"/>
      <c r="R35" s="1"/>
      <c r="S35" s="1"/>
      <c r="T35" s="1"/>
      <c r="U35" s="1"/>
      <c r="V35" s="1"/>
      <c r="W35" s="1"/>
      <c r="X35" s="1"/>
      <c r="Y35" s="1"/>
      <c r="Z35" s="1"/>
      <c r="AA35" s="1"/>
      <c r="AB35" s="1"/>
      <c r="AC35" s="1"/>
      <c r="AD35" s="1"/>
      <c r="AE35" s="1"/>
      <c r="AF35" s="1"/>
      <c r="AG35" s="1"/>
      <c r="AH35" s="1"/>
      <c r="AI35" s="1"/>
      <c r="AJ35" s="1"/>
      <c r="AK35" s="1"/>
      <c r="AL35" s="1"/>
      <c r="AM35" s="1"/>
      <c r="AN35" s="1"/>
      <c r="AO35" s="1"/>
      <c r="AP35" s="1"/>
      <c r="AQ35" s="1"/>
      <c r="AR35" s="1"/>
      <c r="AS35" s="1"/>
    </row>
    <row r="36" spans="1:45" x14ac:dyDescent="0.25">
      <c r="A36" s="3" t="str">
        <f t="shared" si="0"/>
        <v/>
      </c>
      <c r="C36" s="17" t="e">
        <f>SUMIFS(#REF!,#REF!,Exploitation!B36,#REF!,#REF!,#REF!,Exploitation!A36)/1000</f>
        <v>#REF!</v>
      </c>
      <c r="D36" s="9" t="e">
        <f t="shared" si="1"/>
        <v>#REF!</v>
      </c>
      <c r="E36" s="9" t="e">
        <f>SUMIFS(#REF!,#REF!,Exploitation!B36,#REF!,Exploitation!A36)/1000</f>
        <v>#REF!</v>
      </c>
      <c r="F36" s="44"/>
      <c r="G36" s="2">
        <f t="shared" si="2"/>
        <v>2013</v>
      </c>
      <c r="H36" s="2" t="str">
        <f t="shared" si="4"/>
        <v/>
      </c>
      <c r="I36" s="7">
        <v>41618</v>
      </c>
      <c r="J36" s="18" t="e">
        <f>SUMIFS(#REF!,#REF!,Exploitation!I36,#REF!,#REF!)/1000</f>
        <v>#REF!</v>
      </c>
      <c r="K36" s="18" t="e">
        <f t="shared" si="3"/>
        <v>#REF!</v>
      </c>
      <c r="L36" s="18" t="e">
        <f>SUMIF(#REF!,I36,#REF!)/1000</f>
        <v>#REF!</v>
      </c>
      <c r="M36" s="1"/>
      <c r="N36" s="1"/>
      <c r="O36" s="1"/>
      <c r="P36" s="1"/>
      <c r="Q36" s="1"/>
      <c r="R36" s="1"/>
      <c r="S36" s="1"/>
      <c r="T36" s="1"/>
      <c r="U36" s="1"/>
      <c r="V36" s="1"/>
      <c r="W36" s="1"/>
      <c r="X36" s="1"/>
      <c r="Y36" s="1"/>
      <c r="Z36" s="1"/>
      <c r="AA36" s="1"/>
      <c r="AB36" s="1"/>
      <c r="AC36" s="1"/>
      <c r="AD36" s="1"/>
      <c r="AE36" s="1"/>
      <c r="AF36" s="1"/>
      <c r="AG36" s="1"/>
      <c r="AH36" s="1"/>
      <c r="AI36" s="1"/>
      <c r="AJ36" s="1"/>
      <c r="AK36" s="1"/>
      <c r="AL36" s="1"/>
      <c r="AM36" s="1"/>
      <c r="AN36" s="1"/>
      <c r="AO36" s="1"/>
      <c r="AP36" s="1"/>
      <c r="AQ36" s="1"/>
      <c r="AR36" s="1"/>
      <c r="AS36" s="1"/>
    </row>
    <row r="37" spans="1:45" x14ac:dyDescent="0.25">
      <c r="A37" s="3" t="str">
        <f t="shared" si="0"/>
        <v/>
      </c>
      <c r="C37" s="17" t="e">
        <f>SUMIFS(#REF!,#REF!,Exploitation!B37,#REF!,#REF!,#REF!,Exploitation!A37)/1000</f>
        <v>#REF!</v>
      </c>
      <c r="D37" s="9" t="e">
        <f t="shared" si="1"/>
        <v>#REF!</v>
      </c>
      <c r="E37" s="9" t="e">
        <f>SUMIFS(#REF!,#REF!,Exploitation!B37,#REF!,Exploitation!A37)/1000</f>
        <v>#REF!</v>
      </c>
      <c r="F37" s="44"/>
      <c r="G37" s="2">
        <f t="shared" si="2"/>
        <v>2013</v>
      </c>
      <c r="H37" s="2" t="str">
        <f t="shared" si="4"/>
        <v/>
      </c>
      <c r="I37" s="7">
        <v>41619</v>
      </c>
      <c r="J37" s="18" t="e">
        <f>SUMIFS(#REF!,#REF!,Exploitation!I37,#REF!,#REF!)/1000</f>
        <v>#REF!</v>
      </c>
      <c r="K37" s="18" t="e">
        <f t="shared" si="3"/>
        <v>#REF!</v>
      </c>
      <c r="L37" s="18" t="e">
        <f>SUMIF(#REF!,I37,#REF!)/1000</f>
        <v>#REF!</v>
      </c>
      <c r="M37" s="1"/>
      <c r="N37" s="1"/>
      <c r="O37" s="1"/>
      <c r="P37" s="1"/>
      <c r="Q37" s="1"/>
      <c r="R37" s="1"/>
      <c r="S37" s="1"/>
      <c r="T37" s="1"/>
      <c r="U37" s="1"/>
      <c r="V37" s="1"/>
      <c r="W37" s="1"/>
      <c r="X37" s="1"/>
      <c r="Y37" s="1"/>
      <c r="Z37" s="1"/>
      <c r="AA37" s="1"/>
      <c r="AB37" s="1"/>
      <c r="AC37" s="1"/>
      <c r="AD37" s="1"/>
      <c r="AE37" s="1"/>
      <c r="AF37" s="1"/>
      <c r="AG37" s="1"/>
      <c r="AH37" s="1"/>
      <c r="AI37" s="1"/>
      <c r="AJ37" s="1"/>
      <c r="AK37" s="1"/>
      <c r="AL37" s="1"/>
      <c r="AM37" s="1"/>
      <c r="AN37" s="1"/>
      <c r="AO37" s="1"/>
      <c r="AP37" s="1"/>
      <c r="AQ37" s="1"/>
      <c r="AR37" s="1"/>
      <c r="AS37" s="1"/>
    </row>
    <row r="38" spans="1:45" x14ac:dyDescent="0.25">
      <c r="A38" s="3" t="str">
        <f t="shared" si="0"/>
        <v/>
      </c>
      <c r="C38" s="17" t="e">
        <f>SUMIFS(#REF!,#REF!,Exploitation!B38,#REF!,#REF!,#REF!,Exploitation!A38)/1000</f>
        <v>#REF!</v>
      </c>
      <c r="D38" s="9" t="e">
        <f t="shared" si="1"/>
        <v>#REF!</v>
      </c>
      <c r="E38" s="9" t="e">
        <f>SUMIFS(#REF!,#REF!,Exploitation!B38,#REF!,Exploitation!A38)/1000</f>
        <v>#REF!</v>
      </c>
      <c r="F38" s="44"/>
      <c r="G38" s="2">
        <f t="shared" si="2"/>
        <v>2013</v>
      </c>
      <c r="H38" s="2" t="str">
        <f t="shared" si="4"/>
        <v/>
      </c>
      <c r="I38" s="7">
        <v>41620</v>
      </c>
      <c r="J38" s="18" t="e">
        <f>SUMIFS(#REF!,#REF!,Exploitation!I38,#REF!,#REF!)/1000</f>
        <v>#REF!</v>
      </c>
      <c r="K38" s="18" t="e">
        <f t="shared" si="3"/>
        <v>#REF!</v>
      </c>
      <c r="L38" s="18" t="e">
        <f>SUMIF(#REF!,I38,#REF!)/1000</f>
        <v>#REF!</v>
      </c>
      <c r="M38" s="1"/>
      <c r="N38" s="1"/>
      <c r="O38" s="1"/>
      <c r="P38" s="1"/>
      <c r="Q38" s="1"/>
      <c r="R38" s="1"/>
      <c r="S38" s="1"/>
      <c r="T38" s="1"/>
      <c r="U38" s="1"/>
      <c r="V38" s="1"/>
      <c r="W38" s="1"/>
      <c r="X38" s="1"/>
      <c r="Y38" s="1"/>
      <c r="Z38" s="1"/>
      <c r="AA38" s="1"/>
      <c r="AB38" s="1"/>
      <c r="AC38" s="1"/>
      <c r="AD38" s="1"/>
      <c r="AE38" s="1"/>
      <c r="AF38" s="1"/>
      <c r="AG38" s="1"/>
      <c r="AH38" s="1"/>
      <c r="AI38" s="1"/>
      <c r="AJ38" s="1"/>
      <c r="AK38" s="1"/>
      <c r="AL38" s="1"/>
      <c r="AM38" s="1"/>
      <c r="AN38" s="1"/>
      <c r="AO38" s="1"/>
      <c r="AP38" s="1"/>
      <c r="AQ38" s="1"/>
      <c r="AR38" s="1"/>
      <c r="AS38" s="1"/>
    </row>
    <row r="39" spans="1:45" x14ac:dyDescent="0.25">
      <c r="A39" s="3" t="str">
        <f t="shared" si="0"/>
        <v/>
      </c>
      <c r="C39" s="17" t="e">
        <f>SUMIFS(#REF!,#REF!,Exploitation!B39,#REF!,#REF!,#REF!,Exploitation!A39)/1000</f>
        <v>#REF!</v>
      </c>
      <c r="D39" s="9" t="e">
        <f t="shared" si="1"/>
        <v>#REF!</v>
      </c>
      <c r="E39" s="9" t="e">
        <f>SUMIFS(#REF!,#REF!,Exploitation!B39,#REF!,Exploitation!A39)/1000</f>
        <v>#REF!</v>
      </c>
      <c r="F39" s="44"/>
      <c r="G39" s="2">
        <f t="shared" si="2"/>
        <v>2013</v>
      </c>
      <c r="H39" s="2" t="str">
        <f t="shared" si="4"/>
        <v/>
      </c>
      <c r="I39" s="7">
        <v>41621</v>
      </c>
      <c r="J39" s="18" t="e">
        <f>SUMIFS(#REF!,#REF!,Exploitation!I39,#REF!,#REF!)/1000</f>
        <v>#REF!</v>
      </c>
      <c r="K39" s="18" t="e">
        <f t="shared" si="3"/>
        <v>#REF!</v>
      </c>
      <c r="L39" s="18" t="e">
        <f>SUMIF(#REF!,I39,#REF!)/1000</f>
        <v>#REF!</v>
      </c>
      <c r="M39" s="1"/>
      <c r="N39" s="1"/>
      <c r="O39" s="1"/>
      <c r="P39" s="1"/>
      <c r="Q39" s="1"/>
      <c r="R39" s="1"/>
      <c r="S39" s="1"/>
      <c r="T39" s="1"/>
      <c r="U39" s="1"/>
      <c r="V39" s="1"/>
      <c r="W39" s="1"/>
      <c r="X39" s="1"/>
      <c r="Y39" s="1"/>
      <c r="Z39" s="1"/>
      <c r="AA39" s="1"/>
      <c r="AB39" s="1"/>
      <c r="AC39" s="1"/>
      <c r="AD39" s="1"/>
      <c r="AE39" s="1"/>
      <c r="AF39" s="1"/>
      <c r="AG39" s="1"/>
      <c r="AH39" s="1"/>
      <c r="AI39" s="1"/>
      <c r="AJ39" s="1"/>
      <c r="AK39" s="1"/>
      <c r="AL39" s="1"/>
      <c r="AM39" s="1"/>
      <c r="AN39" s="1"/>
      <c r="AO39" s="1"/>
      <c r="AP39" s="1"/>
      <c r="AQ39" s="1"/>
      <c r="AR39" s="1"/>
      <c r="AS39" s="1"/>
    </row>
    <row r="40" spans="1:45" x14ac:dyDescent="0.25">
      <c r="A40" s="3" t="str">
        <f t="shared" si="0"/>
        <v/>
      </c>
      <c r="C40" s="17" t="e">
        <f>SUMIFS(#REF!,#REF!,Exploitation!B40,#REF!,#REF!,#REF!,Exploitation!A40)/1000</f>
        <v>#REF!</v>
      </c>
      <c r="D40" s="9" t="e">
        <f t="shared" si="1"/>
        <v>#REF!</v>
      </c>
      <c r="E40" s="9" t="e">
        <f>SUMIFS(#REF!,#REF!,Exploitation!B40,#REF!,Exploitation!A40)/1000</f>
        <v>#REF!</v>
      </c>
      <c r="F40" s="44"/>
      <c r="G40" s="2">
        <f t="shared" si="2"/>
        <v>2013</v>
      </c>
      <c r="H40" s="2">
        <f t="shared" si="4"/>
        <v>51</v>
      </c>
      <c r="I40" s="7">
        <v>41624</v>
      </c>
      <c r="J40" s="18" t="e">
        <f>SUMIFS(#REF!,#REF!,Exploitation!I40,#REF!,#REF!)/1000</f>
        <v>#REF!</v>
      </c>
      <c r="K40" s="18" t="e">
        <f t="shared" si="3"/>
        <v>#REF!</v>
      </c>
      <c r="L40" s="18" t="e">
        <f>SUMIF(#REF!,I40,#REF!)/1000</f>
        <v>#REF!</v>
      </c>
      <c r="M40" s="1"/>
      <c r="N40" s="1"/>
      <c r="O40" s="1"/>
      <c r="P40" s="1"/>
      <c r="Q40" s="1"/>
      <c r="R40" s="1"/>
      <c r="S40" s="1"/>
      <c r="T40" s="1"/>
      <c r="U40" s="1"/>
      <c r="V40" s="1"/>
      <c r="W40" s="1"/>
      <c r="X40" s="1"/>
      <c r="Y40" s="1"/>
      <c r="Z40" s="1"/>
      <c r="AA40" s="1"/>
      <c r="AB40" s="1"/>
      <c r="AC40" s="1"/>
      <c r="AD40" s="1"/>
      <c r="AE40" s="1"/>
      <c r="AF40" s="1"/>
      <c r="AG40" s="1"/>
      <c r="AH40" s="1"/>
      <c r="AI40" s="1"/>
      <c r="AJ40" s="1"/>
      <c r="AK40" s="1"/>
      <c r="AL40" s="1"/>
      <c r="AM40" s="1"/>
      <c r="AN40" s="1"/>
      <c r="AO40" s="1"/>
      <c r="AP40" s="1"/>
      <c r="AQ40" s="1"/>
      <c r="AR40" s="1"/>
      <c r="AS40" s="1"/>
    </row>
    <row r="41" spans="1:45" x14ac:dyDescent="0.25">
      <c r="A41" s="3" t="str">
        <f t="shared" si="0"/>
        <v/>
      </c>
      <c r="C41" s="17" t="e">
        <f>SUMIFS(#REF!,#REF!,Exploitation!B41,#REF!,#REF!,#REF!,Exploitation!A41)/1000</f>
        <v>#REF!</v>
      </c>
      <c r="D41" s="9" t="e">
        <f t="shared" si="1"/>
        <v>#REF!</v>
      </c>
      <c r="E41" s="9" t="e">
        <f>SUMIFS(#REF!,#REF!,Exploitation!B41,#REF!,Exploitation!A41)/1000</f>
        <v>#REF!</v>
      </c>
      <c r="F41" s="44"/>
      <c r="G41" s="2">
        <f t="shared" si="2"/>
        <v>2013</v>
      </c>
      <c r="H41" s="2" t="str">
        <f t="shared" si="4"/>
        <v/>
      </c>
      <c r="I41" s="7">
        <v>41625</v>
      </c>
      <c r="J41" s="18" t="e">
        <f>SUMIFS(#REF!,#REF!,Exploitation!I41,#REF!,#REF!)/1000</f>
        <v>#REF!</v>
      </c>
      <c r="K41" s="18" t="e">
        <f t="shared" si="3"/>
        <v>#REF!</v>
      </c>
      <c r="L41" s="18" t="e">
        <f>SUMIF(#REF!,I41,#REF!)/1000</f>
        <v>#REF!</v>
      </c>
      <c r="M41" s="1"/>
      <c r="N41" s="1"/>
      <c r="O41" s="1"/>
      <c r="P41" s="1"/>
      <c r="Q41" s="1"/>
      <c r="R41" s="1"/>
      <c r="S41" s="1"/>
      <c r="T41" s="1"/>
      <c r="U41" s="1"/>
      <c r="V41" s="1"/>
      <c r="W41" s="1"/>
      <c r="X41" s="1"/>
      <c r="Y41" s="1"/>
      <c r="Z41" s="1"/>
      <c r="AA41" s="1"/>
      <c r="AB41" s="1"/>
      <c r="AC41" s="1"/>
      <c r="AD41" s="1"/>
      <c r="AE41" s="1"/>
      <c r="AF41" s="1"/>
      <c r="AG41" s="1"/>
      <c r="AH41" s="1"/>
      <c r="AI41" s="1"/>
      <c r="AJ41" s="1"/>
      <c r="AK41" s="1"/>
      <c r="AL41" s="1"/>
      <c r="AM41" s="1"/>
      <c r="AN41" s="1"/>
      <c r="AO41" s="1"/>
      <c r="AP41" s="1"/>
      <c r="AQ41" s="1"/>
      <c r="AR41" s="1"/>
      <c r="AS41" s="1"/>
    </row>
    <row r="42" spans="1:45" x14ac:dyDescent="0.25">
      <c r="A42" s="3" t="str">
        <f t="shared" si="0"/>
        <v/>
      </c>
      <c r="C42" s="17" t="e">
        <f>SUMIFS(#REF!,#REF!,Exploitation!B42,#REF!,#REF!,#REF!,Exploitation!A42)/1000</f>
        <v>#REF!</v>
      </c>
      <c r="D42" s="9" t="e">
        <f t="shared" si="1"/>
        <v>#REF!</v>
      </c>
      <c r="E42" s="9" t="e">
        <f>SUMIFS(#REF!,#REF!,Exploitation!B42,#REF!,Exploitation!A42)/1000</f>
        <v>#REF!</v>
      </c>
      <c r="F42" s="44"/>
      <c r="G42" s="2">
        <f t="shared" si="2"/>
        <v>2013</v>
      </c>
      <c r="H42" s="2" t="str">
        <f>IF(WEEKNUM(I42)&gt;WEEKNUM(I41),WEEKNUM(I42),"")</f>
        <v/>
      </c>
      <c r="I42" s="7">
        <v>41626</v>
      </c>
      <c r="J42" s="18" t="e">
        <f>SUMIFS(#REF!,#REF!,Exploitation!I42,#REF!,#REF!)/1000</f>
        <v>#REF!</v>
      </c>
      <c r="K42" s="18" t="e">
        <f t="shared" si="3"/>
        <v>#REF!</v>
      </c>
      <c r="L42" s="18" t="e">
        <f>SUMIF(#REF!,I42,#REF!)/1000</f>
        <v>#REF!</v>
      </c>
      <c r="M42" s="1"/>
      <c r="N42" s="1"/>
      <c r="O42" s="1"/>
      <c r="P42" s="1"/>
      <c r="Q42" s="1"/>
      <c r="R42" s="1"/>
      <c r="S42" s="1"/>
      <c r="T42" s="1"/>
      <c r="U42" s="1"/>
      <c r="V42" s="1"/>
      <c r="W42" s="1"/>
      <c r="X42" s="1"/>
      <c r="Y42" s="1"/>
      <c r="Z42" s="1"/>
      <c r="AA42" s="1"/>
      <c r="AB42" s="1"/>
      <c r="AC42" s="1"/>
      <c r="AD42" s="1"/>
      <c r="AE42" s="1"/>
      <c r="AF42" s="1"/>
      <c r="AG42" s="1"/>
      <c r="AH42" s="1"/>
      <c r="AI42" s="1"/>
      <c r="AJ42" s="1"/>
      <c r="AK42" s="1"/>
      <c r="AL42" s="1"/>
      <c r="AM42" s="1"/>
      <c r="AN42" s="1"/>
      <c r="AO42" s="1"/>
      <c r="AP42" s="1"/>
      <c r="AQ42" s="1"/>
      <c r="AR42" s="1"/>
      <c r="AS42" s="1"/>
    </row>
    <row r="43" spans="1:45" x14ac:dyDescent="0.25">
      <c r="A43" s="3" t="str">
        <f t="shared" si="0"/>
        <v/>
      </c>
      <c r="C43" s="17" t="e">
        <f>SUMIFS(#REF!,#REF!,Exploitation!B43,#REF!,#REF!,#REF!,Exploitation!A43)/1000</f>
        <v>#REF!</v>
      </c>
      <c r="D43" s="9" t="e">
        <f t="shared" si="1"/>
        <v>#REF!</v>
      </c>
      <c r="E43" s="9" t="e">
        <f>SUMIFS(#REF!,#REF!,Exploitation!B43,#REF!,Exploitation!A43)/1000</f>
        <v>#REF!</v>
      </c>
      <c r="F43" s="44"/>
      <c r="G43" s="2">
        <f t="shared" si="2"/>
        <v>2013</v>
      </c>
      <c r="H43" s="2" t="str">
        <f t="shared" si="4"/>
        <v/>
      </c>
      <c r="I43" s="7">
        <v>41627</v>
      </c>
      <c r="J43" s="18" t="e">
        <f>SUMIFS(#REF!,#REF!,Exploitation!I43,#REF!,#REF!)/1000</f>
        <v>#REF!</v>
      </c>
      <c r="K43" s="18" t="e">
        <f t="shared" si="3"/>
        <v>#REF!</v>
      </c>
      <c r="L43" s="18" t="e">
        <f>SUMIF(#REF!,I43,#REF!)/1000</f>
        <v>#REF!</v>
      </c>
      <c r="M43" s="1"/>
      <c r="N43" s="1"/>
      <c r="O43" s="1"/>
      <c r="P43" s="1"/>
      <c r="Q43" s="1"/>
      <c r="R43" s="1"/>
      <c r="S43" s="1"/>
      <c r="T43" s="1"/>
      <c r="U43" s="1"/>
      <c r="V43" s="1"/>
      <c r="W43" s="1"/>
      <c r="X43" s="1"/>
      <c r="Y43" s="1"/>
      <c r="Z43" s="1"/>
      <c r="AA43" s="1"/>
      <c r="AB43" s="1"/>
      <c r="AC43" s="1"/>
      <c r="AD43" s="1"/>
      <c r="AE43" s="1"/>
      <c r="AF43" s="1"/>
      <c r="AG43" s="1"/>
      <c r="AH43" s="1"/>
      <c r="AI43" s="1"/>
      <c r="AJ43" s="1"/>
      <c r="AK43" s="1"/>
      <c r="AL43" s="1"/>
      <c r="AM43" s="1"/>
      <c r="AN43" s="1"/>
      <c r="AO43" s="1"/>
      <c r="AP43" s="1"/>
      <c r="AQ43" s="1"/>
      <c r="AR43" s="1"/>
      <c r="AS43" s="1"/>
    </row>
    <row r="44" spans="1:45" x14ac:dyDescent="0.25">
      <c r="A44" s="3" t="str">
        <f t="shared" si="0"/>
        <v/>
      </c>
      <c r="C44" s="17" t="e">
        <f>SUMIFS(#REF!,#REF!,Exploitation!B44,#REF!,#REF!,#REF!,Exploitation!A44)/1000</f>
        <v>#REF!</v>
      </c>
      <c r="D44" s="9" t="e">
        <f t="shared" si="1"/>
        <v>#REF!</v>
      </c>
      <c r="E44" s="9" t="e">
        <f>SUMIFS(#REF!,#REF!,Exploitation!B44,#REF!,Exploitation!A44)/1000</f>
        <v>#REF!</v>
      </c>
      <c r="F44" s="44"/>
      <c r="G44" s="2">
        <f t="shared" si="2"/>
        <v>2013</v>
      </c>
      <c r="H44" s="2" t="str">
        <f t="shared" si="4"/>
        <v/>
      </c>
      <c r="I44" s="7">
        <v>41628</v>
      </c>
      <c r="J44" s="18" t="e">
        <f>SUMIFS(#REF!,#REF!,Exploitation!I44,#REF!,#REF!)/1000</f>
        <v>#REF!</v>
      </c>
      <c r="K44" s="18" t="e">
        <f t="shared" si="3"/>
        <v>#REF!</v>
      </c>
      <c r="L44" s="18" t="e">
        <f>SUMIF(#REF!,I44,#REF!)/1000</f>
        <v>#REF!</v>
      </c>
      <c r="M44" s="1"/>
      <c r="N44" s="1"/>
      <c r="O44" s="1"/>
      <c r="P44" s="1"/>
      <c r="Q44" s="1"/>
      <c r="R44" s="1"/>
      <c r="S44" s="1"/>
      <c r="T44" s="1"/>
      <c r="U44" s="1"/>
      <c r="V44" s="1"/>
      <c r="W44" s="1"/>
      <c r="X44" s="1"/>
      <c r="Y44" s="1"/>
      <c r="Z44" s="1"/>
      <c r="AA44" s="1"/>
      <c r="AB44" s="1"/>
      <c r="AC44" s="1"/>
      <c r="AD44" s="1"/>
      <c r="AE44" s="1"/>
      <c r="AF44" s="1"/>
      <c r="AG44" s="1"/>
      <c r="AH44" s="1"/>
      <c r="AI44" s="1"/>
      <c r="AJ44" s="1"/>
      <c r="AK44" s="1"/>
      <c r="AL44" s="1"/>
      <c r="AM44" s="1"/>
      <c r="AN44" s="1"/>
      <c r="AO44" s="1"/>
      <c r="AP44" s="1"/>
      <c r="AQ44" s="1"/>
      <c r="AR44" s="1"/>
      <c r="AS44" s="1"/>
    </row>
    <row r="45" spans="1:45" x14ac:dyDescent="0.25">
      <c r="A45" s="3" t="str">
        <f t="shared" si="0"/>
        <v/>
      </c>
      <c r="C45" s="17" t="e">
        <f>SUMIFS(#REF!,#REF!,Exploitation!B45,#REF!,#REF!,#REF!,Exploitation!A45)/1000</f>
        <v>#REF!</v>
      </c>
      <c r="D45" s="9" t="e">
        <f t="shared" si="1"/>
        <v>#REF!</v>
      </c>
      <c r="E45" s="9" t="e">
        <f>SUMIFS(#REF!,#REF!,Exploitation!B45,#REF!,Exploitation!A45)/1000</f>
        <v>#REF!</v>
      </c>
      <c r="F45" s="44"/>
      <c r="G45" s="2">
        <f t="shared" si="2"/>
        <v>2014</v>
      </c>
      <c r="H45" s="2">
        <f>WEEKNUM(I45)</f>
        <v>2</v>
      </c>
      <c r="I45" s="7">
        <v>41645</v>
      </c>
      <c r="J45" s="18" t="e">
        <f>SUMIFS(#REF!,#REF!,Exploitation!I45,#REF!,#REF!)/1000</f>
        <v>#REF!</v>
      </c>
      <c r="K45" s="18" t="e">
        <f t="shared" si="3"/>
        <v>#REF!</v>
      </c>
      <c r="L45" s="18" t="e">
        <f>SUMIF(#REF!,I45,#REF!)/1000</f>
        <v>#REF!</v>
      </c>
      <c r="M45" s="1"/>
      <c r="N45" s="1"/>
      <c r="O45" s="1"/>
      <c r="P45" s="1"/>
      <c r="Q45" s="1"/>
      <c r="R45" s="1"/>
      <c r="S45" s="1"/>
      <c r="T45" s="1"/>
      <c r="U45" s="1"/>
      <c r="V45" s="1"/>
      <c r="W45" s="1"/>
      <c r="X45" s="1"/>
      <c r="Y45" s="1"/>
      <c r="Z45" s="1"/>
      <c r="AA45" s="1"/>
      <c r="AB45" s="1"/>
      <c r="AC45" s="1"/>
      <c r="AD45" s="1"/>
      <c r="AE45" s="1"/>
      <c r="AF45" s="1"/>
      <c r="AG45" s="1"/>
      <c r="AH45" s="1"/>
      <c r="AI45" s="1"/>
      <c r="AJ45" s="1"/>
      <c r="AK45" s="1"/>
      <c r="AL45" s="1"/>
      <c r="AM45" s="1"/>
      <c r="AN45" s="1"/>
      <c r="AO45" s="1"/>
      <c r="AP45" s="1"/>
      <c r="AQ45" s="1"/>
      <c r="AR45" s="1"/>
      <c r="AS45" s="1"/>
    </row>
    <row r="46" spans="1:45" x14ac:dyDescent="0.25">
      <c r="A46" s="3" t="str">
        <f t="shared" si="0"/>
        <v/>
      </c>
      <c r="B46" s="1"/>
      <c r="C46" s="17" t="e">
        <f>SUMIFS(#REF!,#REF!,Exploitation!B46,#REF!,#REF!,#REF!,Exploitation!A46)/1000</f>
        <v>#REF!</v>
      </c>
      <c r="D46" s="9" t="e">
        <f t="shared" si="1"/>
        <v>#REF!</v>
      </c>
      <c r="E46" s="9" t="e">
        <f>SUMIFS(#REF!,#REF!,Exploitation!B46,#REF!,Exploitation!A46)/1000</f>
        <v>#REF!</v>
      </c>
      <c r="F46" s="44"/>
      <c r="G46" s="2">
        <f t="shared" si="2"/>
        <v>2014</v>
      </c>
      <c r="H46" s="2" t="str">
        <f t="shared" si="4"/>
        <v/>
      </c>
      <c r="I46" s="7">
        <v>41646</v>
      </c>
      <c r="J46" s="18" t="e">
        <f>SUMIFS(#REF!,#REF!,Exploitation!I46,#REF!,#REF!)/1000</f>
        <v>#REF!</v>
      </c>
      <c r="K46" s="18" t="e">
        <f t="shared" si="3"/>
        <v>#REF!</v>
      </c>
      <c r="L46" s="18" t="e">
        <f>SUMIF(#REF!,I46,#REF!)/1000</f>
        <v>#REF!</v>
      </c>
      <c r="M46" s="1"/>
      <c r="N46" s="1"/>
      <c r="O46" s="1"/>
      <c r="P46" s="1"/>
      <c r="Q46" s="1"/>
      <c r="R46" s="1"/>
      <c r="S46" s="1"/>
      <c r="T46" s="1"/>
      <c r="U46" s="1"/>
      <c r="V46" s="1"/>
      <c r="W46" s="1"/>
      <c r="X46" s="1"/>
      <c r="Y46" s="1"/>
      <c r="Z46" s="1"/>
      <c r="AA46" s="1"/>
      <c r="AB46" s="1"/>
      <c r="AC46" s="1"/>
      <c r="AD46" s="1"/>
      <c r="AE46" s="1"/>
      <c r="AF46" s="1"/>
      <c r="AG46" s="1"/>
      <c r="AH46" s="1"/>
      <c r="AI46" s="1"/>
      <c r="AJ46" s="1"/>
      <c r="AK46" s="1"/>
      <c r="AL46" s="1"/>
      <c r="AM46" s="1"/>
      <c r="AN46" s="1"/>
      <c r="AO46" s="1"/>
      <c r="AP46" s="1"/>
      <c r="AQ46" s="1"/>
      <c r="AR46" s="1"/>
      <c r="AS46" s="1"/>
    </row>
    <row r="47" spans="1:45" x14ac:dyDescent="0.25">
      <c r="A47" s="3" t="str">
        <f t="shared" si="0"/>
        <v/>
      </c>
      <c r="B47" s="1"/>
      <c r="C47" s="17" t="e">
        <f>SUMIFS(#REF!,#REF!,Exploitation!B47,#REF!,#REF!,#REF!,Exploitation!A47)/1000</f>
        <v>#REF!</v>
      </c>
      <c r="D47" s="9" t="e">
        <f t="shared" si="1"/>
        <v>#REF!</v>
      </c>
      <c r="E47" s="9" t="e">
        <f>SUMIFS(#REF!,#REF!,Exploitation!B47,#REF!,Exploitation!A47)/1000</f>
        <v>#REF!</v>
      </c>
      <c r="F47" s="44"/>
      <c r="G47" s="2">
        <f t="shared" si="2"/>
        <v>2014</v>
      </c>
      <c r="H47" s="2" t="str">
        <f>IF(WEEKNUM(I47)&gt;WEEKNUM(I46),WEEKNUM(I47),"")</f>
        <v/>
      </c>
      <c r="I47" s="7">
        <v>41647</v>
      </c>
      <c r="J47" s="18" t="e">
        <f>SUMIFS(#REF!,#REF!,Exploitation!I47,#REF!,#REF!)/1000</f>
        <v>#REF!</v>
      </c>
      <c r="K47" s="18" t="e">
        <f t="shared" si="3"/>
        <v>#REF!</v>
      </c>
      <c r="L47" s="18" t="e">
        <f>SUMIF(#REF!,I47,#REF!)/1000</f>
        <v>#REF!</v>
      </c>
      <c r="M47" s="1"/>
      <c r="N47" s="1"/>
      <c r="O47" s="1"/>
      <c r="P47" s="1"/>
      <c r="Q47" s="1"/>
      <c r="R47" s="1"/>
      <c r="S47" s="1"/>
      <c r="T47" s="1"/>
      <c r="U47" s="1"/>
      <c r="V47" s="1"/>
      <c r="W47" s="1"/>
      <c r="X47" s="1"/>
      <c r="Y47" s="1"/>
      <c r="Z47" s="1"/>
      <c r="AA47" s="1"/>
      <c r="AB47" s="1"/>
      <c r="AC47" s="1"/>
      <c r="AD47" s="1"/>
      <c r="AE47" s="1"/>
      <c r="AF47" s="1"/>
      <c r="AG47" s="1"/>
      <c r="AH47" s="1"/>
      <c r="AI47" s="1"/>
      <c r="AJ47" s="1"/>
      <c r="AK47" s="1"/>
      <c r="AL47" s="1"/>
      <c r="AM47" s="1"/>
      <c r="AN47" s="1"/>
      <c r="AO47" s="1"/>
      <c r="AP47" s="1"/>
      <c r="AQ47" s="1"/>
      <c r="AR47" s="1"/>
      <c r="AS47" s="1"/>
    </row>
    <row r="48" spans="1:45" x14ac:dyDescent="0.25">
      <c r="A48" s="3" t="str">
        <f t="shared" si="0"/>
        <v/>
      </c>
      <c r="B48" s="1"/>
      <c r="C48" s="17" t="e">
        <f>SUMIFS(#REF!,#REF!,Exploitation!B48,#REF!,#REF!,#REF!,Exploitation!A48)/1000</f>
        <v>#REF!</v>
      </c>
      <c r="D48" s="9" t="e">
        <f t="shared" si="1"/>
        <v>#REF!</v>
      </c>
      <c r="E48" s="9" t="e">
        <f>SUMIFS(#REF!,#REF!,Exploitation!B48,#REF!,Exploitation!A48)/1000</f>
        <v>#REF!</v>
      </c>
      <c r="F48" s="44"/>
      <c r="G48" s="2">
        <f t="shared" si="2"/>
        <v>2014</v>
      </c>
      <c r="H48" s="2" t="str">
        <f t="shared" si="4"/>
        <v/>
      </c>
      <c r="I48" s="7">
        <v>41648</v>
      </c>
      <c r="J48" s="18" t="e">
        <f>SUMIFS(#REF!,#REF!,Exploitation!I48,#REF!,#REF!)/1000</f>
        <v>#REF!</v>
      </c>
      <c r="K48" s="18" t="e">
        <f t="shared" si="3"/>
        <v>#REF!</v>
      </c>
      <c r="L48" s="18" t="e">
        <f>SUMIF(#REF!,I48,#REF!)/1000</f>
        <v>#REF!</v>
      </c>
      <c r="M48" s="1"/>
      <c r="N48" s="1"/>
      <c r="O48" s="1"/>
      <c r="P48" s="1"/>
      <c r="Q48" s="1"/>
      <c r="R48" s="1"/>
      <c r="S48" s="1"/>
      <c r="T48" s="1"/>
      <c r="U48" s="1"/>
      <c r="V48" s="1"/>
      <c r="W48" s="1"/>
      <c r="X48" s="1"/>
      <c r="Y48" s="1"/>
      <c r="Z48" s="1"/>
      <c r="AA48" s="1"/>
      <c r="AB48" s="1"/>
      <c r="AC48" s="1"/>
      <c r="AD48" s="1"/>
      <c r="AE48" s="1"/>
      <c r="AF48" s="1"/>
      <c r="AG48" s="1"/>
      <c r="AH48" s="1"/>
      <c r="AI48" s="1"/>
      <c r="AJ48" s="1"/>
      <c r="AK48" s="1"/>
      <c r="AL48" s="1"/>
      <c r="AM48" s="1"/>
      <c r="AN48" s="1"/>
      <c r="AO48" s="1"/>
      <c r="AP48" s="1"/>
      <c r="AQ48" s="1"/>
      <c r="AR48" s="1"/>
      <c r="AS48" s="1"/>
    </row>
    <row r="49" spans="1:45" x14ac:dyDescent="0.25">
      <c r="A49" s="3" t="str">
        <f t="shared" si="0"/>
        <v/>
      </c>
      <c r="B49" s="1"/>
      <c r="C49" s="17" t="e">
        <f>SUMIFS(#REF!,#REF!,Exploitation!B49,#REF!,#REF!,#REF!,Exploitation!A49)/1000</f>
        <v>#REF!</v>
      </c>
      <c r="D49" s="9" t="e">
        <f t="shared" si="1"/>
        <v>#REF!</v>
      </c>
      <c r="E49" s="9" t="e">
        <f>SUMIFS(#REF!,#REF!,Exploitation!B49,#REF!,Exploitation!A49)/1000</f>
        <v>#REF!</v>
      </c>
      <c r="F49" s="44"/>
      <c r="G49" s="2">
        <f t="shared" si="2"/>
        <v>2014</v>
      </c>
      <c r="H49" s="2" t="str">
        <f t="shared" si="4"/>
        <v/>
      </c>
      <c r="I49" s="7">
        <v>41649</v>
      </c>
      <c r="J49" s="18" t="e">
        <f>SUMIFS(#REF!,#REF!,Exploitation!I49,#REF!,#REF!)/1000</f>
        <v>#REF!</v>
      </c>
      <c r="K49" s="18" t="e">
        <f t="shared" si="3"/>
        <v>#REF!</v>
      </c>
      <c r="L49" s="18" t="e">
        <f>SUMIF(#REF!,I49,#REF!)/1000</f>
        <v>#REF!</v>
      </c>
      <c r="M49" s="1"/>
      <c r="N49" s="1"/>
      <c r="O49" s="1"/>
      <c r="P49" s="1"/>
      <c r="Q49" s="1"/>
      <c r="R49" s="1"/>
      <c r="S49" s="1"/>
      <c r="T49" s="1"/>
      <c r="U49" s="1"/>
      <c r="V49" s="1"/>
      <c r="W49" s="1"/>
      <c r="X49" s="1"/>
      <c r="Y49" s="1"/>
      <c r="Z49" s="1"/>
      <c r="AA49" s="1"/>
      <c r="AB49" s="1"/>
      <c r="AC49" s="1"/>
      <c r="AD49" s="1"/>
      <c r="AE49" s="1"/>
      <c r="AF49" s="1"/>
      <c r="AG49" s="1"/>
      <c r="AH49" s="1"/>
      <c r="AI49" s="1"/>
      <c r="AJ49" s="1"/>
      <c r="AK49" s="1"/>
      <c r="AL49" s="1"/>
      <c r="AM49" s="1"/>
      <c r="AN49" s="1"/>
      <c r="AO49" s="1"/>
      <c r="AP49" s="1"/>
      <c r="AQ49" s="1"/>
      <c r="AR49" s="1"/>
      <c r="AS49" s="1"/>
    </row>
    <row r="50" spans="1:45" x14ac:dyDescent="0.25">
      <c r="A50" s="3" t="str">
        <f t="shared" si="0"/>
        <v/>
      </c>
      <c r="B50" s="1"/>
      <c r="C50" s="17" t="e">
        <f>SUMIFS(#REF!,#REF!,Exploitation!B50,#REF!,#REF!,#REF!,Exploitation!A50)/1000</f>
        <v>#REF!</v>
      </c>
      <c r="D50" s="9" t="e">
        <f t="shared" si="1"/>
        <v>#REF!</v>
      </c>
      <c r="E50" s="9" t="e">
        <f>SUMIFS(#REF!,#REF!,Exploitation!B50,#REF!,Exploitation!A50)/1000</f>
        <v>#REF!</v>
      </c>
      <c r="F50" s="44"/>
      <c r="G50" s="2">
        <f t="shared" si="2"/>
        <v>2014</v>
      </c>
      <c r="H50" s="2">
        <f t="shared" si="4"/>
        <v>3</v>
      </c>
      <c r="I50" s="7">
        <v>41652</v>
      </c>
      <c r="J50" s="18" t="e">
        <f>SUMIFS(#REF!,#REF!,Exploitation!I50,#REF!,#REF!)/1000</f>
        <v>#REF!</v>
      </c>
      <c r="K50" s="18" t="e">
        <f t="shared" si="3"/>
        <v>#REF!</v>
      </c>
      <c r="L50" s="18" t="e">
        <f>SUMIF(#REF!,I50,#REF!)/1000</f>
        <v>#REF!</v>
      </c>
      <c r="M50" s="1"/>
      <c r="N50" s="1"/>
      <c r="O50" s="1"/>
      <c r="P50" s="1"/>
      <c r="Q50" s="1"/>
      <c r="R50" s="1"/>
      <c r="S50" s="1"/>
      <c r="T50" s="1"/>
      <c r="U50" s="1"/>
      <c r="V50" s="1"/>
      <c r="W50" s="1"/>
      <c r="X50" s="1"/>
      <c r="Y50" s="1"/>
      <c r="Z50" s="1"/>
      <c r="AA50" s="1"/>
      <c r="AB50" s="1"/>
      <c r="AC50" s="1"/>
      <c r="AD50" s="1"/>
      <c r="AE50" s="1"/>
      <c r="AF50" s="1"/>
      <c r="AG50" s="1"/>
      <c r="AH50" s="1"/>
      <c r="AI50" s="1"/>
      <c r="AJ50" s="1"/>
      <c r="AK50" s="1"/>
      <c r="AL50" s="1"/>
      <c r="AM50" s="1"/>
      <c r="AN50" s="1"/>
      <c r="AO50" s="1"/>
      <c r="AP50" s="1"/>
      <c r="AQ50" s="1"/>
      <c r="AR50" s="1"/>
      <c r="AS50" s="1"/>
    </row>
    <row r="51" spans="1:45" x14ac:dyDescent="0.25">
      <c r="A51" s="3" t="str">
        <f t="shared" si="0"/>
        <v/>
      </c>
      <c r="B51" s="1"/>
      <c r="C51" s="17" t="e">
        <f>SUMIFS(#REF!,#REF!,Exploitation!B51,#REF!,#REF!,#REF!,Exploitation!A51)/1000</f>
        <v>#REF!</v>
      </c>
      <c r="D51" s="9" t="e">
        <f t="shared" si="1"/>
        <v>#REF!</v>
      </c>
      <c r="E51" s="9" t="e">
        <f>SUMIFS(#REF!,#REF!,Exploitation!B51,#REF!,Exploitation!A51)/1000</f>
        <v>#REF!</v>
      </c>
      <c r="F51" s="44"/>
      <c r="G51" s="2">
        <f t="shared" si="2"/>
        <v>2014</v>
      </c>
      <c r="H51" s="2" t="str">
        <f t="shared" si="4"/>
        <v/>
      </c>
      <c r="I51" s="7">
        <v>41653</v>
      </c>
      <c r="J51" s="18" t="e">
        <f>SUMIFS(#REF!,#REF!,Exploitation!I51,#REF!,#REF!)/1000</f>
        <v>#REF!</v>
      </c>
      <c r="K51" s="18" t="e">
        <f t="shared" si="3"/>
        <v>#REF!</v>
      </c>
      <c r="L51" s="18" t="e">
        <f>SUMIF(#REF!,I51,#REF!)/1000</f>
        <v>#REF!</v>
      </c>
      <c r="M51" s="1"/>
      <c r="N51" s="1"/>
      <c r="O51" s="1"/>
      <c r="P51" s="1"/>
      <c r="Q51" s="1"/>
      <c r="R51" s="1"/>
      <c r="S51" s="1"/>
      <c r="T51" s="1"/>
      <c r="U51" s="1"/>
      <c r="V51" s="1"/>
      <c r="W51" s="1"/>
      <c r="X51" s="1"/>
      <c r="Y51" s="1"/>
      <c r="Z51" s="1"/>
      <c r="AA51" s="1"/>
      <c r="AB51" s="1"/>
      <c r="AC51" s="1"/>
      <c r="AD51" s="1"/>
      <c r="AE51" s="1"/>
      <c r="AF51" s="1"/>
      <c r="AG51" s="1"/>
      <c r="AH51" s="1"/>
      <c r="AI51" s="1"/>
      <c r="AJ51" s="1"/>
      <c r="AK51" s="1"/>
      <c r="AL51" s="1"/>
      <c r="AM51" s="1"/>
      <c r="AN51" s="1"/>
      <c r="AO51" s="1"/>
      <c r="AP51" s="1"/>
      <c r="AQ51" s="1"/>
      <c r="AR51" s="1"/>
      <c r="AS51" s="1"/>
    </row>
    <row r="52" spans="1:45" x14ac:dyDescent="0.25">
      <c r="A52" s="3" t="str">
        <f t="shared" si="0"/>
        <v/>
      </c>
      <c r="B52" s="1"/>
      <c r="C52" s="17" t="e">
        <f>SUMIFS(#REF!,#REF!,Exploitation!B52,#REF!,#REF!,#REF!,Exploitation!A52)/1000</f>
        <v>#REF!</v>
      </c>
      <c r="D52" s="9" t="e">
        <f t="shared" si="1"/>
        <v>#REF!</v>
      </c>
      <c r="E52" s="9" t="e">
        <f>SUMIFS(#REF!,#REF!,Exploitation!B52,#REF!,Exploitation!A52)/1000</f>
        <v>#REF!</v>
      </c>
      <c r="F52" s="44"/>
      <c r="G52" s="2">
        <f t="shared" si="2"/>
        <v>2014</v>
      </c>
      <c r="H52" s="2" t="str">
        <f t="shared" si="4"/>
        <v/>
      </c>
      <c r="I52" s="7">
        <v>41654</v>
      </c>
      <c r="J52" s="18" t="e">
        <f>SUMIFS(#REF!,#REF!,Exploitation!I52,#REF!,#REF!)/1000</f>
        <v>#REF!</v>
      </c>
      <c r="K52" s="18" t="e">
        <f t="shared" si="3"/>
        <v>#REF!</v>
      </c>
      <c r="L52" s="18" t="e">
        <f>SUMIF(#REF!,I52,#REF!)/1000</f>
        <v>#REF!</v>
      </c>
      <c r="M52" s="1"/>
      <c r="N52" s="1"/>
      <c r="O52" s="1"/>
      <c r="P52" s="1"/>
      <c r="Q52" s="1"/>
      <c r="R52" s="1"/>
      <c r="S52" s="1"/>
      <c r="T52" s="1"/>
      <c r="U52" s="1"/>
      <c r="V52" s="1"/>
      <c r="W52" s="1"/>
      <c r="X52" s="1"/>
      <c r="Y52" s="1"/>
      <c r="Z52" s="1"/>
      <c r="AA52" s="1"/>
      <c r="AB52" s="1"/>
      <c r="AC52" s="1"/>
      <c r="AD52" s="1"/>
      <c r="AE52" s="1"/>
      <c r="AF52" s="1"/>
      <c r="AG52" s="1"/>
      <c r="AH52" s="1"/>
      <c r="AI52" s="1"/>
      <c r="AJ52" s="1"/>
      <c r="AK52" s="1"/>
      <c r="AL52" s="1"/>
      <c r="AM52" s="1"/>
      <c r="AN52" s="1"/>
      <c r="AO52" s="1"/>
      <c r="AP52" s="1"/>
      <c r="AQ52" s="1"/>
      <c r="AR52" s="1"/>
      <c r="AS52" s="1"/>
    </row>
    <row r="53" spans="1:45" x14ac:dyDescent="0.25">
      <c r="A53" s="3" t="str">
        <f t="shared" si="0"/>
        <v/>
      </c>
      <c r="B53" s="1"/>
      <c r="C53" s="17" t="e">
        <f>SUMIFS(#REF!,#REF!,Exploitation!B53,#REF!,#REF!,#REF!,Exploitation!A53)/1000</f>
        <v>#REF!</v>
      </c>
      <c r="D53" s="9" t="e">
        <f t="shared" si="1"/>
        <v>#REF!</v>
      </c>
      <c r="E53" s="9" t="e">
        <f>SUMIFS(#REF!,#REF!,Exploitation!B53,#REF!,Exploitation!A53)/1000</f>
        <v>#REF!</v>
      </c>
      <c r="F53" s="44"/>
      <c r="G53" s="2">
        <f t="shared" si="2"/>
        <v>2014</v>
      </c>
      <c r="H53" s="2" t="str">
        <f t="shared" si="4"/>
        <v/>
      </c>
      <c r="I53" s="7">
        <v>41655</v>
      </c>
      <c r="J53" s="18" t="e">
        <f>SUMIFS(#REF!,#REF!,Exploitation!I53,#REF!,#REF!)/1000</f>
        <v>#REF!</v>
      </c>
      <c r="K53" s="18" t="e">
        <f t="shared" si="3"/>
        <v>#REF!</v>
      </c>
      <c r="L53" s="18" t="e">
        <f>SUMIF(#REF!,I53,#REF!)/1000</f>
        <v>#REF!</v>
      </c>
      <c r="M53" s="1"/>
      <c r="N53" s="1"/>
      <c r="O53" s="1"/>
      <c r="P53" s="1"/>
      <c r="Q53" s="1"/>
      <c r="R53" s="1"/>
      <c r="S53" s="1"/>
      <c r="T53" s="1"/>
      <c r="U53" s="1"/>
      <c r="V53" s="1"/>
      <c r="W53" s="1"/>
      <c r="X53" s="1"/>
      <c r="Y53" s="1"/>
      <c r="Z53" s="1"/>
      <c r="AA53" s="1"/>
      <c r="AB53" s="1"/>
      <c r="AC53" s="1"/>
      <c r="AD53" s="1"/>
      <c r="AE53" s="1"/>
      <c r="AF53" s="1"/>
      <c r="AG53" s="1"/>
      <c r="AH53" s="1"/>
      <c r="AI53" s="1"/>
      <c r="AJ53" s="1"/>
      <c r="AK53" s="1"/>
      <c r="AL53" s="1"/>
      <c r="AM53" s="1"/>
      <c r="AN53" s="1"/>
      <c r="AO53" s="1"/>
      <c r="AP53" s="1"/>
      <c r="AQ53" s="1"/>
      <c r="AR53" s="1"/>
      <c r="AS53" s="1"/>
    </row>
    <row r="54" spans="1:45" x14ac:dyDescent="0.25">
      <c r="A54" s="3" t="str">
        <f t="shared" si="0"/>
        <v/>
      </c>
      <c r="B54" s="1"/>
      <c r="C54" s="17" t="e">
        <f>SUMIFS(#REF!,#REF!,Exploitation!B54,#REF!,#REF!,#REF!,Exploitation!A54)/1000</f>
        <v>#REF!</v>
      </c>
      <c r="D54" s="9" t="e">
        <f t="shared" si="1"/>
        <v>#REF!</v>
      </c>
      <c r="E54" s="9" t="e">
        <f>SUMIFS(#REF!,#REF!,Exploitation!B54,#REF!,Exploitation!A54)/1000</f>
        <v>#REF!</v>
      </c>
      <c r="F54" s="44"/>
      <c r="G54" s="2">
        <f t="shared" si="2"/>
        <v>2014</v>
      </c>
      <c r="H54" s="2" t="str">
        <f t="shared" si="4"/>
        <v/>
      </c>
      <c r="I54" s="7">
        <v>41656</v>
      </c>
      <c r="J54" s="18" t="e">
        <f>SUMIFS(#REF!,#REF!,Exploitation!I54,#REF!,#REF!)/1000</f>
        <v>#REF!</v>
      </c>
      <c r="K54" s="18" t="e">
        <f t="shared" si="3"/>
        <v>#REF!</v>
      </c>
      <c r="L54" s="18" t="e">
        <f>SUMIF(#REF!,I54,#REF!)/1000</f>
        <v>#REF!</v>
      </c>
      <c r="M54" s="1"/>
      <c r="N54" s="1"/>
      <c r="O54" s="1"/>
      <c r="P54" s="1"/>
      <c r="Q54" s="1"/>
      <c r="R54" s="1"/>
      <c r="S54" s="1"/>
      <c r="T54" s="1"/>
      <c r="U54" s="1"/>
      <c r="V54" s="1"/>
      <c r="W54" s="1"/>
      <c r="X54" s="1"/>
      <c r="Y54" s="1"/>
      <c r="Z54" s="1"/>
      <c r="AA54" s="1"/>
      <c r="AB54" s="1"/>
      <c r="AC54" s="1"/>
      <c r="AD54" s="1"/>
      <c r="AE54" s="1"/>
      <c r="AF54" s="1"/>
      <c r="AG54" s="1"/>
      <c r="AH54" s="1"/>
      <c r="AI54" s="1"/>
      <c r="AJ54" s="1"/>
      <c r="AK54" s="1"/>
      <c r="AL54" s="1"/>
      <c r="AM54" s="1"/>
      <c r="AN54" s="1"/>
      <c r="AO54" s="1"/>
      <c r="AP54" s="1"/>
      <c r="AQ54" s="1"/>
      <c r="AR54" s="1"/>
      <c r="AS54" s="1"/>
    </row>
    <row r="55" spans="1:45" x14ac:dyDescent="0.25">
      <c r="A55" s="3" t="str">
        <f t="shared" si="0"/>
        <v/>
      </c>
      <c r="B55" s="1"/>
      <c r="C55" s="17" t="e">
        <f>SUMIFS(#REF!,#REF!,Exploitation!B55,#REF!,#REF!,#REF!,Exploitation!A55)/1000</f>
        <v>#REF!</v>
      </c>
      <c r="D55" s="9" t="e">
        <f t="shared" si="1"/>
        <v>#REF!</v>
      </c>
      <c r="E55" s="9" t="e">
        <f>SUMIFS(#REF!,#REF!,Exploitation!B55,#REF!,Exploitation!A55)/1000</f>
        <v>#REF!</v>
      </c>
      <c r="F55" s="44"/>
      <c r="G55" s="2">
        <f t="shared" si="2"/>
        <v>2014</v>
      </c>
      <c r="H55" s="2">
        <f t="shared" si="4"/>
        <v>4</v>
      </c>
      <c r="I55" s="7">
        <v>41659</v>
      </c>
      <c r="J55" s="18" t="e">
        <f>SUMIFS(#REF!,#REF!,Exploitation!I55,#REF!,#REF!)/1000</f>
        <v>#REF!</v>
      </c>
      <c r="K55" s="18" t="e">
        <f t="shared" si="3"/>
        <v>#REF!</v>
      </c>
      <c r="L55" s="18" t="e">
        <f>SUMIF(#REF!,I55,#REF!)/1000</f>
        <v>#REF!</v>
      </c>
      <c r="M55" s="1"/>
      <c r="N55" s="1"/>
      <c r="O55" s="1"/>
      <c r="P55" s="1"/>
      <c r="Q55" s="1"/>
      <c r="R55" s="1"/>
      <c r="S55" s="1"/>
      <c r="T55" s="1"/>
      <c r="U55" s="1"/>
      <c r="V55" s="1"/>
      <c r="W55" s="1"/>
      <c r="X55" s="1"/>
      <c r="Y55" s="1"/>
      <c r="Z55" s="1"/>
      <c r="AA55" s="1"/>
      <c r="AB55" s="1"/>
      <c r="AC55" s="1"/>
      <c r="AD55" s="1"/>
      <c r="AE55" s="1"/>
      <c r="AF55" s="1"/>
      <c r="AG55" s="1"/>
      <c r="AH55" s="1"/>
      <c r="AI55" s="1"/>
      <c r="AJ55" s="1"/>
      <c r="AK55" s="1"/>
      <c r="AL55" s="1"/>
      <c r="AM55" s="1"/>
      <c r="AN55" s="1"/>
      <c r="AO55" s="1"/>
      <c r="AP55" s="1"/>
      <c r="AQ55" s="1"/>
      <c r="AR55" s="1"/>
      <c r="AS55" s="1"/>
    </row>
    <row r="56" spans="1:45" x14ac:dyDescent="0.25">
      <c r="A56" s="3" t="str">
        <f t="shared" si="0"/>
        <v/>
      </c>
      <c r="B56" s="1"/>
      <c r="C56" s="17" t="e">
        <f>SUMIFS(#REF!,#REF!,Exploitation!B56,#REF!,#REF!,#REF!,Exploitation!A56)/1000</f>
        <v>#REF!</v>
      </c>
      <c r="D56" s="9" t="e">
        <f t="shared" si="1"/>
        <v>#REF!</v>
      </c>
      <c r="E56" s="9" t="e">
        <f>SUMIFS(#REF!,#REF!,Exploitation!B56,#REF!,Exploitation!A56)/1000</f>
        <v>#REF!</v>
      </c>
      <c r="F56" s="44"/>
      <c r="G56" s="2">
        <f t="shared" si="2"/>
        <v>2014</v>
      </c>
      <c r="H56" s="2" t="str">
        <f>IF(WEEKNUM(I56)&gt;WEEKNUM(I55),WEEKNUM(I56),"")</f>
        <v/>
      </c>
      <c r="I56" s="7">
        <v>41660</v>
      </c>
      <c r="J56" s="18" t="e">
        <f>SUMIFS(#REF!,#REF!,Exploitation!I56,#REF!,#REF!)/1000</f>
        <v>#REF!</v>
      </c>
      <c r="K56" s="18" t="e">
        <f t="shared" si="3"/>
        <v>#REF!</v>
      </c>
      <c r="L56" s="18" t="e">
        <f>SUMIF(#REF!,I56,#REF!)/1000</f>
        <v>#REF!</v>
      </c>
      <c r="M56" s="1"/>
      <c r="N56" s="1"/>
      <c r="O56" s="1"/>
      <c r="P56" s="1"/>
      <c r="Q56" s="1"/>
      <c r="R56" s="1"/>
      <c r="S56" s="1"/>
      <c r="T56" s="1"/>
      <c r="U56" s="1"/>
      <c r="V56" s="1"/>
      <c r="W56" s="1"/>
      <c r="X56" s="1"/>
      <c r="Y56" s="1"/>
      <c r="Z56" s="1"/>
      <c r="AA56" s="1"/>
      <c r="AB56" s="1"/>
      <c r="AC56" s="1"/>
      <c r="AD56" s="1"/>
      <c r="AE56" s="1"/>
      <c r="AF56" s="1"/>
      <c r="AG56" s="1"/>
      <c r="AH56" s="1"/>
      <c r="AI56" s="1"/>
      <c r="AJ56" s="1"/>
      <c r="AK56" s="1"/>
      <c r="AL56" s="1"/>
      <c r="AM56" s="1"/>
      <c r="AN56" s="1"/>
      <c r="AO56" s="1"/>
      <c r="AP56" s="1"/>
      <c r="AQ56" s="1"/>
      <c r="AR56" s="1"/>
      <c r="AS56" s="1"/>
    </row>
    <row r="57" spans="1:45" x14ac:dyDescent="0.25">
      <c r="A57" s="3" t="str">
        <f t="shared" si="0"/>
        <v/>
      </c>
      <c r="B57" s="1"/>
      <c r="C57" s="17" t="e">
        <f>SUMIFS(#REF!,#REF!,Exploitation!B57,#REF!,#REF!,#REF!,Exploitation!A57)/1000</f>
        <v>#REF!</v>
      </c>
      <c r="D57" s="9" t="e">
        <f t="shared" si="1"/>
        <v>#REF!</v>
      </c>
      <c r="E57" s="1"/>
      <c r="F57" s="1"/>
      <c r="G57" s="2">
        <f t="shared" si="2"/>
        <v>2014</v>
      </c>
      <c r="H57" s="2" t="str">
        <f t="shared" si="4"/>
        <v/>
      </c>
      <c r="I57" s="7">
        <v>41661</v>
      </c>
      <c r="J57" s="18" t="e">
        <f>SUMIFS(#REF!,#REF!,Exploitation!I57,#REF!,#REF!)/1000</f>
        <v>#REF!</v>
      </c>
      <c r="K57" s="18" t="e">
        <f t="shared" si="3"/>
        <v>#REF!</v>
      </c>
      <c r="L57" s="18" t="e">
        <f>SUMIF(#REF!,I57,#REF!)/1000</f>
        <v>#REF!</v>
      </c>
      <c r="M57" s="1"/>
      <c r="N57" s="1"/>
      <c r="O57" s="1"/>
      <c r="P57" s="1"/>
      <c r="Q57" s="1"/>
      <c r="R57" s="1"/>
      <c r="S57" s="1"/>
      <c r="T57" s="1"/>
      <c r="U57" s="1"/>
      <c r="V57" s="1"/>
      <c r="W57" s="1"/>
      <c r="X57" s="1"/>
      <c r="Y57" s="1"/>
      <c r="Z57" s="1"/>
      <c r="AA57" s="1"/>
      <c r="AB57" s="1"/>
      <c r="AC57" s="1"/>
      <c r="AD57" s="1"/>
      <c r="AE57" s="1"/>
      <c r="AF57" s="1"/>
      <c r="AG57" s="1"/>
      <c r="AH57" s="1"/>
      <c r="AI57" s="1"/>
      <c r="AJ57" s="1"/>
      <c r="AK57" s="1"/>
      <c r="AL57" s="1"/>
      <c r="AM57" s="1"/>
      <c r="AN57" s="1"/>
      <c r="AO57" s="1"/>
      <c r="AP57" s="1"/>
      <c r="AQ57" s="1"/>
      <c r="AR57" s="1"/>
      <c r="AS57" s="1"/>
    </row>
    <row r="58" spans="1:45" x14ac:dyDescent="0.25">
      <c r="A58" s="3" t="str">
        <f t="shared" si="0"/>
        <v/>
      </c>
      <c r="B58" s="1"/>
      <c r="C58" s="17" t="e">
        <f>SUMIFS(#REF!,#REF!,Exploitation!B58,#REF!,#REF!,#REF!,Exploitation!A58)/1000</f>
        <v>#REF!</v>
      </c>
      <c r="D58" s="9" t="e">
        <f t="shared" si="1"/>
        <v>#REF!</v>
      </c>
      <c r="E58" s="1"/>
      <c r="F58" s="1"/>
      <c r="G58" s="2">
        <f t="shared" si="2"/>
        <v>2014</v>
      </c>
      <c r="H58" s="2" t="str">
        <f t="shared" si="4"/>
        <v/>
      </c>
      <c r="I58" s="7">
        <v>41662</v>
      </c>
      <c r="J58" s="18" t="e">
        <f>SUMIFS(#REF!,#REF!,Exploitation!I58,#REF!,#REF!)/1000</f>
        <v>#REF!</v>
      </c>
      <c r="K58" s="18" t="e">
        <f t="shared" si="3"/>
        <v>#REF!</v>
      </c>
      <c r="L58" s="18" t="e">
        <f>SUMIF(#REF!,I58,#REF!)/1000</f>
        <v>#REF!</v>
      </c>
      <c r="M58" s="1"/>
      <c r="N58" s="1"/>
      <c r="O58" s="1"/>
      <c r="P58" s="1"/>
      <c r="Q58" s="1"/>
      <c r="R58" s="1"/>
      <c r="S58" s="1"/>
      <c r="T58" s="1"/>
      <c r="U58" s="1"/>
      <c r="V58" s="1"/>
      <c r="W58" s="1"/>
      <c r="X58" s="1"/>
      <c r="Y58" s="1"/>
      <c r="Z58" s="1"/>
      <c r="AA58" s="1"/>
      <c r="AB58" s="1"/>
      <c r="AC58" s="1"/>
      <c r="AD58" s="1"/>
      <c r="AE58" s="1"/>
      <c r="AF58" s="1"/>
      <c r="AG58" s="1"/>
      <c r="AH58" s="1"/>
      <c r="AI58" s="1"/>
      <c r="AJ58" s="1"/>
      <c r="AK58" s="1"/>
      <c r="AL58" s="1"/>
      <c r="AM58" s="1"/>
      <c r="AN58" s="1"/>
      <c r="AO58" s="1"/>
      <c r="AP58" s="1"/>
      <c r="AQ58" s="1"/>
      <c r="AR58" s="1"/>
      <c r="AS58" s="1"/>
    </row>
    <row r="59" spans="1:45" x14ac:dyDescent="0.25">
      <c r="A59" s="3" t="str">
        <f t="shared" si="0"/>
        <v/>
      </c>
      <c r="B59" s="1"/>
      <c r="C59" s="17" t="e">
        <f>SUMIFS(#REF!,#REF!,Exploitation!B59,#REF!,#REF!,#REF!,Exploitation!A59)/1000</f>
        <v>#REF!</v>
      </c>
      <c r="D59" s="9" t="e">
        <f t="shared" si="1"/>
        <v>#REF!</v>
      </c>
      <c r="E59" s="1"/>
      <c r="F59" s="1"/>
      <c r="G59" s="2">
        <f t="shared" si="2"/>
        <v>2014</v>
      </c>
      <c r="H59" s="2" t="str">
        <f t="shared" si="4"/>
        <v/>
      </c>
      <c r="I59" s="7">
        <v>41663</v>
      </c>
      <c r="J59" s="18" t="e">
        <f>SUMIFS(#REF!,#REF!,Exploitation!I59,#REF!,#REF!)/1000</f>
        <v>#REF!</v>
      </c>
      <c r="K59" s="18" t="e">
        <f t="shared" si="3"/>
        <v>#REF!</v>
      </c>
      <c r="L59" s="18" t="e">
        <f>SUMIF(#REF!,I59,#REF!)/1000</f>
        <v>#REF!</v>
      </c>
      <c r="M59" s="1"/>
      <c r="N59" s="1"/>
      <c r="O59" s="1"/>
      <c r="P59" s="1"/>
      <c r="Q59" s="1"/>
      <c r="R59" s="1"/>
      <c r="S59" s="1"/>
      <c r="T59" s="1"/>
      <c r="U59" s="1"/>
      <c r="V59" s="1"/>
      <c r="W59" s="1"/>
      <c r="X59" s="1"/>
      <c r="Y59" s="1"/>
      <c r="Z59" s="1"/>
      <c r="AA59" s="1"/>
      <c r="AB59" s="1"/>
      <c r="AC59" s="1"/>
      <c r="AD59" s="1"/>
      <c r="AE59" s="1"/>
      <c r="AF59" s="1"/>
      <c r="AG59" s="1"/>
      <c r="AH59" s="1"/>
      <c r="AI59" s="1"/>
      <c r="AJ59" s="1"/>
      <c r="AK59" s="1"/>
      <c r="AL59" s="1"/>
      <c r="AM59" s="1"/>
      <c r="AN59" s="1"/>
      <c r="AO59" s="1"/>
      <c r="AP59" s="1"/>
      <c r="AQ59" s="1"/>
      <c r="AR59" s="1"/>
      <c r="AS59" s="1"/>
    </row>
    <row r="60" spans="1:45" x14ac:dyDescent="0.25">
      <c r="A60" s="3" t="str">
        <f t="shared" si="0"/>
        <v/>
      </c>
      <c r="B60" s="1"/>
      <c r="C60" s="17" t="e">
        <f>SUMIFS(#REF!,#REF!,Exploitation!B60,#REF!,#REF!,#REF!,Exploitation!A60)/1000</f>
        <v>#REF!</v>
      </c>
      <c r="D60" s="9" t="e">
        <f t="shared" si="1"/>
        <v>#REF!</v>
      </c>
      <c r="E60" s="1"/>
      <c r="F60" s="1"/>
      <c r="G60" s="2">
        <f t="shared" si="2"/>
        <v>2014</v>
      </c>
      <c r="H60" s="2">
        <f t="shared" si="4"/>
        <v>5</v>
      </c>
      <c r="I60" s="7">
        <v>41666</v>
      </c>
      <c r="J60" s="18" t="e">
        <f>SUMIFS(#REF!,#REF!,Exploitation!I60,#REF!,#REF!)/1000</f>
        <v>#REF!</v>
      </c>
      <c r="K60" s="18" t="e">
        <f t="shared" si="3"/>
        <v>#REF!</v>
      </c>
      <c r="L60" s="18" t="e">
        <f>SUMIF(#REF!,I60,#REF!)/1000</f>
        <v>#REF!</v>
      </c>
      <c r="M60" s="1"/>
      <c r="N60" s="1"/>
      <c r="O60" s="1"/>
      <c r="P60" s="1"/>
      <c r="Q60" s="1"/>
      <c r="R60" s="1"/>
      <c r="S60" s="1"/>
      <c r="T60" s="1"/>
      <c r="U60" s="1"/>
      <c r="V60" s="1"/>
      <c r="W60" s="1"/>
      <c r="X60" s="1"/>
      <c r="Y60" s="1"/>
      <c r="Z60" s="1"/>
      <c r="AA60" s="1"/>
      <c r="AB60" s="1"/>
      <c r="AC60" s="1"/>
      <c r="AD60" s="1"/>
      <c r="AE60" s="1"/>
      <c r="AF60" s="1"/>
      <c r="AG60" s="1"/>
      <c r="AH60" s="1"/>
      <c r="AI60" s="1"/>
      <c r="AJ60" s="1"/>
      <c r="AK60" s="1"/>
      <c r="AL60" s="1"/>
      <c r="AM60" s="1"/>
      <c r="AN60" s="1"/>
      <c r="AO60" s="1"/>
      <c r="AP60" s="1"/>
      <c r="AQ60" s="1"/>
      <c r="AR60" s="1"/>
      <c r="AS60" s="1"/>
    </row>
    <row r="61" spans="1:45" x14ac:dyDescent="0.25">
      <c r="A61" s="3" t="str">
        <f t="shared" si="0"/>
        <v/>
      </c>
      <c r="B61" s="1"/>
      <c r="C61" s="17" t="e">
        <f>SUMIFS(#REF!,#REF!,Exploitation!B61,#REF!,#REF!,#REF!,Exploitation!A61)/1000</f>
        <v>#REF!</v>
      </c>
      <c r="D61" s="9" t="e">
        <f t="shared" si="1"/>
        <v>#REF!</v>
      </c>
      <c r="E61" s="1"/>
      <c r="F61" s="1"/>
      <c r="G61" s="2">
        <f t="shared" si="2"/>
        <v>2014</v>
      </c>
      <c r="H61" s="2" t="str">
        <f t="shared" si="4"/>
        <v/>
      </c>
      <c r="I61" s="7">
        <v>41667</v>
      </c>
      <c r="J61" s="18" t="e">
        <f>SUMIFS(#REF!,#REF!,Exploitation!I61,#REF!,#REF!)/1000</f>
        <v>#REF!</v>
      </c>
      <c r="K61" s="18" t="e">
        <f t="shared" si="3"/>
        <v>#REF!</v>
      </c>
      <c r="L61" s="18" t="e">
        <f>SUMIF(#REF!,I61,#REF!)/1000</f>
        <v>#REF!</v>
      </c>
      <c r="M61" s="1"/>
      <c r="N61" s="1"/>
      <c r="O61" s="1"/>
      <c r="P61" s="1"/>
      <c r="Q61" s="1"/>
      <c r="R61" s="1"/>
      <c r="S61" s="1"/>
      <c r="T61" s="1"/>
      <c r="U61" s="1"/>
      <c r="V61" s="1"/>
      <c r="W61" s="1"/>
      <c r="X61" s="1"/>
      <c r="Y61" s="1"/>
      <c r="Z61" s="1"/>
      <c r="AA61" s="1"/>
      <c r="AB61" s="1"/>
      <c r="AC61" s="1"/>
      <c r="AD61" s="1"/>
      <c r="AE61" s="1"/>
      <c r="AF61" s="1"/>
      <c r="AG61" s="1"/>
      <c r="AH61" s="1"/>
      <c r="AI61" s="1"/>
      <c r="AJ61" s="1"/>
      <c r="AK61" s="1"/>
      <c r="AL61" s="1"/>
      <c r="AM61" s="1"/>
      <c r="AN61" s="1"/>
      <c r="AO61" s="1"/>
      <c r="AP61" s="1"/>
      <c r="AQ61" s="1"/>
      <c r="AR61" s="1"/>
      <c r="AS61" s="1"/>
    </row>
    <row r="62" spans="1:45" x14ac:dyDescent="0.25">
      <c r="A62" s="3" t="str">
        <f t="shared" si="0"/>
        <v/>
      </c>
      <c r="B62" s="1"/>
      <c r="C62" s="17" t="e">
        <f>SUMIFS(#REF!,#REF!,Exploitation!B62,#REF!,#REF!,#REF!,Exploitation!A62)/1000</f>
        <v>#REF!</v>
      </c>
      <c r="D62" s="9" t="e">
        <f t="shared" si="1"/>
        <v>#REF!</v>
      </c>
      <c r="E62" s="1"/>
      <c r="F62" s="1"/>
      <c r="G62" s="2">
        <f t="shared" si="2"/>
        <v>2014</v>
      </c>
      <c r="H62" s="2" t="str">
        <f t="shared" si="4"/>
        <v/>
      </c>
      <c r="I62" s="7">
        <v>41668</v>
      </c>
      <c r="J62" s="18" t="e">
        <f>SUMIFS(#REF!,#REF!,Exploitation!I62,#REF!,#REF!)/1000</f>
        <v>#REF!</v>
      </c>
      <c r="K62" s="18" t="e">
        <f t="shared" si="3"/>
        <v>#REF!</v>
      </c>
      <c r="L62" s="18" t="e">
        <f>SUMIF(#REF!,I62,#REF!)/1000</f>
        <v>#REF!</v>
      </c>
      <c r="M62" s="1"/>
      <c r="N62" s="1"/>
      <c r="O62" s="1"/>
      <c r="P62" s="1"/>
      <c r="Q62" s="1"/>
      <c r="R62" s="1"/>
      <c r="S62" s="1"/>
      <c r="T62" s="1"/>
      <c r="U62" s="1"/>
      <c r="V62" s="1"/>
      <c r="W62" s="1"/>
      <c r="X62" s="1"/>
      <c r="Y62" s="1"/>
      <c r="Z62" s="1"/>
      <c r="AA62" s="1"/>
      <c r="AB62" s="1"/>
      <c r="AC62" s="1"/>
      <c r="AD62" s="1"/>
      <c r="AE62" s="1"/>
      <c r="AF62" s="1"/>
      <c r="AG62" s="1"/>
      <c r="AH62" s="1"/>
      <c r="AI62" s="1"/>
      <c r="AJ62" s="1"/>
      <c r="AK62" s="1"/>
      <c r="AL62" s="1"/>
      <c r="AM62" s="1"/>
      <c r="AN62" s="1"/>
      <c r="AO62" s="1"/>
      <c r="AP62" s="1"/>
      <c r="AQ62" s="1"/>
      <c r="AR62" s="1"/>
      <c r="AS62" s="1"/>
    </row>
    <row r="63" spans="1:45" x14ac:dyDescent="0.25">
      <c r="A63" s="3" t="str">
        <f t="shared" si="0"/>
        <v/>
      </c>
      <c r="B63" s="1"/>
      <c r="C63" s="17" t="e">
        <f>SUMIFS(#REF!,#REF!,Exploitation!B63,#REF!,#REF!,#REF!,Exploitation!A63)/1000</f>
        <v>#REF!</v>
      </c>
      <c r="D63" s="9" t="e">
        <f t="shared" si="1"/>
        <v>#REF!</v>
      </c>
      <c r="E63" s="51"/>
      <c r="F63" s="51"/>
      <c r="G63" s="2">
        <f t="shared" si="2"/>
        <v>2014</v>
      </c>
      <c r="H63" s="2" t="str">
        <f t="shared" si="4"/>
        <v/>
      </c>
      <c r="I63" s="7">
        <v>41669</v>
      </c>
      <c r="J63" s="18" t="e">
        <f>SUMIFS(#REF!,#REF!,Exploitation!I63,#REF!,#REF!)/1000</f>
        <v>#REF!</v>
      </c>
      <c r="K63" s="18" t="e">
        <f t="shared" si="3"/>
        <v>#REF!</v>
      </c>
      <c r="L63" s="18" t="e">
        <f>SUMIF(#REF!,I63,#REF!)/1000</f>
        <v>#REF!</v>
      </c>
      <c r="M63" s="1"/>
      <c r="N63" s="1"/>
      <c r="O63" s="1"/>
      <c r="P63" s="1"/>
      <c r="Q63" s="1"/>
      <c r="R63" s="1"/>
      <c r="S63" s="1"/>
      <c r="T63" s="1"/>
      <c r="U63" s="1"/>
      <c r="V63" s="1"/>
      <c r="W63" s="1"/>
      <c r="X63" s="1"/>
      <c r="Y63" s="1"/>
      <c r="Z63" s="1"/>
      <c r="AA63" s="1"/>
      <c r="AB63" s="1"/>
      <c r="AC63" s="1"/>
      <c r="AD63" s="1"/>
      <c r="AE63" s="1"/>
      <c r="AF63" s="1"/>
      <c r="AG63" s="1"/>
      <c r="AH63" s="1"/>
      <c r="AI63" s="1"/>
      <c r="AJ63" s="1"/>
      <c r="AK63" s="1"/>
      <c r="AL63" s="1"/>
      <c r="AM63" s="1"/>
      <c r="AN63" s="1"/>
      <c r="AO63" s="1"/>
      <c r="AP63" s="1"/>
      <c r="AQ63" s="1"/>
      <c r="AR63" s="1"/>
      <c r="AS63" s="1"/>
    </row>
    <row r="64" spans="1:45" x14ac:dyDescent="0.25">
      <c r="A64" s="3" t="str">
        <f t="shared" si="0"/>
        <v/>
      </c>
      <c r="B64" s="1"/>
      <c r="C64" s="17" t="e">
        <f>SUMIFS(#REF!,#REF!,Exploitation!B64,#REF!,#REF!,#REF!,Exploitation!A64)/1000</f>
        <v>#REF!</v>
      </c>
      <c r="D64" s="9" t="e">
        <f t="shared" si="1"/>
        <v>#REF!</v>
      </c>
      <c r="E64" s="1"/>
      <c r="F64" s="1"/>
      <c r="G64" s="2">
        <f t="shared" si="2"/>
        <v>2014</v>
      </c>
      <c r="H64" s="2" t="str">
        <f t="shared" si="4"/>
        <v/>
      </c>
      <c r="I64" s="7">
        <v>41670</v>
      </c>
      <c r="J64" s="18" t="e">
        <f>SUMIFS(#REF!,#REF!,Exploitation!I64,#REF!,#REF!)/1000</f>
        <v>#REF!</v>
      </c>
      <c r="K64" s="18" t="e">
        <f t="shared" si="3"/>
        <v>#REF!</v>
      </c>
      <c r="L64" s="18" t="e">
        <f>SUMIF(#REF!,I64,#REF!)/1000</f>
        <v>#REF!</v>
      </c>
      <c r="M64" s="1"/>
      <c r="N64" s="1"/>
      <c r="O64" s="1"/>
      <c r="P64" s="1"/>
      <c r="Q64" s="1"/>
      <c r="R64" s="1"/>
      <c r="S64" s="1"/>
      <c r="T64" s="1"/>
      <c r="U64" s="1"/>
      <c r="V64" s="1"/>
      <c r="W64" s="1"/>
      <c r="X64" s="1"/>
      <c r="Y64" s="1"/>
      <c r="Z64" s="1"/>
      <c r="AA64" s="1"/>
      <c r="AB64" s="1"/>
      <c r="AC64" s="1"/>
      <c r="AD64" s="1"/>
      <c r="AE64" s="1"/>
      <c r="AF64" s="1"/>
      <c r="AG64" s="1"/>
      <c r="AH64" s="1"/>
      <c r="AI64" s="1"/>
      <c r="AJ64" s="1"/>
      <c r="AK64" s="1"/>
      <c r="AL64" s="1"/>
      <c r="AM64" s="1"/>
      <c r="AN64" s="1"/>
      <c r="AO64" s="1"/>
      <c r="AP64" s="1"/>
      <c r="AQ64" s="1"/>
      <c r="AR64" s="1"/>
      <c r="AS64" s="1"/>
    </row>
    <row r="65" spans="1:45" x14ac:dyDescent="0.25">
      <c r="A65" s="3" t="str">
        <f t="shared" si="0"/>
        <v/>
      </c>
      <c r="B65" s="1"/>
      <c r="C65" s="17" t="e">
        <f>SUMIFS(#REF!,#REF!,Exploitation!B65,#REF!,#REF!,#REF!,Exploitation!A65)/1000</f>
        <v>#REF!</v>
      </c>
      <c r="D65" s="9" t="e">
        <f t="shared" si="1"/>
        <v>#REF!</v>
      </c>
      <c r="E65" s="1"/>
      <c r="F65" s="1"/>
      <c r="G65" s="2">
        <f t="shared" si="2"/>
        <v>2014</v>
      </c>
      <c r="H65" s="2">
        <f t="shared" si="4"/>
        <v>6</v>
      </c>
      <c r="I65" s="7">
        <v>41673</v>
      </c>
      <c r="J65" s="18" t="e">
        <f>SUMIFS(#REF!,#REF!,Exploitation!I65,#REF!,#REF!)/1000</f>
        <v>#REF!</v>
      </c>
      <c r="K65" s="18" t="e">
        <f t="shared" si="3"/>
        <v>#REF!</v>
      </c>
      <c r="L65" s="18" t="e">
        <f>SUMIF(#REF!,I65,#REF!)/1000</f>
        <v>#REF!</v>
      </c>
      <c r="M65" s="1"/>
      <c r="N65" s="1"/>
      <c r="O65" s="1"/>
      <c r="P65" s="1"/>
      <c r="Q65" s="1"/>
      <c r="R65" s="1"/>
      <c r="S65" s="1"/>
      <c r="T65" s="1"/>
      <c r="U65" s="1"/>
      <c r="V65" s="1"/>
      <c r="W65" s="1"/>
      <c r="X65" s="1"/>
      <c r="Y65" s="1"/>
      <c r="Z65" s="1"/>
      <c r="AA65" s="1"/>
      <c r="AB65" s="1"/>
      <c r="AC65" s="1"/>
      <c r="AD65" s="1"/>
      <c r="AE65" s="1"/>
      <c r="AF65" s="1"/>
      <c r="AG65" s="1"/>
      <c r="AH65" s="1"/>
      <c r="AI65" s="1"/>
      <c r="AJ65" s="1"/>
      <c r="AK65" s="1"/>
      <c r="AL65" s="1"/>
      <c r="AM65" s="1"/>
      <c r="AN65" s="1"/>
      <c r="AO65" s="1"/>
      <c r="AP65" s="1"/>
      <c r="AQ65" s="1"/>
      <c r="AR65" s="1"/>
      <c r="AS65" s="1"/>
    </row>
    <row r="66" spans="1:45" x14ac:dyDescent="0.25">
      <c r="A66" s="3" t="str">
        <f t="shared" si="0"/>
        <v/>
      </c>
      <c r="B66" s="1"/>
      <c r="C66" s="17" t="e">
        <f>SUMIFS(#REF!,#REF!,Exploitation!B66,#REF!,#REF!,#REF!,Exploitation!A66)/1000</f>
        <v>#REF!</v>
      </c>
      <c r="D66" s="9" t="e">
        <f t="shared" si="1"/>
        <v>#REF!</v>
      </c>
      <c r="E66" s="1"/>
      <c r="F66" s="1"/>
      <c r="G66" s="2">
        <f t="shared" si="2"/>
        <v>2014</v>
      </c>
      <c r="H66" s="2" t="str">
        <f t="shared" si="4"/>
        <v/>
      </c>
      <c r="I66" s="7">
        <v>41674</v>
      </c>
      <c r="J66" s="18" t="e">
        <f>SUMIFS(#REF!,#REF!,Exploitation!I66,#REF!,#REF!)/1000</f>
        <v>#REF!</v>
      </c>
      <c r="K66" s="18" t="e">
        <f t="shared" si="3"/>
        <v>#REF!</v>
      </c>
      <c r="L66" s="18" t="e">
        <f>SUMIF(#REF!,I66,#REF!)/1000</f>
        <v>#REF!</v>
      </c>
      <c r="M66" s="1"/>
      <c r="N66" s="1"/>
      <c r="O66" s="1"/>
      <c r="P66" s="1"/>
      <c r="Q66" s="1"/>
      <c r="R66" s="1"/>
      <c r="S66" s="1"/>
      <c r="T66" s="1"/>
      <c r="U66" s="1"/>
      <c r="V66" s="1"/>
      <c r="W66" s="1"/>
      <c r="X66" s="1"/>
      <c r="Y66" s="1"/>
      <c r="Z66" s="1"/>
      <c r="AA66" s="1"/>
      <c r="AB66" s="1"/>
      <c r="AC66" s="1"/>
      <c r="AD66" s="1"/>
      <c r="AE66" s="1"/>
      <c r="AF66" s="1"/>
      <c r="AG66" s="1"/>
      <c r="AH66" s="1"/>
      <c r="AI66" s="1"/>
      <c r="AJ66" s="1"/>
      <c r="AK66" s="1"/>
      <c r="AL66" s="1"/>
      <c r="AM66" s="1"/>
      <c r="AN66" s="1"/>
      <c r="AO66" s="1"/>
      <c r="AP66" s="1"/>
      <c r="AQ66" s="1"/>
      <c r="AR66" s="1"/>
      <c r="AS66" s="1"/>
    </row>
    <row r="67" spans="1:45" x14ac:dyDescent="0.25">
      <c r="A67" s="3" t="str">
        <f t="shared" si="0"/>
        <v/>
      </c>
      <c r="B67" s="1"/>
      <c r="C67" s="17" t="e">
        <f>SUMIFS(#REF!,#REF!,Exploitation!B67,#REF!,#REF!,#REF!,Exploitation!A67)/1000</f>
        <v>#REF!</v>
      </c>
      <c r="D67" s="9" t="e">
        <f t="shared" si="1"/>
        <v>#REF!</v>
      </c>
      <c r="E67" s="1"/>
      <c r="F67" s="1"/>
      <c r="G67" s="2">
        <f t="shared" si="2"/>
        <v>2014</v>
      </c>
      <c r="H67" s="2" t="str">
        <f t="shared" si="4"/>
        <v/>
      </c>
      <c r="I67" s="7">
        <v>41675</v>
      </c>
      <c r="J67" s="18" t="e">
        <f>SUMIFS(#REF!,#REF!,Exploitation!I67,#REF!,#REF!)/1000</f>
        <v>#REF!</v>
      </c>
      <c r="K67" s="18" t="e">
        <f t="shared" si="3"/>
        <v>#REF!</v>
      </c>
      <c r="L67" s="18" t="e">
        <f>SUMIF(#REF!,I67,#REF!)/1000</f>
        <v>#REF!</v>
      </c>
      <c r="M67" s="1"/>
      <c r="N67" s="1"/>
      <c r="O67" s="1"/>
      <c r="P67" s="1"/>
      <c r="Q67" s="1"/>
      <c r="R67" s="1"/>
      <c r="S67" s="1"/>
      <c r="T67" s="1"/>
      <c r="U67" s="1"/>
      <c r="V67" s="1"/>
      <c r="W67" s="1"/>
      <c r="X67" s="1"/>
      <c r="Y67" s="1"/>
      <c r="Z67" s="1"/>
      <c r="AA67" s="1"/>
      <c r="AB67" s="1"/>
      <c r="AC67" s="1"/>
      <c r="AD67" s="1"/>
      <c r="AE67" s="1"/>
      <c r="AF67" s="1"/>
      <c r="AG67" s="1"/>
      <c r="AH67" s="1"/>
      <c r="AI67" s="1"/>
      <c r="AJ67" s="1"/>
      <c r="AK67" s="1"/>
      <c r="AL67" s="1"/>
      <c r="AM67" s="1"/>
      <c r="AN67" s="1"/>
      <c r="AO67" s="1"/>
      <c r="AP67" s="1"/>
      <c r="AQ67" s="1"/>
      <c r="AR67" s="1"/>
      <c r="AS67" s="1"/>
    </row>
    <row r="68" spans="1:45" x14ac:dyDescent="0.25">
      <c r="A68" s="3" t="str">
        <f t="shared" ref="A68:A131" si="5">IF(B68="","",IF(B68&gt;B67,A67,A67+1))</f>
        <v/>
      </c>
      <c r="B68" s="1"/>
      <c r="C68" s="17" t="e">
        <f>SUMIFS(#REF!,#REF!,Exploitation!B68,#REF!,#REF!,#REF!,Exploitation!A68)/1000</f>
        <v>#REF!</v>
      </c>
      <c r="D68" s="9" t="e">
        <f t="shared" ref="D68:D131" si="6">E68-C68</f>
        <v>#REF!</v>
      </c>
      <c r="E68" s="1"/>
      <c r="F68" s="1"/>
      <c r="G68" s="2">
        <f t="shared" ref="G68:G101" si="7">IF(I68="","",YEAR(I68))</f>
        <v>2014</v>
      </c>
      <c r="H68" s="2" t="str">
        <f t="shared" si="4"/>
        <v/>
      </c>
      <c r="I68" s="7">
        <v>41676</v>
      </c>
      <c r="J68" s="18" t="e">
        <f>SUMIFS(#REF!,#REF!,Exploitation!I68,#REF!,#REF!)/1000</f>
        <v>#REF!</v>
      </c>
      <c r="K68" s="18" t="e">
        <f t="shared" ref="K68:K115" si="8">L68-J68</f>
        <v>#REF!</v>
      </c>
      <c r="L68" s="18" t="e">
        <f>SUMIF(#REF!,I68,#REF!)/1000</f>
        <v>#REF!</v>
      </c>
      <c r="M68" s="1"/>
      <c r="N68" s="1"/>
      <c r="O68" s="1"/>
      <c r="P68" s="1"/>
      <c r="Q68" s="1"/>
      <c r="R68" s="1"/>
      <c r="S68" s="1"/>
      <c r="T68" s="1"/>
      <c r="U68" s="1"/>
      <c r="V68" s="1"/>
      <c r="W68" s="1"/>
      <c r="X68" s="1"/>
      <c r="Y68" s="1"/>
      <c r="Z68" s="1"/>
      <c r="AA68" s="1"/>
      <c r="AB68" s="1"/>
      <c r="AC68" s="1"/>
      <c r="AD68" s="1"/>
      <c r="AE68" s="1"/>
      <c r="AF68" s="1"/>
      <c r="AG68" s="1"/>
      <c r="AH68" s="1"/>
      <c r="AI68" s="1"/>
      <c r="AJ68" s="1"/>
      <c r="AK68" s="1"/>
      <c r="AL68" s="1"/>
      <c r="AM68" s="1"/>
      <c r="AN68" s="1"/>
      <c r="AO68" s="1"/>
      <c r="AP68" s="1"/>
      <c r="AQ68" s="1"/>
      <c r="AR68" s="1"/>
      <c r="AS68" s="1"/>
    </row>
    <row r="69" spans="1:45" x14ac:dyDescent="0.25">
      <c r="A69" s="3" t="str">
        <f t="shared" si="5"/>
        <v/>
      </c>
      <c r="B69" s="1"/>
      <c r="C69" s="17" t="e">
        <f>SUMIFS(#REF!,#REF!,Exploitation!B69,#REF!,#REF!,#REF!,Exploitation!A69)/1000</f>
        <v>#REF!</v>
      </c>
      <c r="D69" s="9" t="e">
        <f t="shared" si="6"/>
        <v>#REF!</v>
      </c>
      <c r="E69" s="1"/>
      <c r="F69" s="1"/>
      <c r="G69" s="2">
        <f t="shared" si="7"/>
        <v>2014</v>
      </c>
      <c r="H69" s="2" t="str">
        <f t="shared" ref="H69:H70" si="9">IF(WEEKNUM(I69)&gt;WEEKNUM(I68),WEEKNUM(I69),"")</f>
        <v/>
      </c>
      <c r="I69" s="7">
        <v>41677</v>
      </c>
      <c r="J69" s="18" t="e">
        <f>SUMIFS(#REF!,#REF!,Exploitation!I69,#REF!,#REF!)/1000</f>
        <v>#REF!</v>
      </c>
      <c r="K69" s="18" t="e">
        <f t="shared" si="8"/>
        <v>#REF!</v>
      </c>
      <c r="L69" s="18" t="e">
        <f>SUMIF(#REF!,I69,#REF!)/1000</f>
        <v>#REF!</v>
      </c>
      <c r="M69" s="1"/>
      <c r="N69" s="1"/>
      <c r="O69" s="1"/>
      <c r="P69" s="1"/>
      <c r="Q69" s="1"/>
      <c r="R69" s="1"/>
      <c r="S69" s="1"/>
      <c r="T69" s="1"/>
      <c r="U69" s="1"/>
      <c r="V69" s="1"/>
      <c r="W69" s="1"/>
      <c r="X69" s="1"/>
      <c r="Y69" s="1"/>
      <c r="Z69" s="1"/>
      <c r="AA69" s="1"/>
      <c r="AB69" s="1"/>
      <c r="AC69" s="1"/>
      <c r="AD69" s="1"/>
      <c r="AE69" s="1"/>
      <c r="AF69" s="1"/>
      <c r="AG69" s="1"/>
      <c r="AH69" s="1"/>
      <c r="AI69" s="1"/>
      <c r="AJ69" s="1"/>
      <c r="AK69" s="1"/>
      <c r="AL69" s="1"/>
      <c r="AM69" s="1"/>
      <c r="AN69" s="1"/>
      <c r="AO69" s="1"/>
      <c r="AP69" s="1"/>
      <c r="AQ69" s="1"/>
      <c r="AR69" s="1"/>
      <c r="AS69" s="1"/>
    </row>
    <row r="70" spans="1:45" x14ac:dyDescent="0.25">
      <c r="A70" s="3" t="str">
        <f t="shared" si="5"/>
        <v/>
      </c>
      <c r="B70" s="1"/>
      <c r="C70" s="17" t="e">
        <f>SUMIFS(#REF!,#REF!,Exploitation!B70,#REF!,#REF!,#REF!,Exploitation!A70)/1000</f>
        <v>#REF!</v>
      </c>
      <c r="D70" s="9" t="e">
        <f t="shared" si="6"/>
        <v>#REF!</v>
      </c>
      <c r="E70" s="1"/>
      <c r="F70" s="1"/>
      <c r="G70" s="2">
        <f t="shared" si="7"/>
        <v>2014</v>
      </c>
      <c r="H70" s="2">
        <f t="shared" si="9"/>
        <v>7</v>
      </c>
      <c r="I70" s="7">
        <v>41683</v>
      </c>
      <c r="J70" s="18" t="e">
        <f>SUMIFS(#REF!,#REF!,Exploitation!I70,#REF!,#REF!)/1000</f>
        <v>#REF!</v>
      </c>
      <c r="K70" s="18" t="e">
        <f t="shared" si="8"/>
        <v>#REF!</v>
      </c>
      <c r="L70" s="18" t="e">
        <f>SUMIF(#REF!,I70,#REF!)/1000</f>
        <v>#REF!</v>
      </c>
      <c r="M70" s="1"/>
      <c r="N70" s="1"/>
      <c r="O70" s="1"/>
      <c r="P70" s="1"/>
      <c r="Q70" s="1"/>
      <c r="R70" s="1"/>
      <c r="S70" s="1"/>
      <c r="T70" s="1"/>
      <c r="U70" s="1"/>
      <c r="V70" s="1"/>
      <c r="W70" s="1"/>
      <c r="X70" s="1"/>
      <c r="Y70" s="1"/>
      <c r="Z70" s="1"/>
      <c r="AA70" s="1"/>
      <c r="AB70" s="1"/>
      <c r="AC70" s="1"/>
      <c r="AD70" s="1"/>
      <c r="AE70" s="1"/>
      <c r="AF70" s="1"/>
      <c r="AG70" s="1"/>
      <c r="AH70" s="1"/>
      <c r="AI70" s="1"/>
      <c r="AJ70" s="1"/>
      <c r="AK70" s="1"/>
      <c r="AL70" s="1"/>
      <c r="AM70" s="1"/>
      <c r="AN70" s="1"/>
      <c r="AO70" s="1"/>
      <c r="AP70" s="1"/>
      <c r="AQ70" s="1"/>
      <c r="AR70" s="1"/>
      <c r="AS70" s="1"/>
    </row>
    <row r="71" spans="1:45" x14ac:dyDescent="0.25">
      <c r="A71" s="3" t="str">
        <f t="shared" si="5"/>
        <v/>
      </c>
      <c r="B71" s="1"/>
      <c r="C71" s="17" t="e">
        <f>SUMIFS(#REF!,#REF!,Exploitation!B71,#REF!,#REF!,#REF!,Exploitation!A71)/1000</f>
        <v>#REF!</v>
      </c>
      <c r="D71" s="9" t="e">
        <f t="shared" si="6"/>
        <v>#REF!</v>
      </c>
      <c r="E71" s="1"/>
      <c r="F71" s="1"/>
      <c r="G71" s="2">
        <f t="shared" si="7"/>
        <v>2014</v>
      </c>
      <c r="H71" s="2" t="str">
        <f t="shared" ref="H71:H132" si="10">IF(WEEKNUM(I71)&gt;WEEKNUM(I70),WEEKNUM(I71),"")</f>
        <v/>
      </c>
      <c r="I71" s="7">
        <v>41684</v>
      </c>
      <c r="J71" s="18" t="e">
        <f>SUMIFS(#REF!,#REF!,Exploitation!I71,#REF!,#REF!)/1000</f>
        <v>#REF!</v>
      </c>
      <c r="K71" s="18" t="e">
        <f t="shared" si="8"/>
        <v>#REF!</v>
      </c>
      <c r="L71" s="18" t="e">
        <f>SUMIF(#REF!,I71,#REF!)/1000</f>
        <v>#REF!</v>
      </c>
      <c r="M71" s="1"/>
      <c r="N71" s="1"/>
      <c r="O71" s="1"/>
      <c r="P71" s="1"/>
      <c r="Q71" s="1"/>
      <c r="R71" s="1"/>
      <c r="S71" s="1"/>
      <c r="T71" s="1"/>
      <c r="U71" s="1"/>
      <c r="V71" s="1"/>
      <c r="W71" s="1"/>
      <c r="X71" s="1"/>
      <c r="Y71" s="1"/>
      <c r="Z71" s="1"/>
      <c r="AA71" s="1"/>
      <c r="AB71" s="1"/>
      <c r="AC71" s="1"/>
      <c r="AD71" s="1"/>
      <c r="AE71" s="1"/>
      <c r="AF71" s="1"/>
      <c r="AG71" s="1"/>
      <c r="AH71" s="1"/>
      <c r="AI71" s="1"/>
      <c r="AJ71" s="1"/>
      <c r="AK71" s="1"/>
      <c r="AL71" s="1"/>
      <c r="AM71" s="1"/>
      <c r="AN71" s="1"/>
      <c r="AO71" s="1"/>
      <c r="AP71" s="1"/>
      <c r="AQ71" s="1"/>
      <c r="AR71" s="1"/>
      <c r="AS71" s="1"/>
    </row>
    <row r="72" spans="1:45" x14ac:dyDescent="0.25">
      <c r="A72" s="3" t="str">
        <f t="shared" si="5"/>
        <v/>
      </c>
      <c r="B72" s="1"/>
      <c r="C72" s="17" t="e">
        <f>SUMIFS(#REF!,#REF!,Exploitation!B72,#REF!,#REF!,#REF!,Exploitation!A72)/1000</f>
        <v>#REF!</v>
      </c>
      <c r="D72" s="9" t="e">
        <f t="shared" si="6"/>
        <v>#REF!</v>
      </c>
      <c r="E72" s="1"/>
      <c r="F72" s="1"/>
      <c r="G72" s="2">
        <f t="shared" si="7"/>
        <v>2014</v>
      </c>
      <c r="H72" s="2">
        <f t="shared" si="10"/>
        <v>8</v>
      </c>
      <c r="I72" s="7">
        <v>41687</v>
      </c>
      <c r="J72" s="18" t="e">
        <f>SUMIFS(#REF!,#REF!,Exploitation!I72,#REF!,#REF!)/1000</f>
        <v>#REF!</v>
      </c>
      <c r="K72" s="18" t="e">
        <f t="shared" si="8"/>
        <v>#REF!</v>
      </c>
      <c r="L72" s="18" t="e">
        <f>SUMIF(#REF!,I72,#REF!)/1000</f>
        <v>#REF!</v>
      </c>
      <c r="M72" s="1"/>
      <c r="N72" s="1"/>
      <c r="O72" s="1"/>
      <c r="P72" s="1"/>
      <c r="Q72" s="1"/>
      <c r="R72" s="1"/>
      <c r="S72" s="1"/>
      <c r="T72" s="1"/>
      <c r="U72" s="1"/>
      <c r="V72" s="1"/>
      <c r="W72" s="1"/>
      <c r="X72" s="1"/>
      <c r="Y72" s="1"/>
      <c r="Z72" s="1"/>
      <c r="AA72" s="1"/>
      <c r="AB72" s="1"/>
      <c r="AC72" s="1"/>
      <c r="AD72" s="1"/>
      <c r="AE72" s="1"/>
      <c r="AF72" s="1"/>
      <c r="AG72" s="1"/>
      <c r="AH72" s="1"/>
      <c r="AI72" s="1"/>
      <c r="AJ72" s="1"/>
      <c r="AK72" s="1"/>
      <c r="AL72" s="1"/>
      <c r="AM72" s="1"/>
      <c r="AN72" s="1"/>
      <c r="AO72" s="1"/>
      <c r="AP72" s="1"/>
      <c r="AQ72" s="1"/>
      <c r="AR72" s="1"/>
      <c r="AS72" s="1"/>
    </row>
    <row r="73" spans="1:45" x14ac:dyDescent="0.25">
      <c r="A73" s="3" t="str">
        <f t="shared" si="5"/>
        <v/>
      </c>
      <c r="B73" s="1"/>
      <c r="C73" s="17" t="e">
        <f>SUMIFS(#REF!,#REF!,Exploitation!B73,#REF!,#REF!,#REF!,Exploitation!A73)/1000</f>
        <v>#REF!</v>
      </c>
      <c r="D73" s="9" t="e">
        <f t="shared" si="6"/>
        <v>#REF!</v>
      </c>
      <c r="E73" s="1"/>
      <c r="F73" s="1"/>
      <c r="G73" s="2">
        <f t="shared" si="7"/>
        <v>2014</v>
      </c>
      <c r="H73" s="2" t="str">
        <f t="shared" si="10"/>
        <v/>
      </c>
      <c r="I73" s="7">
        <v>41688</v>
      </c>
      <c r="J73" s="18" t="e">
        <f>SUMIFS(#REF!,#REF!,Exploitation!I73,#REF!,#REF!)/1000</f>
        <v>#REF!</v>
      </c>
      <c r="K73" s="18" t="e">
        <f t="shared" si="8"/>
        <v>#REF!</v>
      </c>
      <c r="L73" s="18" t="e">
        <f>SUMIF(#REF!,I73,#REF!)/1000</f>
        <v>#REF!</v>
      </c>
      <c r="M73" s="1"/>
      <c r="N73" s="1"/>
      <c r="O73" s="1"/>
      <c r="P73" s="1"/>
      <c r="Q73" s="1"/>
      <c r="R73" s="1"/>
      <c r="S73" s="1"/>
      <c r="T73" s="1"/>
      <c r="U73" s="1"/>
      <c r="V73" s="1"/>
      <c r="W73" s="1"/>
      <c r="X73" s="1"/>
      <c r="Y73" s="1"/>
      <c r="Z73" s="1"/>
      <c r="AA73" s="1"/>
      <c r="AB73" s="1"/>
      <c r="AC73" s="1"/>
      <c r="AD73" s="1"/>
      <c r="AE73" s="1"/>
      <c r="AF73" s="1"/>
      <c r="AG73" s="1"/>
      <c r="AH73" s="1"/>
      <c r="AI73" s="1"/>
      <c r="AJ73" s="1"/>
      <c r="AK73" s="1"/>
      <c r="AL73" s="1"/>
      <c r="AM73" s="1"/>
      <c r="AN73" s="1"/>
      <c r="AO73" s="1"/>
      <c r="AP73" s="1"/>
      <c r="AQ73" s="1"/>
      <c r="AR73" s="1"/>
      <c r="AS73" s="1"/>
    </row>
    <row r="74" spans="1:45" x14ac:dyDescent="0.25">
      <c r="A74" s="3" t="str">
        <f t="shared" si="5"/>
        <v/>
      </c>
      <c r="B74" s="1"/>
      <c r="C74" s="17" t="e">
        <f>SUMIFS(#REF!,#REF!,Exploitation!B74,#REF!,#REF!,#REF!,Exploitation!A74)/1000</f>
        <v>#REF!</v>
      </c>
      <c r="D74" s="9" t="e">
        <f t="shared" si="6"/>
        <v>#REF!</v>
      </c>
      <c r="E74" s="1"/>
      <c r="F74" s="1"/>
      <c r="G74" s="2">
        <f t="shared" si="7"/>
        <v>2014</v>
      </c>
      <c r="H74" s="2" t="str">
        <f>IF(WEEKNUM(I74)&gt;WEEKNUM(I73),WEEKNUM(I74),"")</f>
        <v/>
      </c>
      <c r="I74" s="7">
        <v>41689</v>
      </c>
      <c r="J74" s="18" t="e">
        <f>SUMIFS(#REF!,#REF!,Exploitation!I74,#REF!,#REF!)/1000</f>
        <v>#REF!</v>
      </c>
      <c r="K74" s="18" t="e">
        <f t="shared" si="8"/>
        <v>#REF!</v>
      </c>
      <c r="L74" s="18" t="e">
        <f>SUMIF(#REF!,I74,#REF!)/1000</f>
        <v>#REF!</v>
      </c>
      <c r="M74" s="1"/>
      <c r="N74" s="1"/>
      <c r="O74" s="1"/>
      <c r="P74" s="1"/>
      <c r="Q74" s="1"/>
      <c r="R74" s="1"/>
      <c r="S74" s="1"/>
      <c r="T74" s="1"/>
      <c r="U74" s="1"/>
      <c r="V74" s="1"/>
      <c r="W74" s="1"/>
      <c r="X74" s="1"/>
      <c r="Y74" s="1"/>
      <c r="Z74" s="1"/>
      <c r="AA74" s="1"/>
      <c r="AB74" s="1"/>
      <c r="AC74" s="1"/>
      <c r="AD74" s="1"/>
      <c r="AE74" s="1"/>
      <c r="AF74" s="1"/>
      <c r="AG74" s="1"/>
      <c r="AH74" s="1"/>
      <c r="AI74" s="1"/>
      <c r="AJ74" s="1"/>
      <c r="AK74" s="1"/>
      <c r="AL74" s="1"/>
      <c r="AM74" s="1"/>
      <c r="AN74" s="1"/>
      <c r="AO74" s="1"/>
      <c r="AP74" s="1"/>
      <c r="AQ74" s="1"/>
      <c r="AR74" s="1"/>
      <c r="AS74" s="1"/>
    </row>
    <row r="75" spans="1:45" x14ac:dyDescent="0.25">
      <c r="A75" s="3" t="str">
        <f t="shared" si="5"/>
        <v/>
      </c>
      <c r="B75" s="1"/>
      <c r="C75" s="17" t="e">
        <f>SUMIFS(#REF!,#REF!,Exploitation!B75,#REF!,#REF!,#REF!,Exploitation!A75)/1000</f>
        <v>#REF!</v>
      </c>
      <c r="D75" s="9" t="e">
        <f t="shared" si="6"/>
        <v>#REF!</v>
      </c>
      <c r="E75" s="1"/>
      <c r="F75" s="1"/>
      <c r="G75" s="2">
        <f t="shared" si="7"/>
        <v>2014</v>
      </c>
      <c r="H75" s="2" t="str">
        <f>IF(WEEKNUM(I75)&gt;WEEKNUM(I74),WEEKNUM(I75),"")</f>
        <v/>
      </c>
      <c r="I75" s="7">
        <v>41690</v>
      </c>
      <c r="J75" s="18" t="e">
        <f>SUMIFS(#REF!,#REF!,Exploitation!I75,#REF!,#REF!)/1000</f>
        <v>#REF!</v>
      </c>
      <c r="K75" s="18" t="e">
        <f t="shared" si="8"/>
        <v>#REF!</v>
      </c>
      <c r="L75" s="18" t="e">
        <f>SUMIF(#REF!,I75,#REF!)/1000</f>
        <v>#REF!</v>
      </c>
      <c r="M75" s="1"/>
      <c r="N75" s="1"/>
      <c r="O75" s="1"/>
      <c r="P75" s="1"/>
      <c r="Q75" s="1"/>
      <c r="R75" s="1"/>
      <c r="S75" s="1"/>
      <c r="T75" s="1"/>
      <c r="U75" s="1"/>
      <c r="V75" s="1"/>
      <c r="W75" s="1"/>
      <c r="X75" s="1"/>
      <c r="Y75" s="1"/>
      <c r="Z75" s="1"/>
      <c r="AA75" s="1"/>
      <c r="AB75" s="1"/>
      <c r="AC75" s="1"/>
      <c r="AD75" s="1"/>
      <c r="AE75" s="1"/>
      <c r="AF75" s="1"/>
      <c r="AG75" s="1"/>
      <c r="AH75" s="1"/>
      <c r="AI75" s="1"/>
      <c r="AJ75" s="1"/>
      <c r="AK75" s="1"/>
      <c r="AL75" s="1"/>
      <c r="AM75" s="1"/>
      <c r="AN75" s="1"/>
      <c r="AO75" s="1"/>
      <c r="AP75" s="1"/>
      <c r="AQ75" s="1"/>
      <c r="AR75" s="1"/>
      <c r="AS75" s="1"/>
    </row>
    <row r="76" spans="1:45" x14ac:dyDescent="0.25">
      <c r="A76" s="3" t="str">
        <f t="shared" si="5"/>
        <v/>
      </c>
      <c r="B76" s="1"/>
      <c r="C76" s="17" t="e">
        <f>SUMIFS(#REF!,#REF!,Exploitation!B76,#REF!,#REF!,#REF!,Exploitation!A76)/1000</f>
        <v>#REF!</v>
      </c>
      <c r="D76" s="9" t="e">
        <f t="shared" si="6"/>
        <v>#REF!</v>
      </c>
      <c r="E76" s="1"/>
      <c r="F76" s="1"/>
      <c r="G76" s="2" t="str">
        <f t="shared" si="7"/>
        <v/>
      </c>
      <c r="H76" s="2" t="str">
        <f>IF(WEEKNUM(I76)&gt;WEEKNUM(I75),WEEKNUM(I76),"")</f>
        <v/>
      </c>
      <c r="I76" s="7"/>
      <c r="J76" s="18" t="e">
        <f>SUMIFS(#REF!,#REF!,Exploitation!I76,#REF!,#REF!)/1000</f>
        <v>#REF!</v>
      </c>
      <c r="K76" s="18" t="e">
        <f t="shared" si="8"/>
        <v>#REF!</v>
      </c>
      <c r="L76" s="18" t="e">
        <f>SUMIF(#REF!,I76,#REF!)/1000</f>
        <v>#REF!</v>
      </c>
      <c r="M76" s="1"/>
      <c r="N76" s="1"/>
      <c r="O76" s="1"/>
      <c r="P76" s="1"/>
      <c r="Q76" s="1"/>
      <c r="R76" s="1"/>
      <c r="S76" s="1"/>
      <c r="T76" s="1"/>
      <c r="U76" s="1"/>
      <c r="V76" s="1"/>
      <c r="W76" s="1"/>
      <c r="X76" s="1"/>
      <c r="Y76" s="1"/>
      <c r="Z76" s="1"/>
      <c r="AA76" s="1"/>
      <c r="AB76" s="1"/>
      <c r="AC76" s="1"/>
      <c r="AD76" s="1"/>
      <c r="AE76" s="1"/>
      <c r="AF76" s="1"/>
      <c r="AG76" s="1"/>
      <c r="AH76" s="1"/>
      <c r="AI76" s="1"/>
      <c r="AJ76" s="1"/>
      <c r="AK76" s="1"/>
      <c r="AL76" s="1"/>
      <c r="AM76" s="1"/>
      <c r="AN76" s="1"/>
      <c r="AO76" s="1"/>
      <c r="AP76" s="1"/>
      <c r="AQ76" s="1"/>
      <c r="AR76" s="1"/>
      <c r="AS76" s="1"/>
    </row>
    <row r="77" spans="1:45" x14ac:dyDescent="0.25">
      <c r="A77" s="3" t="str">
        <f t="shared" si="5"/>
        <v/>
      </c>
      <c r="B77" s="1"/>
      <c r="C77" s="17" t="e">
        <f>SUMIFS(#REF!,#REF!,Exploitation!B77,#REF!,#REF!,#REF!,Exploitation!A77)/1000</f>
        <v>#REF!</v>
      </c>
      <c r="D77" s="9" t="e">
        <f t="shared" si="6"/>
        <v>#REF!</v>
      </c>
      <c r="E77" s="1"/>
      <c r="F77" s="1"/>
      <c r="G77" s="2" t="str">
        <f t="shared" si="7"/>
        <v/>
      </c>
      <c r="H77" s="2" t="str">
        <f t="shared" si="10"/>
        <v/>
      </c>
      <c r="I77" s="5"/>
      <c r="J77" s="18" t="e">
        <f>SUMIFS(#REF!,#REF!,Exploitation!I77,#REF!,#REF!)/1000</f>
        <v>#REF!</v>
      </c>
      <c r="K77" s="18" t="e">
        <f t="shared" si="8"/>
        <v>#REF!</v>
      </c>
      <c r="L77" s="18" t="e">
        <f>SUMIF(#REF!,I77,#REF!)/1000</f>
        <v>#REF!</v>
      </c>
      <c r="M77" s="1"/>
      <c r="N77" s="1"/>
      <c r="O77" s="1"/>
      <c r="P77" s="1"/>
      <c r="Q77" s="1"/>
      <c r="R77" s="1"/>
      <c r="S77" s="1"/>
      <c r="T77" s="1"/>
      <c r="U77" s="1"/>
      <c r="V77" s="1"/>
      <c r="W77" s="1"/>
      <c r="X77" s="1"/>
      <c r="Y77" s="1"/>
      <c r="Z77" s="1"/>
      <c r="AA77" s="1"/>
      <c r="AB77" s="1"/>
      <c r="AC77" s="1"/>
      <c r="AD77" s="1"/>
      <c r="AE77" s="1"/>
      <c r="AF77" s="1"/>
      <c r="AG77" s="1"/>
      <c r="AH77" s="1"/>
      <c r="AI77" s="1"/>
      <c r="AJ77" s="1"/>
      <c r="AK77" s="1"/>
      <c r="AL77" s="1"/>
      <c r="AM77" s="1"/>
      <c r="AN77" s="1"/>
      <c r="AO77" s="1"/>
      <c r="AP77" s="1"/>
      <c r="AQ77" s="1"/>
      <c r="AR77" s="1"/>
      <c r="AS77" s="1"/>
    </row>
    <row r="78" spans="1:45" x14ac:dyDescent="0.25">
      <c r="A78" s="3" t="str">
        <f t="shared" si="5"/>
        <v/>
      </c>
      <c r="B78" s="1"/>
      <c r="C78" s="17" t="e">
        <f>SUMIFS(#REF!,#REF!,Exploitation!B78,#REF!,#REF!,#REF!,Exploitation!A78)/1000</f>
        <v>#REF!</v>
      </c>
      <c r="D78" s="9" t="e">
        <f t="shared" si="6"/>
        <v>#REF!</v>
      </c>
      <c r="E78" s="1"/>
      <c r="F78" s="1"/>
      <c r="G78" s="2" t="str">
        <f t="shared" si="7"/>
        <v/>
      </c>
      <c r="H78" s="2" t="str">
        <f t="shared" si="10"/>
        <v/>
      </c>
      <c r="I78" s="5"/>
      <c r="J78" s="18" t="e">
        <f>SUMIFS(#REF!,#REF!,Exploitation!I78,#REF!,#REF!)/1000</f>
        <v>#REF!</v>
      </c>
      <c r="K78" s="18" t="e">
        <f t="shared" si="8"/>
        <v>#REF!</v>
      </c>
      <c r="L78" s="18" t="e">
        <f>SUMIF(#REF!,I78,#REF!)/1000</f>
        <v>#REF!</v>
      </c>
      <c r="M78" s="1"/>
      <c r="N78" s="1"/>
      <c r="O78" s="1"/>
      <c r="P78" s="1"/>
      <c r="Q78" s="1"/>
      <c r="R78" s="1"/>
      <c r="S78" s="1"/>
      <c r="T78" s="1"/>
      <c r="U78" s="1"/>
      <c r="V78" s="1"/>
      <c r="W78" s="1"/>
      <c r="X78" s="1"/>
      <c r="Y78" s="1"/>
      <c r="Z78" s="1"/>
      <c r="AA78" s="1"/>
      <c r="AB78" s="1"/>
      <c r="AC78" s="1"/>
      <c r="AD78" s="1"/>
      <c r="AE78" s="1"/>
      <c r="AF78" s="1"/>
      <c r="AG78" s="1"/>
      <c r="AH78" s="1"/>
      <c r="AI78" s="1"/>
      <c r="AJ78" s="1"/>
      <c r="AK78" s="1"/>
      <c r="AL78" s="1"/>
      <c r="AM78" s="1"/>
      <c r="AN78" s="1"/>
      <c r="AO78" s="1"/>
      <c r="AP78" s="1"/>
      <c r="AQ78" s="1"/>
      <c r="AR78" s="1"/>
      <c r="AS78" s="1"/>
    </row>
    <row r="79" spans="1:45" x14ac:dyDescent="0.25">
      <c r="A79" s="3" t="str">
        <f t="shared" si="5"/>
        <v/>
      </c>
      <c r="B79" s="1"/>
      <c r="C79" s="17" t="e">
        <f>SUMIFS(#REF!,#REF!,Exploitation!B79,#REF!,#REF!,#REF!,Exploitation!A79)/1000</f>
        <v>#REF!</v>
      </c>
      <c r="D79" s="9" t="e">
        <f t="shared" si="6"/>
        <v>#REF!</v>
      </c>
      <c r="E79" s="1"/>
      <c r="F79" s="1"/>
      <c r="G79" s="2" t="str">
        <f t="shared" si="7"/>
        <v/>
      </c>
      <c r="H79" s="2" t="str">
        <f t="shared" si="10"/>
        <v/>
      </c>
      <c r="I79" s="5"/>
      <c r="J79" s="18" t="e">
        <f>SUMIFS(#REF!,#REF!,Exploitation!I79,#REF!,#REF!)/1000</f>
        <v>#REF!</v>
      </c>
      <c r="K79" s="18" t="e">
        <f t="shared" si="8"/>
        <v>#REF!</v>
      </c>
      <c r="L79" s="18" t="e">
        <f>SUMIF(#REF!,I79,#REF!)/1000</f>
        <v>#REF!</v>
      </c>
      <c r="M79" s="1"/>
      <c r="N79" s="1"/>
      <c r="O79" s="1"/>
      <c r="P79" s="1"/>
      <c r="Q79" s="1"/>
      <c r="R79" s="1"/>
      <c r="S79" s="1"/>
      <c r="T79" s="1"/>
      <c r="U79" s="1"/>
      <c r="V79" s="1"/>
      <c r="W79" s="1"/>
      <c r="X79" s="1"/>
      <c r="Y79" s="1"/>
      <c r="Z79" s="1"/>
      <c r="AA79" s="1"/>
      <c r="AB79" s="1"/>
      <c r="AC79" s="1"/>
      <c r="AD79" s="1"/>
      <c r="AE79" s="1"/>
      <c r="AF79" s="1"/>
      <c r="AG79" s="1"/>
      <c r="AH79" s="1"/>
      <c r="AI79" s="1"/>
      <c r="AJ79" s="1"/>
      <c r="AK79" s="1"/>
      <c r="AL79" s="1"/>
      <c r="AM79" s="1"/>
      <c r="AN79" s="1"/>
      <c r="AO79" s="1"/>
      <c r="AP79" s="1"/>
      <c r="AQ79" s="1"/>
      <c r="AR79" s="1"/>
      <c r="AS79" s="1"/>
    </row>
    <row r="80" spans="1:45" x14ac:dyDescent="0.25">
      <c r="A80" s="3" t="str">
        <f t="shared" si="5"/>
        <v/>
      </c>
      <c r="B80" s="1"/>
      <c r="C80" s="17" t="e">
        <f>SUMIFS(#REF!,#REF!,Exploitation!B80,#REF!,#REF!,#REF!,Exploitation!A80)/1000</f>
        <v>#REF!</v>
      </c>
      <c r="D80" s="9" t="e">
        <f t="shared" si="6"/>
        <v>#REF!</v>
      </c>
      <c r="E80" s="1"/>
      <c r="F80" s="1"/>
      <c r="G80" s="2" t="str">
        <f t="shared" si="7"/>
        <v/>
      </c>
      <c r="H80" s="2" t="str">
        <f t="shared" si="10"/>
        <v/>
      </c>
      <c r="I80" s="5"/>
      <c r="J80" s="18" t="e">
        <f>SUMIFS(#REF!,#REF!,Exploitation!I80,#REF!,#REF!)/1000</f>
        <v>#REF!</v>
      </c>
      <c r="K80" s="18" t="e">
        <f t="shared" si="8"/>
        <v>#REF!</v>
      </c>
      <c r="L80" s="18" t="e">
        <f>SUMIF(#REF!,I80,#REF!)/1000</f>
        <v>#REF!</v>
      </c>
      <c r="M80" s="1"/>
      <c r="N80" s="1"/>
      <c r="O80" s="1"/>
      <c r="P80" s="1"/>
      <c r="Q80" s="1"/>
      <c r="R80" s="1"/>
      <c r="S80" s="1"/>
      <c r="T80" s="1"/>
      <c r="U80" s="1"/>
      <c r="V80" s="1"/>
      <c r="W80" s="1"/>
      <c r="X80" s="1"/>
      <c r="Y80" s="1"/>
      <c r="Z80" s="1"/>
      <c r="AA80" s="1"/>
      <c r="AB80" s="1"/>
      <c r="AC80" s="1"/>
      <c r="AD80" s="1"/>
      <c r="AE80" s="1"/>
      <c r="AF80" s="1"/>
      <c r="AG80" s="1"/>
      <c r="AH80" s="1"/>
      <c r="AI80" s="1"/>
      <c r="AJ80" s="1"/>
      <c r="AK80" s="1"/>
      <c r="AL80" s="1"/>
      <c r="AM80" s="1"/>
      <c r="AN80" s="1"/>
      <c r="AO80" s="1"/>
      <c r="AP80" s="1"/>
      <c r="AQ80" s="1"/>
      <c r="AR80" s="1"/>
      <c r="AS80" s="1"/>
    </row>
    <row r="81" spans="1:45" x14ac:dyDescent="0.25">
      <c r="A81" s="3" t="str">
        <f t="shared" si="5"/>
        <v/>
      </c>
      <c r="B81" s="1"/>
      <c r="C81" s="17" t="e">
        <f>SUMIFS(#REF!,#REF!,Exploitation!B81,#REF!,#REF!,#REF!,Exploitation!A81)/1000</f>
        <v>#REF!</v>
      </c>
      <c r="D81" s="9" t="e">
        <f t="shared" si="6"/>
        <v>#REF!</v>
      </c>
      <c r="E81" s="1"/>
      <c r="F81" s="1"/>
      <c r="G81" s="2" t="str">
        <f t="shared" si="7"/>
        <v/>
      </c>
      <c r="H81" s="2" t="str">
        <f t="shared" si="10"/>
        <v/>
      </c>
      <c r="I81" s="5"/>
      <c r="J81" s="18" t="e">
        <f>SUMIFS(#REF!,#REF!,Exploitation!I81,#REF!,#REF!)/1000</f>
        <v>#REF!</v>
      </c>
      <c r="K81" s="18" t="e">
        <f t="shared" si="8"/>
        <v>#REF!</v>
      </c>
      <c r="L81" s="18" t="e">
        <f>SUMIF(#REF!,I81,#REF!)/1000</f>
        <v>#REF!</v>
      </c>
      <c r="M81" s="1"/>
      <c r="N81" s="1"/>
      <c r="O81" s="1"/>
      <c r="P81" s="1"/>
      <c r="Q81" s="1"/>
      <c r="R81" s="1"/>
      <c r="S81" s="1"/>
      <c r="T81" s="1"/>
      <c r="U81" s="1"/>
      <c r="V81" s="1"/>
      <c r="W81" s="1"/>
      <c r="X81" s="1"/>
      <c r="Y81" s="1"/>
      <c r="Z81" s="1"/>
      <c r="AA81" s="1"/>
      <c r="AB81" s="1"/>
      <c r="AC81" s="1"/>
      <c r="AD81" s="1"/>
      <c r="AE81" s="1"/>
      <c r="AF81" s="1"/>
      <c r="AG81" s="1"/>
      <c r="AH81" s="1"/>
      <c r="AI81" s="1"/>
      <c r="AJ81" s="1"/>
      <c r="AK81" s="1"/>
      <c r="AL81" s="1"/>
      <c r="AM81" s="1"/>
      <c r="AN81" s="1"/>
      <c r="AO81" s="1"/>
      <c r="AP81" s="1"/>
      <c r="AQ81" s="1"/>
      <c r="AR81" s="1"/>
      <c r="AS81" s="1"/>
    </row>
    <row r="82" spans="1:45" x14ac:dyDescent="0.25">
      <c r="A82" s="3" t="str">
        <f t="shared" si="5"/>
        <v/>
      </c>
      <c r="B82" s="1"/>
      <c r="C82" s="17" t="e">
        <f>SUMIFS(#REF!,#REF!,Exploitation!B82,#REF!,#REF!,#REF!,Exploitation!A82)/1000</f>
        <v>#REF!</v>
      </c>
      <c r="D82" s="9" t="e">
        <f t="shared" si="6"/>
        <v>#REF!</v>
      </c>
      <c r="E82" s="1"/>
      <c r="F82" s="1"/>
      <c r="G82" s="2" t="str">
        <f t="shared" si="7"/>
        <v/>
      </c>
      <c r="H82" s="2" t="str">
        <f t="shared" si="10"/>
        <v/>
      </c>
      <c r="I82" s="5"/>
      <c r="J82" s="18" t="e">
        <f>SUMIFS(#REF!,#REF!,Exploitation!I82,#REF!,#REF!)/1000</f>
        <v>#REF!</v>
      </c>
      <c r="K82" s="18" t="e">
        <f t="shared" si="8"/>
        <v>#REF!</v>
      </c>
      <c r="L82" s="18" t="e">
        <f>SUMIF(#REF!,I82,#REF!)/1000</f>
        <v>#REF!</v>
      </c>
      <c r="M82" s="1"/>
      <c r="N82" s="1"/>
      <c r="O82" s="1"/>
      <c r="P82" s="1"/>
      <c r="Q82" s="1"/>
      <c r="R82" s="1"/>
      <c r="S82" s="1"/>
      <c r="T82" s="1"/>
      <c r="U82" s="1"/>
      <c r="V82" s="1"/>
      <c r="W82" s="1"/>
      <c r="X82" s="1"/>
      <c r="Y82" s="1"/>
      <c r="Z82" s="1"/>
      <c r="AA82" s="1"/>
      <c r="AB82" s="1"/>
      <c r="AC82" s="1"/>
      <c r="AD82" s="1"/>
      <c r="AE82" s="1"/>
      <c r="AF82" s="1"/>
      <c r="AG82" s="1"/>
      <c r="AH82" s="1"/>
      <c r="AI82" s="1"/>
      <c r="AJ82" s="1"/>
      <c r="AK82" s="1"/>
      <c r="AL82" s="1"/>
      <c r="AM82" s="1"/>
      <c r="AN82" s="1"/>
      <c r="AO82" s="1"/>
      <c r="AP82" s="1"/>
      <c r="AQ82" s="1"/>
      <c r="AR82" s="1"/>
      <c r="AS82" s="1"/>
    </row>
    <row r="83" spans="1:45" x14ac:dyDescent="0.25">
      <c r="A83" s="3" t="str">
        <f t="shared" si="5"/>
        <v/>
      </c>
      <c r="B83" s="1"/>
      <c r="C83" s="17" t="e">
        <f>SUMIFS(#REF!,#REF!,Exploitation!B83,#REF!,#REF!,#REF!,Exploitation!A83)/1000</f>
        <v>#REF!</v>
      </c>
      <c r="D83" s="9" t="e">
        <f t="shared" si="6"/>
        <v>#REF!</v>
      </c>
      <c r="E83" s="1"/>
      <c r="F83" s="1"/>
      <c r="G83" s="2" t="str">
        <f t="shared" si="7"/>
        <v/>
      </c>
      <c r="H83" s="2" t="str">
        <f t="shared" si="10"/>
        <v/>
      </c>
      <c r="I83" s="5"/>
      <c r="J83" s="18" t="e">
        <f>SUMIFS(#REF!,#REF!,Exploitation!I83,#REF!,#REF!)/1000</f>
        <v>#REF!</v>
      </c>
      <c r="K83" s="18" t="e">
        <f t="shared" si="8"/>
        <v>#REF!</v>
      </c>
      <c r="L83" s="18" t="e">
        <f>SUMIF(#REF!,I83,#REF!)/1000</f>
        <v>#REF!</v>
      </c>
      <c r="M83" s="1"/>
      <c r="N83" s="1"/>
      <c r="O83" s="1"/>
      <c r="P83" s="1"/>
      <c r="Q83" s="1"/>
      <c r="R83" s="1"/>
      <c r="S83" s="1"/>
      <c r="T83" s="1"/>
      <c r="U83" s="1"/>
      <c r="V83" s="1"/>
      <c r="W83" s="1"/>
      <c r="X83" s="1"/>
      <c r="Y83" s="1"/>
      <c r="Z83" s="1"/>
      <c r="AA83" s="1"/>
      <c r="AB83" s="1"/>
      <c r="AC83" s="1"/>
      <c r="AD83" s="1"/>
      <c r="AE83" s="1"/>
      <c r="AF83" s="1"/>
      <c r="AG83" s="1"/>
      <c r="AH83" s="1"/>
      <c r="AI83" s="1"/>
      <c r="AJ83" s="1"/>
      <c r="AK83" s="1"/>
      <c r="AL83" s="1"/>
      <c r="AM83" s="1"/>
      <c r="AN83" s="1"/>
      <c r="AO83" s="1"/>
      <c r="AP83" s="1"/>
      <c r="AQ83" s="1"/>
      <c r="AR83" s="1"/>
      <c r="AS83" s="1"/>
    </row>
    <row r="84" spans="1:45" x14ac:dyDescent="0.25">
      <c r="A84" s="3" t="str">
        <f t="shared" si="5"/>
        <v/>
      </c>
      <c r="B84" s="1"/>
      <c r="C84" s="17" t="e">
        <f>SUMIFS(#REF!,#REF!,Exploitation!B84,#REF!,#REF!,#REF!,Exploitation!A84)/1000</f>
        <v>#REF!</v>
      </c>
      <c r="D84" s="9" t="e">
        <f t="shared" si="6"/>
        <v>#REF!</v>
      </c>
      <c r="E84" s="1"/>
      <c r="F84" s="1"/>
      <c r="G84" s="2" t="str">
        <f t="shared" si="7"/>
        <v/>
      </c>
      <c r="H84" s="2" t="str">
        <f t="shared" si="10"/>
        <v/>
      </c>
      <c r="I84" s="5"/>
      <c r="J84" s="18" t="e">
        <f>SUMIFS(#REF!,#REF!,Exploitation!I84,#REF!,#REF!)/1000</f>
        <v>#REF!</v>
      </c>
      <c r="K84" s="18" t="e">
        <f t="shared" si="8"/>
        <v>#REF!</v>
      </c>
      <c r="L84" s="18" t="e">
        <f>SUMIF(#REF!,I84,#REF!)/1000</f>
        <v>#REF!</v>
      </c>
      <c r="M84" s="1"/>
      <c r="N84" s="1"/>
      <c r="O84" s="1"/>
      <c r="P84" s="1"/>
      <c r="Q84" s="1"/>
      <c r="R84" s="1"/>
      <c r="S84" s="1"/>
      <c r="T84" s="1"/>
      <c r="U84" s="1"/>
      <c r="V84" s="1"/>
      <c r="W84" s="1"/>
      <c r="X84" s="1"/>
      <c r="Y84" s="1"/>
      <c r="Z84" s="1"/>
      <c r="AA84" s="1"/>
      <c r="AB84" s="1"/>
      <c r="AC84" s="1"/>
      <c r="AD84" s="1"/>
      <c r="AE84" s="1"/>
      <c r="AF84" s="1"/>
      <c r="AG84" s="1"/>
      <c r="AH84" s="1"/>
      <c r="AI84" s="1"/>
      <c r="AJ84" s="1"/>
      <c r="AK84" s="1"/>
      <c r="AL84" s="1"/>
      <c r="AM84" s="1"/>
      <c r="AN84" s="1"/>
      <c r="AO84" s="1"/>
      <c r="AP84" s="1"/>
      <c r="AQ84" s="1"/>
      <c r="AR84" s="1"/>
      <c r="AS84" s="1"/>
    </row>
    <row r="85" spans="1:45" x14ac:dyDescent="0.25">
      <c r="A85" s="3" t="str">
        <f t="shared" si="5"/>
        <v/>
      </c>
      <c r="B85" s="1"/>
      <c r="C85" s="17" t="e">
        <f>SUMIFS(#REF!,#REF!,Exploitation!B85,#REF!,#REF!,#REF!,Exploitation!A85)/1000</f>
        <v>#REF!</v>
      </c>
      <c r="D85" s="9" t="e">
        <f t="shared" si="6"/>
        <v>#REF!</v>
      </c>
      <c r="E85" s="1"/>
      <c r="F85" s="1"/>
      <c r="G85" s="2" t="str">
        <f t="shared" si="7"/>
        <v/>
      </c>
      <c r="H85" s="2" t="str">
        <f t="shared" si="10"/>
        <v/>
      </c>
      <c r="I85" s="5"/>
      <c r="J85" s="18" t="e">
        <f>SUMIFS(#REF!,#REF!,Exploitation!I85,#REF!,#REF!)/1000</f>
        <v>#REF!</v>
      </c>
      <c r="K85" s="18" t="e">
        <f t="shared" si="8"/>
        <v>#REF!</v>
      </c>
      <c r="L85" s="18" t="e">
        <f>SUMIF(#REF!,I85,#REF!)/1000</f>
        <v>#REF!</v>
      </c>
      <c r="M85" s="1"/>
      <c r="N85" s="1"/>
      <c r="O85" s="1"/>
      <c r="P85" s="1"/>
      <c r="Q85" s="1"/>
      <c r="R85" s="1"/>
      <c r="S85" s="1"/>
      <c r="T85" s="1"/>
      <c r="U85" s="1"/>
      <c r="V85" s="1"/>
      <c r="W85" s="1"/>
      <c r="X85" s="1"/>
      <c r="Y85" s="1"/>
      <c r="Z85" s="1"/>
      <c r="AA85" s="1"/>
      <c r="AB85" s="1"/>
      <c r="AC85" s="1"/>
      <c r="AD85" s="1"/>
      <c r="AE85" s="1"/>
      <c r="AF85" s="1"/>
      <c r="AG85" s="1"/>
      <c r="AH85" s="1"/>
      <c r="AI85" s="1"/>
      <c r="AJ85" s="1"/>
      <c r="AK85" s="1"/>
      <c r="AL85" s="1"/>
      <c r="AM85" s="1"/>
      <c r="AN85" s="1"/>
      <c r="AO85" s="1"/>
      <c r="AP85" s="1"/>
      <c r="AQ85" s="1"/>
      <c r="AR85" s="1"/>
      <c r="AS85" s="1"/>
    </row>
    <row r="86" spans="1:45" x14ac:dyDescent="0.25">
      <c r="A86" s="3" t="str">
        <f t="shared" si="5"/>
        <v/>
      </c>
      <c r="B86" s="1"/>
      <c r="C86" s="17" t="e">
        <f>SUMIFS(#REF!,#REF!,Exploitation!B86,#REF!,#REF!,#REF!,Exploitation!A86)/1000</f>
        <v>#REF!</v>
      </c>
      <c r="D86" s="9" t="e">
        <f t="shared" si="6"/>
        <v>#REF!</v>
      </c>
      <c r="E86" s="1"/>
      <c r="F86" s="1"/>
      <c r="G86" s="2" t="str">
        <f t="shared" si="7"/>
        <v/>
      </c>
      <c r="H86" s="2" t="str">
        <f t="shared" si="10"/>
        <v/>
      </c>
      <c r="I86" s="5"/>
      <c r="J86" s="18" t="e">
        <f>SUMIFS(#REF!,#REF!,Exploitation!I86,#REF!,#REF!)/1000</f>
        <v>#REF!</v>
      </c>
      <c r="K86" s="18" t="e">
        <f t="shared" si="8"/>
        <v>#REF!</v>
      </c>
      <c r="L86" s="18" t="e">
        <f>SUMIF(#REF!,I86,#REF!)/1000</f>
        <v>#REF!</v>
      </c>
      <c r="M86" s="1"/>
      <c r="N86" s="1"/>
      <c r="O86" s="1"/>
      <c r="P86" s="1"/>
      <c r="Q86" s="1"/>
      <c r="R86" s="1"/>
      <c r="S86" s="1"/>
      <c r="T86" s="1"/>
      <c r="U86" s="1"/>
      <c r="V86" s="1"/>
      <c r="W86" s="1"/>
      <c r="X86" s="1"/>
      <c r="Y86" s="1"/>
      <c r="Z86" s="1"/>
      <c r="AA86" s="1"/>
      <c r="AB86" s="1"/>
      <c r="AC86" s="1"/>
      <c r="AD86" s="1"/>
      <c r="AE86" s="1"/>
      <c r="AF86" s="1"/>
      <c r="AG86" s="1"/>
      <c r="AH86" s="1"/>
      <c r="AI86" s="1"/>
      <c r="AJ86" s="1"/>
      <c r="AK86" s="1"/>
      <c r="AL86" s="1"/>
      <c r="AM86" s="1"/>
      <c r="AN86" s="1"/>
      <c r="AO86" s="1"/>
      <c r="AP86" s="1"/>
      <c r="AQ86" s="1"/>
      <c r="AR86" s="1"/>
      <c r="AS86" s="1"/>
    </row>
    <row r="87" spans="1:45" x14ac:dyDescent="0.25">
      <c r="A87" s="3" t="str">
        <f t="shared" si="5"/>
        <v/>
      </c>
      <c r="B87" s="1"/>
      <c r="C87" s="17" t="e">
        <f>SUMIFS(#REF!,#REF!,Exploitation!B87,#REF!,#REF!,#REF!,Exploitation!A87)/1000</f>
        <v>#REF!</v>
      </c>
      <c r="D87" s="9" t="e">
        <f t="shared" si="6"/>
        <v>#REF!</v>
      </c>
      <c r="E87" s="1"/>
      <c r="F87" s="1"/>
      <c r="G87" s="2" t="str">
        <f t="shared" si="7"/>
        <v/>
      </c>
      <c r="H87" s="2" t="str">
        <f t="shared" si="10"/>
        <v/>
      </c>
      <c r="I87" s="5"/>
      <c r="J87" s="18" t="e">
        <f>SUMIFS(#REF!,#REF!,Exploitation!I87,#REF!,#REF!)/1000</f>
        <v>#REF!</v>
      </c>
      <c r="K87" s="18" t="e">
        <f t="shared" si="8"/>
        <v>#REF!</v>
      </c>
      <c r="L87" s="18" t="e">
        <f>SUMIF(#REF!,I87,#REF!)/1000</f>
        <v>#REF!</v>
      </c>
      <c r="M87" s="1"/>
      <c r="N87" s="1"/>
      <c r="O87" s="1"/>
      <c r="P87" s="1"/>
      <c r="Q87" s="1"/>
      <c r="R87" s="1"/>
      <c r="S87" s="1"/>
      <c r="T87" s="1"/>
      <c r="U87" s="1"/>
      <c r="V87" s="1"/>
      <c r="W87" s="1"/>
      <c r="X87" s="1"/>
      <c r="Y87" s="1"/>
      <c r="Z87" s="1"/>
      <c r="AA87" s="1"/>
      <c r="AB87" s="1"/>
      <c r="AC87" s="1"/>
      <c r="AD87" s="1"/>
      <c r="AE87" s="1"/>
      <c r="AF87" s="1"/>
      <c r="AG87" s="1"/>
      <c r="AH87" s="1"/>
      <c r="AI87" s="1"/>
      <c r="AJ87" s="1"/>
      <c r="AK87" s="1"/>
      <c r="AL87" s="1"/>
      <c r="AM87" s="1"/>
      <c r="AN87" s="1"/>
      <c r="AO87" s="1"/>
      <c r="AP87" s="1"/>
      <c r="AQ87" s="1"/>
      <c r="AR87" s="1"/>
      <c r="AS87" s="1"/>
    </row>
    <row r="88" spans="1:45" x14ac:dyDescent="0.25">
      <c r="A88" s="3" t="str">
        <f t="shared" si="5"/>
        <v/>
      </c>
      <c r="B88" s="1"/>
      <c r="C88" s="17" t="e">
        <f>SUMIFS(#REF!,#REF!,Exploitation!B88,#REF!,#REF!,#REF!,Exploitation!A88)/1000</f>
        <v>#REF!</v>
      </c>
      <c r="D88" s="9" t="e">
        <f t="shared" si="6"/>
        <v>#REF!</v>
      </c>
      <c r="E88" s="1"/>
      <c r="F88" s="1"/>
      <c r="G88" s="2" t="str">
        <f t="shared" si="7"/>
        <v/>
      </c>
      <c r="H88" s="2" t="str">
        <f t="shared" si="10"/>
        <v/>
      </c>
      <c r="I88" s="5"/>
      <c r="J88" s="18" t="e">
        <f>SUMIFS(#REF!,#REF!,Exploitation!I88,#REF!,#REF!)/1000</f>
        <v>#REF!</v>
      </c>
      <c r="K88" s="18" t="e">
        <f t="shared" si="8"/>
        <v>#REF!</v>
      </c>
      <c r="L88" s="18" t="e">
        <f>SUMIF(#REF!,I88,#REF!)/1000</f>
        <v>#REF!</v>
      </c>
      <c r="M88" s="1"/>
      <c r="N88" s="1"/>
      <c r="O88" s="1"/>
      <c r="P88" s="1"/>
      <c r="Q88" s="1"/>
      <c r="R88" s="1"/>
      <c r="S88" s="1"/>
      <c r="T88" s="1"/>
      <c r="U88" s="1"/>
      <c r="V88" s="1"/>
      <c r="W88" s="1"/>
      <c r="X88" s="1"/>
      <c r="Y88" s="1"/>
      <c r="Z88" s="1"/>
      <c r="AA88" s="1"/>
      <c r="AB88" s="1"/>
      <c r="AC88" s="1"/>
      <c r="AD88" s="1"/>
      <c r="AE88" s="1"/>
      <c r="AF88" s="1"/>
      <c r="AG88" s="1"/>
      <c r="AH88" s="1"/>
      <c r="AI88" s="1"/>
      <c r="AJ88" s="1"/>
      <c r="AK88" s="1"/>
      <c r="AL88" s="1"/>
      <c r="AM88" s="1"/>
      <c r="AN88" s="1"/>
      <c r="AO88" s="1"/>
      <c r="AP88" s="1"/>
      <c r="AQ88" s="1"/>
      <c r="AR88" s="1"/>
      <c r="AS88" s="1"/>
    </row>
    <row r="89" spans="1:45" x14ac:dyDescent="0.25">
      <c r="A89" s="3" t="str">
        <f t="shared" si="5"/>
        <v/>
      </c>
      <c r="B89" s="1"/>
      <c r="C89" s="17" t="e">
        <f>SUMIFS(#REF!,#REF!,Exploitation!B89,#REF!,#REF!,#REF!,Exploitation!A89)/1000</f>
        <v>#REF!</v>
      </c>
      <c r="D89" s="9" t="e">
        <f t="shared" si="6"/>
        <v>#REF!</v>
      </c>
      <c r="E89" s="1"/>
      <c r="F89" s="1"/>
      <c r="G89" s="2" t="str">
        <f t="shared" si="7"/>
        <v/>
      </c>
      <c r="H89" s="2" t="str">
        <f t="shared" si="10"/>
        <v/>
      </c>
      <c r="I89" s="5"/>
      <c r="J89" s="18" t="e">
        <f>SUMIFS(#REF!,#REF!,Exploitation!I89,#REF!,#REF!)/1000</f>
        <v>#REF!</v>
      </c>
      <c r="K89" s="18" t="e">
        <f t="shared" si="8"/>
        <v>#REF!</v>
      </c>
      <c r="L89" s="18" t="e">
        <f>SUMIF(#REF!,I89,#REF!)/1000</f>
        <v>#REF!</v>
      </c>
      <c r="M89" s="1"/>
      <c r="N89" s="1"/>
      <c r="O89" s="1"/>
      <c r="P89" s="1"/>
      <c r="Q89" s="1"/>
      <c r="R89" s="1"/>
      <c r="S89" s="1"/>
      <c r="T89" s="1"/>
      <c r="U89" s="1"/>
      <c r="V89" s="1"/>
      <c r="W89" s="1"/>
      <c r="X89" s="1"/>
      <c r="Y89" s="1"/>
      <c r="Z89" s="1"/>
      <c r="AA89" s="1"/>
      <c r="AB89" s="1"/>
      <c r="AC89" s="1"/>
      <c r="AD89" s="1"/>
      <c r="AE89" s="1"/>
      <c r="AF89" s="1"/>
      <c r="AG89" s="1"/>
      <c r="AH89" s="1"/>
      <c r="AI89" s="1"/>
      <c r="AJ89" s="1"/>
      <c r="AK89" s="1"/>
      <c r="AL89" s="1"/>
      <c r="AM89" s="1"/>
      <c r="AN89" s="1"/>
      <c r="AO89" s="1"/>
      <c r="AP89" s="1"/>
      <c r="AQ89" s="1"/>
      <c r="AR89" s="1"/>
      <c r="AS89" s="1"/>
    </row>
    <row r="90" spans="1:45" x14ac:dyDescent="0.25">
      <c r="A90" s="3" t="str">
        <f t="shared" si="5"/>
        <v/>
      </c>
      <c r="B90" s="1"/>
      <c r="C90" s="17" t="e">
        <f>SUMIFS(#REF!,#REF!,Exploitation!B90,#REF!,#REF!,#REF!,Exploitation!A90)/1000</f>
        <v>#REF!</v>
      </c>
      <c r="D90" s="9" t="e">
        <f t="shared" si="6"/>
        <v>#REF!</v>
      </c>
      <c r="E90" s="1"/>
      <c r="F90" s="1"/>
      <c r="G90" s="2" t="str">
        <f t="shared" si="7"/>
        <v/>
      </c>
      <c r="H90" s="2" t="str">
        <f t="shared" si="10"/>
        <v/>
      </c>
      <c r="I90" s="5"/>
      <c r="J90" s="18" t="e">
        <f>SUMIFS(#REF!,#REF!,Exploitation!I90,#REF!,#REF!)/1000</f>
        <v>#REF!</v>
      </c>
      <c r="K90" s="18" t="e">
        <f t="shared" si="8"/>
        <v>#REF!</v>
      </c>
      <c r="L90" s="18" t="e">
        <f>SUMIF(#REF!,I90,#REF!)/1000</f>
        <v>#REF!</v>
      </c>
      <c r="M90" s="1"/>
      <c r="N90" s="1"/>
      <c r="O90" s="1"/>
      <c r="P90" s="1"/>
      <c r="Q90" s="1"/>
      <c r="R90" s="1"/>
      <c r="S90" s="1"/>
      <c r="T90" s="1"/>
      <c r="U90" s="1"/>
      <c r="V90" s="1"/>
      <c r="W90" s="1"/>
      <c r="X90" s="1"/>
      <c r="Y90" s="1"/>
      <c r="Z90" s="1"/>
      <c r="AA90" s="1"/>
      <c r="AB90" s="1"/>
      <c r="AC90" s="1"/>
      <c r="AD90" s="1"/>
      <c r="AE90" s="1"/>
      <c r="AF90" s="1"/>
      <c r="AG90" s="1"/>
      <c r="AH90" s="1"/>
      <c r="AI90" s="1"/>
      <c r="AJ90" s="1"/>
      <c r="AK90" s="1"/>
      <c r="AL90" s="1"/>
      <c r="AM90" s="1"/>
      <c r="AN90" s="1"/>
      <c r="AO90" s="1"/>
      <c r="AP90" s="1"/>
      <c r="AQ90" s="1"/>
      <c r="AR90" s="1"/>
      <c r="AS90" s="1"/>
    </row>
    <row r="91" spans="1:45" x14ac:dyDescent="0.25">
      <c r="A91" s="3" t="str">
        <f t="shared" si="5"/>
        <v/>
      </c>
      <c r="B91" s="1"/>
      <c r="C91" s="17" t="e">
        <f>SUMIFS(#REF!,#REF!,Exploitation!B91,#REF!,#REF!,#REF!,Exploitation!A91)/1000</f>
        <v>#REF!</v>
      </c>
      <c r="D91" s="9" t="e">
        <f t="shared" si="6"/>
        <v>#REF!</v>
      </c>
      <c r="E91" s="1"/>
      <c r="F91" s="1"/>
      <c r="G91" s="2" t="str">
        <f t="shared" si="7"/>
        <v/>
      </c>
      <c r="H91" s="2" t="str">
        <f t="shared" si="10"/>
        <v/>
      </c>
      <c r="I91" s="5"/>
      <c r="J91" s="18" t="e">
        <f>SUMIFS(#REF!,#REF!,Exploitation!I91,#REF!,#REF!)/1000</f>
        <v>#REF!</v>
      </c>
      <c r="K91" s="18" t="e">
        <f t="shared" si="8"/>
        <v>#REF!</v>
      </c>
      <c r="L91" s="18" t="e">
        <f>SUMIF(#REF!,I91,#REF!)/1000</f>
        <v>#REF!</v>
      </c>
      <c r="M91" s="1"/>
      <c r="N91" s="1"/>
      <c r="O91" s="1"/>
      <c r="P91" s="1"/>
      <c r="Q91" s="1"/>
      <c r="R91" s="1"/>
      <c r="S91" s="1"/>
      <c r="T91" s="1"/>
      <c r="U91" s="1"/>
      <c r="V91" s="1"/>
      <c r="W91" s="1"/>
      <c r="X91" s="1"/>
      <c r="Y91" s="1"/>
      <c r="Z91" s="1"/>
      <c r="AA91" s="1"/>
      <c r="AB91" s="1"/>
      <c r="AC91" s="1"/>
      <c r="AD91" s="1"/>
      <c r="AE91" s="1"/>
      <c r="AF91" s="1"/>
      <c r="AG91" s="1"/>
      <c r="AH91" s="1"/>
      <c r="AI91" s="1"/>
      <c r="AJ91" s="1"/>
      <c r="AK91" s="1"/>
      <c r="AL91" s="1"/>
      <c r="AM91" s="1"/>
      <c r="AN91" s="1"/>
      <c r="AO91" s="1"/>
      <c r="AP91" s="1"/>
      <c r="AQ91" s="1"/>
      <c r="AR91" s="1"/>
      <c r="AS91" s="1"/>
    </row>
    <row r="92" spans="1:45" x14ac:dyDescent="0.25">
      <c r="A92" s="3" t="str">
        <f t="shared" si="5"/>
        <v/>
      </c>
      <c r="B92" s="1"/>
      <c r="C92" s="17" t="e">
        <f>SUMIFS(#REF!,#REF!,Exploitation!B92,#REF!,#REF!,#REF!,Exploitation!A92)/1000</f>
        <v>#REF!</v>
      </c>
      <c r="D92" s="9" t="e">
        <f t="shared" si="6"/>
        <v>#REF!</v>
      </c>
      <c r="E92" s="1"/>
      <c r="F92" s="1"/>
      <c r="G92" s="2" t="str">
        <f t="shared" si="7"/>
        <v/>
      </c>
      <c r="H92" s="2" t="str">
        <f t="shared" si="10"/>
        <v/>
      </c>
      <c r="I92" s="5"/>
      <c r="J92" s="18" t="e">
        <f>SUMIFS(#REF!,#REF!,Exploitation!I92,#REF!,#REF!)/1000</f>
        <v>#REF!</v>
      </c>
      <c r="K92" s="18" t="e">
        <f t="shared" si="8"/>
        <v>#REF!</v>
      </c>
      <c r="L92" s="18" t="e">
        <f>SUMIF(#REF!,I92,#REF!)/1000</f>
        <v>#REF!</v>
      </c>
      <c r="M92" s="1"/>
      <c r="N92" s="1"/>
      <c r="O92" s="1"/>
      <c r="P92" s="1"/>
      <c r="Q92" s="1"/>
      <c r="R92" s="1"/>
      <c r="S92" s="1"/>
      <c r="T92" s="1"/>
      <c r="U92" s="1"/>
      <c r="V92" s="1"/>
      <c r="W92" s="1"/>
      <c r="X92" s="1"/>
      <c r="Y92" s="1"/>
      <c r="Z92" s="1"/>
      <c r="AA92" s="1"/>
      <c r="AB92" s="1"/>
      <c r="AC92" s="1"/>
      <c r="AD92" s="1"/>
      <c r="AE92" s="1"/>
      <c r="AF92" s="1"/>
      <c r="AG92" s="1"/>
      <c r="AH92" s="1"/>
      <c r="AI92" s="1"/>
      <c r="AJ92" s="1"/>
      <c r="AK92" s="1"/>
      <c r="AL92" s="1"/>
      <c r="AM92" s="1"/>
      <c r="AN92" s="1"/>
      <c r="AO92" s="1"/>
      <c r="AP92" s="1"/>
      <c r="AQ92" s="1"/>
      <c r="AR92" s="1"/>
      <c r="AS92" s="1"/>
    </row>
    <row r="93" spans="1:45" x14ac:dyDescent="0.25">
      <c r="A93" s="3" t="str">
        <f t="shared" si="5"/>
        <v/>
      </c>
      <c r="B93" s="1"/>
      <c r="C93" s="17" t="e">
        <f>SUMIFS(#REF!,#REF!,Exploitation!B93,#REF!,#REF!,#REF!,Exploitation!A93)/1000</f>
        <v>#REF!</v>
      </c>
      <c r="D93" s="9" t="e">
        <f t="shared" si="6"/>
        <v>#REF!</v>
      </c>
      <c r="E93" s="1"/>
      <c r="F93" s="1"/>
      <c r="G93" s="2" t="str">
        <f t="shared" si="7"/>
        <v/>
      </c>
      <c r="H93" s="2" t="str">
        <f t="shared" si="10"/>
        <v/>
      </c>
      <c r="I93" s="5"/>
      <c r="J93" s="18" t="e">
        <f>SUMIFS(#REF!,#REF!,Exploitation!I93,#REF!,#REF!)/1000</f>
        <v>#REF!</v>
      </c>
      <c r="K93" s="18" t="e">
        <f t="shared" si="8"/>
        <v>#REF!</v>
      </c>
      <c r="L93" s="18" t="e">
        <f>SUMIF(#REF!,I93,#REF!)/1000</f>
        <v>#REF!</v>
      </c>
      <c r="M93" s="1"/>
      <c r="N93" s="1"/>
      <c r="O93" s="1"/>
      <c r="P93" s="1"/>
      <c r="Q93" s="1"/>
      <c r="R93" s="1"/>
      <c r="S93" s="1"/>
      <c r="T93" s="1"/>
      <c r="U93" s="1"/>
      <c r="V93" s="1"/>
      <c r="W93" s="1"/>
      <c r="X93" s="1"/>
      <c r="Y93" s="1"/>
      <c r="Z93" s="1"/>
      <c r="AA93" s="1"/>
      <c r="AB93" s="1"/>
      <c r="AC93" s="1"/>
      <c r="AD93" s="1"/>
      <c r="AE93" s="1"/>
      <c r="AF93" s="1"/>
      <c r="AG93" s="1"/>
      <c r="AH93" s="1"/>
      <c r="AI93" s="1"/>
      <c r="AJ93" s="1"/>
      <c r="AK93" s="1"/>
      <c r="AL93" s="1"/>
      <c r="AM93" s="1"/>
      <c r="AN93" s="1"/>
      <c r="AO93" s="1"/>
      <c r="AP93" s="1"/>
      <c r="AQ93" s="1"/>
      <c r="AR93" s="1"/>
      <c r="AS93" s="1"/>
    </row>
    <row r="94" spans="1:45" x14ac:dyDescent="0.25">
      <c r="A94" s="3" t="str">
        <f t="shared" si="5"/>
        <v/>
      </c>
      <c r="B94" s="1"/>
      <c r="C94" s="17" t="e">
        <f>SUMIFS(#REF!,#REF!,Exploitation!B94,#REF!,#REF!,#REF!,Exploitation!A94)/1000</f>
        <v>#REF!</v>
      </c>
      <c r="D94" s="9" t="e">
        <f t="shared" si="6"/>
        <v>#REF!</v>
      </c>
      <c r="E94" s="1"/>
      <c r="F94" s="1"/>
      <c r="G94" s="2" t="str">
        <f t="shared" si="7"/>
        <v/>
      </c>
      <c r="H94" s="2" t="str">
        <f t="shared" si="10"/>
        <v/>
      </c>
      <c r="I94" s="5"/>
      <c r="J94" s="18" t="e">
        <f>SUMIFS(#REF!,#REF!,Exploitation!I94,#REF!,#REF!)/1000</f>
        <v>#REF!</v>
      </c>
      <c r="K94" s="18" t="e">
        <f t="shared" si="8"/>
        <v>#REF!</v>
      </c>
      <c r="L94" s="18" t="e">
        <f>SUMIF(#REF!,I94,#REF!)/1000</f>
        <v>#REF!</v>
      </c>
      <c r="M94" s="1"/>
      <c r="N94" s="1"/>
      <c r="O94" s="1"/>
      <c r="P94" s="1"/>
      <c r="Q94" s="1"/>
      <c r="R94" s="1"/>
      <c r="S94" s="1"/>
      <c r="T94" s="1"/>
      <c r="U94" s="1"/>
      <c r="V94" s="1"/>
      <c r="W94" s="1"/>
      <c r="X94" s="1"/>
      <c r="Y94" s="1"/>
      <c r="Z94" s="1"/>
      <c r="AA94" s="1"/>
      <c r="AB94" s="1"/>
      <c r="AC94" s="1"/>
      <c r="AD94" s="1"/>
      <c r="AE94" s="1"/>
      <c r="AF94" s="1"/>
      <c r="AG94" s="1"/>
      <c r="AH94" s="1"/>
      <c r="AI94" s="1"/>
      <c r="AJ94" s="1"/>
      <c r="AK94" s="1"/>
      <c r="AL94" s="1"/>
      <c r="AM94" s="1"/>
      <c r="AN94" s="1"/>
      <c r="AO94" s="1"/>
      <c r="AP94" s="1"/>
      <c r="AQ94" s="1"/>
      <c r="AR94" s="1"/>
      <c r="AS94" s="1"/>
    </row>
    <row r="95" spans="1:45" x14ac:dyDescent="0.25">
      <c r="A95" s="3" t="str">
        <f t="shared" si="5"/>
        <v/>
      </c>
      <c r="B95" s="1"/>
      <c r="C95" s="17" t="e">
        <f>SUMIFS(#REF!,#REF!,Exploitation!B95,#REF!,#REF!,#REF!,Exploitation!A95)/1000</f>
        <v>#REF!</v>
      </c>
      <c r="D95" s="9" t="e">
        <f t="shared" si="6"/>
        <v>#REF!</v>
      </c>
      <c r="E95" s="1"/>
      <c r="F95" s="1"/>
      <c r="G95" s="2" t="str">
        <f t="shared" si="7"/>
        <v/>
      </c>
      <c r="H95" s="2" t="str">
        <f t="shared" si="10"/>
        <v/>
      </c>
      <c r="I95" s="5"/>
      <c r="J95" s="18" t="e">
        <f>SUMIFS(#REF!,#REF!,Exploitation!I95,#REF!,#REF!)/1000</f>
        <v>#REF!</v>
      </c>
      <c r="K95" s="18" t="e">
        <f t="shared" si="8"/>
        <v>#REF!</v>
      </c>
      <c r="L95" s="18" t="e">
        <f>SUMIF(#REF!,I95,#REF!)/1000</f>
        <v>#REF!</v>
      </c>
      <c r="M95" s="1"/>
      <c r="N95" s="1"/>
      <c r="O95" s="1"/>
      <c r="P95" s="1"/>
      <c r="Q95" s="1"/>
      <c r="R95" s="1"/>
      <c r="S95" s="1"/>
      <c r="T95" s="1"/>
      <c r="U95" s="1"/>
      <c r="V95" s="1"/>
      <c r="W95" s="1"/>
      <c r="X95" s="1"/>
      <c r="Y95" s="1"/>
      <c r="Z95" s="1"/>
      <c r="AA95" s="1"/>
      <c r="AB95" s="1"/>
      <c r="AC95" s="1"/>
      <c r="AD95" s="1"/>
      <c r="AE95" s="1"/>
      <c r="AF95" s="1"/>
      <c r="AG95" s="1"/>
      <c r="AH95" s="1"/>
      <c r="AI95" s="1"/>
      <c r="AJ95" s="1"/>
      <c r="AK95" s="1"/>
      <c r="AL95" s="1"/>
      <c r="AM95" s="1"/>
      <c r="AN95" s="1"/>
      <c r="AO95" s="1"/>
      <c r="AP95" s="1"/>
      <c r="AQ95" s="1"/>
      <c r="AR95" s="1"/>
      <c r="AS95" s="1"/>
    </row>
    <row r="96" spans="1:45" x14ac:dyDescent="0.25">
      <c r="A96" s="3" t="str">
        <f t="shared" si="5"/>
        <v/>
      </c>
      <c r="B96" s="1"/>
      <c r="C96" s="17" t="e">
        <f>SUMIFS(#REF!,#REF!,Exploitation!B96,#REF!,#REF!,#REF!,Exploitation!A96)/1000</f>
        <v>#REF!</v>
      </c>
      <c r="D96" s="9" t="e">
        <f t="shared" si="6"/>
        <v>#REF!</v>
      </c>
      <c r="E96" s="1"/>
      <c r="F96" s="1"/>
      <c r="G96" s="2" t="str">
        <f t="shared" si="7"/>
        <v/>
      </c>
      <c r="H96" s="2" t="str">
        <f t="shared" si="10"/>
        <v/>
      </c>
      <c r="I96" s="5"/>
      <c r="J96" s="18" t="e">
        <f>SUMIFS(#REF!,#REF!,Exploitation!I96,#REF!,#REF!)/1000</f>
        <v>#REF!</v>
      </c>
      <c r="K96" s="18" t="e">
        <f t="shared" si="8"/>
        <v>#REF!</v>
      </c>
      <c r="L96" s="18" t="e">
        <f>SUMIF(#REF!,I96,#REF!)/1000</f>
        <v>#REF!</v>
      </c>
      <c r="M96" s="1"/>
      <c r="N96" s="1"/>
      <c r="O96" s="1"/>
      <c r="P96" s="1"/>
      <c r="Q96" s="1"/>
      <c r="R96" s="1"/>
      <c r="S96" s="1"/>
      <c r="T96" s="1"/>
      <c r="U96" s="1"/>
      <c r="V96" s="1"/>
      <c r="W96" s="1"/>
      <c r="X96" s="1"/>
      <c r="Y96" s="1"/>
      <c r="Z96" s="1"/>
      <c r="AA96" s="1"/>
      <c r="AB96" s="1"/>
      <c r="AC96" s="1"/>
      <c r="AD96" s="1"/>
      <c r="AE96" s="1"/>
      <c r="AF96" s="1"/>
      <c r="AG96" s="1"/>
      <c r="AH96" s="1"/>
      <c r="AI96" s="1"/>
      <c r="AJ96" s="1"/>
      <c r="AK96" s="1"/>
      <c r="AL96" s="1"/>
      <c r="AM96" s="1"/>
      <c r="AN96" s="1"/>
      <c r="AO96" s="1"/>
      <c r="AP96" s="1"/>
      <c r="AQ96" s="1"/>
      <c r="AR96" s="1"/>
      <c r="AS96" s="1"/>
    </row>
    <row r="97" spans="1:45" x14ac:dyDescent="0.25">
      <c r="A97" s="3" t="str">
        <f t="shared" si="5"/>
        <v/>
      </c>
      <c r="B97" s="1"/>
      <c r="C97" s="17" t="e">
        <f>SUMIFS(#REF!,#REF!,Exploitation!B97,#REF!,#REF!,#REF!,Exploitation!A97)/1000</f>
        <v>#REF!</v>
      </c>
      <c r="D97" s="9" t="e">
        <f t="shared" si="6"/>
        <v>#REF!</v>
      </c>
      <c r="E97" s="1"/>
      <c r="F97" s="1"/>
      <c r="G97" s="2" t="str">
        <f t="shared" si="7"/>
        <v/>
      </c>
      <c r="H97" s="2" t="str">
        <f t="shared" si="10"/>
        <v/>
      </c>
      <c r="I97" s="5"/>
      <c r="J97" s="18" t="e">
        <f>SUMIFS(#REF!,#REF!,Exploitation!I97,#REF!,#REF!)/1000</f>
        <v>#REF!</v>
      </c>
      <c r="K97" s="18" t="e">
        <f t="shared" si="8"/>
        <v>#REF!</v>
      </c>
      <c r="L97" s="18" t="e">
        <f>SUMIF(#REF!,I97,#REF!)/1000</f>
        <v>#REF!</v>
      </c>
      <c r="M97" s="1"/>
      <c r="N97" s="1"/>
      <c r="O97" s="1"/>
      <c r="P97" s="1"/>
      <c r="Q97" s="1"/>
      <c r="R97" s="1"/>
      <c r="S97" s="1"/>
      <c r="T97" s="1"/>
      <c r="U97" s="1"/>
      <c r="V97" s="1"/>
      <c r="W97" s="1"/>
      <c r="X97" s="1"/>
      <c r="Y97" s="1"/>
      <c r="Z97" s="1"/>
      <c r="AA97" s="1"/>
      <c r="AB97" s="1"/>
      <c r="AC97" s="1"/>
      <c r="AD97" s="1"/>
      <c r="AE97" s="1"/>
      <c r="AF97" s="1"/>
      <c r="AG97" s="1"/>
      <c r="AH97" s="1"/>
      <c r="AI97" s="1"/>
      <c r="AJ97" s="1"/>
      <c r="AK97" s="1"/>
      <c r="AL97" s="1"/>
      <c r="AM97" s="1"/>
      <c r="AN97" s="1"/>
      <c r="AO97" s="1"/>
      <c r="AP97" s="1"/>
      <c r="AQ97" s="1"/>
      <c r="AR97" s="1"/>
      <c r="AS97" s="1"/>
    </row>
    <row r="98" spans="1:45" x14ac:dyDescent="0.25">
      <c r="A98" s="3" t="str">
        <f t="shared" si="5"/>
        <v/>
      </c>
      <c r="B98" s="1"/>
      <c r="C98" s="17" t="e">
        <f>SUMIFS(#REF!,#REF!,Exploitation!B98,#REF!,#REF!,#REF!,Exploitation!A98)/1000</f>
        <v>#REF!</v>
      </c>
      <c r="D98" s="9" t="e">
        <f t="shared" si="6"/>
        <v>#REF!</v>
      </c>
      <c r="E98" s="1"/>
      <c r="F98" s="1"/>
      <c r="G98" s="2" t="str">
        <f t="shared" si="7"/>
        <v/>
      </c>
      <c r="H98" s="2" t="str">
        <f t="shared" si="10"/>
        <v/>
      </c>
      <c r="J98" s="18" t="e">
        <f>SUMIFS(#REF!,#REF!,Exploitation!I98,#REF!,#REF!)/1000</f>
        <v>#REF!</v>
      </c>
      <c r="K98" s="18" t="e">
        <f t="shared" si="8"/>
        <v>#REF!</v>
      </c>
      <c r="L98" s="18" t="e">
        <f>SUMIF(#REF!,I98,#REF!)/1000</f>
        <v>#REF!</v>
      </c>
      <c r="M98" s="1"/>
      <c r="N98" s="1"/>
      <c r="O98" s="1"/>
      <c r="P98" s="1"/>
      <c r="Q98" s="1"/>
      <c r="R98" s="1"/>
      <c r="S98" s="1"/>
      <c r="T98" s="1"/>
      <c r="U98" s="1"/>
      <c r="V98" s="1"/>
      <c r="W98" s="1"/>
      <c r="X98" s="1"/>
      <c r="Y98" s="1"/>
      <c r="Z98" s="1"/>
      <c r="AA98" s="1"/>
      <c r="AB98" s="1"/>
      <c r="AC98" s="1"/>
      <c r="AD98" s="1"/>
      <c r="AE98" s="1"/>
      <c r="AF98" s="1"/>
      <c r="AG98" s="1"/>
      <c r="AH98" s="1"/>
      <c r="AI98" s="1"/>
      <c r="AJ98" s="1"/>
      <c r="AK98" s="1"/>
      <c r="AL98" s="1"/>
      <c r="AM98" s="1"/>
      <c r="AN98" s="1"/>
      <c r="AO98" s="1"/>
      <c r="AP98" s="1"/>
      <c r="AQ98" s="1"/>
      <c r="AR98" s="1"/>
      <c r="AS98" s="1"/>
    </row>
    <row r="99" spans="1:45" x14ac:dyDescent="0.25">
      <c r="A99" s="3" t="str">
        <f t="shared" si="5"/>
        <v/>
      </c>
      <c r="B99" s="1"/>
      <c r="C99" s="17" t="e">
        <f>SUMIFS(#REF!,#REF!,Exploitation!B99,#REF!,#REF!,#REF!,Exploitation!A99)/1000</f>
        <v>#REF!</v>
      </c>
      <c r="D99" s="9" t="e">
        <f t="shared" si="6"/>
        <v>#REF!</v>
      </c>
      <c r="E99" s="1"/>
      <c r="F99" s="1"/>
      <c r="G99" s="2" t="str">
        <f t="shared" si="7"/>
        <v/>
      </c>
      <c r="H99" s="2" t="str">
        <f t="shared" si="10"/>
        <v/>
      </c>
      <c r="J99" s="18" t="e">
        <f>SUMIFS(#REF!,#REF!,Exploitation!I99,#REF!,#REF!)/1000</f>
        <v>#REF!</v>
      </c>
      <c r="K99" s="18" t="e">
        <f t="shared" si="8"/>
        <v>#REF!</v>
      </c>
      <c r="L99" s="18" t="e">
        <f>SUMIF(#REF!,I99,#REF!)/1000</f>
        <v>#REF!</v>
      </c>
      <c r="M99" s="1"/>
      <c r="N99" s="1"/>
      <c r="O99" s="1"/>
      <c r="P99" s="1"/>
      <c r="Q99" s="1"/>
      <c r="R99" s="1"/>
      <c r="S99" s="1"/>
      <c r="T99" s="1"/>
      <c r="U99" s="1"/>
      <c r="V99" s="1"/>
      <c r="W99" s="1"/>
      <c r="X99" s="1"/>
      <c r="Y99" s="1"/>
      <c r="Z99" s="1"/>
      <c r="AA99" s="1"/>
      <c r="AB99" s="1"/>
      <c r="AC99" s="1"/>
      <c r="AD99" s="1"/>
      <c r="AE99" s="1"/>
      <c r="AF99" s="1"/>
      <c r="AG99" s="1"/>
      <c r="AH99" s="1"/>
      <c r="AI99" s="1"/>
      <c r="AJ99" s="1"/>
      <c r="AK99" s="1"/>
      <c r="AL99" s="1"/>
      <c r="AM99" s="1"/>
      <c r="AN99" s="1"/>
      <c r="AO99" s="1"/>
      <c r="AP99" s="1"/>
      <c r="AQ99" s="1"/>
      <c r="AR99" s="1"/>
      <c r="AS99" s="1"/>
    </row>
    <row r="100" spans="1:45" x14ac:dyDescent="0.25">
      <c r="A100" s="3" t="str">
        <f t="shared" si="5"/>
        <v/>
      </c>
      <c r="B100" s="1"/>
      <c r="C100" s="17" t="e">
        <f>SUMIFS(#REF!,#REF!,Exploitation!B100,#REF!,#REF!,#REF!,Exploitation!A100)/1000</f>
        <v>#REF!</v>
      </c>
      <c r="D100" s="9" t="e">
        <f t="shared" si="6"/>
        <v>#REF!</v>
      </c>
      <c r="E100" s="1"/>
      <c r="F100" s="1"/>
      <c r="G100" s="2" t="str">
        <f t="shared" si="7"/>
        <v/>
      </c>
      <c r="H100" s="2" t="str">
        <f t="shared" si="10"/>
        <v/>
      </c>
      <c r="J100" s="18" t="e">
        <f>SUMIFS(#REF!,#REF!,Exploitation!I100,#REF!,#REF!)/1000</f>
        <v>#REF!</v>
      </c>
      <c r="K100" s="18" t="e">
        <f t="shared" si="8"/>
        <v>#REF!</v>
      </c>
      <c r="L100" s="18" t="e">
        <f>SUMIF(#REF!,I100,#REF!)/1000</f>
        <v>#REF!</v>
      </c>
      <c r="M100" s="1"/>
      <c r="N100" s="1"/>
      <c r="O100" s="1"/>
      <c r="P100" s="1"/>
      <c r="Q100" s="1"/>
      <c r="R100" s="1"/>
      <c r="S100" s="1"/>
      <c r="T100" s="1"/>
      <c r="U100" s="1"/>
      <c r="V100" s="1"/>
      <c r="W100" s="1"/>
      <c r="X100" s="1"/>
      <c r="Y100" s="1"/>
      <c r="Z100" s="1"/>
      <c r="AA100" s="1"/>
      <c r="AB100" s="1"/>
      <c r="AC100" s="1"/>
      <c r="AD100" s="1"/>
      <c r="AE100" s="1"/>
      <c r="AF100" s="1"/>
      <c r="AG100" s="1"/>
      <c r="AH100" s="1"/>
      <c r="AI100" s="1"/>
      <c r="AJ100" s="1"/>
      <c r="AK100" s="1"/>
      <c r="AL100" s="1"/>
      <c r="AM100" s="1"/>
      <c r="AN100" s="1"/>
      <c r="AO100" s="1"/>
      <c r="AP100" s="1"/>
      <c r="AQ100" s="1"/>
      <c r="AR100" s="1"/>
      <c r="AS100" s="1"/>
    </row>
    <row r="101" spans="1:45" x14ac:dyDescent="0.25">
      <c r="A101" s="3" t="str">
        <f t="shared" si="5"/>
        <v/>
      </c>
      <c r="B101" s="1"/>
      <c r="C101" s="17" t="e">
        <f>SUMIFS(#REF!,#REF!,Exploitation!B101,#REF!,#REF!,#REF!,Exploitation!A101)/1000</f>
        <v>#REF!</v>
      </c>
      <c r="D101" s="9" t="e">
        <f t="shared" si="6"/>
        <v>#REF!</v>
      </c>
      <c r="E101" s="1"/>
      <c r="F101" s="1"/>
      <c r="G101" s="2" t="str">
        <f t="shared" si="7"/>
        <v/>
      </c>
      <c r="H101" s="2" t="str">
        <f t="shared" si="10"/>
        <v/>
      </c>
      <c r="J101" s="18" t="e">
        <f>SUMIFS(#REF!,#REF!,Exploitation!I101,#REF!,#REF!)/1000</f>
        <v>#REF!</v>
      </c>
      <c r="K101" s="18" t="e">
        <f t="shared" si="8"/>
        <v>#REF!</v>
      </c>
      <c r="L101" s="18" t="e">
        <f>SUMIF(#REF!,I101,#REF!)/1000</f>
        <v>#REF!</v>
      </c>
      <c r="M101" s="1"/>
      <c r="N101" s="1"/>
      <c r="O101" s="1"/>
      <c r="P101" s="1"/>
      <c r="Q101" s="1"/>
      <c r="R101" s="1"/>
      <c r="S101" s="1"/>
      <c r="T101" s="1"/>
      <c r="U101" s="1"/>
      <c r="V101" s="1"/>
      <c r="W101" s="1"/>
      <c r="X101" s="1"/>
      <c r="Y101" s="1"/>
      <c r="Z101" s="1"/>
      <c r="AA101" s="1"/>
      <c r="AB101" s="1"/>
      <c r="AC101" s="1"/>
      <c r="AD101" s="1"/>
      <c r="AE101" s="1"/>
      <c r="AF101" s="1"/>
      <c r="AG101" s="1"/>
      <c r="AH101" s="1"/>
      <c r="AI101" s="1"/>
      <c r="AJ101" s="1"/>
      <c r="AK101" s="1"/>
      <c r="AL101" s="1"/>
      <c r="AM101" s="1"/>
      <c r="AN101" s="1"/>
      <c r="AO101" s="1"/>
      <c r="AP101" s="1"/>
      <c r="AQ101" s="1"/>
      <c r="AR101" s="1"/>
      <c r="AS101" s="1"/>
    </row>
    <row r="102" spans="1:45" x14ac:dyDescent="0.25">
      <c r="A102" s="3" t="str">
        <f t="shared" si="5"/>
        <v/>
      </c>
      <c r="B102" s="1"/>
      <c r="C102" s="17" t="e">
        <f>SUMIFS(#REF!,#REF!,Exploitation!B102,#REF!,#REF!,#REF!,Exploitation!A102)/1000</f>
        <v>#REF!</v>
      </c>
      <c r="D102" s="9" t="e">
        <f t="shared" si="6"/>
        <v>#REF!</v>
      </c>
      <c r="E102" s="1"/>
      <c r="F102" s="1"/>
      <c r="G102" s="1"/>
      <c r="H102" s="2" t="str">
        <f t="shared" si="10"/>
        <v/>
      </c>
      <c r="J102" s="18" t="e">
        <f>SUMIFS(#REF!,#REF!,Exploitation!I102,#REF!,#REF!)/1000</f>
        <v>#REF!</v>
      </c>
      <c r="K102" s="18" t="e">
        <f t="shared" si="8"/>
        <v>#REF!</v>
      </c>
      <c r="L102" s="18" t="e">
        <f>SUMIF(#REF!,I102,#REF!)/1000</f>
        <v>#REF!</v>
      </c>
      <c r="M102" s="1"/>
      <c r="N102" s="1"/>
      <c r="O102" s="1"/>
      <c r="P102" s="1"/>
      <c r="Q102" s="1"/>
      <c r="R102" s="1"/>
      <c r="S102" s="1"/>
      <c r="T102" s="1"/>
      <c r="U102" s="1"/>
      <c r="V102" s="1"/>
      <c r="W102" s="1"/>
      <c r="X102" s="1"/>
      <c r="Y102" s="1"/>
      <c r="Z102" s="1"/>
      <c r="AA102" s="1"/>
      <c r="AB102" s="1"/>
      <c r="AC102" s="1"/>
      <c r="AD102" s="1"/>
      <c r="AE102" s="1"/>
      <c r="AF102" s="1"/>
      <c r="AG102" s="1"/>
      <c r="AH102" s="1"/>
      <c r="AI102" s="1"/>
      <c r="AJ102" s="1"/>
      <c r="AK102" s="1"/>
      <c r="AL102" s="1"/>
      <c r="AM102" s="1"/>
      <c r="AN102" s="1"/>
      <c r="AO102" s="1"/>
      <c r="AP102" s="1"/>
      <c r="AQ102" s="1"/>
      <c r="AR102" s="1"/>
      <c r="AS102" s="1"/>
    </row>
    <row r="103" spans="1:45" x14ac:dyDescent="0.25">
      <c r="A103" s="3" t="str">
        <f t="shared" si="5"/>
        <v/>
      </c>
      <c r="B103" s="1"/>
      <c r="C103" s="17" t="e">
        <f>SUMIFS(#REF!,#REF!,Exploitation!B103,#REF!,#REF!,#REF!,Exploitation!A103)/1000</f>
        <v>#REF!</v>
      </c>
      <c r="D103" s="9" t="e">
        <f t="shared" si="6"/>
        <v>#REF!</v>
      </c>
      <c r="E103" s="1"/>
      <c r="F103" s="1"/>
      <c r="G103" s="1"/>
      <c r="H103" s="2" t="str">
        <f t="shared" si="10"/>
        <v/>
      </c>
      <c r="J103" s="18" t="e">
        <f>SUMIFS(#REF!,#REF!,Exploitation!I103,#REF!,#REF!)/1000</f>
        <v>#REF!</v>
      </c>
      <c r="K103" s="18" t="e">
        <f t="shared" si="8"/>
        <v>#REF!</v>
      </c>
      <c r="L103" s="18" t="e">
        <f>SUMIF(#REF!,I103,#REF!)/1000</f>
        <v>#REF!</v>
      </c>
      <c r="M103" s="1"/>
      <c r="N103" s="1"/>
      <c r="O103" s="1"/>
      <c r="P103" s="1"/>
      <c r="Q103" s="1"/>
      <c r="R103" s="1"/>
      <c r="S103" s="1"/>
      <c r="T103" s="1"/>
      <c r="U103" s="1"/>
      <c r="V103" s="1"/>
      <c r="W103" s="1"/>
      <c r="X103" s="1"/>
      <c r="Y103" s="1"/>
      <c r="Z103" s="1"/>
      <c r="AA103" s="1"/>
      <c r="AB103" s="1"/>
      <c r="AC103" s="1"/>
      <c r="AD103" s="1"/>
      <c r="AE103" s="1"/>
      <c r="AF103" s="1"/>
      <c r="AG103" s="1"/>
      <c r="AH103" s="1"/>
      <c r="AI103" s="1"/>
      <c r="AJ103" s="1"/>
      <c r="AK103" s="1"/>
      <c r="AL103" s="1"/>
      <c r="AM103" s="1"/>
      <c r="AN103" s="1"/>
      <c r="AO103" s="1"/>
      <c r="AP103" s="1"/>
      <c r="AQ103" s="1"/>
      <c r="AR103" s="1"/>
      <c r="AS103" s="1"/>
    </row>
    <row r="104" spans="1:45" x14ac:dyDescent="0.25">
      <c r="A104" s="3" t="str">
        <f t="shared" si="5"/>
        <v/>
      </c>
      <c r="B104" s="1"/>
      <c r="C104" s="17" t="e">
        <f>SUMIFS(#REF!,#REF!,Exploitation!B104,#REF!,#REF!,#REF!,Exploitation!A104)/1000</f>
        <v>#REF!</v>
      </c>
      <c r="D104" s="9" t="e">
        <f t="shared" si="6"/>
        <v>#REF!</v>
      </c>
      <c r="E104" s="1"/>
      <c r="F104" s="1"/>
      <c r="G104" s="1"/>
      <c r="H104" s="2" t="str">
        <f t="shared" si="10"/>
        <v/>
      </c>
      <c r="J104" s="18" t="e">
        <f>SUMIFS(#REF!,#REF!,Exploitation!I104,#REF!,#REF!)/1000</f>
        <v>#REF!</v>
      </c>
      <c r="K104" s="18" t="e">
        <f t="shared" si="8"/>
        <v>#REF!</v>
      </c>
      <c r="L104" s="18" t="e">
        <f>SUMIF(#REF!,I104,#REF!)/1000</f>
        <v>#REF!</v>
      </c>
      <c r="M104" s="1"/>
      <c r="N104" s="1"/>
      <c r="O104" s="1"/>
      <c r="P104" s="1"/>
      <c r="Q104" s="1"/>
      <c r="R104" s="1"/>
      <c r="S104" s="1"/>
      <c r="T104" s="1"/>
      <c r="U104" s="1"/>
      <c r="V104" s="1"/>
      <c r="W104" s="1"/>
      <c r="X104" s="1"/>
      <c r="Y104" s="1"/>
      <c r="Z104" s="1"/>
      <c r="AA104" s="1"/>
      <c r="AB104" s="1"/>
      <c r="AC104" s="1"/>
      <c r="AD104" s="1"/>
      <c r="AE104" s="1"/>
      <c r="AF104" s="1"/>
      <c r="AG104" s="1"/>
      <c r="AH104" s="1"/>
      <c r="AI104" s="1"/>
      <c r="AJ104" s="1"/>
      <c r="AK104" s="1"/>
      <c r="AL104" s="1"/>
      <c r="AM104" s="1"/>
      <c r="AN104" s="1"/>
      <c r="AO104" s="1"/>
      <c r="AP104" s="1"/>
      <c r="AQ104" s="1"/>
      <c r="AR104" s="1"/>
      <c r="AS104" s="1"/>
    </row>
    <row r="105" spans="1:45" x14ac:dyDescent="0.25">
      <c r="A105" s="3" t="str">
        <f t="shared" si="5"/>
        <v/>
      </c>
      <c r="B105" s="1"/>
      <c r="C105" s="17" t="e">
        <f>SUMIFS(#REF!,#REF!,Exploitation!B105,#REF!,#REF!,#REF!,Exploitation!A105)/1000</f>
        <v>#REF!</v>
      </c>
      <c r="D105" s="9" t="e">
        <f t="shared" si="6"/>
        <v>#REF!</v>
      </c>
      <c r="E105" s="1"/>
      <c r="F105" s="1"/>
      <c r="G105" s="1"/>
      <c r="H105" s="2" t="str">
        <f t="shared" si="10"/>
        <v/>
      </c>
      <c r="J105" s="18" t="e">
        <f>SUMIFS(#REF!,#REF!,Exploitation!I105,#REF!,#REF!)/1000</f>
        <v>#REF!</v>
      </c>
      <c r="K105" s="18" t="e">
        <f t="shared" si="8"/>
        <v>#REF!</v>
      </c>
      <c r="L105" s="18" t="e">
        <f>SUMIF(#REF!,I105,#REF!)/1000</f>
        <v>#REF!</v>
      </c>
      <c r="M105" s="1"/>
      <c r="N105" s="1"/>
      <c r="O105" s="1"/>
      <c r="P105" s="1"/>
      <c r="Q105" s="1"/>
      <c r="R105" s="1"/>
      <c r="S105" s="1"/>
      <c r="T105" s="1"/>
      <c r="U105" s="1"/>
      <c r="V105" s="1"/>
      <c r="W105" s="1"/>
      <c r="X105" s="1"/>
      <c r="Y105" s="1"/>
      <c r="Z105" s="1"/>
      <c r="AA105" s="1"/>
      <c r="AB105" s="1"/>
      <c r="AC105" s="1"/>
      <c r="AD105" s="1"/>
      <c r="AE105" s="1"/>
      <c r="AF105" s="1"/>
      <c r="AG105" s="1"/>
      <c r="AH105" s="1"/>
      <c r="AI105" s="1"/>
      <c r="AJ105" s="1"/>
      <c r="AK105" s="1"/>
      <c r="AL105" s="1"/>
      <c r="AM105" s="1"/>
      <c r="AN105" s="1"/>
      <c r="AO105" s="1"/>
      <c r="AP105" s="1"/>
      <c r="AQ105" s="1"/>
      <c r="AR105" s="1"/>
      <c r="AS105" s="1"/>
    </row>
    <row r="106" spans="1:45" x14ac:dyDescent="0.25">
      <c r="A106" s="3" t="str">
        <f t="shared" si="5"/>
        <v/>
      </c>
      <c r="B106" s="1"/>
      <c r="C106" s="17" t="e">
        <f>SUMIFS(#REF!,#REF!,Exploitation!B106,#REF!,#REF!,#REF!,Exploitation!A106)/1000</f>
        <v>#REF!</v>
      </c>
      <c r="D106" s="9" t="e">
        <f t="shared" si="6"/>
        <v>#REF!</v>
      </c>
      <c r="E106" s="1"/>
      <c r="F106" s="1"/>
      <c r="G106" s="1"/>
      <c r="H106" s="2" t="str">
        <f t="shared" si="10"/>
        <v/>
      </c>
      <c r="J106" s="18" t="e">
        <f>SUMIFS(#REF!,#REF!,Exploitation!I106,#REF!,#REF!)/1000</f>
        <v>#REF!</v>
      </c>
      <c r="K106" s="18" t="e">
        <f t="shared" si="8"/>
        <v>#REF!</v>
      </c>
      <c r="L106" s="18" t="e">
        <f>SUMIF(#REF!,I106,#REF!)/1000</f>
        <v>#REF!</v>
      </c>
      <c r="M106" s="1"/>
      <c r="N106" s="1"/>
      <c r="O106" s="1"/>
      <c r="P106" s="1"/>
      <c r="Q106" s="1"/>
      <c r="R106" s="1"/>
      <c r="S106" s="1"/>
      <c r="T106" s="1"/>
      <c r="U106" s="1"/>
      <c r="V106" s="1"/>
      <c r="W106" s="1"/>
      <c r="X106" s="1"/>
      <c r="Y106" s="1"/>
      <c r="Z106" s="1"/>
      <c r="AA106" s="1"/>
      <c r="AB106" s="1"/>
      <c r="AC106" s="1"/>
      <c r="AD106" s="1"/>
      <c r="AE106" s="1"/>
      <c r="AF106" s="1"/>
      <c r="AG106" s="1"/>
      <c r="AH106" s="1"/>
      <c r="AI106" s="1"/>
      <c r="AJ106" s="1"/>
      <c r="AK106" s="1"/>
      <c r="AL106" s="1"/>
      <c r="AM106" s="1"/>
      <c r="AN106" s="1"/>
      <c r="AO106" s="1"/>
      <c r="AP106" s="1"/>
      <c r="AQ106" s="1"/>
      <c r="AR106" s="1"/>
      <c r="AS106" s="1"/>
    </row>
    <row r="107" spans="1:45" x14ac:dyDescent="0.25">
      <c r="A107" s="3" t="str">
        <f t="shared" si="5"/>
        <v/>
      </c>
      <c r="B107" s="1"/>
      <c r="C107" s="17" t="e">
        <f>SUMIFS(#REF!,#REF!,Exploitation!B107,#REF!,#REF!,#REF!,Exploitation!A107)/1000</f>
        <v>#REF!</v>
      </c>
      <c r="D107" s="9" t="e">
        <f t="shared" si="6"/>
        <v>#REF!</v>
      </c>
      <c r="E107" s="1"/>
      <c r="F107" s="1"/>
      <c r="G107" s="1"/>
      <c r="H107" s="2" t="str">
        <f t="shared" si="10"/>
        <v/>
      </c>
      <c r="J107" s="18" t="e">
        <f>SUMIFS(#REF!,#REF!,Exploitation!I107,#REF!,#REF!)/1000</f>
        <v>#REF!</v>
      </c>
      <c r="K107" s="18" t="e">
        <f t="shared" si="8"/>
        <v>#REF!</v>
      </c>
      <c r="L107" s="18" t="e">
        <f>SUMIF(#REF!,I107,#REF!)/1000</f>
        <v>#REF!</v>
      </c>
      <c r="M107" s="1"/>
      <c r="N107" s="1"/>
      <c r="O107" s="1"/>
      <c r="P107" s="1"/>
      <c r="Q107" s="1"/>
      <c r="R107" s="1"/>
      <c r="S107" s="1"/>
      <c r="T107" s="1"/>
      <c r="U107" s="1"/>
      <c r="V107" s="1"/>
      <c r="W107" s="1"/>
      <c r="X107" s="1"/>
      <c r="Y107" s="1"/>
      <c r="Z107" s="1"/>
      <c r="AA107" s="1"/>
      <c r="AB107" s="1"/>
      <c r="AC107" s="1"/>
      <c r="AD107" s="1"/>
      <c r="AE107" s="1"/>
      <c r="AF107" s="1"/>
      <c r="AG107" s="1"/>
      <c r="AH107" s="1"/>
      <c r="AI107" s="1"/>
      <c r="AJ107" s="1"/>
      <c r="AK107" s="1"/>
      <c r="AL107" s="1"/>
      <c r="AM107" s="1"/>
      <c r="AN107" s="1"/>
      <c r="AO107" s="1"/>
      <c r="AP107" s="1"/>
      <c r="AQ107" s="1"/>
      <c r="AR107" s="1"/>
      <c r="AS107" s="1"/>
    </row>
    <row r="108" spans="1:45" x14ac:dyDescent="0.25">
      <c r="A108" s="3" t="str">
        <f t="shared" si="5"/>
        <v/>
      </c>
      <c r="B108" s="1"/>
      <c r="C108" s="17" t="e">
        <f>SUMIFS(#REF!,#REF!,Exploitation!B108,#REF!,#REF!,#REF!,Exploitation!A108)/1000</f>
        <v>#REF!</v>
      </c>
      <c r="D108" s="9" t="e">
        <f t="shared" si="6"/>
        <v>#REF!</v>
      </c>
      <c r="E108" s="1"/>
      <c r="F108" s="1"/>
      <c r="G108" s="1"/>
      <c r="H108" s="2" t="str">
        <f t="shared" si="10"/>
        <v/>
      </c>
      <c r="J108" s="18" t="e">
        <f>SUMIFS(#REF!,#REF!,Exploitation!I108,#REF!,#REF!)/1000</f>
        <v>#REF!</v>
      </c>
      <c r="K108" s="18" t="e">
        <f t="shared" si="8"/>
        <v>#REF!</v>
      </c>
      <c r="L108" s="18" t="e">
        <f>SUMIF(#REF!,I108,#REF!)/1000</f>
        <v>#REF!</v>
      </c>
      <c r="M108" s="1"/>
      <c r="N108" s="1"/>
      <c r="O108" s="1"/>
      <c r="P108" s="1"/>
      <c r="Q108" s="1"/>
      <c r="R108" s="1"/>
      <c r="S108" s="1"/>
      <c r="T108" s="1"/>
      <c r="U108" s="1"/>
      <c r="V108" s="1"/>
      <c r="W108" s="1"/>
      <c r="X108" s="1"/>
      <c r="Y108" s="1"/>
      <c r="Z108" s="1"/>
      <c r="AA108" s="1"/>
      <c r="AB108" s="1"/>
      <c r="AC108" s="1"/>
      <c r="AD108" s="1"/>
      <c r="AE108" s="1"/>
      <c r="AF108" s="1"/>
      <c r="AG108" s="1"/>
      <c r="AH108" s="1"/>
      <c r="AI108" s="1"/>
      <c r="AJ108" s="1"/>
      <c r="AK108" s="1"/>
      <c r="AL108" s="1"/>
      <c r="AM108" s="1"/>
      <c r="AN108" s="1"/>
      <c r="AO108" s="1"/>
      <c r="AP108" s="1"/>
      <c r="AQ108" s="1"/>
      <c r="AR108" s="1"/>
      <c r="AS108" s="1"/>
    </row>
    <row r="109" spans="1:45" x14ac:dyDescent="0.25">
      <c r="A109" s="3" t="str">
        <f t="shared" si="5"/>
        <v/>
      </c>
      <c r="B109" s="1"/>
      <c r="C109" s="17" t="e">
        <f>SUMIFS(#REF!,#REF!,Exploitation!B109,#REF!,#REF!,#REF!,Exploitation!A109)/1000</f>
        <v>#REF!</v>
      </c>
      <c r="D109" s="9" t="e">
        <f t="shared" si="6"/>
        <v>#REF!</v>
      </c>
      <c r="E109" s="1"/>
      <c r="F109" s="1"/>
      <c r="G109" s="1"/>
      <c r="H109" s="2" t="str">
        <f t="shared" si="10"/>
        <v/>
      </c>
      <c r="J109" s="18" t="e">
        <f>SUMIFS(#REF!,#REF!,Exploitation!I109,#REF!,#REF!)/1000</f>
        <v>#REF!</v>
      </c>
      <c r="K109" s="18" t="e">
        <f t="shared" si="8"/>
        <v>#REF!</v>
      </c>
      <c r="L109" s="18" t="e">
        <f>SUMIF(#REF!,I109,#REF!)/1000</f>
        <v>#REF!</v>
      </c>
      <c r="M109" s="1"/>
      <c r="N109" s="1"/>
      <c r="O109" s="1"/>
      <c r="P109" s="1"/>
      <c r="Q109" s="1"/>
      <c r="R109" s="1"/>
      <c r="S109" s="1"/>
      <c r="T109" s="1"/>
      <c r="U109" s="1"/>
      <c r="V109" s="1"/>
      <c r="W109" s="1"/>
      <c r="X109" s="1"/>
      <c r="Y109" s="1"/>
      <c r="Z109" s="1"/>
      <c r="AA109" s="1"/>
      <c r="AB109" s="1"/>
      <c r="AC109" s="1"/>
      <c r="AD109" s="1"/>
      <c r="AE109" s="1"/>
      <c r="AF109" s="1"/>
      <c r="AG109" s="1"/>
      <c r="AH109" s="1"/>
      <c r="AI109" s="1"/>
      <c r="AJ109" s="1"/>
      <c r="AK109" s="1"/>
      <c r="AL109" s="1"/>
      <c r="AM109" s="1"/>
      <c r="AN109" s="1"/>
      <c r="AO109" s="1"/>
      <c r="AP109" s="1"/>
      <c r="AQ109" s="1"/>
      <c r="AR109" s="1"/>
      <c r="AS109" s="1"/>
    </row>
    <row r="110" spans="1:45" x14ac:dyDescent="0.25">
      <c r="A110" s="3" t="str">
        <f t="shared" si="5"/>
        <v/>
      </c>
      <c r="B110" s="1"/>
      <c r="C110" s="17" t="e">
        <f>SUMIFS(#REF!,#REF!,Exploitation!B110,#REF!,#REF!,#REF!,Exploitation!A110)/1000</f>
        <v>#REF!</v>
      </c>
      <c r="D110" s="9" t="e">
        <f t="shared" si="6"/>
        <v>#REF!</v>
      </c>
      <c r="E110" s="1"/>
      <c r="F110" s="1"/>
      <c r="G110" s="1"/>
      <c r="H110" s="2" t="str">
        <f t="shared" si="10"/>
        <v/>
      </c>
      <c r="J110" s="18" t="e">
        <f>SUMIFS(#REF!,#REF!,Exploitation!I110,#REF!,#REF!)/1000</f>
        <v>#REF!</v>
      </c>
      <c r="K110" s="18" t="e">
        <f t="shared" si="8"/>
        <v>#REF!</v>
      </c>
      <c r="L110" s="18" t="e">
        <f>SUMIF(#REF!,I110,#REF!)/1000</f>
        <v>#REF!</v>
      </c>
      <c r="M110" s="1"/>
      <c r="N110" s="1"/>
      <c r="O110" s="1"/>
      <c r="P110" s="1"/>
      <c r="Q110" s="1"/>
      <c r="R110" s="1"/>
      <c r="S110" s="1"/>
      <c r="T110" s="1"/>
      <c r="U110" s="1"/>
      <c r="V110" s="1"/>
      <c r="W110" s="1"/>
      <c r="X110" s="1"/>
      <c r="Y110" s="1"/>
      <c r="Z110" s="1"/>
      <c r="AA110" s="1"/>
      <c r="AB110" s="1"/>
      <c r="AC110" s="1"/>
      <c r="AD110" s="1"/>
      <c r="AE110" s="1"/>
      <c r="AF110" s="1"/>
      <c r="AG110" s="1"/>
      <c r="AH110" s="1"/>
      <c r="AI110" s="1"/>
      <c r="AJ110" s="1"/>
      <c r="AK110" s="1"/>
      <c r="AL110" s="1"/>
      <c r="AM110" s="1"/>
      <c r="AN110" s="1"/>
      <c r="AO110" s="1"/>
      <c r="AP110" s="1"/>
      <c r="AQ110" s="1"/>
      <c r="AR110" s="1"/>
      <c r="AS110" s="1"/>
    </row>
    <row r="111" spans="1:45" x14ac:dyDescent="0.25">
      <c r="A111" s="3" t="str">
        <f t="shared" si="5"/>
        <v/>
      </c>
      <c r="B111" s="1"/>
      <c r="C111" s="17" t="e">
        <f>SUMIFS(#REF!,#REF!,Exploitation!B111,#REF!,#REF!,#REF!,Exploitation!A111)/1000</f>
        <v>#REF!</v>
      </c>
      <c r="D111" s="9" t="e">
        <f t="shared" si="6"/>
        <v>#REF!</v>
      </c>
      <c r="E111" s="1"/>
      <c r="F111" s="1"/>
      <c r="G111" s="1"/>
      <c r="H111" s="2" t="str">
        <f t="shared" si="10"/>
        <v/>
      </c>
      <c r="J111" s="18" t="e">
        <f>SUMIFS(#REF!,#REF!,Exploitation!I111,#REF!,#REF!)/1000</f>
        <v>#REF!</v>
      </c>
      <c r="K111" s="18" t="e">
        <f t="shared" si="8"/>
        <v>#REF!</v>
      </c>
      <c r="L111" s="18" t="e">
        <f>SUMIF(#REF!,I111,#REF!)/1000</f>
        <v>#REF!</v>
      </c>
      <c r="M111" s="1"/>
      <c r="N111" s="1"/>
      <c r="O111" s="1"/>
      <c r="P111" s="1"/>
      <c r="Q111" s="1"/>
      <c r="R111" s="1"/>
      <c r="S111" s="1"/>
      <c r="T111" s="1"/>
      <c r="U111" s="1"/>
      <c r="V111" s="1"/>
      <c r="W111" s="1"/>
      <c r="X111" s="1"/>
      <c r="Y111" s="1"/>
      <c r="Z111" s="1"/>
      <c r="AA111" s="1"/>
      <c r="AB111" s="1"/>
      <c r="AC111" s="1"/>
      <c r="AD111" s="1"/>
      <c r="AE111" s="1"/>
      <c r="AF111" s="1"/>
      <c r="AG111" s="1"/>
      <c r="AH111" s="1"/>
      <c r="AI111" s="1"/>
      <c r="AJ111" s="1"/>
      <c r="AK111" s="1"/>
      <c r="AL111" s="1"/>
      <c r="AM111" s="1"/>
      <c r="AN111" s="1"/>
      <c r="AO111" s="1"/>
      <c r="AP111" s="1"/>
      <c r="AQ111" s="1"/>
      <c r="AR111" s="1"/>
      <c r="AS111" s="1"/>
    </row>
    <row r="112" spans="1:45" x14ac:dyDescent="0.25">
      <c r="A112" s="3" t="str">
        <f t="shared" si="5"/>
        <v/>
      </c>
      <c r="B112" s="1"/>
      <c r="C112" s="17" t="e">
        <f>SUMIFS(#REF!,#REF!,Exploitation!B112,#REF!,#REF!,#REF!,Exploitation!A112)/1000</f>
        <v>#REF!</v>
      </c>
      <c r="D112" s="9" t="e">
        <f t="shared" si="6"/>
        <v>#REF!</v>
      </c>
      <c r="E112" s="1"/>
      <c r="F112" s="1"/>
      <c r="G112" s="1"/>
      <c r="H112" s="2" t="str">
        <f t="shared" si="10"/>
        <v/>
      </c>
      <c r="J112" s="18" t="e">
        <f>SUMIFS(#REF!,#REF!,Exploitation!I112,#REF!,#REF!)/1000</f>
        <v>#REF!</v>
      </c>
      <c r="K112" s="18" t="e">
        <f t="shared" si="8"/>
        <v>#REF!</v>
      </c>
      <c r="L112" s="18" t="e">
        <f>SUMIF(#REF!,I112,#REF!)/1000</f>
        <v>#REF!</v>
      </c>
      <c r="M112" s="1"/>
      <c r="N112" s="1"/>
      <c r="O112" s="1"/>
      <c r="P112" s="1"/>
      <c r="Q112" s="1"/>
      <c r="R112" s="1"/>
      <c r="S112" s="1"/>
      <c r="T112" s="1"/>
      <c r="U112" s="1"/>
      <c r="V112" s="1"/>
      <c r="W112" s="1"/>
      <c r="X112" s="1"/>
      <c r="Y112" s="1"/>
      <c r="Z112" s="1"/>
      <c r="AA112" s="1"/>
      <c r="AB112" s="1"/>
      <c r="AC112" s="1"/>
      <c r="AD112" s="1"/>
      <c r="AE112" s="1"/>
      <c r="AF112" s="1"/>
      <c r="AG112" s="1"/>
      <c r="AH112" s="1"/>
      <c r="AI112" s="1"/>
      <c r="AJ112" s="1"/>
      <c r="AK112" s="1"/>
      <c r="AL112" s="1"/>
      <c r="AM112" s="1"/>
      <c r="AN112" s="1"/>
      <c r="AO112" s="1"/>
      <c r="AP112" s="1"/>
      <c r="AQ112" s="1"/>
      <c r="AR112" s="1"/>
      <c r="AS112" s="1"/>
    </row>
    <row r="113" spans="1:45" x14ac:dyDescent="0.25">
      <c r="A113" s="3" t="str">
        <f t="shared" si="5"/>
        <v/>
      </c>
      <c r="B113" s="1"/>
      <c r="C113" s="17" t="e">
        <f>SUMIFS(#REF!,#REF!,Exploitation!B113,#REF!,#REF!,#REF!,Exploitation!A113)/1000</f>
        <v>#REF!</v>
      </c>
      <c r="D113" s="9" t="e">
        <f t="shared" si="6"/>
        <v>#REF!</v>
      </c>
      <c r="E113" s="1"/>
      <c r="F113" s="1"/>
      <c r="G113" s="1"/>
      <c r="H113" s="2" t="str">
        <f t="shared" si="10"/>
        <v/>
      </c>
      <c r="J113" s="18" t="e">
        <f>SUMIFS(#REF!,#REF!,Exploitation!I113,#REF!,#REF!)/1000</f>
        <v>#REF!</v>
      </c>
      <c r="K113" s="18" t="e">
        <f t="shared" si="8"/>
        <v>#REF!</v>
      </c>
      <c r="L113" s="18" t="e">
        <f>SUMIF(#REF!,I113,#REF!)/1000</f>
        <v>#REF!</v>
      </c>
      <c r="M113" s="1"/>
      <c r="N113" s="1"/>
      <c r="O113" s="1"/>
      <c r="P113" s="1"/>
      <c r="Q113" s="1"/>
      <c r="R113" s="1"/>
      <c r="S113" s="1"/>
      <c r="T113" s="1"/>
      <c r="U113" s="1"/>
      <c r="V113" s="1"/>
      <c r="W113" s="1"/>
      <c r="X113" s="1"/>
      <c r="Y113" s="1"/>
      <c r="Z113" s="1"/>
      <c r="AA113" s="1"/>
      <c r="AB113" s="1"/>
      <c r="AC113" s="1"/>
      <c r="AD113" s="1"/>
      <c r="AE113" s="1"/>
      <c r="AF113" s="1"/>
      <c r="AG113" s="1"/>
      <c r="AH113" s="1"/>
      <c r="AI113" s="1"/>
      <c r="AJ113" s="1"/>
      <c r="AK113" s="1"/>
      <c r="AL113" s="1"/>
      <c r="AM113" s="1"/>
      <c r="AN113" s="1"/>
      <c r="AO113" s="1"/>
      <c r="AP113" s="1"/>
      <c r="AQ113" s="1"/>
      <c r="AR113" s="1"/>
      <c r="AS113" s="1"/>
    </row>
    <row r="114" spans="1:45" x14ac:dyDescent="0.25">
      <c r="A114" s="3" t="str">
        <f t="shared" si="5"/>
        <v/>
      </c>
      <c r="B114" s="1"/>
      <c r="C114" s="17" t="e">
        <f>SUMIFS(#REF!,#REF!,Exploitation!B114,#REF!,#REF!,#REF!,Exploitation!A114)/1000</f>
        <v>#REF!</v>
      </c>
      <c r="D114" s="9" t="e">
        <f t="shared" si="6"/>
        <v>#REF!</v>
      </c>
      <c r="E114" s="1"/>
      <c r="F114" s="1"/>
      <c r="G114" s="1"/>
      <c r="H114" s="2" t="str">
        <f t="shared" si="10"/>
        <v/>
      </c>
      <c r="J114" s="18" t="e">
        <f>SUMIFS(#REF!,#REF!,Exploitation!I114,#REF!,#REF!)/1000</f>
        <v>#REF!</v>
      </c>
      <c r="K114" s="18" t="e">
        <f t="shared" si="8"/>
        <v>#REF!</v>
      </c>
      <c r="L114" s="18" t="e">
        <f>SUMIF(#REF!,I114,#REF!)/1000</f>
        <v>#REF!</v>
      </c>
      <c r="M114" s="1"/>
      <c r="N114" s="1"/>
      <c r="O114" s="1"/>
      <c r="P114" s="1"/>
      <c r="Q114" s="1"/>
      <c r="R114" s="1"/>
      <c r="S114" s="1"/>
      <c r="T114" s="1"/>
      <c r="U114" s="1"/>
      <c r="V114" s="1"/>
      <c r="W114" s="1"/>
      <c r="X114" s="1"/>
      <c r="Y114" s="1"/>
      <c r="Z114" s="1"/>
      <c r="AA114" s="1"/>
      <c r="AB114" s="1"/>
      <c r="AC114" s="1"/>
      <c r="AD114" s="1"/>
      <c r="AE114" s="1"/>
      <c r="AF114" s="1"/>
      <c r="AG114" s="1"/>
      <c r="AH114" s="1"/>
      <c r="AI114" s="1"/>
      <c r="AJ114" s="1"/>
      <c r="AK114" s="1"/>
      <c r="AL114" s="1"/>
      <c r="AM114" s="1"/>
      <c r="AN114" s="1"/>
      <c r="AO114" s="1"/>
      <c r="AP114" s="1"/>
      <c r="AQ114" s="1"/>
      <c r="AR114" s="1"/>
      <c r="AS114" s="1"/>
    </row>
    <row r="115" spans="1:45" x14ac:dyDescent="0.25">
      <c r="A115" s="3" t="str">
        <f t="shared" si="5"/>
        <v/>
      </c>
      <c r="B115" s="1"/>
      <c r="C115" s="17" t="e">
        <f>SUMIFS(#REF!,#REF!,Exploitation!B115,#REF!,#REF!,#REF!,Exploitation!A115)/1000</f>
        <v>#REF!</v>
      </c>
      <c r="D115" s="9" t="e">
        <f t="shared" si="6"/>
        <v>#REF!</v>
      </c>
      <c r="E115" s="1"/>
      <c r="F115" s="1"/>
      <c r="G115" s="1"/>
      <c r="H115" s="2" t="str">
        <f t="shared" si="10"/>
        <v/>
      </c>
      <c r="J115" s="18" t="e">
        <f>SUMIFS(#REF!,#REF!,Exploitation!I115,#REF!,#REF!)/1000</f>
        <v>#REF!</v>
      </c>
      <c r="K115" s="18" t="e">
        <f t="shared" si="8"/>
        <v>#REF!</v>
      </c>
      <c r="L115" s="18" t="e">
        <f>SUMIF(#REF!,I115,#REF!)/1000</f>
        <v>#REF!</v>
      </c>
      <c r="M115" s="1"/>
      <c r="N115" s="1"/>
      <c r="O115" s="1"/>
      <c r="P115" s="1"/>
      <c r="Q115" s="1"/>
      <c r="R115" s="1"/>
      <c r="S115" s="1"/>
      <c r="T115" s="1"/>
      <c r="U115" s="1"/>
      <c r="V115" s="1"/>
      <c r="W115" s="1"/>
      <c r="X115" s="1"/>
      <c r="Y115" s="1"/>
      <c r="Z115" s="1"/>
      <c r="AA115" s="1"/>
      <c r="AB115" s="1"/>
      <c r="AC115" s="1"/>
      <c r="AD115" s="1"/>
      <c r="AE115" s="1"/>
      <c r="AF115" s="1"/>
      <c r="AG115" s="1"/>
      <c r="AH115" s="1"/>
      <c r="AI115" s="1"/>
      <c r="AJ115" s="1"/>
      <c r="AK115" s="1"/>
      <c r="AL115" s="1"/>
      <c r="AM115" s="1"/>
      <c r="AN115" s="1"/>
      <c r="AO115" s="1"/>
      <c r="AP115" s="1"/>
      <c r="AQ115" s="1"/>
      <c r="AR115" s="1"/>
      <c r="AS115" s="1"/>
    </row>
    <row r="116" spans="1:45" x14ac:dyDescent="0.25">
      <c r="A116" s="3" t="str">
        <f t="shared" si="5"/>
        <v/>
      </c>
      <c r="B116" s="1"/>
      <c r="C116" s="17" t="e">
        <f>SUMIFS(#REF!,#REF!,Exploitation!B116,#REF!,#REF!,#REF!,Exploitation!A116)/1000</f>
        <v>#REF!</v>
      </c>
      <c r="D116" s="9" t="e">
        <f t="shared" si="6"/>
        <v>#REF!</v>
      </c>
      <c r="E116" s="1"/>
      <c r="F116" s="1"/>
      <c r="G116" s="1"/>
      <c r="H116" s="2" t="str">
        <f t="shared" si="10"/>
        <v/>
      </c>
      <c r="J116" s="18" t="e">
        <f>SUMIFS(#REF!,#REF!,Exploitation!I116,#REF!,#REF!)/1000</f>
        <v>#REF!</v>
      </c>
      <c r="L116" s="18" t="e">
        <f>SUMIF(#REF!,I116,#REF!)/1000</f>
        <v>#REF!</v>
      </c>
      <c r="M116" s="1"/>
      <c r="N116" s="1"/>
      <c r="O116" s="1"/>
      <c r="P116" s="1"/>
      <c r="Q116" s="1"/>
      <c r="R116" s="1"/>
      <c r="S116" s="1"/>
      <c r="T116" s="1"/>
      <c r="U116" s="1"/>
      <c r="V116" s="1"/>
      <c r="W116" s="1"/>
      <c r="X116" s="1"/>
      <c r="Y116" s="1"/>
      <c r="Z116" s="1"/>
      <c r="AA116" s="1"/>
      <c r="AB116" s="1"/>
      <c r="AC116" s="1"/>
      <c r="AD116" s="1"/>
      <c r="AE116" s="1"/>
      <c r="AF116" s="1"/>
      <c r="AG116" s="1"/>
      <c r="AH116" s="1"/>
      <c r="AI116" s="1"/>
      <c r="AJ116" s="1"/>
      <c r="AK116" s="1"/>
      <c r="AL116" s="1"/>
      <c r="AM116" s="1"/>
      <c r="AN116" s="1"/>
      <c r="AO116" s="1"/>
      <c r="AP116" s="1"/>
      <c r="AQ116" s="1"/>
      <c r="AR116" s="1"/>
      <c r="AS116" s="1"/>
    </row>
    <row r="117" spans="1:45" x14ac:dyDescent="0.25">
      <c r="A117" s="3" t="str">
        <f t="shared" si="5"/>
        <v/>
      </c>
      <c r="B117" s="1"/>
      <c r="C117" s="17" t="e">
        <f>SUMIFS(#REF!,#REF!,Exploitation!B117,#REF!,#REF!,#REF!,Exploitation!A117)/1000</f>
        <v>#REF!</v>
      </c>
      <c r="D117" s="9" t="e">
        <f t="shared" si="6"/>
        <v>#REF!</v>
      </c>
      <c r="E117" s="1"/>
      <c r="F117" s="1"/>
      <c r="G117" s="1"/>
      <c r="H117" s="2" t="str">
        <f t="shared" si="10"/>
        <v/>
      </c>
      <c r="J117" s="18" t="e">
        <f>SUMIFS(#REF!,#REF!,Exploitation!I117,#REF!,#REF!)/1000</f>
        <v>#REF!</v>
      </c>
      <c r="L117" s="18" t="e">
        <f>SUMIF(#REF!,I117,#REF!)/1000</f>
        <v>#REF!</v>
      </c>
      <c r="M117" s="1"/>
      <c r="N117" s="1"/>
      <c r="O117" s="1"/>
      <c r="P117" s="1"/>
      <c r="Q117" s="1"/>
      <c r="R117" s="1"/>
      <c r="S117" s="1"/>
      <c r="T117" s="1"/>
      <c r="U117" s="1"/>
      <c r="V117" s="1"/>
      <c r="W117" s="1"/>
      <c r="X117" s="1"/>
      <c r="Y117" s="1"/>
      <c r="Z117" s="1"/>
      <c r="AA117" s="1"/>
      <c r="AB117" s="1"/>
      <c r="AC117" s="1"/>
      <c r="AD117" s="1"/>
      <c r="AE117" s="1"/>
      <c r="AF117" s="1"/>
      <c r="AG117" s="1"/>
      <c r="AH117" s="1"/>
      <c r="AI117" s="1"/>
      <c r="AJ117" s="1"/>
      <c r="AK117" s="1"/>
      <c r="AL117" s="1"/>
      <c r="AM117" s="1"/>
      <c r="AN117" s="1"/>
      <c r="AO117" s="1"/>
      <c r="AP117" s="1"/>
      <c r="AQ117" s="1"/>
      <c r="AR117" s="1"/>
      <c r="AS117" s="1"/>
    </row>
    <row r="118" spans="1:45" x14ac:dyDescent="0.25">
      <c r="A118" s="3" t="str">
        <f t="shared" si="5"/>
        <v/>
      </c>
      <c r="B118" s="1"/>
      <c r="C118" s="17" t="e">
        <f>SUMIFS(#REF!,#REF!,Exploitation!B118,#REF!,#REF!,#REF!,Exploitation!A118)/1000</f>
        <v>#REF!</v>
      </c>
      <c r="D118" s="9" t="e">
        <f t="shared" si="6"/>
        <v>#REF!</v>
      </c>
      <c r="E118" s="1"/>
      <c r="F118" s="1"/>
      <c r="G118" s="1"/>
      <c r="H118" s="2" t="str">
        <f t="shared" si="10"/>
        <v/>
      </c>
      <c r="J118" s="18" t="e">
        <f>SUMIFS(#REF!,#REF!,Exploitation!I118,#REF!,#REF!)/1000</f>
        <v>#REF!</v>
      </c>
      <c r="L118" s="18" t="e">
        <f>SUMIF(#REF!,I118,#REF!)/1000</f>
        <v>#REF!</v>
      </c>
      <c r="M118" s="1"/>
      <c r="N118" s="1"/>
      <c r="O118" s="1"/>
      <c r="P118" s="1"/>
      <c r="Q118" s="1"/>
      <c r="R118" s="1"/>
      <c r="S118" s="1"/>
      <c r="T118" s="1"/>
      <c r="U118" s="1"/>
      <c r="V118" s="1"/>
      <c r="W118" s="1"/>
      <c r="X118" s="1"/>
      <c r="Y118" s="1"/>
      <c r="Z118" s="1"/>
      <c r="AA118" s="1"/>
      <c r="AB118" s="1"/>
      <c r="AC118" s="1"/>
      <c r="AD118" s="1"/>
      <c r="AE118" s="1"/>
      <c r="AF118" s="1"/>
      <c r="AG118" s="1"/>
      <c r="AH118" s="1"/>
      <c r="AI118" s="1"/>
      <c r="AJ118" s="1"/>
      <c r="AK118" s="1"/>
      <c r="AL118" s="1"/>
      <c r="AM118" s="1"/>
      <c r="AN118" s="1"/>
      <c r="AO118" s="1"/>
      <c r="AP118" s="1"/>
      <c r="AQ118" s="1"/>
      <c r="AR118" s="1"/>
      <c r="AS118" s="1"/>
    </row>
    <row r="119" spans="1:45" x14ac:dyDescent="0.25">
      <c r="A119" s="3" t="str">
        <f t="shared" si="5"/>
        <v/>
      </c>
      <c r="B119" s="1"/>
      <c r="C119" s="17" t="e">
        <f>SUMIFS(#REF!,#REF!,Exploitation!B119,#REF!,#REF!,#REF!,Exploitation!A119)/1000</f>
        <v>#REF!</v>
      </c>
      <c r="D119" s="9" t="e">
        <f t="shared" si="6"/>
        <v>#REF!</v>
      </c>
      <c r="E119" s="1"/>
      <c r="F119" s="1"/>
      <c r="G119" s="1"/>
      <c r="H119" s="2" t="str">
        <f t="shared" si="10"/>
        <v/>
      </c>
      <c r="J119" s="18" t="e">
        <f>SUMIFS(#REF!,#REF!,Exploitation!I119,#REF!,#REF!)/1000</f>
        <v>#REF!</v>
      </c>
      <c r="L119" s="18" t="e">
        <f>SUMIF(#REF!,I119,#REF!)/1000</f>
        <v>#REF!</v>
      </c>
      <c r="M119" s="1"/>
      <c r="N119" s="1"/>
      <c r="O119" s="1"/>
      <c r="P119" s="1"/>
      <c r="Q119" s="1"/>
      <c r="R119" s="1"/>
      <c r="S119" s="1"/>
      <c r="T119" s="1"/>
      <c r="U119" s="1"/>
      <c r="V119" s="1"/>
      <c r="W119" s="1"/>
      <c r="X119" s="1"/>
      <c r="Y119" s="1"/>
      <c r="Z119" s="1"/>
      <c r="AA119" s="1"/>
      <c r="AB119" s="1"/>
      <c r="AC119" s="1"/>
      <c r="AD119" s="1"/>
      <c r="AE119" s="1"/>
      <c r="AF119" s="1"/>
      <c r="AG119" s="1"/>
      <c r="AH119" s="1"/>
      <c r="AI119" s="1"/>
      <c r="AJ119" s="1"/>
      <c r="AK119" s="1"/>
      <c r="AL119" s="1"/>
      <c r="AM119" s="1"/>
      <c r="AN119" s="1"/>
      <c r="AO119" s="1"/>
      <c r="AP119" s="1"/>
      <c r="AQ119" s="1"/>
      <c r="AR119" s="1"/>
      <c r="AS119" s="1"/>
    </row>
    <row r="120" spans="1:45" x14ac:dyDescent="0.25">
      <c r="A120" s="3" t="str">
        <f t="shared" si="5"/>
        <v/>
      </c>
      <c r="B120" s="1"/>
      <c r="C120" s="17" t="e">
        <f>SUMIFS(#REF!,#REF!,Exploitation!B120,#REF!,#REF!,#REF!,Exploitation!A120)/1000</f>
        <v>#REF!</v>
      </c>
      <c r="D120" s="9" t="e">
        <f t="shared" si="6"/>
        <v>#REF!</v>
      </c>
      <c r="E120" s="1"/>
      <c r="F120" s="1"/>
      <c r="G120" s="1"/>
      <c r="H120" s="2" t="str">
        <f t="shared" si="10"/>
        <v/>
      </c>
      <c r="J120" s="18" t="e">
        <f>SUMIFS(#REF!,#REF!,Exploitation!I120,#REF!,#REF!)/1000</f>
        <v>#REF!</v>
      </c>
      <c r="L120" s="18" t="e">
        <f>SUMIF(#REF!,I120,#REF!)/1000</f>
        <v>#REF!</v>
      </c>
      <c r="M120" s="1"/>
      <c r="N120" s="1"/>
      <c r="O120" s="1"/>
      <c r="P120" s="1"/>
      <c r="Q120" s="1"/>
      <c r="R120" s="1"/>
      <c r="S120" s="1"/>
      <c r="T120" s="1"/>
      <c r="U120" s="1"/>
      <c r="V120" s="1"/>
      <c r="W120" s="1"/>
      <c r="X120" s="1"/>
      <c r="Y120" s="1"/>
      <c r="Z120" s="1"/>
      <c r="AA120" s="1"/>
      <c r="AB120" s="1"/>
      <c r="AC120" s="1"/>
      <c r="AD120" s="1"/>
      <c r="AE120" s="1"/>
      <c r="AF120" s="1"/>
      <c r="AG120" s="1"/>
      <c r="AH120" s="1"/>
      <c r="AI120" s="1"/>
      <c r="AJ120" s="1"/>
      <c r="AK120" s="1"/>
      <c r="AL120" s="1"/>
      <c r="AM120" s="1"/>
      <c r="AN120" s="1"/>
      <c r="AO120" s="1"/>
      <c r="AP120" s="1"/>
      <c r="AQ120" s="1"/>
      <c r="AR120" s="1"/>
      <c r="AS120" s="1"/>
    </row>
    <row r="121" spans="1:45" x14ac:dyDescent="0.25">
      <c r="A121" s="3" t="str">
        <f t="shared" si="5"/>
        <v/>
      </c>
      <c r="B121" s="1"/>
      <c r="C121" s="17" t="e">
        <f>SUMIFS(#REF!,#REF!,Exploitation!B121,#REF!,#REF!,#REF!,Exploitation!A121)/1000</f>
        <v>#REF!</v>
      </c>
      <c r="D121" s="9" t="e">
        <f t="shared" si="6"/>
        <v>#REF!</v>
      </c>
      <c r="E121" s="1"/>
      <c r="F121" s="1"/>
      <c r="G121" s="1"/>
      <c r="H121" s="2" t="str">
        <f t="shared" si="10"/>
        <v/>
      </c>
      <c r="J121" s="18" t="e">
        <f>SUMIFS(#REF!,#REF!,Exploitation!I121,#REF!,#REF!)/1000</f>
        <v>#REF!</v>
      </c>
      <c r="L121" s="18" t="e">
        <f>SUMIF(#REF!,I121,#REF!)/1000</f>
        <v>#REF!</v>
      </c>
      <c r="M121" s="1"/>
      <c r="N121" s="1"/>
      <c r="O121" s="1"/>
      <c r="P121" s="1"/>
      <c r="Q121" s="1"/>
      <c r="R121" s="1"/>
      <c r="S121" s="1"/>
      <c r="T121" s="1"/>
      <c r="U121" s="1"/>
      <c r="V121" s="1"/>
      <c r="W121" s="1"/>
      <c r="X121" s="1"/>
      <c r="Y121" s="1"/>
      <c r="Z121" s="1"/>
      <c r="AA121" s="1"/>
      <c r="AB121" s="1"/>
      <c r="AC121" s="1"/>
      <c r="AD121" s="1"/>
      <c r="AE121" s="1"/>
      <c r="AF121" s="1"/>
      <c r="AG121" s="1"/>
      <c r="AH121" s="1"/>
      <c r="AI121" s="1"/>
      <c r="AJ121" s="1"/>
      <c r="AK121" s="1"/>
      <c r="AL121" s="1"/>
      <c r="AM121" s="1"/>
      <c r="AN121" s="1"/>
      <c r="AO121" s="1"/>
      <c r="AP121" s="1"/>
      <c r="AQ121" s="1"/>
      <c r="AR121" s="1"/>
      <c r="AS121" s="1"/>
    </row>
    <row r="122" spans="1:45" x14ac:dyDescent="0.25">
      <c r="A122" s="3" t="str">
        <f t="shared" si="5"/>
        <v/>
      </c>
      <c r="B122" s="1"/>
      <c r="C122" s="17" t="e">
        <f>SUMIFS(#REF!,#REF!,Exploitation!B122,#REF!,#REF!,#REF!,Exploitation!A122)/1000</f>
        <v>#REF!</v>
      </c>
      <c r="D122" s="9" t="e">
        <f t="shared" si="6"/>
        <v>#REF!</v>
      </c>
      <c r="E122" s="1"/>
      <c r="F122" s="1"/>
      <c r="G122" s="1"/>
      <c r="H122" s="2" t="str">
        <f t="shared" si="10"/>
        <v/>
      </c>
      <c r="J122" s="18" t="e">
        <f>SUMIFS(#REF!,#REF!,Exploitation!I122,#REF!,#REF!)/1000</f>
        <v>#REF!</v>
      </c>
      <c r="L122" s="18" t="e">
        <f>SUMIF(#REF!,I122,#REF!)/1000</f>
        <v>#REF!</v>
      </c>
      <c r="M122" s="1"/>
      <c r="N122" s="1"/>
      <c r="O122" s="1"/>
      <c r="P122" s="1"/>
      <c r="Q122" s="1"/>
      <c r="R122" s="1"/>
      <c r="S122" s="1"/>
      <c r="T122" s="1"/>
      <c r="U122" s="1"/>
      <c r="V122" s="1"/>
      <c r="W122" s="1"/>
      <c r="X122" s="1"/>
      <c r="Y122" s="1"/>
      <c r="Z122" s="1"/>
      <c r="AA122" s="1"/>
      <c r="AB122" s="1"/>
      <c r="AC122" s="1"/>
      <c r="AD122" s="1"/>
      <c r="AE122" s="1"/>
      <c r="AF122" s="1"/>
      <c r="AG122" s="1"/>
      <c r="AH122" s="1"/>
      <c r="AI122" s="1"/>
      <c r="AJ122" s="1"/>
      <c r="AK122" s="1"/>
      <c r="AL122" s="1"/>
      <c r="AM122" s="1"/>
      <c r="AN122" s="1"/>
      <c r="AO122" s="1"/>
      <c r="AP122" s="1"/>
      <c r="AQ122" s="1"/>
      <c r="AR122" s="1"/>
      <c r="AS122" s="1"/>
    </row>
    <row r="123" spans="1:45" x14ac:dyDescent="0.25">
      <c r="A123" s="3" t="str">
        <f t="shared" si="5"/>
        <v/>
      </c>
      <c r="B123" s="1"/>
      <c r="C123" s="17" t="e">
        <f>SUMIFS(#REF!,#REF!,Exploitation!B123,#REF!,#REF!,#REF!,Exploitation!A123)/1000</f>
        <v>#REF!</v>
      </c>
      <c r="D123" s="9" t="e">
        <f t="shared" si="6"/>
        <v>#REF!</v>
      </c>
      <c r="E123" s="1"/>
      <c r="F123" s="1"/>
      <c r="G123" s="1"/>
      <c r="H123" s="2" t="str">
        <f t="shared" si="10"/>
        <v/>
      </c>
      <c r="J123" s="18" t="e">
        <f>SUMIFS(#REF!,#REF!,Exploitation!I123,#REF!,#REF!)/1000</f>
        <v>#REF!</v>
      </c>
      <c r="L123" s="18" t="e">
        <f>SUMIF(#REF!,#REF!,#REF!)/1000</f>
        <v>#REF!</v>
      </c>
      <c r="M123" s="1"/>
      <c r="N123" s="1"/>
      <c r="O123" s="1"/>
      <c r="P123" s="1"/>
      <c r="Q123" s="1"/>
      <c r="R123" s="1"/>
      <c r="S123" s="1"/>
      <c r="T123" s="1"/>
      <c r="U123" s="1"/>
      <c r="V123" s="1"/>
      <c r="W123" s="1"/>
      <c r="X123" s="1"/>
      <c r="Y123" s="1"/>
      <c r="Z123" s="1"/>
      <c r="AA123" s="1"/>
      <c r="AB123" s="1"/>
      <c r="AC123" s="1"/>
      <c r="AD123" s="1"/>
      <c r="AE123" s="1"/>
      <c r="AF123" s="1"/>
      <c r="AG123" s="1"/>
      <c r="AH123" s="1"/>
      <c r="AI123" s="1"/>
      <c r="AJ123" s="1"/>
      <c r="AK123" s="1"/>
      <c r="AL123" s="1"/>
      <c r="AM123" s="1"/>
      <c r="AN123" s="1"/>
      <c r="AO123" s="1"/>
      <c r="AP123" s="1"/>
      <c r="AQ123" s="1"/>
      <c r="AR123" s="1"/>
      <c r="AS123" s="1"/>
    </row>
    <row r="124" spans="1:45" x14ac:dyDescent="0.25">
      <c r="A124" s="3" t="str">
        <f t="shared" si="5"/>
        <v/>
      </c>
      <c r="B124" s="1"/>
      <c r="C124" s="17" t="e">
        <f>SUMIFS(#REF!,#REF!,Exploitation!B124,#REF!,#REF!,#REF!,Exploitation!A124)/1000</f>
        <v>#REF!</v>
      </c>
      <c r="D124" s="9" t="e">
        <f t="shared" si="6"/>
        <v>#REF!</v>
      </c>
      <c r="E124" s="1"/>
      <c r="F124" s="1"/>
      <c r="G124" s="1"/>
      <c r="H124" s="2" t="str">
        <f t="shared" si="10"/>
        <v/>
      </c>
      <c r="J124" s="18" t="e">
        <f>SUMIFS(#REF!,#REF!,Exploitation!I124,#REF!,#REF!)/1000</f>
        <v>#REF!</v>
      </c>
      <c r="L124" s="18" t="e">
        <f>SUMIF(#REF!,#REF!,#REF!)/1000</f>
        <v>#REF!</v>
      </c>
      <c r="M124" s="1"/>
      <c r="N124" s="1"/>
      <c r="O124" s="1"/>
      <c r="P124" s="1"/>
      <c r="Q124" s="1"/>
      <c r="R124" s="1"/>
      <c r="S124" s="1"/>
      <c r="T124" s="1"/>
      <c r="U124" s="1"/>
      <c r="V124" s="1"/>
      <c r="W124" s="1"/>
      <c r="X124" s="1"/>
      <c r="Y124" s="1"/>
      <c r="Z124" s="1"/>
      <c r="AA124" s="1"/>
      <c r="AB124" s="1"/>
      <c r="AC124" s="1"/>
      <c r="AD124" s="1"/>
      <c r="AE124" s="1"/>
      <c r="AF124" s="1"/>
      <c r="AG124" s="1"/>
      <c r="AH124" s="1"/>
      <c r="AI124" s="1"/>
      <c r="AJ124" s="1"/>
      <c r="AK124" s="1"/>
      <c r="AL124" s="1"/>
      <c r="AM124" s="1"/>
      <c r="AN124" s="1"/>
      <c r="AO124" s="1"/>
      <c r="AP124" s="1"/>
      <c r="AQ124" s="1"/>
      <c r="AR124" s="1"/>
      <c r="AS124" s="1"/>
    </row>
    <row r="125" spans="1:45" x14ac:dyDescent="0.25">
      <c r="A125" s="3" t="str">
        <f t="shared" si="5"/>
        <v/>
      </c>
      <c r="B125" s="1"/>
      <c r="C125" s="17" t="e">
        <f>SUMIFS(#REF!,#REF!,Exploitation!B125,#REF!,#REF!,#REF!,Exploitation!A125)/1000</f>
        <v>#REF!</v>
      </c>
      <c r="D125" s="9" t="e">
        <f t="shared" si="6"/>
        <v>#REF!</v>
      </c>
      <c r="E125" s="1"/>
      <c r="F125" s="1"/>
      <c r="G125" s="1"/>
      <c r="H125" s="2" t="str">
        <f t="shared" si="10"/>
        <v/>
      </c>
      <c r="J125" s="18" t="e">
        <f>SUMIFS(#REF!,#REF!,Exploitation!I125,#REF!,#REF!)/1000</f>
        <v>#REF!</v>
      </c>
      <c r="L125" s="18" t="e">
        <f>SUMIF(#REF!,#REF!,#REF!)/1000</f>
        <v>#REF!</v>
      </c>
      <c r="M125" s="1"/>
      <c r="N125" s="1"/>
      <c r="O125" s="1"/>
      <c r="P125" s="1"/>
      <c r="Q125" s="1"/>
      <c r="R125" s="1"/>
      <c r="S125" s="1"/>
      <c r="T125" s="1"/>
      <c r="U125" s="1"/>
      <c r="V125" s="1"/>
      <c r="W125" s="1"/>
      <c r="X125" s="1"/>
      <c r="Y125" s="1"/>
      <c r="Z125" s="1"/>
      <c r="AA125" s="1"/>
      <c r="AB125" s="1"/>
      <c r="AC125" s="1"/>
      <c r="AD125" s="1"/>
      <c r="AE125" s="1"/>
      <c r="AF125" s="1"/>
      <c r="AG125" s="1"/>
      <c r="AH125" s="1"/>
      <c r="AI125" s="1"/>
      <c r="AJ125" s="1"/>
      <c r="AK125" s="1"/>
      <c r="AL125" s="1"/>
      <c r="AM125" s="1"/>
      <c r="AN125" s="1"/>
      <c r="AO125" s="1"/>
      <c r="AP125" s="1"/>
      <c r="AQ125" s="1"/>
      <c r="AR125" s="1"/>
      <c r="AS125" s="1"/>
    </row>
    <row r="126" spans="1:45" x14ac:dyDescent="0.25">
      <c r="A126" s="3" t="str">
        <f t="shared" si="5"/>
        <v/>
      </c>
      <c r="B126" s="1"/>
      <c r="C126" s="17" t="e">
        <f>SUMIFS(#REF!,#REF!,Exploitation!B126,#REF!,#REF!,#REF!,Exploitation!A126)/1000</f>
        <v>#REF!</v>
      </c>
      <c r="D126" s="9" t="e">
        <f t="shared" si="6"/>
        <v>#REF!</v>
      </c>
      <c r="E126" s="1"/>
      <c r="F126" s="1"/>
      <c r="G126" s="1"/>
      <c r="H126" s="2" t="str">
        <f t="shared" si="10"/>
        <v/>
      </c>
      <c r="J126" s="18" t="e">
        <f>SUMIFS(#REF!,#REF!,Exploitation!I126,#REF!,#REF!)/1000</f>
        <v>#REF!</v>
      </c>
      <c r="L126" s="18" t="e">
        <f>SUMIF(#REF!,#REF!,#REF!)/1000</f>
        <v>#REF!</v>
      </c>
      <c r="M126" s="1"/>
      <c r="N126" s="1"/>
      <c r="O126" s="1"/>
      <c r="P126" s="1"/>
      <c r="Q126" s="1"/>
      <c r="R126" s="1"/>
      <c r="S126" s="1"/>
      <c r="T126" s="1"/>
      <c r="U126" s="1"/>
      <c r="V126" s="1"/>
      <c r="W126" s="1"/>
      <c r="X126" s="1"/>
      <c r="Y126" s="1"/>
      <c r="Z126" s="1"/>
      <c r="AA126" s="1"/>
      <c r="AB126" s="1"/>
      <c r="AC126" s="1"/>
      <c r="AD126" s="1"/>
      <c r="AE126" s="1"/>
      <c r="AF126" s="1"/>
      <c r="AG126" s="1"/>
      <c r="AH126" s="1"/>
      <c r="AI126" s="1"/>
      <c r="AJ126" s="1"/>
      <c r="AK126" s="1"/>
      <c r="AL126" s="1"/>
      <c r="AM126" s="1"/>
      <c r="AN126" s="1"/>
      <c r="AO126" s="1"/>
      <c r="AP126" s="1"/>
      <c r="AQ126" s="1"/>
      <c r="AR126" s="1"/>
      <c r="AS126" s="1"/>
    </row>
    <row r="127" spans="1:45" x14ac:dyDescent="0.25">
      <c r="A127" s="3" t="str">
        <f t="shared" si="5"/>
        <v/>
      </c>
      <c r="B127" s="1"/>
      <c r="C127" s="17" t="e">
        <f>SUMIFS(#REF!,#REF!,Exploitation!B127,#REF!,#REF!,#REF!,Exploitation!A127)/1000</f>
        <v>#REF!</v>
      </c>
      <c r="D127" s="9" t="e">
        <f t="shared" si="6"/>
        <v>#REF!</v>
      </c>
      <c r="E127" s="1"/>
      <c r="F127" s="1"/>
      <c r="G127" s="1"/>
      <c r="H127" s="2" t="str">
        <f t="shared" si="10"/>
        <v/>
      </c>
      <c r="J127" s="18" t="e">
        <f>SUMIFS(#REF!,#REF!,Exploitation!I127,#REF!,#REF!)/1000</f>
        <v>#REF!</v>
      </c>
      <c r="L127" s="18" t="e">
        <f>SUMIF(#REF!,#REF!,#REF!)/1000</f>
        <v>#REF!</v>
      </c>
      <c r="M127" s="1"/>
      <c r="N127" s="1"/>
      <c r="O127" s="1"/>
      <c r="P127" s="1"/>
      <c r="Q127" s="1"/>
      <c r="R127" s="1"/>
      <c r="S127" s="1"/>
      <c r="T127" s="1"/>
      <c r="U127" s="1"/>
      <c r="V127" s="1"/>
      <c r="W127" s="1"/>
      <c r="X127" s="1"/>
      <c r="Y127" s="1"/>
      <c r="Z127" s="1"/>
      <c r="AA127" s="1"/>
      <c r="AB127" s="1"/>
      <c r="AC127" s="1"/>
      <c r="AD127" s="1"/>
      <c r="AE127" s="1"/>
      <c r="AF127" s="1"/>
      <c r="AG127" s="1"/>
      <c r="AH127" s="1"/>
      <c r="AI127" s="1"/>
      <c r="AJ127" s="1"/>
      <c r="AK127" s="1"/>
      <c r="AL127" s="1"/>
      <c r="AM127" s="1"/>
      <c r="AN127" s="1"/>
      <c r="AO127" s="1"/>
      <c r="AP127" s="1"/>
      <c r="AQ127" s="1"/>
      <c r="AR127" s="1"/>
      <c r="AS127" s="1"/>
    </row>
    <row r="128" spans="1:45" x14ac:dyDescent="0.25">
      <c r="A128" s="3" t="str">
        <f t="shared" si="5"/>
        <v/>
      </c>
      <c r="B128" s="1"/>
      <c r="C128" s="17" t="e">
        <f>SUMIFS(#REF!,#REF!,Exploitation!B128,#REF!,#REF!,#REF!,Exploitation!A128)/1000</f>
        <v>#REF!</v>
      </c>
      <c r="D128" s="9" t="e">
        <f t="shared" si="6"/>
        <v>#REF!</v>
      </c>
      <c r="E128" s="1"/>
      <c r="F128" s="1"/>
      <c r="G128" s="1"/>
      <c r="H128" s="2" t="str">
        <f t="shared" si="10"/>
        <v/>
      </c>
      <c r="J128" s="18" t="e">
        <f>SUMIFS(#REF!,#REF!,Exploitation!I128,#REF!,#REF!)/1000</f>
        <v>#REF!</v>
      </c>
      <c r="L128" s="18" t="e">
        <f>SUMIF(#REF!,#REF!,#REF!)/1000</f>
        <v>#REF!</v>
      </c>
      <c r="M128" s="1"/>
      <c r="N128" s="1"/>
      <c r="O128" s="1"/>
      <c r="P128" s="1"/>
      <c r="Q128" s="1"/>
      <c r="R128" s="1"/>
      <c r="S128" s="1"/>
      <c r="T128" s="1"/>
      <c r="U128" s="1"/>
      <c r="V128" s="1"/>
      <c r="W128" s="1"/>
      <c r="X128" s="1"/>
      <c r="Y128" s="1"/>
      <c r="Z128" s="1"/>
      <c r="AA128" s="1"/>
      <c r="AB128" s="1"/>
      <c r="AC128" s="1"/>
      <c r="AD128" s="1"/>
      <c r="AE128" s="1"/>
      <c r="AF128" s="1"/>
      <c r="AG128" s="1"/>
      <c r="AH128" s="1"/>
      <c r="AI128" s="1"/>
      <c r="AJ128" s="1"/>
      <c r="AK128" s="1"/>
      <c r="AL128" s="1"/>
      <c r="AM128" s="1"/>
      <c r="AN128" s="1"/>
      <c r="AO128" s="1"/>
      <c r="AP128" s="1"/>
      <c r="AQ128" s="1"/>
      <c r="AR128" s="1"/>
      <c r="AS128" s="1"/>
    </row>
    <row r="129" spans="1:45" x14ac:dyDescent="0.25">
      <c r="A129" s="3" t="str">
        <f t="shared" si="5"/>
        <v/>
      </c>
      <c r="B129" s="1"/>
      <c r="C129" s="17" t="e">
        <f>SUMIFS(#REF!,#REF!,Exploitation!B129,#REF!,#REF!,#REF!,Exploitation!A129)/1000</f>
        <v>#REF!</v>
      </c>
      <c r="D129" s="9" t="e">
        <f t="shared" si="6"/>
        <v>#REF!</v>
      </c>
      <c r="E129" s="1"/>
      <c r="F129" s="1"/>
      <c r="G129" s="1"/>
      <c r="H129" s="2" t="str">
        <f t="shared" si="10"/>
        <v/>
      </c>
      <c r="J129" s="18" t="e">
        <f>SUMIFS(#REF!,#REF!,Exploitation!I129,#REF!,#REF!)/1000</f>
        <v>#REF!</v>
      </c>
      <c r="L129" s="18" t="e">
        <f>SUMIF(#REF!,#REF!,#REF!)/1000</f>
        <v>#REF!</v>
      </c>
      <c r="M129" s="1"/>
      <c r="N129" s="1"/>
      <c r="O129" s="1"/>
      <c r="P129" s="1"/>
      <c r="Q129" s="1"/>
      <c r="R129" s="1"/>
      <c r="S129" s="1"/>
      <c r="T129" s="1"/>
      <c r="U129" s="1"/>
      <c r="V129" s="1"/>
      <c r="W129" s="1"/>
      <c r="X129" s="1"/>
      <c r="Y129" s="1"/>
      <c r="Z129" s="1"/>
      <c r="AA129" s="1"/>
      <c r="AB129" s="1"/>
      <c r="AC129" s="1"/>
      <c r="AD129" s="1"/>
      <c r="AE129" s="1"/>
      <c r="AF129" s="1"/>
      <c r="AG129" s="1"/>
      <c r="AH129" s="1"/>
      <c r="AI129" s="1"/>
      <c r="AJ129" s="1"/>
      <c r="AK129" s="1"/>
      <c r="AL129" s="1"/>
      <c r="AM129" s="1"/>
      <c r="AN129" s="1"/>
      <c r="AO129" s="1"/>
      <c r="AP129" s="1"/>
      <c r="AQ129" s="1"/>
      <c r="AR129" s="1"/>
      <c r="AS129" s="1"/>
    </row>
    <row r="130" spans="1:45" x14ac:dyDescent="0.25">
      <c r="A130" s="3" t="str">
        <f t="shared" si="5"/>
        <v/>
      </c>
      <c r="B130" s="1"/>
      <c r="C130" s="17" t="e">
        <f>SUMIFS(#REF!,#REF!,Exploitation!B130,#REF!,#REF!,#REF!,Exploitation!A130)/1000</f>
        <v>#REF!</v>
      </c>
      <c r="D130" s="9" t="e">
        <f t="shared" si="6"/>
        <v>#REF!</v>
      </c>
      <c r="E130" s="1"/>
      <c r="F130" s="1"/>
      <c r="G130" s="1"/>
      <c r="H130" s="2" t="str">
        <f t="shared" si="10"/>
        <v/>
      </c>
      <c r="J130" s="18" t="e">
        <f>SUMIFS(#REF!,#REF!,Exploitation!I130,#REF!,#REF!)/1000</f>
        <v>#REF!</v>
      </c>
      <c r="L130" s="18" t="e">
        <f>SUMIF(#REF!,#REF!,#REF!)/1000</f>
        <v>#REF!</v>
      </c>
      <c r="M130" s="1"/>
      <c r="N130" s="1"/>
      <c r="O130" s="1"/>
      <c r="P130" s="1"/>
      <c r="Q130" s="1"/>
      <c r="R130" s="1"/>
      <c r="S130" s="1"/>
      <c r="T130" s="1"/>
      <c r="U130" s="1"/>
      <c r="V130" s="1"/>
      <c r="W130" s="1"/>
      <c r="X130" s="1"/>
      <c r="Y130" s="1"/>
      <c r="Z130" s="1"/>
      <c r="AA130" s="1"/>
      <c r="AB130" s="1"/>
      <c r="AC130" s="1"/>
      <c r="AD130" s="1"/>
      <c r="AE130" s="1"/>
      <c r="AF130" s="1"/>
      <c r="AG130" s="1"/>
      <c r="AH130" s="1"/>
      <c r="AI130" s="1"/>
      <c r="AJ130" s="1"/>
      <c r="AK130" s="1"/>
      <c r="AL130" s="1"/>
      <c r="AM130" s="1"/>
      <c r="AN130" s="1"/>
      <c r="AO130" s="1"/>
      <c r="AP130" s="1"/>
      <c r="AQ130" s="1"/>
      <c r="AR130" s="1"/>
      <c r="AS130" s="1"/>
    </row>
    <row r="131" spans="1:45" x14ac:dyDescent="0.25">
      <c r="A131" s="3" t="str">
        <f t="shared" si="5"/>
        <v/>
      </c>
      <c r="B131" s="1"/>
      <c r="C131" s="17" t="e">
        <f>SUMIFS(#REF!,#REF!,Exploitation!B131,#REF!,#REF!,#REF!,Exploitation!A131)/1000</f>
        <v>#REF!</v>
      </c>
      <c r="D131" s="9" t="e">
        <f t="shared" si="6"/>
        <v>#REF!</v>
      </c>
      <c r="E131" s="1"/>
      <c r="F131" s="1"/>
      <c r="G131" s="1"/>
      <c r="H131" s="2" t="str">
        <f t="shared" si="10"/>
        <v/>
      </c>
      <c r="J131" s="18" t="e">
        <f>SUMIFS(#REF!,#REF!,Exploitation!I131,#REF!,#REF!)/1000</f>
        <v>#REF!</v>
      </c>
      <c r="L131" s="18" t="e">
        <f>SUMIF(#REF!,#REF!,#REF!)/1000</f>
        <v>#REF!</v>
      </c>
      <c r="M131" s="1"/>
      <c r="N131" s="1"/>
      <c r="O131" s="1"/>
      <c r="P131" s="1"/>
      <c r="Q131" s="1"/>
      <c r="R131" s="1"/>
      <c r="S131" s="1"/>
      <c r="T131" s="1"/>
      <c r="U131" s="1"/>
      <c r="V131" s="1"/>
      <c r="W131" s="1"/>
      <c r="X131" s="1"/>
      <c r="Y131" s="1"/>
      <c r="Z131" s="1"/>
      <c r="AA131" s="1"/>
      <c r="AB131" s="1"/>
      <c r="AC131" s="1"/>
      <c r="AD131" s="1"/>
      <c r="AE131" s="1"/>
      <c r="AF131" s="1"/>
      <c r="AG131" s="1"/>
      <c r="AH131" s="1"/>
      <c r="AI131" s="1"/>
      <c r="AJ131" s="1"/>
      <c r="AK131" s="1"/>
      <c r="AL131" s="1"/>
      <c r="AM131" s="1"/>
      <c r="AN131" s="1"/>
      <c r="AO131" s="1"/>
      <c r="AP131" s="1"/>
      <c r="AQ131" s="1"/>
      <c r="AR131" s="1"/>
      <c r="AS131" s="1"/>
    </row>
    <row r="132" spans="1:45" x14ac:dyDescent="0.25">
      <c r="A132" s="3" t="str">
        <f t="shared" ref="A132:A151" si="11">IF(B132="","",IF(B132&gt;B131,A131,A131+1))</f>
        <v/>
      </c>
      <c r="B132" s="1"/>
      <c r="C132" s="17" t="e">
        <f>SUMIFS(#REF!,#REF!,Exploitation!B132,#REF!,#REF!,#REF!,Exploitation!A132)/1000</f>
        <v>#REF!</v>
      </c>
      <c r="D132" s="9" t="e">
        <f t="shared" ref="D132:D142" si="12">E132-C132</f>
        <v>#REF!</v>
      </c>
      <c r="E132" s="1"/>
      <c r="F132" s="1"/>
      <c r="G132" s="1"/>
      <c r="H132" s="2" t="str">
        <f t="shared" si="10"/>
        <v/>
      </c>
      <c r="J132" s="18" t="e">
        <f>SUMIFS(#REF!,#REF!,Exploitation!I132,#REF!,#REF!)/1000</f>
        <v>#REF!</v>
      </c>
      <c r="L132" s="18" t="e">
        <f>SUMIF(#REF!,#REF!,#REF!)/1000</f>
        <v>#REF!</v>
      </c>
      <c r="M132" s="1"/>
      <c r="N132" s="1"/>
      <c r="O132" s="1"/>
      <c r="P132" s="1"/>
      <c r="Q132" s="1"/>
      <c r="R132" s="1"/>
      <c r="S132" s="1"/>
      <c r="T132" s="1"/>
      <c r="U132" s="1"/>
      <c r="V132" s="1"/>
      <c r="W132" s="1"/>
      <c r="X132" s="1"/>
      <c r="Y132" s="1"/>
      <c r="Z132" s="1"/>
      <c r="AA132" s="1"/>
      <c r="AB132" s="1"/>
      <c r="AC132" s="1"/>
      <c r="AD132" s="1"/>
      <c r="AE132" s="1"/>
      <c r="AF132" s="1"/>
      <c r="AG132" s="1"/>
      <c r="AH132" s="1"/>
      <c r="AI132" s="1"/>
      <c r="AJ132" s="1"/>
      <c r="AK132" s="1"/>
      <c r="AL132" s="1"/>
      <c r="AM132" s="1"/>
      <c r="AN132" s="1"/>
      <c r="AO132" s="1"/>
      <c r="AP132" s="1"/>
      <c r="AQ132" s="1"/>
      <c r="AR132" s="1"/>
      <c r="AS132" s="1"/>
    </row>
    <row r="133" spans="1:45" x14ac:dyDescent="0.25">
      <c r="A133" s="3" t="str">
        <f t="shared" si="11"/>
        <v/>
      </c>
      <c r="B133" s="1"/>
      <c r="C133" s="17" t="e">
        <f>SUMIFS(#REF!,#REF!,Exploitation!B133,#REF!,#REF!,#REF!,Exploitation!A133)/1000</f>
        <v>#REF!</v>
      </c>
      <c r="D133" s="9" t="e">
        <f t="shared" si="12"/>
        <v>#REF!</v>
      </c>
      <c r="E133" s="1"/>
      <c r="F133" s="1"/>
      <c r="G133" s="1"/>
      <c r="H133" s="2" t="str">
        <f t="shared" ref="H133:H196" si="13">IF(WEEKNUM(I133)&gt;WEEKNUM(I132),WEEKNUM(I133),"")</f>
        <v/>
      </c>
      <c r="J133" s="18" t="e">
        <f>SUMIFS(#REF!,#REF!,Exploitation!I133,#REF!,#REF!)/1000</f>
        <v>#REF!</v>
      </c>
      <c r="L133" s="18" t="e">
        <f>SUMIF(#REF!,#REF!,#REF!)/1000</f>
        <v>#REF!</v>
      </c>
      <c r="M133" s="1"/>
      <c r="N133" s="1"/>
      <c r="O133" s="1"/>
      <c r="P133" s="1"/>
      <c r="Q133" s="1"/>
      <c r="R133" s="1"/>
      <c r="S133" s="1"/>
      <c r="T133" s="1"/>
      <c r="U133" s="1"/>
      <c r="V133" s="1"/>
      <c r="W133" s="1"/>
      <c r="X133" s="1"/>
      <c r="Y133" s="1"/>
      <c r="Z133" s="1"/>
      <c r="AA133" s="1"/>
      <c r="AB133" s="1"/>
      <c r="AC133" s="1"/>
      <c r="AD133" s="1"/>
      <c r="AE133" s="1"/>
      <c r="AF133" s="1"/>
      <c r="AG133" s="1"/>
      <c r="AH133" s="1"/>
      <c r="AI133" s="1"/>
      <c r="AJ133" s="1"/>
      <c r="AK133" s="1"/>
      <c r="AL133" s="1"/>
      <c r="AM133" s="1"/>
      <c r="AN133" s="1"/>
      <c r="AO133" s="1"/>
      <c r="AP133" s="1"/>
      <c r="AQ133" s="1"/>
      <c r="AR133" s="1"/>
      <c r="AS133" s="1"/>
    </row>
    <row r="134" spans="1:45" x14ac:dyDescent="0.25">
      <c r="A134" s="3" t="str">
        <f t="shared" si="11"/>
        <v/>
      </c>
      <c r="B134" s="1"/>
      <c r="C134" s="17" t="e">
        <f>SUMIFS(#REF!,#REF!,Exploitation!B134,#REF!,#REF!,#REF!,Exploitation!A134)/1000</f>
        <v>#REF!</v>
      </c>
      <c r="D134" s="9" t="e">
        <f t="shared" si="12"/>
        <v>#REF!</v>
      </c>
      <c r="E134" s="1"/>
      <c r="F134" s="1"/>
      <c r="G134" s="1"/>
      <c r="H134" s="2" t="str">
        <f t="shared" si="13"/>
        <v/>
      </c>
      <c r="J134" s="18" t="e">
        <f>SUMIFS(#REF!,#REF!,Exploitation!I134,#REF!,#REF!)/1000</f>
        <v>#REF!</v>
      </c>
      <c r="L134" s="18" t="e">
        <f>SUMIF(#REF!,#REF!,#REF!)/1000</f>
        <v>#REF!</v>
      </c>
      <c r="M134" s="1"/>
      <c r="N134" s="1"/>
      <c r="O134" s="1"/>
      <c r="P134" s="1"/>
      <c r="Q134" s="1"/>
      <c r="R134" s="1"/>
      <c r="S134" s="1"/>
      <c r="T134" s="1"/>
      <c r="U134" s="1"/>
      <c r="V134" s="1"/>
      <c r="W134" s="1"/>
      <c r="X134" s="1"/>
      <c r="Y134" s="1"/>
      <c r="Z134" s="1"/>
      <c r="AA134" s="1"/>
      <c r="AB134" s="1"/>
      <c r="AC134" s="1"/>
      <c r="AD134" s="1"/>
      <c r="AE134" s="1"/>
      <c r="AF134" s="1"/>
      <c r="AG134" s="1"/>
      <c r="AH134" s="1"/>
      <c r="AI134" s="1"/>
      <c r="AJ134" s="1"/>
      <c r="AK134" s="1"/>
      <c r="AL134" s="1"/>
      <c r="AM134" s="1"/>
      <c r="AN134" s="1"/>
      <c r="AO134" s="1"/>
      <c r="AP134" s="1"/>
      <c r="AQ134" s="1"/>
      <c r="AR134" s="1"/>
      <c r="AS134" s="1"/>
    </row>
    <row r="135" spans="1:45" x14ac:dyDescent="0.25">
      <c r="A135" s="3" t="str">
        <f t="shared" si="11"/>
        <v/>
      </c>
      <c r="B135" s="1"/>
      <c r="C135" s="17" t="e">
        <f>SUMIFS(#REF!,#REF!,Exploitation!B135,#REF!,#REF!,#REF!,Exploitation!A135)/1000</f>
        <v>#REF!</v>
      </c>
      <c r="D135" s="9" t="e">
        <f t="shared" si="12"/>
        <v>#REF!</v>
      </c>
      <c r="E135" s="1"/>
      <c r="F135" s="1"/>
      <c r="G135" s="1"/>
      <c r="H135" s="2" t="str">
        <f t="shared" si="13"/>
        <v/>
      </c>
      <c r="J135" s="18" t="e">
        <f>SUMIFS(#REF!,#REF!,Exploitation!I135,#REF!,#REF!)/1000</f>
        <v>#REF!</v>
      </c>
      <c r="L135" s="18" t="e">
        <f>SUMIF(#REF!,#REF!,#REF!)/1000</f>
        <v>#REF!</v>
      </c>
      <c r="M135" s="1"/>
      <c r="N135" s="1"/>
      <c r="O135" s="1"/>
      <c r="P135" s="1"/>
      <c r="Q135" s="1"/>
      <c r="R135" s="1"/>
      <c r="S135" s="1"/>
      <c r="T135" s="1"/>
      <c r="U135" s="1"/>
      <c r="V135" s="1"/>
      <c r="W135" s="1"/>
      <c r="X135" s="1"/>
      <c r="Y135" s="1"/>
      <c r="Z135" s="1"/>
      <c r="AA135" s="1"/>
      <c r="AB135" s="1"/>
      <c r="AC135" s="1"/>
      <c r="AD135" s="1"/>
      <c r="AE135" s="1"/>
      <c r="AF135" s="1"/>
      <c r="AG135" s="1"/>
      <c r="AH135" s="1"/>
      <c r="AI135" s="1"/>
      <c r="AJ135" s="1"/>
      <c r="AK135" s="1"/>
      <c r="AL135" s="1"/>
      <c r="AM135" s="1"/>
      <c r="AN135" s="1"/>
      <c r="AO135" s="1"/>
      <c r="AP135" s="1"/>
      <c r="AQ135" s="1"/>
      <c r="AR135" s="1"/>
      <c r="AS135" s="1"/>
    </row>
    <row r="136" spans="1:45" x14ac:dyDescent="0.25">
      <c r="A136" s="3" t="str">
        <f t="shared" si="11"/>
        <v/>
      </c>
      <c r="B136" s="1"/>
      <c r="C136" s="17" t="e">
        <f>SUMIFS(#REF!,#REF!,Exploitation!B136,#REF!,#REF!,#REF!,Exploitation!A136)/1000</f>
        <v>#REF!</v>
      </c>
      <c r="D136" s="9" t="e">
        <f t="shared" si="12"/>
        <v>#REF!</v>
      </c>
      <c r="E136" s="1"/>
      <c r="F136" s="1"/>
      <c r="G136" s="1"/>
      <c r="H136" s="2" t="str">
        <f t="shared" si="13"/>
        <v/>
      </c>
      <c r="J136" s="18" t="e">
        <f>SUMIFS(#REF!,#REF!,Exploitation!I136,#REF!,#REF!)/1000</f>
        <v>#REF!</v>
      </c>
      <c r="L136" s="18" t="e">
        <f>SUMIF(#REF!,#REF!,#REF!)/1000</f>
        <v>#REF!</v>
      </c>
      <c r="M136" s="1"/>
      <c r="N136" s="1"/>
      <c r="O136" s="1"/>
      <c r="P136" s="1"/>
      <c r="Q136" s="1"/>
      <c r="R136" s="1"/>
      <c r="S136" s="1"/>
      <c r="T136" s="1"/>
      <c r="U136" s="1"/>
      <c r="V136" s="1"/>
      <c r="W136" s="1"/>
      <c r="X136" s="1"/>
      <c r="Y136" s="1"/>
      <c r="Z136" s="1"/>
      <c r="AA136" s="1"/>
      <c r="AB136" s="1"/>
      <c r="AC136" s="1"/>
      <c r="AD136" s="1"/>
      <c r="AE136" s="1"/>
      <c r="AF136" s="1"/>
      <c r="AG136" s="1"/>
      <c r="AH136" s="1"/>
      <c r="AI136" s="1"/>
      <c r="AJ136" s="1"/>
      <c r="AK136" s="1"/>
      <c r="AL136" s="1"/>
      <c r="AM136" s="1"/>
      <c r="AN136" s="1"/>
      <c r="AO136" s="1"/>
      <c r="AP136" s="1"/>
      <c r="AQ136" s="1"/>
      <c r="AR136" s="1"/>
      <c r="AS136" s="1"/>
    </row>
    <row r="137" spans="1:45" x14ac:dyDescent="0.25">
      <c r="A137" s="3" t="str">
        <f t="shared" si="11"/>
        <v/>
      </c>
      <c r="B137" s="1"/>
      <c r="C137" s="17" t="e">
        <f>SUMIFS(#REF!,#REF!,Exploitation!B137,#REF!,#REF!,#REF!,Exploitation!A137)/1000</f>
        <v>#REF!</v>
      </c>
      <c r="D137" s="9" t="e">
        <f t="shared" si="12"/>
        <v>#REF!</v>
      </c>
      <c r="E137" s="1"/>
      <c r="F137" s="1"/>
      <c r="G137" s="1"/>
      <c r="H137" s="2" t="str">
        <f t="shared" si="13"/>
        <v/>
      </c>
      <c r="J137" s="18" t="e">
        <f>SUMIFS(#REF!,#REF!,Exploitation!I137,#REF!,#REF!)/1000</f>
        <v>#REF!</v>
      </c>
      <c r="L137" s="18" t="e">
        <f>SUMIF(#REF!,#REF!,#REF!)/1000</f>
        <v>#REF!</v>
      </c>
      <c r="M137" s="1"/>
      <c r="N137" s="1"/>
      <c r="O137" s="1"/>
      <c r="P137" s="1"/>
      <c r="Q137" s="1"/>
      <c r="R137" s="1"/>
      <c r="S137" s="1"/>
      <c r="T137" s="1"/>
      <c r="U137" s="1"/>
      <c r="V137" s="1"/>
      <c r="W137" s="1"/>
      <c r="X137" s="1"/>
      <c r="Y137" s="1"/>
      <c r="Z137" s="1"/>
      <c r="AA137" s="1"/>
      <c r="AB137" s="1"/>
      <c r="AC137" s="1"/>
      <c r="AD137" s="1"/>
      <c r="AE137" s="1"/>
      <c r="AF137" s="1"/>
      <c r="AG137" s="1"/>
      <c r="AH137" s="1"/>
      <c r="AI137" s="1"/>
      <c r="AJ137" s="1"/>
      <c r="AK137" s="1"/>
      <c r="AL137" s="1"/>
      <c r="AM137" s="1"/>
      <c r="AN137" s="1"/>
      <c r="AO137" s="1"/>
      <c r="AP137" s="1"/>
      <c r="AQ137" s="1"/>
      <c r="AR137" s="1"/>
      <c r="AS137" s="1"/>
    </row>
    <row r="138" spans="1:45" x14ac:dyDescent="0.25">
      <c r="A138" s="3" t="str">
        <f t="shared" si="11"/>
        <v/>
      </c>
      <c r="B138" s="1"/>
      <c r="C138" s="17" t="e">
        <f>SUMIFS(#REF!,#REF!,Exploitation!B138,#REF!,#REF!,#REF!,Exploitation!A138)/1000</f>
        <v>#REF!</v>
      </c>
      <c r="D138" s="9" t="e">
        <f t="shared" si="12"/>
        <v>#REF!</v>
      </c>
      <c r="E138" s="1"/>
      <c r="F138" s="1"/>
      <c r="G138" s="1"/>
      <c r="H138" s="2" t="str">
        <f t="shared" si="13"/>
        <v/>
      </c>
      <c r="J138" s="18" t="e">
        <f>SUMIFS(#REF!,#REF!,Exploitation!I138,#REF!,#REF!)/1000</f>
        <v>#REF!</v>
      </c>
      <c r="L138" s="18" t="e">
        <f>SUMIF(#REF!,#REF!,#REF!)/1000</f>
        <v>#REF!</v>
      </c>
      <c r="M138" s="1"/>
      <c r="N138" s="1"/>
      <c r="O138" s="1"/>
      <c r="P138" s="1"/>
      <c r="Q138" s="1"/>
      <c r="R138" s="1"/>
      <c r="S138" s="1"/>
      <c r="T138" s="1"/>
      <c r="U138" s="1"/>
      <c r="V138" s="1"/>
      <c r="W138" s="1"/>
      <c r="X138" s="1"/>
      <c r="Y138" s="1"/>
      <c r="Z138" s="1"/>
      <c r="AA138" s="1"/>
      <c r="AB138" s="1"/>
      <c r="AC138" s="1"/>
      <c r="AD138" s="1"/>
      <c r="AE138" s="1"/>
      <c r="AF138" s="1"/>
      <c r="AG138" s="1"/>
      <c r="AH138" s="1"/>
      <c r="AI138" s="1"/>
      <c r="AJ138" s="1"/>
      <c r="AK138" s="1"/>
      <c r="AL138" s="1"/>
      <c r="AM138" s="1"/>
      <c r="AN138" s="1"/>
      <c r="AO138" s="1"/>
      <c r="AP138" s="1"/>
      <c r="AQ138" s="1"/>
      <c r="AR138" s="1"/>
      <c r="AS138" s="1"/>
    </row>
    <row r="139" spans="1:45" x14ac:dyDescent="0.25">
      <c r="A139" s="3" t="str">
        <f t="shared" si="11"/>
        <v/>
      </c>
      <c r="B139" s="1"/>
      <c r="C139" s="17" t="e">
        <f>SUMIFS(#REF!,#REF!,Exploitation!B139,#REF!,#REF!,#REF!,Exploitation!A139)/1000</f>
        <v>#REF!</v>
      </c>
      <c r="D139" s="9" t="e">
        <f t="shared" si="12"/>
        <v>#REF!</v>
      </c>
      <c r="E139" s="1"/>
      <c r="F139" s="1"/>
      <c r="G139" s="1"/>
      <c r="H139" s="2" t="str">
        <f t="shared" si="13"/>
        <v/>
      </c>
      <c r="J139" s="18" t="e">
        <f>SUMIFS(#REF!,#REF!,Exploitation!I139,#REF!,#REF!)/1000</f>
        <v>#REF!</v>
      </c>
      <c r="L139" s="18" t="e">
        <f>SUMIF(#REF!,#REF!,#REF!)/1000</f>
        <v>#REF!</v>
      </c>
      <c r="M139" s="1"/>
      <c r="N139" s="1"/>
      <c r="O139" s="1"/>
      <c r="P139" s="1"/>
      <c r="Q139" s="1"/>
      <c r="R139" s="1"/>
      <c r="S139" s="1"/>
      <c r="T139" s="1"/>
      <c r="U139" s="1"/>
      <c r="V139" s="1"/>
      <c r="W139" s="1"/>
      <c r="X139" s="1"/>
      <c r="Y139" s="1"/>
      <c r="Z139" s="1"/>
      <c r="AA139" s="1"/>
      <c r="AB139" s="1"/>
      <c r="AC139" s="1"/>
      <c r="AD139" s="1"/>
      <c r="AE139" s="1"/>
      <c r="AF139" s="1"/>
      <c r="AG139" s="1"/>
      <c r="AH139" s="1"/>
      <c r="AI139" s="1"/>
      <c r="AJ139" s="1"/>
      <c r="AK139" s="1"/>
      <c r="AL139" s="1"/>
      <c r="AM139" s="1"/>
      <c r="AN139" s="1"/>
      <c r="AO139" s="1"/>
      <c r="AP139" s="1"/>
      <c r="AQ139" s="1"/>
      <c r="AR139" s="1"/>
      <c r="AS139" s="1"/>
    </row>
    <row r="140" spans="1:45" x14ac:dyDescent="0.25">
      <c r="A140" s="3" t="str">
        <f t="shared" si="11"/>
        <v/>
      </c>
      <c r="B140" s="1"/>
      <c r="C140" s="17" t="e">
        <f>SUMIFS(#REF!,#REF!,Exploitation!B140,#REF!,#REF!,#REF!,Exploitation!A140)/1000</f>
        <v>#REF!</v>
      </c>
      <c r="D140" s="9" t="e">
        <f t="shared" si="12"/>
        <v>#REF!</v>
      </c>
      <c r="E140" s="1"/>
      <c r="F140" s="1"/>
      <c r="G140" s="1"/>
      <c r="H140" s="2" t="str">
        <f t="shared" si="13"/>
        <v/>
      </c>
      <c r="J140" s="18" t="e">
        <f>SUMIFS(#REF!,#REF!,Exploitation!I140,#REF!,#REF!)/1000</f>
        <v>#REF!</v>
      </c>
      <c r="L140" s="18" t="e">
        <f>SUMIF(#REF!,#REF!,#REF!)/1000</f>
        <v>#REF!</v>
      </c>
      <c r="M140" s="1"/>
      <c r="N140" s="1"/>
      <c r="O140" s="1"/>
      <c r="P140" s="1"/>
      <c r="Q140" s="1"/>
      <c r="R140" s="1"/>
      <c r="S140" s="1"/>
      <c r="T140" s="1"/>
      <c r="U140" s="1"/>
      <c r="V140" s="1"/>
      <c r="W140" s="1"/>
      <c r="X140" s="1"/>
      <c r="Y140" s="1"/>
      <c r="Z140" s="1"/>
      <c r="AA140" s="1"/>
      <c r="AB140" s="1"/>
      <c r="AC140" s="1"/>
      <c r="AD140" s="1"/>
      <c r="AE140" s="1"/>
      <c r="AF140" s="1"/>
      <c r="AG140" s="1"/>
      <c r="AH140" s="1"/>
      <c r="AI140" s="1"/>
      <c r="AJ140" s="1"/>
      <c r="AK140" s="1"/>
      <c r="AL140" s="1"/>
      <c r="AM140" s="1"/>
      <c r="AN140" s="1"/>
      <c r="AO140" s="1"/>
      <c r="AP140" s="1"/>
      <c r="AQ140" s="1"/>
      <c r="AR140" s="1"/>
      <c r="AS140" s="1"/>
    </row>
    <row r="141" spans="1:45" x14ac:dyDescent="0.25">
      <c r="A141" s="3" t="str">
        <f t="shared" si="11"/>
        <v/>
      </c>
      <c r="B141" s="1"/>
      <c r="C141" s="17" t="e">
        <f>SUMIFS(#REF!,#REF!,Exploitation!B141,#REF!,#REF!,#REF!,Exploitation!A141)/1000</f>
        <v>#REF!</v>
      </c>
      <c r="D141" s="9" t="e">
        <f t="shared" si="12"/>
        <v>#REF!</v>
      </c>
      <c r="E141" s="1"/>
      <c r="F141" s="1"/>
      <c r="G141" s="1"/>
      <c r="H141" s="2" t="str">
        <f t="shared" si="13"/>
        <v/>
      </c>
      <c r="J141" s="18" t="e">
        <f>SUMIFS(#REF!,#REF!,Exploitation!I141,#REF!,#REF!)/1000</f>
        <v>#REF!</v>
      </c>
      <c r="L141" s="18" t="e">
        <f>SUMIF(#REF!,#REF!,#REF!)/1000</f>
        <v>#REF!</v>
      </c>
      <c r="M141" s="1"/>
      <c r="N141" s="1"/>
      <c r="O141" s="1"/>
      <c r="P141" s="1"/>
      <c r="Q141" s="1"/>
      <c r="R141" s="1"/>
      <c r="S141" s="1"/>
      <c r="T141" s="1"/>
      <c r="U141" s="1"/>
      <c r="V141" s="1"/>
      <c r="W141" s="1"/>
      <c r="X141" s="1"/>
      <c r="Y141" s="1"/>
      <c r="Z141" s="1"/>
      <c r="AA141" s="1"/>
      <c r="AB141" s="1"/>
      <c r="AC141" s="1"/>
      <c r="AD141" s="1"/>
      <c r="AE141" s="1"/>
      <c r="AF141" s="1"/>
      <c r="AG141" s="1"/>
      <c r="AH141" s="1"/>
      <c r="AI141" s="1"/>
      <c r="AJ141" s="1"/>
      <c r="AK141" s="1"/>
      <c r="AL141" s="1"/>
      <c r="AM141" s="1"/>
      <c r="AN141" s="1"/>
      <c r="AO141" s="1"/>
      <c r="AP141" s="1"/>
      <c r="AQ141" s="1"/>
      <c r="AR141" s="1"/>
      <c r="AS141" s="1"/>
    </row>
    <row r="142" spans="1:45" x14ac:dyDescent="0.25">
      <c r="A142" s="3" t="str">
        <f t="shared" si="11"/>
        <v/>
      </c>
      <c r="B142" s="1"/>
      <c r="C142" s="1"/>
      <c r="D142" s="9">
        <f t="shared" si="12"/>
        <v>0</v>
      </c>
      <c r="E142" s="1"/>
      <c r="F142" s="1"/>
      <c r="G142" s="1"/>
      <c r="H142" s="2" t="str">
        <f t="shared" si="13"/>
        <v/>
      </c>
      <c r="J142" s="18" t="e">
        <f>SUMIFS(#REF!,#REF!,Exploitation!I142,#REF!,#REF!)/1000</f>
        <v>#REF!</v>
      </c>
      <c r="L142" s="18" t="e">
        <f>SUMIF(#REF!,#REF!,#REF!)/1000</f>
        <v>#REF!</v>
      </c>
      <c r="M142" s="1"/>
      <c r="N142" s="1"/>
      <c r="O142" s="1"/>
      <c r="P142" s="1"/>
      <c r="Q142" s="1"/>
      <c r="R142" s="1"/>
      <c r="S142" s="1"/>
      <c r="T142" s="1"/>
      <c r="U142" s="1"/>
      <c r="V142" s="1"/>
      <c r="W142" s="1"/>
      <c r="X142" s="1"/>
      <c r="Y142" s="1"/>
      <c r="Z142" s="1"/>
      <c r="AA142" s="1"/>
      <c r="AB142" s="1"/>
      <c r="AC142" s="1"/>
      <c r="AD142" s="1"/>
      <c r="AE142" s="1"/>
      <c r="AF142" s="1"/>
      <c r="AG142" s="1"/>
      <c r="AH142" s="1"/>
      <c r="AI142" s="1"/>
      <c r="AJ142" s="1"/>
      <c r="AK142" s="1"/>
      <c r="AL142" s="1"/>
      <c r="AM142" s="1"/>
      <c r="AN142" s="1"/>
      <c r="AO142" s="1"/>
      <c r="AP142" s="1"/>
      <c r="AQ142" s="1"/>
      <c r="AR142" s="1"/>
      <c r="AS142" s="1"/>
    </row>
    <row r="143" spans="1:45" x14ac:dyDescent="0.25">
      <c r="A143" s="3" t="str">
        <f t="shared" si="11"/>
        <v/>
      </c>
      <c r="B143" s="1"/>
      <c r="C143" s="1"/>
      <c r="D143" s="1"/>
      <c r="E143" s="1"/>
      <c r="F143" s="1"/>
      <c r="G143" s="1"/>
      <c r="H143" s="2" t="str">
        <f t="shared" si="13"/>
        <v/>
      </c>
      <c r="J143" s="18" t="e">
        <f>SUMIFS(#REF!,#REF!,Exploitation!I143,#REF!,#REF!)/1000</f>
        <v>#REF!</v>
      </c>
      <c r="L143" s="18" t="e">
        <f>SUMIF(#REF!,#REF!,#REF!)/1000</f>
        <v>#REF!</v>
      </c>
      <c r="M143" s="1"/>
      <c r="N143" s="1"/>
      <c r="O143" s="1"/>
      <c r="P143" s="1"/>
      <c r="Q143" s="1"/>
      <c r="R143" s="1"/>
      <c r="S143" s="1"/>
      <c r="T143" s="1"/>
      <c r="U143" s="1"/>
      <c r="V143" s="1"/>
      <c r="W143" s="1"/>
      <c r="X143" s="1"/>
      <c r="Y143" s="1"/>
      <c r="Z143" s="1"/>
      <c r="AA143" s="1"/>
      <c r="AB143" s="1"/>
      <c r="AC143" s="1"/>
      <c r="AD143" s="1"/>
      <c r="AE143" s="1"/>
      <c r="AF143" s="1"/>
      <c r="AG143" s="1"/>
      <c r="AH143" s="1"/>
      <c r="AI143" s="1"/>
      <c r="AJ143" s="1"/>
      <c r="AK143" s="1"/>
      <c r="AL143" s="1"/>
      <c r="AM143" s="1"/>
      <c r="AN143" s="1"/>
      <c r="AO143" s="1"/>
      <c r="AP143" s="1"/>
      <c r="AQ143" s="1"/>
      <c r="AR143" s="1"/>
      <c r="AS143" s="1"/>
    </row>
    <row r="144" spans="1:45" x14ac:dyDescent="0.25">
      <c r="A144" s="3" t="str">
        <f t="shared" si="11"/>
        <v/>
      </c>
      <c r="B144" s="1"/>
      <c r="C144" s="1"/>
      <c r="D144" s="1"/>
      <c r="E144" s="1"/>
      <c r="F144" s="1"/>
      <c r="G144" s="1"/>
      <c r="H144" s="2" t="str">
        <f t="shared" si="13"/>
        <v/>
      </c>
      <c r="J144" s="18" t="e">
        <f>SUMIFS(#REF!,#REF!,Exploitation!I144,#REF!,#REF!)/1000</f>
        <v>#REF!</v>
      </c>
      <c r="L144" s="18" t="e">
        <f>SUMIF(#REF!,#REF!,#REF!)/1000</f>
        <v>#REF!</v>
      </c>
      <c r="M144" s="1"/>
      <c r="N144" s="1"/>
      <c r="O144" s="1"/>
      <c r="P144" s="1"/>
      <c r="Q144" s="1"/>
      <c r="R144" s="1"/>
      <c r="S144" s="1"/>
      <c r="T144" s="1"/>
      <c r="U144" s="1"/>
      <c r="V144" s="1"/>
      <c r="W144" s="1"/>
      <c r="X144" s="1"/>
      <c r="Y144" s="1"/>
      <c r="Z144" s="1"/>
      <c r="AA144" s="1"/>
      <c r="AB144" s="1"/>
      <c r="AC144" s="1"/>
      <c r="AD144" s="1"/>
      <c r="AE144" s="1"/>
      <c r="AF144" s="1"/>
      <c r="AG144" s="1"/>
      <c r="AH144" s="1"/>
      <c r="AI144" s="1"/>
      <c r="AJ144" s="1"/>
      <c r="AK144" s="1"/>
      <c r="AL144" s="1"/>
      <c r="AM144" s="1"/>
      <c r="AN144" s="1"/>
      <c r="AO144" s="1"/>
      <c r="AP144" s="1"/>
      <c r="AQ144" s="1"/>
      <c r="AR144" s="1"/>
      <c r="AS144" s="1"/>
    </row>
    <row r="145" spans="1:45" x14ac:dyDescent="0.25">
      <c r="A145" s="3" t="str">
        <f t="shared" si="11"/>
        <v/>
      </c>
      <c r="B145" s="1"/>
      <c r="C145" s="1"/>
      <c r="D145" s="1"/>
      <c r="E145" s="1"/>
      <c r="F145" s="1"/>
      <c r="G145" s="1"/>
      <c r="H145" s="2" t="str">
        <f t="shared" si="13"/>
        <v/>
      </c>
      <c r="J145" s="18" t="e">
        <f>SUMIFS(#REF!,#REF!,Exploitation!I145,#REF!,#REF!)/1000</f>
        <v>#REF!</v>
      </c>
      <c r="L145" s="18" t="e">
        <f>SUMIF(#REF!,#REF!,#REF!)/1000</f>
        <v>#REF!</v>
      </c>
      <c r="M145" s="1"/>
      <c r="N145" s="1"/>
      <c r="O145" s="1"/>
      <c r="P145" s="1"/>
      <c r="Q145" s="1"/>
      <c r="R145" s="1"/>
      <c r="S145" s="1"/>
      <c r="T145" s="1"/>
      <c r="U145" s="1"/>
      <c r="V145" s="1"/>
      <c r="W145" s="1"/>
      <c r="X145" s="1"/>
      <c r="Y145" s="1"/>
      <c r="Z145" s="1"/>
      <c r="AA145" s="1"/>
      <c r="AB145" s="1"/>
      <c r="AC145" s="1"/>
      <c r="AD145" s="1"/>
      <c r="AE145" s="1"/>
      <c r="AF145" s="1"/>
      <c r="AG145" s="1"/>
      <c r="AH145" s="1"/>
      <c r="AI145" s="1"/>
      <c r="AJ145" s="1"/>
      <c r="AK145" s="1"/>
      <c r="AL145" s="1"/>
      <c r="AM145" s="1"/>
      <c r="AN145" s="1"/>
      <c r="AO145" s="1"/>
      <c r="AP145" s="1"/>
      <c r="AQ145" s="1"/>
      <c r="AR145" s="1"/>
      <c r="AS145" s="1"/>
    </row>
    <row r="146" spans="1:45" x14ac:dyDescent="0.25">
      <c r="A146" s="3" t="str">
        <f t="shared" si="11"/>
        <v/>
      </c>
      <c r="B146" s="1"/>
      <c r="C146" s="1"/>
      <c r="D146" s="1"/>
      <c r="E146" s="1"/>
      <c r="F146" s="1"/>
      <c r="G146" s="1"/>
      <c r="H146" s="2" t="str">
        <f t="shared" si="13"/>
        <v/>
      </c>
      <c r="J146" s="18" t="e">
        <f>SUMIFS(#REF!,#REF!,Exploitation!I146,#REF!,#REF!)/1000</f>
        <v>#REF!</v>
      </c>
      <c r="L146" s="18" t="e">
        <f>SUMIF(#REF!,#REF!,#REF!)/1000</f>
        <v>#REF!</v>
      </c>
      <c r="M146" s="1"/>
      <c r="N146" s="1"/>
      <c r="O146" s="1"/>
      <c r="P146" s="1"/>
      <c r="Q146" s="1"/>
      <c r="R146" s="1"/>
      <c r="S146" s="1"/>
      <c r="T146" s="1"/>
      <c r="U146" s="1"/>
      <c r="V146" s="1"/>
      <c r="W146" s="1"/>
      <c r="X146" s="1"/>
      <c r="Y146" s="1"/>
      <c r="Z146" s="1"/>
      <c r="AA146" s="1"/>
      <c r="AB146" s="1"/>
      <c r="AC146" s="1"/>
      <c r="AD146" s="1"/>
      <c r="AE146" s="1"/>
      <c r="AF146" s="1"/>
      <c r="AG146" s="1"/>
      <c r="AH146" s="1"/>
      <c r="AI146" s="1"/>
      <c r="AJ146" s="1"/>
      <c r="AK146" s="1"/>
      <c r="AL146" s="1"/>
      <c r="AM146" s="1"/>
      <c r="AN146" s="1"/>
      <c r="AO146" s="1"/>
      <c r="AP146" s="1"/>
      <c r="AQ146" s="1"/>
      <c r="AR146" s="1"/>
      <c r="AS146" s="1"/>
    </row>
    <row r="147" spans="1:45" x14ac:dyDescent="0.25">
      <c r="A147" s="3" t="str">
        <f t="shared" si="11"/>
        <v/>
      </c>
      <c r="B147" s="1"/>
      <c r="C147" s="1"/>
      <c r="D147" s="1"/>
      <c r="E147" s="1"/>
      <c r="F147" s="1"/>
      <c r="G147" s="1"/>
      <c r="H147" s="2" t="str">
        <f t="shared" si="13"/>
        <v/>
      </c>
      <c r="J147" s="18" t="e">
        <f>SUMIFS(#REF!,#REF!,Exploitation!I147,#REF!,#REF!)/1000</f>
        <v>#REF!</v>
      </c>
      <c r="L147" s="18" t="e">
        <f>SUMIF(#REF!,#REF!,#REF!)/1000</f>
        <v>#REF!</v>
      </c>
      <c r="M147" s="1"/>
      <c r="N147" s="1"/>
      <c r="O147" s="1"/>
      <c r="P147" s="1"/>
      <c r="Q147" s="1"/>
      <c r="R147" s="1"/>
      <c r="S147" s="1"/>
      <c r="T147" s="1"/>
      <c r="U147" s="1"/>
      <c r="V147" s="1"/>
      <c r="W147" s="1"/>
      <c r="X147" s="1"/>
      <c r="Y147" s="1"/>
      <c r="Z147" s="1"/>
      <c r="AA147" s="1"/>
      <c r="AB147" s="1"/>
      <c r="AC147" s="1"/>
      <c r="AD147" s="1"/>
      <c r="AE147" s="1"/>
      <c r="AF147" s="1"/>
      <c r="AG147" s="1"/>
      <c r="AH147" s="1"/>
      <c r="AI147" s="1"/>
      <c r="AJ147" s="1"/>
      <c r="AK147" s="1"/>
      <c r="AL147" s="1"/>
      <c r="AM147" s="1"/>
      <c r="AN147" s="1"/>
      <c r="AO147" s="1"/>
      <c r="AP147" s="1"/>
      <c r="AQ147" s="1"/>
      <c r="AR147" s="1"/>
      <c r="AS147" s="1"/>
    </row>
    <row r="148" spans="1:45" x14ac:dyDescent="0.25">
      <c r="A148" s="3" t="str">
        <f t="shared" si="11"/>
        <v/>
      </c>
      <c r="B148" s="1"/>
      <c r="C148" s="1"/>
      <c r="D148" s="1"/>
      <c r="E148" s="1"/>
      <c r="F148" s="1"/>
      <c r="G148" s="1"/>
      <c r="H148" s="2" t="str">
        <f t="shared" si="13"/>
        <v/>
      </c>
      <c r="J148" s="18" t="e">
        <f>SUMIFS(#REF!,#REF!,Exploitation!I148,#REF!,#REF!)/1000</f>
        <v>#REF!</v>
      </c>
      <c r="L148" s="18" t="e">
        <f>SUMIF(#REF!,#REF!,#REF!)/1000</f>
        <v>#REF!</v>
      </c>
      <c r="M148" s="1"/>
      <c r="N148" s="1"/>
      <c r="O148" s="1"/>
      <c r="P148" s="1"/>
      <c r="Q148" s="1"/>
      <c r="R148" s="1"/>
      <c r="S148" s="1"/>
      <c r="T148" s="1"/>
      <c r="U148" s="1"/>
      <c r="V148" s="1"/>
      <c r="W148" s="1"/>
      <c r="X148" s="1"/>
      <c r="Y148" s="1"/>
      <c r="Z148" s="1"/>
      <c r="AA148" s="1"/>
      <c r="AB148" s="1"/>
      <c r="AC148" s="1"/>
      <c r="AD148" s="1"/>
      <c r="AE148" s="1"/>
      <c r="AF148" s="1"/>
      <c r="AG148" s="1"/>
      <c r="AH148" s="1"/>
      <c r="AI148" s="1"/>
      <c r="AJ148" s="1"/>
      <c r="AK148" s="1"/>
      <c r="AL148" s="1"/>
      <c r="AM148" s="1"/>
      <c r="AN148" s="1"/>
      <c r="AO148" s="1"/>
      <c r="AP148" s="1"/>
      <c r="AQ148" s="1"/>
      <c r="AR148" s="1"/>
      <c r="AS148" s="1"/>
    </row>
    <row r="149" spans="1:45" x14ac:dyDescent="0.25">
      <c r="A149" s="3" t="str">
        <f t="shared" si="11"/>
        <v/>
      </c>
      <c r="B149" s="1"/>
      <c r="C149" s="1"/>
      <c r="D149" s="1"/>
      <c r="E149" s="1"/>
      <c r="F149" s="1"/>
      <c r="G149" s="1"/>
      <c r="H149" s="2" t="str">
        <f t="shared" si="13"/>
        <v/>
      </c>
      <c r="J149" s="18" t="e">
        <f>SUMIFS(#REF!,#REF!,Exploitation!I149,#REF!,Exploitation!#REF!)/1000</f>
        <v>#REF!</v>
      </c>
      <c r="L149" s="18" t="e">
        <f>SUMIF(#REF!,#REF!,#REF!)/1000</f>
        <v>#REF!</v>
      </c>
      <c r="M149" s="1"/>
      <c r="N149" s="1"/>
      <c r="O149" s="1"/>
      <c r="P149" s="1"/>
      <c r="Q149" s="1"/>
      <c r="R149" s="1"/>
      <c r="S149" s="1"/>
      <c r="T149" s="1"/>
      <c r="U149" s="1"/>
      <c r="V149" s="1"/>
      <c r="W149" s="1"/>
      <c r="X149" s="1"/>
      <c r="Y149" s="1"/>
      <c r="Z149" s="1"/>
      <c r="AA149" s="1"/>
      <c r="AB149" s="1"/>
      <c r="AC149" s="1"/>
      <c r="AD149" s="1"/>
      <c r="AE149" s="1"/>
      <c r="AF149" s="1"/>
      <c r="AG149" s="1"/>
      <c r="AH149" s="1"/>
      <c r="AI149" s="1"/>
      <c r="AJ149" s="1"/>
      <c r="AK149" s="1"/>
      <c r="AL149" s="1"/>
      <c r="AM149" s="1"/>
      <c r="AN149" s="1"/>
      <c r="AO149" s="1"/>
      <c r="AP149" s="1"/>
      <c r="AQ149" s="1"/>
      <c r="AR149" s="1"/>
      <c r="AS149" s="1"/>
    </row>
    <row r="150" spans="1:45" x14ac:dyDescent="0.25">
      <c r="A150" s="3" t="str">
        <f t="shared" si="11"/>
        <v/>
      </c>
      <c r="B150" s="1"/>
      <c r="C150" s="1"/>
      <c r="D150" s="1"/>
      <c r="E150" s="1"/>
      <c r="F150" s="1"/>
      <c r="G150" s="1"/>
      <c r="H150" s="2" t="str">
        <f t="shared" si="13"/>
        <v/>
      </c>
      <c r="J150" s="18" t="e">
        <f>SUMIFS(#REF!,#REF!,Exploitation!I150,#REF!,Exploitation!#REF!)/1000</f>
        <v>#REF!</v>
      </c>
      <c r="L150" s="18" t="e">
        <f>SUMIF(#REF!,#REF!,#REF!)/1000</f>
        <v>#REF!</v>
      </c>
      <c r="M150" s="1"/>
      <c r="N150" s="1"/>
      <c r="O150" s="1"/>
      <c r="P150" s="1"/>
      <c r="Q150" s="1"/>
      <c r="R150" s="1"/>
      <c r="S150" s="1"/>
      <c r="T150" s="1"/>
      <c r="U150" s="1"/>
      <c r="V150" s="1"/>
      <c r="W150" s="1"/>
      <c r="X150" s="1"/>
      <c r="Y150" s="1"/>
      <c r="Z150" s="1"/>
      <c r="AA150" s="1"/>
      <c r="AB150" s="1"/>
      <c r="AC150" s="1"/>
      <c r="AD150" s="1"/>
      <c r="AE150" s="1"/>
      <c r="AF150" s="1"/>
      <c r="AG150" s="1"/>
      <c r="AH150" s="1"/>
      <c r="AI150" s="1"/>
      <c r="AJ150" s="1"/>
      <c r="AK150" s="1"/>
      <c r="AL150" s="1"/>
      <c r="AM150" s="1"/>
      <c r="AN150" s="1"/>
      <c r="AO150" s="1"/>
      <c r="AP150" s="1"/>
      <c r="AQ150" s="1"/>
      <c r="AR150" s="1"/>
      <c r="AS150" s="1"/>
    </row>
    <row r="151" spans="1:45" x14ac:dyDescent="0.25">
      <c r="A151" s="3" t="str">
        <f t="shared" si="11"/>
        <v/>
      </c>
      <c r="B151" s="1"/>
      <c r="C151" s="1"/>
      <c r="D151" s="1"/>
      <c r="E151" s="1"/>
      <c r="F151" s="1"/>
      <c r="G151" s="1"/>
      <c r="H151" s="2" t="str">
        <f t="shared" si="13"/>
        <v/>
      </c>
      <c r="J151" s="18" t="e">
        <f>SUMIFS(#REF!,#REF!,Exploitation!I151,#REF!,Exploitation!#REF!)/1000</f>
        <v>#REF!</v>
      </c>
      <c r="L151" s="18" t="e">
        <f>SUMIF(#REF!,#REF!,#REF!)/1000</f>
        <v>#REF!</v>
      </c>
      <c r="M151" s="1"/>
      <c r="N151" s="1"/>
      <c r="O151" s="1"/>
      <c r="P151" s="1"/>
      <c r="Q151" s="1"/>
      <c r="R151" s="1"/>
      <c r="S151" s="1"/>
      <c r="T151" s="1"/>
      <c r="U151" s="1"/>
      <c r="V151" s="1"/>
      <c r="W151" s="1"/>
      <c r="X151" s="1"/>
      <c r="Y151" s="1"/>
      <c r="Z151" s="1"/>
      <c r="AA151" s="1"/>
      <c r="AB151" s="1"/>
      <c r="AC151" s="1"/>
      <c r="AD151" s="1"/>
      <c r="AE151" s="1"/>
      <c r="AF151" s="1"/>
      <c r="AG151" s="1"/>
      <c r="AH151" s="1"/>
      <c r="AI151" s="1"/>
      <c r="AJ151" s="1"/>
      <c r="AK151" s="1"/>
      <c r="AL151" s="1"/>
      <c r="AM151" s="1"/>
      <c r="AN151" s="1"/>
      <c r="AO151" s="1"/>
      <c r="AP151" s="1"/>
      <c r="AQ151" s="1"/>
      <c r="AR151" s="1"/>
      <c r="AS151" s="1"/>
    </row>
    <row r="152" spans="1:45" x14ac:dyDescent="0.25">
      <c r="A152" s="3"/>
      <c r="B152" s="1"/>
      <c r="C152" s="1"/>
      <c r="D152" s="1"/>
      <c r="E152" s="1"/>
      <c r="F152" s="1"/>
      <c r="G152" s="1"/>
      <c r="H152" s="2" t="str">
        <f t="shared" si="13"/>
        <v/>
      </c>
      <c r="J152" s="18" t="e">
        <f>SUMIFS(#REF!,#REF!,Exploitation!I152,#REF!,Exploitation!#REF!)/1000</f>
        <v>#REF!</v>
      </c>
      <c r="L152" s="18" t="e">
        <f>SUMIF(#REF!,#REF!,#REF!)/1000</f>
        <v>#REF!</v>
      </c>
      <c r="M152" s="1"/>
      <c r="N152" s="1"/>
      <c r="O152" s="1"/>
      <c r="P152" s="1"/>
      <c r="Q152" s="1"/>
      <c r="R152" s="1"/>
      <c r="S152" s="1"/>
      <c r="T152" s="1"/>
      <c r="U152" s="1"/>
      <c r="V152" s="1"/>
      <c r="W152" s="1"/>
      <c r="X152" s="1"/>
      <c r="Y152" s="1"/>
      <c r="Z152" s="1"/>
      <c r="AA152" s="1"/>
      <c r="AB152" s="1"/>
      <c r="AC152" s="1"/>
      <c r="AD152" s="1"/>
      <c r="AE152" s="1"/>
      <c r="AF152" s="1"/>
      <c r="AG152" s="1"/>
      <c r="AH152" s="1"/>
      <c r="AI152" s="1"/>
      <c r="AJ152" s="1"/>
      <c r="AK152" s="1"/>
      <c r="AL152" s="1"/>
      <c r="AM152" s="1"/>
      <c r="AN152" s="1"/>
      <c r="AO152" s="1"/>
      <c r="AP152" s="1"/>
      <c r="AQ152" s="1"/>
      <c r="AR152" s="1"/>
      <c r="AS152" s="1"/>
    </row>
    <row r="153" spans="1:45" x14ac:dyDescent="0.25">
      <c r="A153" s="3"/>
      <c r="B153" s="1"/>
      <c r="C153" s="1"/>
      <c r="D153" s="1"/>
      <c r="E153" s="1"/>
      <c r="F153" s="1"/>
      <c r="G153" s="1"/>
      <c r="H153" s="2" t="str">
        <f t="shared" si="13"/>
        <v/>
      </c>
      <c r="J153" s="18" t="e">
        <f>SUMIFS(#REF!,#REF!,Exploitation!I153,#REF!,Exploitation!#REF!)/1000</f>
        <v>#REF!</v>
      </c>
      <c r="L153" s="18" t="e">
        <f>SUMIF(#REF!,#REF!,#REF!)/1000</f>
        <v>#REF!</v>
      </c>
      <c r="M153" s="1"/>
      <c r="N153" s="1"/>
      <c r="O153" s="1"/>
      <c r="P153" s="1"/>
      <c r="Q153" s="1"/>
      <c r="R153" s="1"/>
      <c r="S153" s="1"/>
      <c r="T153" s="1"/>
      <c r="U153" s="1"/>
      <c r="V153" s="1"/>
      <c r="W153" s="1"/>
      <c r="X153" s="1"/>
      <c r="Y153" s="1"/>
      <c r="Z153" s="1"/>
      <c r="AA153" s="1"/>
      <c r="AB153" s="1"/>
      <c r="AC153" s="1"/>
      <c r="AD153" s="1"/>
      <c r="AE153" s="1"/>
      <c r="AF153" s="1"/>
      <c r="AG153" s="1"/>
      <c r="AH153" s="1"/>
      <c r="AI153" s="1"/>
      <c r="AJ153" s="1"/>
      <c r="AK153" s="1"/>
      <c r="AL153" s="1"/>
      <c r="AM153" s="1"/>
      <c r="AN153" s="1"/>
      <c r="AO153" s="1"/>
      <c r="AP153" s="1"/>
      <c r="AQ153" s="1"/>
      <c r="AR153" s="1"/>
      <c r="AS153" s="1"/>
    </row>
    <row r="154" spans="1:45" x14ac:dyDescent="0.25">
      <c r="A154" s="3"/>
      <c r="B154" s="1"/>
      <c r="C154" s="1"/>
      <c r="D154" s="1"/>
      <c r="E154" s="1"/>
      <c r="F154" s="1"/>
      <c r="G154" s="1"/>
      <c r="H154" s="2" t="str">
        <f t="shared" si="13"/>
        <v/>
      </c>
      <c r="J154" s="18" t="e">
        <f>SUMIFS(#REF!,#REF!,Exploitation!I154,#REF!,Exploitation!#REF!)/1000</f>
        <v>#REF!</v>
      </c>
      <c r="L154" s="18" t="e">
        <f>SUMIF(#REF!,#REF!,#REF!)/1000</f>
        <v>#REF!</v>
      </c>
      <c r="M154" s="1"/>
      <c r="N154" s="1"/>
      <c r="O154" s="1"/>
      <c r="P154" s="1"/>
      <c r="Q154" s="1"/>
      <c r="R154" s="1"/>
      <c r="S154" s="1"/>
      <c r="T154" s="1"/>
      <c r="U154" s="1"/>
      <c r="V154" s="1"/>
      <c r="W154" s="1"/>
      <c r="X154" s="1"/>
      <c r="Y154" s="1"/>
      <c r="Z154" s="1"/>
      <c r="AA154" s="1"/>
      <c r="AB154" s="1"/>
      <c r="AC154" s="1"/>
      <c r="AD154" s="1"/>
      <c r="AE154" s="1"/>
      <c r="AF154" s="1"/>
      <c r="AG154" s="1"/>
      <c r="AH154" s="1"/>
      <c r="AI154" s="1"/>
      <c r="AJ154" s="1"/>
      <c r="AK154" s="1"/>
      <c r="AL154" s="1"/>
      <c r="AM154" s="1"/>
      <c r="AN154" s="1"/>
      <c r="AO154" s="1"/>
      <c r="AP154" s="1"/>
      <c r="AQ154" s="1"/>
      <c r="AR154" s="1"/>
      <c r="AS154" s="1"/>
    </row>
    <row r="155" spans="1:45" x14ac:dyDescent="0.25">
      <c r="A155" s="3"/>
      <c r="B155" s="1"/>
      <c r="C155" s="1"/>
      <c r="D155" s="1"/>
      <c r="E155" s="1"/>
      <c r="F155" s="1"/>
      <c r="G155" s="1"/>
      <c r="H155" s="2" t="str">
        <f t="shared" si="13"/>
        <v/>
      </c>
      <c r="J155" s="18" t="e">
        <f>SUMIFS(#REF!,#REF!,Exploitation!I155,#REF!,Exploitation!#REF!)/1000</f>
        <v>#REF!</v>
      </c>
      <c r="L155" s="18" t="e">
        <f>SUMIF(#REF!,#REF!,#REF!)/1000</f>
        <v>#REF!</v>
      </c>
      <c r="M155" s="1"/>
      <c r="N155" s="1"/>
      <c r="O155" s="1"/>
      <c r="P155" s="1"/>
      <c r="Q155" s="1"/>
      <c r="R155" s="1"/>
      <c r="S155" s="1"/>
      <c r="T155" s="1"/>
      <c r="U155" s="1"/>
      <c r="V155" s="1"/>
      <c r="W155" s="1"/>
      <c r="X155" s="1"/>
      <c r="Y155" s="1"/>
      <c r="Z155" s="1"/>
      <c r="AA155" s="1"/>
      <c r="AB155" s="1"/>
      <c r="AC155" s="1"/>
      <c r="AD155" s="1"/>
      <c r="AE155" s="1"/>
      <c r="AF155" s="1"/>
      <c r="AG155" s="1"/>
      <c r="AH155" s="1"/>
      <c r="AI155" s="1"/>
      <c r="AJ155" s="1"/>
      <c r="AK155" s="1"/>
      <c r="AL155" s="1"/>
      <c r="AM155" s="1"/>
      <c r="AN155" s="1"/>
      <c r="AO155" s="1"/>
      <c r="AP155" s="1"/>
      <c r="AQ155" s="1"/>
      <c r="AR155" s="1"/>
      <c r="AS155" s="1"/>
    </row>
    <row r="156" spans="1:45" x14ac:dyDescent="0.25">
      <c r="A156" s="3"/>
      <c r="B156" s="1"/>
      <c r="C156" s="1"/>
      <c r="D156" s="1"/>
      <c r="E156" s="1"/>
      <c r="F156" s="1"/>
      <c r="G156" s="1"/>
      <c r="H156" s="2" t="str">
        <f t="shared" si="13"/>
        <v/>
      </c>
      <c r="J156" s="18" t="e">
        <f>SUMIFS(#REF!,#REF!,Exploitation!I156,#REF!,Exploitation!#REF!)/1000</f>
        <v>#REF!</v>
      </c>
      <c r="L156" s="18" t="e">
        <f>SUMIF(#REF!,#REF!,#REF!)/1000</f>
        <v>#REF!</v>
      </c>
      <c r="M156" s="1"/>
      <c r="N156" s="1"/>
      <c r="O156" s="1"/>
      <c r="P156" s="1"/>
      <c r="Q156" s="1"/>
      <c r="R156" s="1"/>
      <c r="S156" s="1"/>
      <c r="T156" s="1"/>
      <c r="U156" s="1"/>
      <c r="V156" s="1"/>
      <c r="W156" s="1"/>
      <c r="X156" s="1"/>
      <c r="Y156" s="1"/>
      <c r="Z156" s="1"/>
      <c r="AA156" s="1"/>
      <c r="AB156" s="1"/>
      <c r="AC156" s="1"/>
      <c r="AD156" s="1"/>
      <c r="AE156" s="1"/>
      <c r="AF156" s="1"/>
      <c r="AG156" s="1"/>
      <c r="AH156" s="1"/>
      <c r="AI156" s="1"/>
      <c r="AJ156" s="1"/>
      <c r="AK156" s="1"/>
      <c r="AL156" s="1"/>
      <c r="AM156" s="1"/>
      <c r="AN156" s="1"/>
      <c r="AO156" s="1"/>
      <c r="AP156" s="1"/>
      <c r="AQ156" s="1"/>
      <c r="AR156" s="1"/>
      <c r="AS156" s="1"/>
    </row>
    <row r="157" spans="1:45" x14ac:dyDescent="0.25">
      <c r="A157" s="3"/>
      <c r="B157" s="1"/>
      <c r="C157" s="1"/>
      <c r="D157" s="1"/>
      <c r="E157" s="1"/>
      <c r="F157" s="1"/>
      <c r="G157" s="1"/>
      <c r="H157" s="2" t="str">
        <f t="shared" si="13"/>
        <v/>
      </c>
      <c r="J157" s="18" t="e">
        <f>SUMIFS(#REF!,#REF!,Exploitation!I157,#REF!,Exploitation!#REF!)/1000</f>
        <v>#REF!</v>
      </c>
      <c r="L157" s="18" t="e">
        <f>SUMIF(#REF!,#REF!,#REF!)/1000</f>
        <v>#REF!</v>
      </c>
      <c r="M157" s="1"/>
      <c r="N157" s="1"/>
      <c r="O157" s="1"/>
      <c r="P157" s="1"/>
      <c r="Q157" s="1"/>
      <c r="R157" s="1"/>
      <c r="S157" s="1"/>
      <c r="T157" s="1"/>
      <c r="U157" s="1"/>
      <c r="V157" s="1"/>
      <c r="W157" s="1"/>
      <c r="X157" s="1"/>
      <c r="Y157" s="1"/>
      <c r="Z157" s="1"/>
      <c r="AA157" s="1"/>
      <c r="AB157" s="1"/>
      <c r="AC157" s="1"/>
      <c r="AD157" s="1"/>
      <c r="AE157" s="1"/>
      <c r="AF157" s="1"/>
      <c r="AG157" s="1"/>
      <c r="AH157" s="1"/>
      <c r="AI157" s="1"/>
      <c r="AJ157" s="1"/>
      <c r="AK157" s="1"/>
      <c r="AL157" s="1"/>
      <c r="AM157" s="1"/>
      <c r="AN157" s="1"/>
      <c r="AO157" s="1"/>
      <c r="AP157" s="1"/>
      <c r="AQ157" s="1"/>
      <c r="AR157" s="1"/>
      <c r="AS157" s="1"/>
    </row>
    <row r="158" spans="1:45" x14ac:dyDescent="0.25">
      <c r="A158" s="3"/>
      <c r="B158" s="1"/>
      <c r="C158" s="1"/>
      <c r="D158" s="1"/>
      <c r="E158" s="1"/>
      <c r="F158" s="1"/>
      <c r="G158" s="1"/>
      <c r="H158" s="2" t="str">
        <f t="shared" si="13"/>
        <v/>
      </c>
      <c r="J158" s="18" t="e">
        <f>SUMIFS(#REF!,#REF!,Exploitation!I158,#REF!,Exploitation!#REF!)/1000</f>
        <v>#REF!</v>
      </c>
      <c r="L158" s="18" t="e">
        <f>SUMIF(#REF!,#REF!,#REF!)/1000</f>
        <v>#REF!</v>
      </c>
      <c r="M158" s="1"/>
      <c r="N158" s="1"/>
      <c r="O158" s="1"/>
      <c r="P158" s="1"/>
      <c r="Q158" s="1"/>
      <c r="R158" s="1"/>
      <c r="S158" s="1"/>
      <c r="T158" s="1"/>
      <c r="U158" s="1"/>
      <c r="V158" s="1"/>
      <c r="W158" s="1"/>
      <c r="X158" s="1"/>
      <c r="Y158" s="1"/>
      <c r="Z158" s="1"/>
      <c r="AA158" s="1"/>
      <c r="AB158" s="1"/>
      <c r="AC158" s="1"/>
      <c r="AD158" s="1"/>
      <c r="AE158" s="1"/>
      <c r="AF158" s="1"/>
      <c r="AG158" s="1"/>
      <c r="AH158" s="1"/>
      <c r="AI158" s="1"/>
      <c r="AJ158" s="1"/>
      <c r="AK158" s="1"/>
      <c r="AL158" s="1"/>
      <c r="AM158" s="1"/>
      <c r="AN158" s="1"/>
      <c r="AO158" s="1"/>
      <c r="AP158" s="1"/>
      <c r="AQ158" s="1"/>
      <c r="AR158" s="1"/>
      <c r="AS158" s="1"/>
    </row>
    <row r="159" spans="1:45" x14ac:dyDescent="0.25">
      <c r="A159" s="3"/>
      <c r="B159" s="1"/>
      <c r="C159" s="1"/>
      <c r="D159" s="1"/>
      <c r="E159" s="1"/>
      <c r="F159" s="1"/>
      <c r="G159" s="1"/>
      <c r="H159" s="2" t="str">
        <f t="shared" si="13"/>
        <v/>
      </c>
      <c r="J159" s="18" t="e">
        <f>SUMIFS(#REF!,#REF!,Exploitation!I159,#REF!,Exploitation!#REF!)/1000</f>
        <v>#REF!</v>
      </c>
      <c r="L159" s="18" t="e">
        <f>SUMIF(#REF!,#REF!,#REF!)/1000</f>
        <v>#REF!</v>
      </c>
      <c r="M159" s="1"/>
      <c r="N159" s="1"/>
      <c r="O159" s="1"/>
      <c r="P159" s="1"/>
      <c r="Q159" s="1"/>
      <c r="R159" s="1"/>
      <c r="S159" s="1"/>
      <c r="T159" s="1"/>
      <c r="U159" s="1"/>
      <c r="V159" s="1"/>
      <c r="W159" s="1"/>
      <c r="X159" s="1"/>
      <c r="Y159" s="1"/>
      <c r="Z159" s="1"/>
      <c r="AA159" s="1"/>
      <c r="AB159" s="1"/>
      <c r="AC159" s="1"/>
      <c r="AD159" s="1"/>
      <c r="AE159" s="1"/>
      <c r="AF159" s="1"/>
      <c r="AG159" s="1"/>
      <c r="AH159" s="1"/>
      <c r="AI159" s="1"/>
      <c r="AJ159" s="1"/>
      <c r="AK159" s="1"/>
      <c r="AL159" s="1"/>
      <c r="AM159" s="1"/>
      <c r="AN159" s="1"/>
      <c r="AO159" s="1"/>
      <c r="AP159" s="1"/>
      <c r="AQ159" s="1"/>
      <c r="AR159" s="1"/>
      <c r="AS159" s="1"/>
    </row>
    <row r="160" spans="1:45" x14ac:dyDescent="0.25">
      <c r="A160" s="3"/>
      <c r="B160" s="1"/>
      <c r="C160" s="1"/>
      <c r="D160" s="1"/>
      <c r="E160" s="1"/>
      <c r="F160" s="1"/>
      <c r="G160" s="1"/>
      <c r="H160" s="2" t="str">
        <f t="shared" si="13"/>
        <v/>
      </c>
      <c r="J160" s="18" t="e">
        <f>SUMIFS(#REF!,#REF!,Exploitation!I160,#REF!,Exploitation!#REF!)/1000</f>
        <v>#REF!</v>
      </c>
      <c r="L160" s="18" t="e">
        <f>SUMIF(#REF!,#REF!,#REF!)/1000</f>
        <v>#REF!</v>
      </c>
      <c r="M160" s="1"/>
      <c r="N160" s="1"/>
      <c r="O160" s="1"/>
      <c r="P160" s="1"/>
      <c r="Q160" s="1"/>
      <c r="R160" s="1"/>
      <c r="S160" s="1"/>
      <c r="T160" s="1"/>
      <c r="U160" s="1"/>
      <c r="V160" s="1"/>
      <c r="W160" s="1"/>
      <c r="X160" s="1"/>
      <c r="Y160" s="1"/>
      <c r="Z160" s="1"/>
      <c r="AA160" s="1"/>
      <c r="AB160" s="1"/>
      <c r="AC160" s="1"/>
      <c r="AD160" s="1"/>
      <c r="AE160" s="1"/>
      <c r="AF160" s="1"/>
      <c r="AG160" s="1"/>
      <c r="AH160" s="1"/>
      <c r="AI160" s="1"/>
      <c r="AJ160" s="1"/>
      <c r="AK160" s="1"/>
      <c r="AL160" s="1"/>
      <c r="AM160" s="1"/>
      <c r="AN160" s="1"/>
      <c r="AO160" s="1"/>
      <c r="AP160" s="1"/>
      <c r="AQ160" s="1"/>
      <c r="AR160" s="1"/>
      <c r="AS160" s="1"/>
    </row>
    <row r="161" spans="1:45" x14ac:dyDescent="0.25">
      <c r="A161" s="3"/>
      <c r="B161" s="1"/>
      <c r="C161" s="1"/>
      <c r="D161" s="1"/>
      <c r="E161" s="1"/>
      <c r="F161" s="1"/>
      <c r="G161" s="1"/>
      <c r="H161" s="2" t="str">
        <f t="shared" si="13"/>
        <v/>
      </c>
      <c r="J161" s="18" t="e">
        <f>SUMIFS(#REF!,#REF!,Exploitation!I161,#REF!,Exploitation!#REF!)/1000</f>
        <v>#REF!</v>
      </c>
      <c r="L161" s="18" t="e">
        <f>SUMIF(#REF!,#REF!,#REF!)/1000</f>
        <v>#REF!</v>
      </c>
      <c r="M161" s="1"/>
      <c r="N161" s="1"/>
      <c r="O161" s="1"/>
      <c r="P161" s="1"/>
      <c r="Q161" s="1"/>
      <c r="R161" s="1"/>
      <c r="S161" s="1"/>
      <c r="T161" s="1"/>
      <c r="U161" s="1"/>
      <c r="V161" s="1"/>
      <c r="W161" s="1"/>
      <c r="X161" s="1"/>
      <c r="Y161" s="1"/>
      <c r="Z161" s="1"/>
      <c r="AA161" s="1"/>
      <c r="AB161" s="1"/>
      <c r="AC161" s="1"/>
      <c r="AD161" s="1"/>
      <c r="AE161" s="1"/>
      <c r="AF161" s="1"/>
      <c r="AG161" s="1"/>
      <c r="AH161" s="1"/>
      <c r="AI161" s="1"/>
      <c r="AJ161" s="1"/>
      <c r="AK161" s="1"/>
      <c r="AL161" s="1"/>
      <c r="AM161" s="1"/>
      <c r="AN161" s="1"/>
      <c r="AO161" s="1"/>
      <c r="AP161" s="1"/>
      <c r="AQ161" s="1"/>
      <c r="AR161" s="1"/>
      <c r="AS161" s="1"/>
    </row>
    <row r="162" spans="1:45" x14ac:dyDescent="0.25">
      <c r="A162" s="3"/>
      <c r="B162" s="1"/>
      <c r="C162" s="1"/>
      <c r="D162" s="1"/>
      <c r="E162" s="1"/>
      <c r="F162" s="1"/>
      <c r="G162" s="1"/>
      <c r="H162" s="2" t="str">
        <f t="shared" si="13"/>
        <v/>
      </c>
      <c r="J162" s="18" t="e">
        <f>SUMIFS(#REF!,#REF!,Exploitation!I162,#REF!,Exploitation!#REF!)/1000</f>
        <v>#REF!</v>
      </c>
      <c r="L162" s="18" t="e">
        <f>SUMIF(#REF!,#REF!,#REF!)/1000</f>
        <v>#REF!</v>
      </c>
      <c r="M162" s="1"/>
      <c r="N162" s="1"/>
      <c r="O162" s="1"/>
      <c r="P162" s="1"/>
      <c r="Q162" s="1"/>
      <c r="R162" s="1"/>
      <c r="S162" s="1"/>
      <c r="T162" s="1"/>
      <c r="U162" s="1"/>
      <c r="V162" s="1"/>
      <c r="W162" s="1"/>
      <c r="X162" s="1"/>
      <c r="Y162" s="1"/>
      <c r="Z162" s="1"/>
      <c r="AA162" s="1"/>
      <c r="AB162" s="1"/>
      <c r="AC162" s="1"/>
      <c r="AD162" s="1"/>
      <c r="AE162" s="1"/>
      <c r="AF162" s="1"/>
      <c r="AG162" s="1"/>
      <c r="AH162" s="1"/>
      <c r="AI162" s="1"/>
      <c r="AJ162" s="1"/>
      <c r="AK162" s="1"/>
      <c r="AL162" s="1"/>
      <c r="AM162" s="1"/>
      <c r="AN162" s="1"/>
      <c r="AO162" s="1"/>
      <c r="AP162" s="1"/>
      <c r="AQ162" s="1"/>
      <c r="AR162" s="1"/>
      <c r="AS162" s="1"/>
    </row>
    <row r="163" spans="1:45" x14ac:dyDescent="0.25">
      <c r="A163" s="3"/>
      <c r="B163" s="1"/>
      <c r="C163" s="1"/>
      <c r="D163" s="1"/>
      <c r="E163" s="1"/>
      <c r="F163" s="1"/>
      <c r="G163" s="1"/>
      <c r="H163" s="2" t="str">
        <f t="shared" si="13"/>
        <v/>
      </c>
      <c r="J163" s="18" t="e">
        <f>SUMIFS(#REF!,#REF!,Exploitation!I163,#REF!,Exploitation!#REF!)/1000</f>
        <v>#REF!</v>
      </c>
      <c r="L163" s="18" t="e">
        <f>SUMIF(#REF!,#REF!,#REF!)/1000</f>
        <v>#REF!</v>
      </c>
      <c r="M163" s="1"/>
      <c r="N163" s="1"/>
      <c r="O163" s="1"/>
      <c r="P163" s="1"/>
      <c r="Q163" s="1"/>
      <c r="R163" s="1"/>
      <c r="S163" s="1"/>
      <c r="T163" s="1"/>
      <c r="U163" s="1"/>
      <c r="V163" s="1"/>
      <c r="W163" s="1"/>
      <c r="X163" s="1"/>
      <c r="Y163" s="1"/>
      <c r="Z163" s="1"/>
      <c r="AA163" s="1"/>
      <c r="AB163" s="1"/>
      <c r="AC163" s="1"/>
      <c r="AD163" s="1"/>
      <c r="AE163" s="1"/>
      <c r="AF163" s="1"/>
      <c r="AG163" s="1"/>
      <c r="AH163" s="1"/>
      <c r="AI163" s="1"/>
      <c r="AJ163" s="1"/>
      <c r="AK163" s="1"/>
      <c r="AL163" s="1"/>
      <c r="AM163" s="1"/>
      <c r="AN163" s="1"/>
      <c r="AO163" s="1"/>
      <c r="AP163" s="1"/>
      <c r="AQ163" s="1"/>
      <c r="AR163" s="1"/>
      <c r="AS163" s="1"/>
    </row>
    <row r="164" spans="1:45" x14ac:dyDescent="0.25">
      <c r="A164" s="3"/>
      <c r="B164" s="1"/>
      <c r="C164" s="1"/>
      <c r="D164" s="1"/>
      <c r="E164" s="1"/>
      <c r="F164" s="1"/>
      <c r="G164" s="1"/>
      <c r="H164" s="2" t="str">
        <f t="shared" si="13"/>
        <v/>
      </c>
      <c r="J164" s="18" t="e">
        <f>SUMIFS(#REF!,#REF!,Exploitation!I164,#REF!,Exploitation!#REF!)/1000</f>
        <v>#REF!</v>
      </c>
      <c r="L164" s="18" t="e">
        <f>SUMIF(#REF!,#REF!,#REF!)/1000</f>
        <v>#REF!</v>
      </c>
      <c r="M164" s="1"/>
      <c r="N164" s="1"/>
      <c r="O164" s="1"/>
      <c r="P164" s="1"/>
      <c r="Q164" s="1"/>
      <c r="R164" s="1"/>
      <c r="S164" s="1"/>
      <c r="T164" s="1"/>
      <c r="U164" s="1"/>
      <c r="V164" s="1"/>
      <c r="W164" s="1"/>
      <c r="X164" s="1"/>
      <c r="Y164" s="1"/>
      <c r="Z164" s="1"/>
      <c r="AA164" s="1"/>
      <c r="AB164" s="1"/>
      <c r="AC164" s="1"/>
      <c r="AD164" s="1"/>
      <c r="AE164" s="1"/>
      <c r="AF164" s="1"/>
      <c r="AG164" s="1"/>
      <c r="AH164" s="1"/>
      <c r="AI164" s="1"/>
      <c r="AJ164" s="1"/>
      <c r="AK164" s="1"/>
      <c r="AL164" s="1"/>
      <c r="AM164" s="1"/>
      <c r="AN164" s="1"/>
      <c r="AO164" s="1"/>
      <c r="AP164" s="1"/>
      <c r="AQ164" s="1"/>
      <c r="AR164" s="1"/>
      <c r="AS164" s="1"/>
    </row>
    <row r="165" spans="1:45" x14ac:dyDescent="0.25">
      <c r="A165" s="3"/>
      <c r="B165" s="1"/>
      <c r="C165" s="1"/>
      <c r="D165" s="1"/>
      <c r="E165" s="1"/>
      <c r="F165" s="1"/>
      <c r="G165" s="1"/>
      <c r="H165" s="2" t="str">
        <f t="shared" si="13"/>
        <v/>
      </c>
      <c r="J165" s="18" t="e">
        <f>SUMIFS(#REF!,#REF!,Exploitation!I165,#REF!,Exploitation!#REF!)/1000</f>
        <v>#REF!</v>
      </c>
      <c r="L165" s="18" t="e">
        <f>SUMIF(#REF!,#REF!,#REF!)/1000</f>
        <v>#REF!</v>
      </c>
      <c r="M165" s="1"/>
      <c r="N165" s="1"/>
      <c r="O165" s="1"/>
      <c r="P165" s="1"/>
      <c r="Q165" s="1"/>
      <c r="R165" s="1"/>
      <c r="S165" s="1"/>
      <c r="T165" s="1"/>
      <c r="U165" s="1"/>
      <c r="V165" s="1"/>
      <c r="W165" s="1"/>
      <c r="X165" s="1"/>
      <c r="Y165" s="1"/>
      <c r="Z165" s="1"/>
      <c r="AA165" s="1"/>
      <c r="AB165" s="1"/>
      <c r="AC165" s="1"/>
      <c r="AD165" s="1"/>
      <c r="AE165" s="1"/>
      <c r="AF165" s="1"/>
      <c r="AG165" s="1"/>
      <c r="AH165" s="1"/>
      <c r="AI165" s="1"/>
      <c r="AJ165" s="1"/>
      <c r="AK165" s="1"/>
      <c r="AL165" s="1"/>
      <c r="AM165" s="1"/>
      <c r="AN165" s="1"/>
      <c r="AO165" s="1"/>
      <c r="AP165" s="1"/>
      <c r="AQ165" s="1"/>
      <c r="AR165" s="1"/>
      <c r="AS165" s="1"/>
    </row>
    <row r="166" spans="1:45" x14ac:dyDescent="0.25">
      <c r="A166" s="3"/>
      <c r="B166" s="1"/>
      <c r="C166" s="1"/>
      <c r="D166" s="1"/>
      <c r="E166" s="1"/>
      <c r="F166" s="1"/>
      <c r="G166" s="1"/>
      <c r="H166" s="2" t="str">
        <f t="shared" si="13"/>
        <v/>
      </c>
      <c r="J166" s="18" t="e">
        <f>SUMIFS(#REF!,#REF!,Exploitation!I166,#REF!,Exploitation!#REF!)/1000</f>
        <v>#REF!</v>
      </c>
      <c r="L166" s="18" t="e">
        <f>SUMIF(#REF!,#REF!,#REF!)/1000</f>
        <v>#REF!</v>
      </c>
      <c r="M166" s="1"/>
      <c r="N166" s="1"/>
      <c r="O166" s="1"/>
      <c r="P166" s="1"/>
      <c r="Q166" s="1"/>
      <c r="R166" s="1"/>
      <c r="S166" s="1"/>
      <c r="T166" s="1"/>
      <c r="U166" s="1"/>
      <c r="V166" s="1"/>
      <c r="W166" s="1"/>
      <c r="X166" s="1"/>
      <c r="Y166" s="1"/>
      <c r="Z166" s="1"/>
      <c r="AA166" s="1"/>
      <c r="AB166" s="1"/>
      <c r="AC166" s="1"/>
      <c r="AD166" s="1"/>
      <c r="AE166" s="1"/>
      <c r="AF166" s="1"/>
      <c r="AG166" s="1"/>
      <c r="AH166" s="1"/>
      <c r="AI166" s="1"/>
      <c r="AJ166" s="1"/>
      <c r="AK166" s="1"/>
      <c r="AL166" s="1"/>
      <c r="AM166" s="1"/>
      <c r="AN166" s="1"/>
      <c r="AO166" s="1"/>
      <c r="AP166" s="1"/>
      <c r="AQ166" s="1"/>
      <c r="AR166" s="1"/>
      <c r="AS166" s="1"/>
    </row>
    <row r="167" spans="1:45" x14ac:dyDescent="0.25">
      <c r="A167" s="3"/>
      <c r="B167" s="1"/>
      <c r="C167" s="1"/>
      <c r="D167" s="1"/>
      <c r="E167" s="1"/>
      <c r="F167" s="1"/>
      <c r="G167" s="1"/>
      <c r="H167" s="2" t="str">
        <f t="shared" si="13"/>
        <v/>
      </c>
      <c r="L167" s="18" t="e">
        <f>SUMIF(#REF!,#REF!,#REF!)/1000</f>
        <v>#REF!</v>
      </c>
      <c r="M167" s="1"/>
      <c r="N167" s="1"/>
      <c r="O167" s="1"/>
      <c r="P167" s="1"/>
      <c r="Q167" s="1"/>
      <c r="R167" s="1"/>
      <c r="S167" s="1"/>
      <c r="T167" s="1"/>
      <c r="U167" s="1"/>
      <c r="V167" s="1"/>
      <c r="W167" s="1"/>
      <c r="X167" s="1"/>
      <c r="Y167" s="1"/>
      <c r="Z167" s="1"/>
      <c r="AA167" s="1"/>
      <c r="AB167" s="1"/>
      <c r="AC167" s="1"/>
      <c r="AD167" s="1"/>
      <c r="AE167" s="1"/>
      <c r="AF167" s="1"/>
      <c r="AG167" s="1"/>
      <c r="AH167" s="1"/>
      <c r="AI167" s="1"/>
      <c r="AJ167" s="1"/>
      <c r="AK167" s="1"/>
      <c r="AL167" s="1"/>
      <c r="AM167" s="1"/>
      <c r="AN167" s="1"/>
      <c r="AO167" s="1"/>
      <c r="AP167" s="1"/>
      <c r="AQ167" s="1"/>
      <c r="AR167" s="1"/>
      <c r="AS167" s="1"/>
    </row>
    <row r="168" spans="1:45" x14ac:dyDescent="0.25">
      <c r="A168" s="3"/>
      <c r="B168" s="1"/>
      <c r="C168" s="1"/>
      <c r="D168" s="1"/>
      <c r="E168" s="1"/>
      <c r="F168" s="1"/>
      <c r="G168" s="1"/>
      <c r="H168" s="2" t="str">
        <f t="shared" si="13"/>
        <v/>
      </c>
      <c r="L168" s="18" t="e">
        <f>SUMIF(#REF!,#REF!,#REF!)/1000</f>
        <v>#REF!</v>
      </c>
      <c r="M168" s="1"/>
      <c r="N168" s="1"/>
      <c r="O168" s="1"/>
      <c r="P168" s="1"/>
      <c r="Q168" s="1"/>
      <c r="R168" s="1"/>
      <c r="S168" s="1"/>
      <c r="T168" s="1"/>
      <c r="U168" s="1"/>
      <c r="V168" s="1"/>
      <c r="W168" s="1"/>
      <c r="X168" s="1"/>
      <c r="Y168" s="1"/>
      <c r="Z168" s="1"/>
      <c r="AA168" s="1"/>
      <c r="AB168" s="1"/>
      <c r="AC168" s="1"/>
      <c r="AD168" s="1"/>
      <c r="AE168" s="1"/>
      <c r="AF168" s="1"/>
      <c r="AG168" s="1"/>
      <c r="AH168" s="1"/>
      <c r="AI168" s="1"/>
      <c r="AJ168" s="1"/>
      <c r="AK168" s="1"/>
      <c r="AL168" s="1"/>
      <c r="AM168" s="1"/>
      <c r="AN168" s="1"/>
      <c r="AO168" s="1"/>
      <c r="AP168" s="1"/>
      <c r="AQ168" s="1"/>
      <c r="AR168" s="1"/>
      <c r="AS168" s="1"/>
    </row>
    <row r="169" spans="1:45" x14ac:dyDescent="0.25">
      <c r="A169" s="3"/>
      <c r="B169" s="1"/>
      <c r="C169" s="1"/>
      <c r="D169" s="1"/>
      <c r="E169" s="1"/>
      <c r="F169" s="1"/>
      <c r="G169" s="1"/>
      <c r="H169" s="2" t="str">
        <f t="shared" si="13"/>
        <v/>
      </c>
      <c r="L169" s="18" t="e">
        <f>SUMIF(#REF!,#REF!,#REF!)/1000</f>
        <v>#REF!</v>
      </c>
      <c r="M169" s="1"/>
      <c r="N169" s="1"/>
      <c r="O169" s="1"/>
      <c r="P169" s="1"/>
      <c r="Q169" s="1"/>
      <c r="R169" s="1"/>
      <c r="S169" s="1"/>
      <c r="T169" s="1"/>
      <c r="U169" s="1"/>
      <c r="V169" s="1"/>
      <c r="W169" s="1"/>
      <c r="X169" s="1"/>
      <c r="Y169" s="1"/>
      <c r="Z169" s="1"/>
      <c r="AA169" s="1"/>
      <c r="AB169" s="1"/>
      <c r="AC169" s="1"/>
      <c r="AD169" s="1"/>
      <c r="AE169" s="1"/>
      <c r="AF169" s="1"/>
      <c r="AG169" s="1"/>
      <c r="AH169" s="1"/>
      <c r="AI169" s="1"/>
      <c r="AJ169" s="1"/>
      <c r="AK169" s="1"/>
      <c r="AL169" s="1"/>
      <c r="AM169" s="1"/>
      <c r="AN169" s="1"/>
      <c r="AO169" s="1"/>
      <c r="AP169" s="1"/>
      <c r="AQ169" s="1"/>
      <c r="AR169" s="1"/>
      <c r="AS169" s="1"/>
    </row>
    <row r="170" spans="1:45" x14ac:dyDescent="0.25">
      <c r="A170" s="3"/>
      <c r="B170" s="1"/>
      <c r="C170" s="1"/>
      <c r="D170" s="1"/>
      <c r="E170" s="1"/>
      <c r="F170" s="1"/>
      <c r="G170" s="1"/>
      <c r="H170" s="2" t="str">
        <f t="shared" si="13"/>
        <v/>
      </c>
      <c r="L170" s="18" t="e">
        <f>SUMIF(#REF!,#REF!,#REF!)/1000</f>
        <v>#REF!</v>
      </c>
      <c r="M170" s="1"/>
      <c r="N170" s="1"/>
      <c r="O170" s="1"/>
      <c r="P170" s="1"/>
      <c r="Q170" s="1"/>
      <c r="R170" s="1"/>
      <c r="S170" s="1"/>
      <c r="T170" s="1"/>
      <c r="U170" s="1"/>
      <c r="V170" s="1"/>
      <c r="W170" s="1"/>
      <c r="X170" s="1"/>
      <c r="Y170" s="1"/>
      <c r="Z170" s="1"/>
      <c r="AA170" s="1"/>
      <c r="AB170" s="1"/>
      <c r="AC170" s="1"/>
      <c r="AD170" s="1"/>
      <c r="AE170" s="1"/>
      <c r="AF170" s="1"/>
      <c r="AG170" s="1"/>
      <c r="AH170" s="1"/>
      <c r="AI170" s="1"/>
      <c r="AJ170" s="1"/>
      <c r="AK170" s="1"/>
      <c r="AL170" s="1"/>
      <c r="AM170" s="1"/>
      <c r="AN170" s="1"/>
      <c r="AO170" s="1"/>
      <c r="AP170" s="1"/>
      <c r="AQ170" s="1"/>
      <c r="AR170" s="1"/>
      <c r="AS170" s="1"/>
    </row>
    <row r="171" spans="1:45" x14ac:dyDescent="0.25">
      <c r="A171" s="3"/>
      <c r="B171" s="1"/>
      <c r="C171" s="1"/>
      <c r="D171" s="1"/>
      <c r="E171" s="1"/>
      <c r="F171" s="1"/>
      <c r="G171" s="1"/>
      <c r="H171" s="2" t="str">
        <f t="shared" si="13"/>
        <v/>
      </c>
      <c r="L171" s="18" t="e">
        <f>SUMIF(#REF!,#REF!,#REF!)/1000</f>
        <v>#REF!</v>
      </c>
      <c r="M171" s="1"/>
      <c r="N171" s="1"/>
      <c r="O171" s="1"/>
      <c r="P171" s="1"/>
      <c r="Q171" s="1"/>
      <c r="R171" s="1"/>
      <c r="S171" s="1"/>
      <c r="T171" s="1"/>
      <c r="U171" s="1"/>
      <c r="V171" s="1"/>
      <c r="W171" s="1"/>
      <c r="X171" s="1"/>
      <c r="Y171" s="1"/>
      <c r="Z171" s="1"/>
      <c r="AA171" s="1"/>
      <c r="AB171" s="1"/>
      <c r="AC171" s="1"/>
      <c r="AD171" s="1"/>
      <c r="AE171" s="1"/>
      <c r="AF171" s="1"/>
      <c r="AG171" s="1"/>
      <c r="AH171" s="1"/>
      <c r="AI171" s="1"/>
      <c r="AJ171" s="1"/>
      <c r="AK171" s="1"/>
      <c r="AL171" s="1"/>
      <c r="AM171" s="1"/>
      <c r="AN171" s="1"/>
      <c r="AO171" s="1"/>
      <c r="AP171" s="1"/>
      <c r="AQ171" s="1"/>
      <c r="AR171" s="1"/>
      <c r="AS171" s="1"/>
    </row>
    <row r="172" spans="1:45" x14ac:dyDescent="0.25">
      <c r="A172" s="3"/>
      <c r="B172" s="1"/>
      <c r="C172" s="1"/>
      <c r="D172" s="1"/>
      <c r="E172" s="1"/>
      <c r="F172" s="1"/>
      <c r="G172" s="1"/>
      <c r="H172" s="2" t="str">
        <f t="shared" si="13"/>
        <v/>
      </c>
      <c r="L172" s="18" t="e">
        <f>SUMIF(#REF!,#REF!,#REF!)/1000</f>
        <v>#REF!</v>
      </c>
      <c r="M172" s="1"/>
      <c r="N172" s="1"/>
      <c r="O172" s="1"/>
      <c r="P172" s="1"/>
      <c r="Q172" s="1"/>
      <c r="R172" s="1"/>
      <c r="S172" s="1"/>
      <c r="T172" s="1"/>
      <c r="U172" s="1"/>
      <c r="V172" s="1"/>
      <c r="W172" s="1"/>
      <c r="X172" s="1"/>
      <c r="Y172" s="1"/>
      <c r="Z172" s="1"/>
      <c r="AA172" s="1"/>
      <c r="AB172" s="1"/>
      <c r="AC172" s="1"/>
      <c r="AD172" s="1"/>
      <c r="AE172" s="1"/>
      <c r="AF172" s="1"/>
      <c r="AG172" s="1"/>
      <c r="AH172" s="1"/>
      <c r="AI172" s="1"/>
      <c r="AJ172" s="1"/>
      <c r="AK172" s="1"/>
      <c r="AL172" s="1"/>
      <c r="AM172" s="1"/>
      <c r="AN172" s="1"/>
      <c r="AO172" s="1"/>
      <c r="AP172" s="1"/>
      <c r="AQ172" s="1"/>
      <c r="AR172" s="1"/>
      <c r="AS172" s="1"/>
    </row>
    <row r="173" spans="1:45" x14ac:dyDescent="0.25">
      <c r="A173" s="3"/>
      <c r="B173" s="1"/>
      <c r="C173" s="1"/>
      <c r="D173" s="1"/>
      <c r="E173" s="1"/>
      <c r="F173" s="1"/>
      <c r="G173" s="1"/>
      <c r="H173" s="2" t="str">
        <f t="shared" si="13"/>
        <v/>
      </c>
      <c r="L173" s="18" t="e">
        <f>SUMIF(#REF!,#REF!,#REF!)/1000</f>
        <v>#REF!</v>
      </c>
      <c r="M173" s="1"/>
      <c r="N173" s="1"/>
      <c r="O173" s="1"/>
      <c r="P173" s="1"/>
      <c r="Q173" s="1"/>
      <c r="R173" s="1"/>
      <c r="S173" s="1"/>
      <c r="T173" s="1"/>
      <c r="U173" s="1"/>
      <c r="V173" s="1"/>
      <c r="W173" s="1"/>
      <c r="X173" s="1"/>
      <c r="Y173" s="1"/>
      <c r="Z173" s="1"/>
      <c r="AA173" s="1"/>
      <c r="AB173" s="1"/>
      <c r="AC173" s="1"/>
      <c r="AD173" s="1"/>
      <c r="AE173" s="1"/>
      <c r="AF173" s="1"/>
      <c r="AG173" s="1"/>
      <c r="AH173" s="1"/>
      <c r="AI173" s="1"/>
      <c r="AJ173" s="1"/>
      <c r="AK173" s="1"/>
      <c r="AL173" s="1"/>
      <c r="AM173" s="1"/>
      <c r="AN173" s="1"/>
      <c r="AO173" s="1"/>
      <c r="AP173" s="1"/>
      <c r="AQ173" s="1"/>
      <c r="AR173" s="1"/>
      <c r="AS173" s="1"/>
    </row>
    <row r="174" spans="1:45" x14ac:dyDescent="0.25">
      <c r="A174" s="3"/>
      <c r="B174" s="1"/>
      <c r="C174" s="1"/>
      <c r="D174" s="1"/>
      <c r="E174" s="1"/>
      <c r="F174" s="1"/>
      <c r="G174" s="1"/>
      <c r="H174" s="2" t="str">
        <f t="shared" si="13"/>
        <v/>
      </c>
      <c r="L174" s="18" t="e">
        <f>SUMIF(#REF!,#REF!,#REF!)/1000</f>
        <v>#REF!</v>
      </c>
      <c r="M174" s="1"/>
      <c r="N174" s="1"/>
      <c r="O174" s="1"/>
      <c r="P174" s="1"/>
      <c r="Q174" s="1"/>
      <c r="R174" s="1"/>
      <c r="S174" s="1"/>
      <c r="T174" s="1"/>
      <c r="U174" s="1"/>
      <c r="V174" s="1"/>
      <c r="W174" s="1"/>
      <c r="X174" s="1"/>
      <c r="Y174" s="1"/>
      <c r="Z174" s="1"/>
      <c r="AA174" s="1"/>
      <c r="AB174" s="1"/>
      <c r="AC174" s="1"/>
      <c r="AD174" s="1"/>
      <c r="AE174" s="1"/>
      <c r="AF174" s="1"/>
      <c r="AG174" s="1"/>
      <c r="AH174" s="1"/>
      <c r="AI174" s="1"/>
      <c r="AJ174" s="1"/>
      <c r="AK174" s="1"/>
      <c r="AL174" s="1"/>
      <c r="AM174" s="1"/>
      <c r="AN174" s="1"/>
      <c r="AO174" s="1"/>
      <c r="AP174" s="1"/>
      <c r="AQ174" s="1"/>
      <c r="AR174" s="1"/>
      <c r="AS174" s="1"/>
    </row>
    <row r="175" spans="1:45" x14ac:dyDescent="0.25">
      <c r="A175" s="3"/>
      <c r="B175" s="1"/>
      <c r="C175" s="1"/>
      <c r="D175" s="1"/>
      <c r="E175" s="1"/>
      <c r="F175" s="1"/>
      <c r="G175" s="1"/>
      <c r="H175" s="2" t="str">
        <f t="shared" si="13"/>
        <v/>
      </c>
      <c r="L175" s="18" t="e">
        <f>SUMIF(#REF!,#REF!,#REF!)/1000</f>
        <v>#REF!</v>
      </c>
      <c r="M175" s="1"/>
      <c r="N175" s="1"/>
      <c r="O175" s="1"/>
      <c r="P175" s="1"/>
      <c r="Q175" s="1"/>
      <c r="R175" s="1"/>
      <c r="S175" s="1"/>
      <c r="T175" s="1"/>
      <c r="U175" s="1"/>
      <c r="V175" s="1"/>
      <c r="W175" s="1"/>
      <c r="X175" s="1"/>
      <c r="Y175" s="1"/>
      <c r="Z175" s="1"/>
      <c r="AA175" s="1"/>
      <c r="AB175" s="1"/>
      <c r="AC175" s="1"/>
      <c r="AD175" s="1"/>
      <c r="AE175" s="1"/>
      <c r="AF175" s="1"/>
      <c r="AG175" s="1"/>
      <c r="AH175" s="1"/>
      <c r="AI175" s="1"/>
      <c r="AJ175" s="1"/>
      <c r="AK175" s="1"/>
      <c r="AL175" s="1"/>
      <c r="AM175" s="1"/>
      <c r="AN175" s="1"/>
      <c r="AO175" s="1"/>
      <c r="AP175" s="1"/>
      <c r="AQ175" s="1"/>
      <c r="AR175" s="1"/>
      <c r="AS175" s="1"/>
    </row>
    <row r="176" spans="1:45" x14ac:dyDescent="0.25">
      <c r="A176" s="3"/>
      <c r="B176" s="1"/>
      <c r="C176" s="1"/>
      <c r="D176" s="1"/>
      <c r="E176" s="1"/>
      <c r="F176" s="1"/>
      <c r="G176" s="1"/>
      <c r="H176" s="2" t="str">
        <f t="shared" si="13"/>
        <v/>
      </c>
      <c r="L176" s="18" t="e">
        <f>SUMIF(#REF!,#REF!,#REF!)/1000</f>
        <v>#REF!</v>
      </c>
      <c r="M176" s="1"/>
      <c r="N176" s="1"/>
      <c r="O176" s="1"/>
      <c r="P176" s="1"/>
      <c r="Q176" s="1"/>
      <c r="R176" s="1"/>
      <c r="S176" s="1"/>
      <c r="T176" s="1"/>
      <c r="U176" s="1"/>
      <c r="V176" s="1"/>
      <c r="W176" s="1"/>
      <c r="X176" s="1"/>
      <c r="Y176" s="1"/>
      <c r="Z176" s="1"/>
      <c r="AA176" s="1"/>
      <c r="AB176" s="1"/>
      <c r="AC176" s="1"/>
      <c r="AD176" s="1"/>
      <c r="AE176" s="1"/>
      <c r="AF176" s="1"/>
      <c r="AG176" s="1"/>
      <c r="AH176" s="1"/>
      <c r="AI176" s="1"/>
      <c r="AJ176" s="1"/>
      <c r="AK176" s="1"/>
      <c r="AL176" s="1"/>
      <c r="AM176" s="1"/>
      <c r="AN176" s="1"/>
      <c r="AO176" s="1"/>
      <c r="AP176" s="1"/>
      <c r="AQ176" s="1"/>
      <c r="AR176" s="1"/>
      <c r="AS176" s="1"/>
    </row>
    <row r="177" spans="1:45" x14ac:dyDescent="0.25">
      <c r="A177" s="3"/>
      <c r="B177" s="1"/>
      <c r="C177" s="1"/>
      <c r="D177" s="1"/>
      <c r="E177" s="1"/>
      <c r="F177" s="1"/>
      <c r="G177" s="1"/>
      <c r="H177" s="2" t="str">
        <f t="shared" si="13"/>
        <v/>
      </c>
      <c r="L177" s="18" t="e">
        <f>SUMIF(#REF!,#REF!,#REF!)/1000</f>
        <v>#REF!</v>
      </c>
      <c r="M177" s="1"/>
      <c r="N177" s="1"/>
      <c r="O177" s="1"/>
      <c r="P177" s="1"/>
      <c r="Q177" s="1"/>
      <c r="R177" s="1"/>
      <c r="S177" s="1"/>
      <c r="T177" s="1"/>
      <c r="U177" s="1"/>
      <c r="V177" s="1"/>
      <c r="W177" s="1"/>
      <c r="X177" s="1"/>
      <c r="Y177" s="1"/>
      <c r="Z177" s="1"/>
      <c r="AA177" s="1"/>
      <c r="AB177" s="1"/>
      <c r="AC177" s="1"/>
      <c r="AD177" s="1"/>
      <c r="AE177" s="1"/>
      <c r="AF177" s="1"/>
      <c r="AG177" s="1"/>
      <c r="AH177" s="1"/>
      <c r="AI177" s="1"/>
      <c r="AJ177" s="1"/>
      <c r="AK177" s="1"/>
      <c r="AL177" s="1"/>
      <c r="AM177" s="1"/>
      <c r="AN177" s="1"/>
      <c r="AO177" s="1"/>
      <c r="AP177" s="1"/>
      <c r="AQ177" s="1"/>
      <c r="AR177" s="1"/>
      <c r="AS177" s="1"/>
    </row>
    <row r="178" spans="1:45" x14ac:dyDescent="0.25">
      <c r="A178" s="3"/>
      <c r="B178" s="1"/>
      <c r="C178" s="1"/>
      <c r="D178" s="1"/>
      <c r="E178" s="1"/>
      <c r="F178" s="1"/>
      <c r="G178" s="1"/>
      <c r="H178" s="2" t="str">
        <f t="shared" si="13"/>
        <v/>
      </c>
      <c r="L178" s="18" t="e">
        <f>SUMIF(#REF!,#REF!,#REF!)/1000</f>
        <v>#REF!</v>
      </c>
      <c r="M178" s="1"/>
      <c r="N178" s="1"/>
      <c r="O178" s="1"/>
      <c r="P178" s="1"/>
      <c r="Q178" s="1"/>
      <c r="R178" s="1"/>
      <c r="S178" s="1"/>
      <c r="T178" s="1"/>
      <c r="U178" s="1"/>
      <c r="V178" s="1"/>
      <c r="W178" s="1"/>
      <c r="X178" s="1"/>
      <c r="Y178" s="1"/>
      <c r="Z178" s="1"/>
      <c r="AA178" s="1"/>
      <c r="AB178" s="1"/>
      <c r="AC178" s="1"/>
      <c r="AD178" s="1"/>
      <c r="AE178" s="1"/>
      <c r="AF178" s="1"/>
      <c r="AG178" s="1"/>
      <c r="AH178" s="1"/>
      <c r="AI178" s="1"/>
      <c r="AJ178" s="1"/>
      <c r="AK178" s="1"/>
      <c r="AL178" s="1"/>
      <c r="AM178" s="1"/>
      <c r="AN178" s="1"/>
      <c r="AO178" s="1"/>
      <c r="AP178" s="1"/>
      <c r="AQ178" s="1"/>
      <c r="AR178" s="1"/>
      <c r="AS178" s="1"/>
    </row>
    <row r="179" spans="1:45" x14ac:dyDescent="0.25">
      <c r="A179" s="3"/>
      <c r="B179" s="1"/>
      <c r="C179" s="1"/>
      <c r="D179" s="1"/>
      <c r="E179" s="1"/>
      <c r="F179" s="1"/>
      <c r="G179" s="1"/>
      <c r="H179" s="2" t="str">
        <f t="shared" si="13"/>
        <v/>
      </c>
      <c r="L179" s="18" t="e">
        <f>SUMIF(#REF!,#REF!,#REF!)/1000</f>
        <v>#REF!</v>
      </c>
      <c r="M179" s="1"/>
      <c r="N179" s="1"/>
      <c r="O179" s="1"/>
      <c r="P179" s="1"/>
      <c r="Q179" s="1"/>
      <c r="R179" s="1"/>
      <c r="S179" s="1"/>
      <c r="T179" s="1"/>
      <c r="U179" s="1"/>
      <c r="V179" s="1"/>
      <c r="W179" s="1"/>
      <c r="X179" s="1"/>
      <c r="Y179" s="1"/>
      <c r="Z179" s="1"/>
      <c r="AA179" s="1"/>
      <c r="AB179" s="1"/>
      <c r="AC179" s="1"/>
      <c r="AD179" s="1"/>
      <c r="AE179" s="1"/>
      <c r="AF179" s="1"/>
      <c r="AG179" s="1"/>
      <c r="AH179" s="1"/>
      <c r="AI179" s="1"/>
      <c r="AJ179" s="1"/>
      <c r="AK179" s="1"/>
      <c r="AL179" s="1"/>
      <c r="AM179" s="1"/>
      <c r="AN179" s="1"/>
      <c r="AO179" s="1"/>
      <c r="AP179" s="1"/>
      <c r="AQ179" s="1"/>
      <c r="AR179" s="1"/>
      <c r="AS179" s="1"/>
    </row>
    <row r="180" spans="1:45" x14ac:dyDescent="0.25">
      <c r="A180" s="3"/>
      <c r="B180" s="1"/>
      <c r="C180" s="1"/>
      <c r="D180" s="1"/>
      <c r="E180" s="1"/>
      <c r="F180" s="1"/>
      <c r="G180" s="1"/>
      <c r="H180" s="2" t="str">
        <f t="shared" si="13"/>
        <v/>
      </c>
      <c r="L180" s="18" t="e">
        <f>SUMIF(#REF!,#REF!,#REF!)/1000</f>
        <v>#REF!</v>
      </c>
      <c r="M180" s="1"/>
      <c r="N180" s="1"/>
      <c r="O180" s="1"/>
      <c r="P180" s="1"/>
      <c r="Q180" s="1"/>
      <c r="R180" s="1"/>
      <c r="S180" s="1"/>
      <c r="T180" s="1"/>
      <c r="U180" s="1"/>
      <c r="V180" s="1"/>
      <c r="W180" s="1"/>
      <c r="X180" s="1"/>
      <c r="Y180" s="1"/>
      <c r="Z180" s="1"/>
      <c r="AA180" s="1"/>
      <c r="AB180" s="1"/>
      <c r="AC180" s="1"/>
      <c r="AD180" s="1"/>
      <c r="AE180" s="1"/>
      <c r="AF180" s="1"/>
      <c r="AG180" s="1"/>
      <c r="AH180" s="1"/>
      <c r="AI180" s="1"/>
      <c r="AJ180" s="1"/>
      <c r="AK180" s="1"/>
      <c r="AL180" s="1"/>
      <c r="AM180" s="1"/>
      <c r="AN180" s="1"/>
      <c r="AO180" s="1"/>
      <c r="AP180" s="1"/>
      <c r="AQ180" s="1"/>
      <c r="AR180" s="1"/>
      <c r="AS180" s="1"/>
    </row>
    <row r="181" spans="1:45" x14ac:dyDescent="0.25">
      <c r="A181" s="3"/>
      <c r="B181" s="1"/>
      <c r="C181" s="1"/>
      <c r="D181" s="1"/>
      <c r="E181" s="1"/>
      <c r="F181" s="1"/>
      <c r="G181" s="1"/>
      <c r="H181" s="2" t="str">
        <f t="shared" si="13"/>
        <v/>
      </c>
      <c r="L181" s="18" t="e">
        <f>SUMIF(#REF!,#REF!,#REF!)/1000</f>
        <v>#REF!</v>
      </c>
      <c r="M181" s="1"/>
      <c r="N181" s="1"/>
      <c r="O181" s="1"/>
      <c r="P181" s="1"/>
      <c r="Q181" s="1"/>
      <c r="R181" s="1"/>
      <c r="S181" s="1"/>
      <c r="T181" s="1"/>
      <c r="U181" s="1"/>
      <c r="V181" s="1"/>
      <c r="W181" s="1"/>
      <c r="X181" s="1"/>
      <c r="Y181" s="1"/>
      <c r="Z181" s="1"/>
      <c r="AA181" s="1"/>
      <c r="AB181" s="1"/>
      <c r="AC181" s="1"/>
      <c r="AD181" s="1"/>
      <c r="AE181" s="1"/>
      <c r="AF181" s="1"/>
      <c r="AG181" s="1"/>
      <c r="AH181" s="1"/>
      <c r="AI181" s="1"/>
      <c r="AJ181" s="1"/>
      <c r="AK181" s="1"/>
      <c r="AL181" s="1"/>
      <c r="AM181" s="1"/>
      <c r="AN181" s="1"/>
      <c r="AO181" s="1"/>
      <c r="AP181" s="1"/>
      <c r="AQ181" s="1"/>
      <c r="AR181" s="1"/>
      <c r="AS181" s="1"/>
    </row>
    <row r="182" spans="1:45" x14ac:dyDescent="0.25">
      <c r="A182" s="3"/>
      <c r="B182" s="1"/>
      <c r="C182" s="1"/>
      <c r="D182" s="1"/>
      <c r="E182" s="1"/>
      <c r="F182" s="1"/>
      <c r="G182" s="1"/>
      <c r="H182" s="2" t="str">
        <f t="shared" si="13"/>
        <v/>
      </c>
      <c r="L182" s="18" t="e">
        <f>SUMIF(#REF!,#REF!,#REF!)/1000</f>
        <v>#REF!</v>
      </c>
      <c r="M182" s="1"/>
      <c r="N182" s="1"/>
      <c r="O182" s="1"/>
      <c r="P182" s="1"/>
      <c r="Q182" s="1"/>
      <c r="R182" s="1"/>
      <c r="S182" s="1"/>
      <c r="T182" s="1"/>
      <c r="U182" s="1"/>
      <c r="V182" s="1"/>
      <c r="W182" s="1"/>
      <c r="X182" s="1"/>
      <c r="Y182" s="1"/>
      <c r="Z182" s="1"/>
      <c r="AA182" s="1"/>
      <c r="AB182" s="1"/>
      <c r="AC182" s="1"/>
      <c r="AD182" s="1"/>
      <c r="AE182" s="1"/>
      <c r="AF182" s="1"/>
      <c r="AG182" s="1"/>
      <c r="AH182" s="1"/>
      <c r="AI182" s="1"/>
      <c r="AJ182" s="1"/>
      <c r="AK182" s="1"/>
      <c r="AL182" s="1"/>
      <c r="AM182" s="1"/>
      <c r="AN182" s="1"/>
      <c r="AO182" s="1"/>
      <c r="AP182" s="1"/>
      <c r="AQ182" s="1"/>
      <c r="AR182" s="1"/>
      <c r="AS182" s="1"/>
    </row>
    <row r="183" spans="1:45" x14ac:dyDescent="0.25">
      <c r="A183" s="3"/>
      <c r="B183" s="1"/>
      <c r="C183" s="1"/>
      <c r="D183" s="1"/>
      <c r="E183" s="1"/>
      <c r="F183" s="1"/>
      <c r="G183" s="1"/>
      <c r="H183" s="2" t="str">
        <f t="shared" si="13"/>
        <v/>
      </c>
      <c r="L183" s="18" t="e">
        <f>SUMIF(#REF!,#REF!,#REF!)/1000</f>
        <v>#REF!</v>
      </c>
      <c r="M183" s="1"/>
      <c r="N183" s="1"/>
      <c r="O183" s="1"/>
      <c r="P183" s="1"/>
      <c r="Q183" s="1"/>
      <c r="R183" s="1"/>
      <c r="S183" s="1"/>
      <c r="T183" s="1"/>
      <c r="U183" s="1"/>
      <c r="V183" s="1"/>
      <c r="W183" s="1"/>
      <c r="X183" s="1"/>
      <c r="Y183" s="1"/>
      <c r="Z183" s="1"/>
      <c r="AA183" s="1"/>
      <c r="AB183" s="1"/>
      <c r="AC183" s="1"/>
      <c r="AD183" s="1"/>
      <c r="AE183" s="1"/>
      <c r="AF183" s="1"/>
      <c r="AG183" s="1"/>
      <c r="AH183" s="1"/>
      <c r="AI183" s="1"/>
      <c r="AJ183" s="1"/>
      <c r="AK183" s="1"/>
      <c r="AL183" s="1"/>
      <c r="AM183" s="1"/>
      <c r="AN183" s="1"/>
      <c r="AO183" s="1"/>
      <c r="AP183" s="1"/>
      <c r="AQ183" s="1"/>
      <c r="AR183" s="1"/>
      <c r="AS183" s="1"/>
    </row>
    <row r="184" spans="1:45" x14ac:dyDescent="0.25">
      <c r="A184" s="3"/>
      <c r="B184" s="1"/>
      <c r="C184" s="1"/>
      <c r="D184" s="1"/>
      <c r="E184" s="1"/>
      <c r="F184" s="1"/>
      <c r="G184" s="1"/>
      <c r="H184" s="2" t="str">
        <f t="shared" si="13"/>
        <v/>
      </c>
      <c r="L184" s="18" t="e">
        <f>SUMIF(#REF!,#REF!,#REF!)/1000</f>
        <v>#REF!</v>
      </c>
      <c r="M184" s="1"/>
      <c r="N184" s="1"/>
      <c r="O184" s="1"/>
      <c r="P184" s="1"/>
      <c r="Q184" s="1"/>
      <c r="R184" s="1"/>
      <c r="S184" s="1"/>
      <c r="T184" s="1"/>
      <c r="U184" s="1"/>
      <c r="V184" s="1"/>
      <c r="W184" s="1"/>
      <c r="X184" s="1"/>
      <c r="Y184" s="1"/>
      <c r="Z184" s="1"/>
      <c r="AA184" s="1"/>
      <c r="AB184" s="1"/>
      <c r="AC184" s="1"/>
      <c r="AD184" s="1"/>
      <c r="AE184" s="1"/>
      <c r="AF184" s="1"/>
      <c r="AG184" s="1"/>
      <c r="AH184" s="1"/>
      <c r="AI184" s="1"/>
      <c r="AJ184" s="1"/>
      <c r="AK184" s="1"/>
      <c r="AL184" s="1"/>
      <c r="AM184" s="1"/>
      <c r="AN184" s="1"/>
      <c r="AO184" s="1"/>
      <c r="AP184" s="1"/>
      <c r="AQ184" s="1"/>
      <c r="AR184" s="1"/>
      <c r="AS184" s="1"/>
    </row>
    <row r="185" spans="1:45" x14ac:dyDescent="0.25">
      <c r="A185" s="3"/>
      <c r="B185" s="1"/>
      <c r="C185" s="1"/>
      <c r="D185" s="1"/>
      <c r="E185" s="1"/>
      <c r="F185" s="1"/>
      <c r="G185" s="1"/>
      <c r="H185" s="2" t="str">
        <f t="shared" si="13"/>
        <v/>
      </c>
      <c r="L185" s="18" t="e">
        <f>SUMIF(#REF!,#REF!,#REF!)/1000</f>
        <v>#REF!</v>
      </c>
      <c r="M185" s="1"/>
      <c r="N185" s="1"/>
      <c r="O185" s="1"/>
      <c r="P185" s="1"/>
      <c r="Q185" s="1"/>
      <c r="R185" s="1"/>
      <c r="S185" s="1"/>
      <c r="T185" s="1"/>
      <c r="U185" s="1"/>
      <c r="V185" s="1"/>
      <c r="W185" s="1"/>
      <c r="X185" s="1"/>
      <c r="Y185" s="1"/>
      <c r="Z185" s="1"/>
      <c r="AA185" s="1"/>
      <c r="AB185" s="1"/>
      <c r="AC185" s="1"/>
      <c r="AD185" s="1"/>
      <c r="AE185" s="1"/>
      <c r="AF185" s="1"/>
      <c r="AG185" s="1"/>
      <c r="AH185" s="1"/>
      <c r="AI185" s="1"/>
      <c r="AJ185" s="1"/>
      <c r="AK185" s="1"/>
      <c r="AL185" s="1"/>
      <c r="AM185" s="1"/>
      <c r="AN185" s="1"/>
      <c r="AO185" s="1"/>
      <c r="AP185" s="1"/>
      <c r="AQ185" s="1"/>
      <c r="AR185" s="1"/>
      <c r="AS185" s="1"/>
    </row>
    <row r="186" spans="1:45" x14ac:dyDescent="0.25">
      <c r="A186" s="3"/>
      <c r="B186" s="1"/>
      <c r="C186" s="1"/>
      <c r="D186" s="1"/>
      <c r="E186" s="1"/>
      <c r="F186" s="1"/>
      <c r="G186" s="1"/>
      <c r="H186" s="2" t="str">
        <f t="shared" si="13"/>
        <v/>
      </c>
      <c r="L186" s="18" t="e">
        <f>SUMIF(#REF!,#REF!,#REF!)/1000</f>
        <v>#REF!</v>
      </c>
      <c r="M186" s="1"/>
      <c r="N186" s="1"/>
      <c r="O186" s="1"/>
      <c r="P186" s="1"/>
      <c r="Q186" s="1"/>
      <c r="R186" s="1"/>
      <c r="S186" s="1"/>
      <c r="T186" s="1"/>
      <c r="U186" s="1"/>
      <c r="V186" s="1"/>
      <c r="W186" s="1"/>
      <c r="X186" s="1"/>
      <c r="Y186" s="1"/>
      <c r="Z186" s="1"/>
      <c r="AA186" s="1"/>
      <c r="AB186" s="1"/>
      <c r="AC186" s="1"/>
      <c r="AD186" s="1"/>
      <c r="AE186" s="1"/>
      <c r="AF186" s="1"/>
      <c r="AG186" s="1"/>
      <c r="AH186" s="1"/>
      <c r="AI186" s="1"/>
      <c r="AJ186" s="1"/>
      <c r="AK186" s="1"/>
      <c r="AL186" s="1"/>
      <c r="AM186" s="1"/>
      <c r="AN186" s="1"/>
      <c r="AO186" s="1"/>
      <c r="AP186" s="1"/>
      <c r="AQ186" s="1"/>
      <c r="AR186" s="1"/>
      <c r="AS186" s="1"/>
    </row>
    <row r="187" spans="1:45" x14ac:dyDescent="0.25">
      <c r="A187" s="3"/>
      <c r="B187" s="1"/>
      <c r="C187" s="1"/>
      <c r="D187" s="1"/>
      <c r="E187" s="1"/>
      <c r="F187" s="1"/>
      <c r="G187" s="1"/>
      <c r="H187" s="2" t="str">
        <f t="shared" si="13"/>
        <v/>
      </c>
      <c r="L187" s="18" t="e">
        <f>SUMIF(#REF!,#REF!,#REF!)/1000</f>
        <v>#REF!</v>
      </c>
      <c r="M187" s="1"/>
      <c r="N187" s="1"/>
      <c r="O187" s="1"/>
      <c r="P187" s="1"/>
      <c r="Q187" s="1"/>
      <c r="R187" s="1"/>
      <c r="S187" s="1"/>
      <c r="T187" s="1"/>
      <c r="U187" s="1"/>
      <c r="V187" s="1"/>
      <c r="W187" s="1"/>
      <c r="X187" s="1"/>
      <c r="Y187" s="1"/>
      <c r="Z187" s="1"/>
      <c r="AA187" s="1"/>
      <c r="AB187" s="1"/>
      <c r="AC187" s="1"/>
      <c r="AD187" s="1"/>
      <c r="AE187" s="1"/>
      <c r="AF187" s="1"/>
      <c r="AG187" s="1"/>
      <c r="AH187" s="1"/>
      <c r="AI187" s="1"/>
      <c r="AJ187" s="1"/>
      <c r="AK187" s="1"/>
      <c r="AL187" s="1"/>
      <c r="AM187" s="1"/>
      <c r="AN187" s="1"/>
      <c r="AO187" s="1"/>
      <c r="AP187" s="1"/>
      <c r="AQ187" s="1"/>
      <c r="AR187" s="1"/>
      <c r="AS187" s="1"/>
    </row>
    <row r="188" spans="1:45" x14ac:dyDescent="0.25">
      <c r="A188" s="3"/>
      <c r="B188" s="1"/>
      <c r="C188" s="1"/>
      <c r="D188" s="1"/>
      <c r="E188" s="1"/>
      <c r="F188" s="1"/>
      <c r="G188" s="1"/>
      <c r="H188" s="2" t="str">
        <f t="shared" si="13"/>
        <v/>
      </c>
      <c r="L188" s="18" t="e">
        <f>SUMIF(#REF!,#REF!,#REF!)/1000</f>
        <v>#REF!</v>
      </c>
      <c r="M188" s="1"/>
      <c r="N188" s="1"/>
      <c r="O188" s="1"/>
      <c r="P188" s="1"/>
      <c r="Q188" s="1"/>
      <c r="R188" s="1"/>
      <c r="S188" s="1"/>
      <c r="T188" s="1"/>
      <c r="U188" s="1"/>
      <c r="V188" s="1"/>
      <c r="W188" s="1"/>
      <c r="X188" s="1"/>
      <c r="Y188" s="1"/>
      <c r="Z188" s="1"/>
      <c r="AA188" s="1"/>
      <c r="AB188" s="1"/>
      <c r="AC188" s="1"/>
      <c r="AD188" s="1"/>
      <c r="AE188" s="1"/>
      <c r="AF188" s="1"/>
      <c r="AG188" s="1"/>
      <c r="AH188" s="1"/>
      <c r="AI188" s="1"/>
      <c r="AJ188" s="1"/>
      <c r="AK188" s="1"/>
      <c r="AL188" s="1"/>
      <c r="AM188" s="1"/>
      <c r="AN188" s="1"/>
      <c r="AO188" s="1"/>
      <c r="AP188" s="1"/>
      <c r="AQ188" s="1"/>
      <c r="AR188" s="1"/>
      <c r="AS188" s="1"/>
    </row>
    <row r="189" spans="1:45" x14ac:dyDescent="0.25">
      <c r="A189" s="3"/>
      <c r="B189" s="1"/>
      <c r="C189" s="1"/>
      <c r="D189" s="1"/>
      <c r="E189" s="1"/>
      <c r="F189" s="1"/>
      <c r="G189" s="1"/>
      <c r="H189" s="2" t="str">
        <f t="shared" si="13"/>
        <v/>
      </c>
      <c r="L189" s="18" t="e">
        <f>SUMIF(#REF!,#REF!,#REF!)/1000</f>
        <v>#REF!</v>
      </c>
      <c r="M189" s="1"/>
      <c r="N189" s="1"/>
      <c r="O189" s="1"/>
      <c r="P189" s="1"/>
      <c r="Q189" s="1"/>
      <c r="R189" s="1"/>
      <c r="S189" s="1"/>
      <c r="T189" s="1"/>
      <c r="U189" s="1"/>
      <c r="V189" s="1"/>
      <c r="W189" s="1"/>
      <c r="X189" s="1"/>
      <c r="Y189" s="1"/>
      <c r="Z189" s="1"/>
      <c r="AA189" s="1"/>
      <c r="AB189" s="1"/>
      <c r="AC189" s="1"/>
      <c r="AD189" s="1"/>
      <c r="AE189" s="1"/>
      <c r="AF189" s="1"/>
      <c r="AG189" s="1"/>
      <c r="AH189" s="1"/>
      <c r="AI189" s="1"/>
      <c r="AJ189" s="1"/>
      <c r="AK189" s="1"/>
      <c r="AL189" s="1"/>
      <c r="AM189" s="1"/>
      <c r="AN189" s="1"/>
      <c r="AO189" s="1"/>
      <c r="AP189" s="1"/>
      <c r="AQ189" s="1"/>
      <c r="AR189" s="1"/>
      <c r="AS189" s="1"/>
    </row>
    <row r="190" spans="1:45" x14ac:dyDescent="0.25">
      <c r="A190" s="3"/>
      <c r="B190" s="1"/>
      <c r="C190" s="1"/>
      <c r="D190" s="1"/>
      <c r="E190" s="1"/>
      <c r="F190" s="1"/>
      <c r="G190" s="1"/>
      <c r="H190" s="2" t="str">
        <f t="shared" si="13"/>
        <v/>
      </c>
      <c r="L190" s="18" t="e">
        <f>SUMIF(#REF!,#REF!,#REF!)/1000</f>
        <v>#REF!</v>
      </c>
      <c r="M190" s="1"/>
      <c r="N190" s="1"/>
      <c r="O190" s="1"/>
      <c r="P190" s="1"/>
      <c r="Q190" s="1"/>
      <c r="R190" s="1"/>
      <c r="S190" s="1"/>
      <c r="T190" s="1"/>
      <c r="U190" s="1"/>
      <c r="V190" s="1"/>
      <c r="W190" s="1"/>
      <c r="X190" s="1"/>
      <c r="Y190" s="1"/>
      <c r="Z190" s="1"/>
      <c r="AA190" s="1"/>
      <c r="AB190" s="1"/>
      <c r="AC190" s="1"/>
      <c r="AD190" s="1"/>
      <c r="AE190" s="1"/>
      <c r="AF190" s="1"/>
      <c r="AG190" s="1"/>
      <c r="AH190" s="1"/>
      <c r="AI190" s="1"/>
      <c r="AJ190" s="1"/>
      <c r="AK190" s="1"/>
      <c r="AL190" s="1"/>
      <c r="AM190" s="1"/>
      <c r="AN190" s="1"/>
      <c r="AO190" s="1"/>
      <c r="AP190" s="1"/>
      <c r="AQ190" s="1"/>
      <c r="AR190" s="1"/>
      <c r="AS190" s="1"/>
    </row>
    <row r="191" spans="1:45" x14ac:dyDescent="0.25">
      <c r="A191" s="3"/>
      <c r="B191" s="1"/>
      <c r="C191" s="1"/>
      <c r="D191" s="1"/>
      <c r="E191" s="1"/>
      <c r="F191" s="1"/>
      <c r="G191" s="1"/>
      <c r="H191" s="2" t="str">
        <f t="shared" si="13"/>
        <v/>
      </c>
      <c r="L191" s="18" t="e">
        <f>SUMIF(#REF!,#REF!,#REF!)/1000</f>
        <v>#REF!</v>
      </c>
      <c r="M191" s="1"/>
      <c r="N191" s="1"/>
      <c r="O191" s="1"/>
      <c r="P191" s="1"/>
      <c r="Q191" s="1"/>
      <c r="R191" s="1"/>
      <c r="S191" s="1"/>
      <c r="T191" s="1"/>
      <c r="U191" s="1"/>
      <c r="V191" s="1"/>
      <c r="W191" s="1"/>
      <c r="X191" s="1"/>
      <c r="Y191" s="1"/>
      <c r="Z191" s="1"/>
      <c r="AA191" s="1"/>
      <c r="AB191" s="1"/>
      <c r="AC191" s="1"/>
      <c r="AD191" s="1"/>
      <c r="AE191" s="1"/>
      <c r="AF191" s="1"/>
      <c r="AG191" s="1"/>
      <c r="AH191" s="1"/>
      <c r="AI191" s="1"/>
      <c r="AJ191" s="1"/>
      <c r="AK191" s="1"/>
      <c r="AL191" s="1"/>
      <c r="AM191" s="1"/>
      <c r="AN191" s="1"/>
      <c r="AO191" s="1"/>
      <c r="AP191" s="1"/>
      <c r="AQ191" s="1"/>
      <c r="AR191" s="1"/>
      <c r="AS191" s="1"/>
    </row>
    <row r="192" spans="1:45" x14ac:dyDescent="0.25">
      <c r="A192" s="3"/>
      <c r="B192" s="1"/>
      <c r="C192" s="1"/>
      <c r="D192" s="1"/>
      <c r="E192" s="1"/>
      <c r="F192" s="1"/>
      <c r="G192" s="1"/>
      <c r="H192" s="2" t="str">
        <f t="shared" si="13"/>
        <v/>
      </c>
      <c r="L192" s="18" t="e">
        <f>SUMIF(#REF!,#REF!,#REF!)/1000</f>
        <v>#REF!</v>
      </c>
      <c r="M192" s="1"/>
      <c r="N192" s="1"/>
      <c r="O192" s="1"/>
      <c r="P192" s="1"/>
      <c r="Q192" s="1"/>
      <c r="R192" s="1"/>
      <c r="S192" s="1"/>
      <c r="T192" s="1"/>
      <c r="U192" s="1"/>
      <c r="V192" s="1"/>
      <c r="W192" s="1"/>
      <c r="X192" s="1"/>
      <c r="Y192" s="1"/>
      <c r="Z192" s="1"/>
      <c r="AA192" s="1"/>
      <c r="AB192" s="1"/>
      <c r="AC192" s="1"/>
      <c r="AD192" s="1"/>
      <c r="AE192" s="1"/>
      <c r="AF192" s="1"/>
      <c r="AG192" s="1"/>
      <c r="AH192" s="1"/>
      <c r="AI192" s="1"/>
      <c r="AJ192" s="1"/>
      <c r="AK192" s="1"/>
      <c r="AL192" s="1"/>
      <c r="AM192" s="1"/>
      <c r="AN192" s="1"/>
      <c r="AO192" s="1"/>
      <c r="AP192" s="1"/>
      <c r="AQ192" s="1"/>
      <c r="AR192" s="1"/>
      <c r="AS192" s="1"/>
    </row>
    <row r="193" spans="1:45" x14ac:dyDescent="0.25">
      <c r="A193" s="3"/>
      <c r="B193" s="1"/>
      <c r="C193" s="1"/>
      <c r="D193" s="1"/>
      <c r="E193" s="1"/>
      <c r="F193" s="1"/>
      <c r="G193" s="1"/>
      <c r="H193" s="2" t="str">
        <f t="shared" si="13"/>
        <v/>
      </c>
      <c r="L193" s="18" t="e">
        <f>SUMIF(#REF!,#REF!,#REF!)/1000</f>
        <v>#REF!</v>
      </c>
      <c r="M193" s="1"/>
      <c r="N193" s="1"/>
      <c r="O193" s="1"/>
      <c r="P193" s="1"/>
      <c r="Q193" s="1"/>
      <c r="R193" s="1"/>
      <c r="S193" s="1"/>
      <c r="T193" s="1"/>
      <c r="U193" s="1"/>
      <c r="V193" s="1"/>
      <c r="W193" s="1"/>
      <c r="X193" s="1"/>
      <c r="Y193" s="1"/>
      <c r="Z193" s="1"/>
      <c r="AA193" s="1"/>
      <c r="AB193" s="1"/>
      <c r="AC193" s="1"/>
      <c r="AD193" s="1"/>
      <c r="AE193" s="1"/>
      <c r="AF193" s="1"/>
      <c r="AG193" s="1"/>
      <c r="AH193" s="1"/>
      <c r="AI193" s="1"/>
      <c r="AJ193" s="1"/>
      <c r="AK193" s="1"/>
      <c r="AL193" s="1"/>
      <c r="AM193" s="1"/>
      <c r="AN193" s="1"/>
      <c r="AO193" s="1"/>
      <c r="AP193" s="1"/>
      <c r="AQ193" s="1"/>
      <c r="AR193" s="1"/>
      <c r="AS193" s="1"/>
    </row>
    <row r="194" spans="1:45" x14ac:dyDescent="0.25">
      <c r="A194" s="3"/>
      <c r="B194" s="1"/>
      <c r="C194" s="1"/>
      <c r="D194" s="1"/>
      <c r="E194" s="1"/>
      <c r="F194" s="1"/>
      <c r="G194" s="1"/>
      <c r="H194" s="2" t="str">
        <f t="shared" si="13"/>
        <v/>
      </c>
      <c r="L194" s="18" t="e">
        <f>SUMIF(#REF!,#REF!,#REF!)/1000</f>
        <v>#REF!</v>
      </c>
      <c r="M194" s="1"/>
      <c r="N194" s="1"/>
      <c r="O194" s="1"/>
      <c r="P194" s="1"/>
      <c r="Q194" s="1"/>
      <c r="R194" s="1"/>
      <c r="S194" s="1"/>
      <c r="T194" s="1"/>
      <c r="U194" s="1"/>
      <c r="V194" s="1"/>
      <c r="W194" s="1"/>
      <c r="X194" s="1"/>
      <c r="Y194" s="1"/>
      <c r="Z194" s="1"/>
      <c r="AA194" s="1"/>
      <c r="AB194" s="1"/>
      <c r="AC194" s="1"/>
      <c r="AD194" s="1"/>
      <c r="AE194" s="1"/>
      <c r="AF194" s="1"/>
      <c r="AG194" s="1"/>
      <c r="AH194" s="1"/>
      <c r="AI194" s="1"/>
      <c r="AJ194" s="1"/>
      <c r="AK194" s="1"/>
      <c r="AL194" s="1"/>
      <c r="AM194" s="1"/>
      <c r="AN194" s="1"/>
      <c r="AO194" s="1"/>
      <c r="AP194" s="1"/>
      <c r="AQ194" s="1"/>
      <c r="AR194" s="1"/>
      <c r="AS194" s="1"/>
    </row>
    <row r="195" spans="1:45" x14ac:dyDescent="0.25">
      <c r="A195" s="3"/>
      <c r="B195" s="1"/>
      <c r="C195" s="1"/>
      <c r="D195" s="1"/>
      <c r="E195" s="1"/>
      <c r="F195" s="1"/>
      <c r="G195" s="1"/>
      <c r="H195" s="2" t="str">
        <f t="shared" si="13"/>
        <v/>
      </c>
      <c r="L195" s="18" t="e">
        <f>SUMIF(#REF!,#REF!,#REF!)/1000</f>
        <v>#REF!</v>
      </c>
      <c r="M195" s="1"/>
      <c r="N195" s="1"/>
      <c r="O195" s="1"/>
      <c r="P195" s="1"/>
      <c r="Q195" s="1"/>
      <c r="R195" s="1"/>
      <c r="S195" s="1"/>
      <c r="T195" s="1"/>
      <c r="U195" s="1"/>
      <c r="V195" s="1"/>
      <c r="W195" s="1"/>
      <c r="X195" s="1"/>
      <c r="Y195" s="1"/>
      <c r="Z195" s="1"/>
      <c r="AA195" s="1"/>
      <c r="AB195" s="1"/>
      <c r="AC195" s="1"/>
      <c r="AD195" s="1"/>
      <c r="AE195" s="1"/>
      <c r="AF195" s="1"/>
      <c r="AG195" s="1"/>
      <c r="AH195" s="1"/>
      <c r="AI195" s="1"/>
      <c r="AJ195" s="1"/>
      <c r="AK195" s="1"/>
      <c r="AL195" s="1"/>
      <c r="AM195" s="1"/>
      <c r="AN195" s="1"/>
      <c r="AO195" s="1"/>
      <c r="AP195" s="1"/>
      <c r="AQ195" s="1"/>
      <c r="AR195" s="1"/>
      <c r="AS195" s="1"/>
    </row>
    <row r="196" spans="1:45" x14ac:dyDescent="0.25">
      <c r="A196" s="3"/>
      <c r="B196" s="1"/>
      <c r="C196" s="1"/>
      <c r="D196" s="1"/>
      <c r="E196" s="1"/>
      <c r="F196" s="1"/>
      <c r="G196" s="1"/>
      <c r="H196" s="2" t="str">
        <f t="shared" si="13"/>
        <v/>
      </c>
      <c r="L196" s="18" t="e">
        <f>SUMIF(#REF!,#REF!,#REF!)/1000</f>
        <v>#REF!</v>
      </c>
      <c r="M196" s="1"/>
      <c r="N196" s="1"/>
      <c r="O196" s="1"/>
      <c r="P196" s="1"/>
      <c r="Q196" s="1"/>
      <c r="R196" s="1"/>
      <c r="S196" s="1"/>
      <c r="T196" s="1"/>
      <c r="U196" s="1"/>
      <c r="V196" s="1"/>
      <c r="W196" s="1"/>
      <c r="X196" s="1"/>
      <c r="Y196" s="1"/>
      <c r="Z196" s="1"/>
      <c r="AA196" s="1"/>
      <c r="AB196" s="1"/>
      <c r="AC196" s="1"/>
      <c r="AD196" s="1"/>
      <c r="AE196" s="1"/>
      <c r="AF196" s="1"/>
      <c r="AG196" s="1"/>
      <c r="AH196" s="1"/>
      <c r="AI196" s="1"/>
      <c r="AJ196" s="1"/>
      <c r="AK196" s="1"/>
      <c r="AL196" s="1"/>
      <c r="AM196" s="1"/>
      <c r="AN196" s="1"/>
      <c r="AO196" s="1"/>
      <c r="AP196" s="1"/>
      <c r="AQ196" s="1"/>
      <c r="AR196" s="1"/>
      <c r="AS196" s="1"/>
    </row>
    <row r="197" spans="1:45" x14ac:dyDescent="0.25">
      <c r="A197" s="3"/>
      <c r="B197" s="1"/>
      <c r="C197" s="1"/>
      <c r="D197" s="1"/>
      <c r="E197" s="1"/>
      <c r="F197" s="1"/>
      <c r="G197" s="1"/>
      <c r="H197" s="2" t="str">
        <f t="shared" ref="H197:H202" si="14">IF(WEEKNUM(I197)&gt;WEEKNUM(I196),WEEKNUM(I197),"")</f>
        <v/>
      </c>
      <c r="L197" s="18" t="e">
        <f>SUMIF(#REF!,#REF!,#REF!)/1000</f>
        <v>#REF!</v>
      </c>
      <c r="M197" s="1"/>
      <c r="N197" s="1"/>
      <c r="O197" s="1"/>
      <c r="P197" s="1"/>
      <c r="Q197" s="1"/>
      <c r="R197" s="1"/>
      <c r="S197" s="1"/>
      <c r="T197" s="1"/>
      <c r="U197" s="1"/>
      <c r="V197" s="1"/>
      <c r="W197" s="1"/>
      <c r="X197" s="1"/>
      <c r="Y197" s="1"/>
      <c r="Z197" s="1"/>
      <c r="AA197" s="1"/>
      <c r="AB197" s="1"/>
      <c r="AC197" s="1"/>
      <c r="AD197" s="1"/>
      <c r="AE197" s="1"/>
      <c r="AF197" s="1"/>
      <c r="AG197" s="1"/>
      <c r="AH197" s="1"/>
      <c r="AI197" s="1"/>
      <c r="AJ197" s="1"/>
      <c r="AK197" s="1"/>
      <c r="AL197" s="1"/>
      <c r="AM197" s="1"/>
      <c r="AN197" s="1"/>
      <c r="AO197" s="1"/>
      <c r="AP197" s="1"/>
      <c r="AQ197" s="1"/>
      <c r="AR197" s="1"/>
      <c r="AS197" s="1"/>
    </row>
    <row r="198" spans="1:45" x14ac:dyDescent="0.25">
      <c r="A198" s="3"/>
      <c r="B198" s="1"/>
      <c r="C198" s="1"/>
      <c r="D198" s="1"/>
      <c r="E198" s="1"/>
      <c r="F198" s="1"/>
      <c r="G198" s="1"/>
      <c r="H198" s="2" t="str">
        <f t="shared" si="14"/>
        <v/>
      </c>
      <c r="L198" s="18" t="e">
        <f>SUMIF(#REF!,#REF!,#REF!)/1000</f>
        <v>#REF!</v>
      </c>
      <c r="M198" s="1"/>
      <c r="N198" s="1"/>
      <c r="O198" s="1"/>
      <c r="P198" s="1"/>
      <c r="Q198" s="1"/>
      <c r="R198" s="1"/>
      <c r="S198" s="1"/>
      <c r="T198" s="1"/>
      <c r="U198" s="1"/>
      <c r="V198" s="1"/>
      <c r="W198" s="1"/>
      <c r="X198" s="1"/>
      <c r="Y198" s="1"/>
      <c r="Z198" s="1"/>
      <c r="AA198" s="1"/>
      <c r="AB198" s="1"/>
      <c r="AC198" s="1"/>
      <c r="AD198" s="1"/>
      <c r="AE198" s="1"/>
      <c r="AF198" s="1"/>
      <c r="AG198" s="1"/>
      <c r="AH198" s="1"/>
      <c r="AI198" s="1"/>
      <c r="AJ198" s="1"/>
      <c r="AK198" s="1"/>
      <c r="AL198" s="1"/>
      <c r="AM198" s="1"/>
      <c r="AN198" s="1"/>
      <c r="AO198" s="1"/>
      <c r="AP198" s="1"/>
      <c r="AQ198" s="1"/>
      <c r="AR198" s="1"/>
      <c r="AS198" s="1"/>
    </row>
    <row r="199" spans="1:45" x14ac:dyDescent="0.25">
      <c r="A199" s="3"/>
      <c r="B199" s="1"/>
      <c r="C199" s="1"/>
      <c r="D199" s="1"/>
      <c r="E199" s="1"/>
      <c r="F199" s="1"/>
      <c r="G199" s="1"/>
      <c r="H199" s="2" t="str">
        <f t="shared" si="14"/>
        <v/>
      </c>
      <c r="L199" s="18" t="e">
        <f>SUMIF(#REF!,#REF!,#REF!)/1000</f>
        <v>#REF!</v>
      </c>
      <c r="M199" s="1"/>
      <c r="N199" s="1"/>
      <c r="O199" s="1"/>
      <c r="P199" s="1"/>
      <c r="Q199" s="1"/>
      <c r="R199" s="1"/>
      <c r="S199" s="1"/>
      <c r="T199" s="1"/>
      <c r="U199" s="1"/>
      <c r="V199" s="1"/>
      <c r="W199" s="1"/>
      <c r="X199" s="1"/>
      <c r="Y199" s="1"/>
      <c r="Z199" s="1"/>
      <c r="AA199" s="1"/>
      <c r="AB199" s="1"/>
      <c r="AC199" s="1"/>
      <c r="AD199" s="1"/>
      <c r="AE199" s="1"/>
      <c r="AF199" s="1"/>
      <c r="AG199" s="1"/>
      <c r="AH199" s="1"/>
      <c r="AI199" s="1"/>
      <c r="AJ199" s="1"/>
      <c r="AK199" s="1"/>
      <c r="AL199" s="1"/>
      <c r="AM199" s="1"/>
      <c r="AN199" s="1"/>
      <c r="AO199" s="1"/>
      <c r="AP199" s="1"/>
      <c r="AQ199" s="1"/>
      <c r="AR199" s="1"/>
      <c r="AS199" s="1"/>
    </row>
    <row r="200" spans="1:45" x14ac:dyDescent="0.25">
      <c r="A200" s="3"/>
      <c r="B200" s="1"/>
      <c r="C200" s="1"/>
      <c r="D200" s="1"/>
      <c r="E200" s="1"/>
      <c r="F200" s="1"/>
      <c r="G200" s="1"/>
      <c r="H200" s="2" t="str">
        <f t="shared" si="14"/>
        <v/>
      </c>
      <c r="L200" s="18" t="e">
        <f>SUMIF(#REF!,#REF!,#REF!)/1000</f>
        <v>#REF!</v>
      </c>
      <c r="M200" s="1"/>
      <c r="N200" s="1"/>
      <c r="O200" s="1"/>
      <c r="P200" s="1"/>
      <c r="Q200" s="1"/>
      <c r="R200" s="1"/>
      <c r="S200" s="1"/>
      <c r="T200" s="1"/>
      <c r="U200" s="1"/>
      <c r="V200" s="1"/>
      <c r="W200" s="1"/>
      <c r="X200" s="1"/>
      <c r="Y200" s="1"/>
      <c r="Z200" s="1"/>
      <c r="AA200" s="1"/>
      <c r="AB200" s="1"/>
      <c r="AC200" s="1"/>
      <c r="AD200" s="1"/>
      <c r="AE200" s="1"/>
      <c r="AF200" s="1"/>
      <c r="AG200" s="1"/>
      <c r="AH200" s="1"/>
      <c r="AI200" s="1"/>
      <c r="AJ200" s="1"/>
      <c r="AK200" s="1"/>
      <c r="AL200" s="1"/>
      <c r="AM200" s="1"/>
      <c r="AN200" s="1"/>
      <c r="AO200" s="1"/>
      <c r="AP200" s="1"/>
      <c r="AQ200" s="1"/>
      <c r="AR200" s="1"/>
      <c r="AS200" s="1"/>
    </row>
    <row r="201" spans="1:45" x14ac:dyDescent="0.25">
      <c r="A201" s="3"/>
      <c r="B201" s="1"/>
      <c r="C201" s="1"/>
      <c r="D201" s="1"/>
      <c r="E201" s="1"/>
      <c r="F201" s="1"/>
      <c r="G201" s="1"/>
      <c r="H201" s="2" t="str">
        <f t="shared" si="14"/>
        <v/>
      </c>
      <c r="L201" s="18" t="e">
        <f>SUMIF(#REF!,#REF!,#REF!)/1000</f>
        <v>#REF!</v>
      </c>
      <c r="M201" s="1"/>
      <c r="N201" s="1"/>
      <c r="O201" s="1"/>
      <c r="P201" s="1"/>
      <c r="Q201" s="1"/>
      <c r="R201" s="1"/>
      <c r="S201" s="1"/>
      <c r="T201" s="1"/>
      <c r="U201" s="1"/>
      <c r="V201" s="1"/>
      <c r="W201" s="1"/>
      <c r="X201" s="1"/>
      <c r="Y201" s="1"/>
      <c r="Z201" s="1"/>
      <c r="AA201" s="1"/>
      <c r="AB201" s="1"/>
      <c r="AC201" s="1"/>
      <c r="AD201" s="1"/>
      <c r="AE201" s="1"/>
      <c r="AF201" s="1"/>
      <c r="AG201" s="1"/>
      <c r="AH201" s="1"/>
      <c r="AI201" s="1"/>
      <c r="AJ201" s="1"/>
      <c r="AK201" s="1"/>
      <c r="AL201" s="1"/>
      <c r="AM201" s="1"/>
      <c r="AN201" s="1"/>
      <c r="AO201" s="1"/>
      <c r="AP201" s="1"/>
      <c r="AQ201" s="1"/>
      <c r="AR201" s="1"/>
      <c r="AS201" s="1"/>
    </row>
    <row r="202" spans="1:45" x14ac:dyDescent="0.25">
      <c r="A202" s="3"/>
      <c r="B202" s="1"/>
      <c r="C202" s="1"/>
      <c r="D202" s="1"/>
      <c r="E202" s="1"/>
      <c r="F202" s="1"/>
      <c r="G202" s="1"/>
      <c r="H202" s="2" t="str">
        <f t="shared" si="14"/>
        <v/>
      </c>
      <c r="L202" s="18" t="e">
        <f>SUMIF(#REF!,#REF!,#REF!)/1000</f>
        <v>#REF!</v>
      </c>
      <c r="M202" s="1"/>
      <c r="N202" s="1"/>
      <c r="O202" s="1"/>
      <c r="P202" s="1"/>
      <c r="Q202" s="1"/>
      <c r="R202" s="1"/>
      <c r="S202" s="1"/>
      <c r="T202" s="1"/>
      <c r="U202" s="1"/>
      <c r="V202" s="1"/>
      <c r="W202" s="1"/>
      <c r="X202" s="1"/>
      <c r="Y202" s="1"/>
      <c r="Z202" s="1"/>
      <c r="AA202" s="1"/>
      <c r="AB202" s="1"/>
      <c r="AC202" s="1"/>
      <c r="AD202" s="1"/>
      <c r="AE202" s="1"/>
      <c r="AF202" s="1"/>
      <c r="AG202" s="1"/>
      <c r="AH202" s="1"/>
      <c r="AI202" s="1"/>
      <c r="AJ202" s="1"/>
      <c r="AK202" s="1"/>
      <c r="AL202" s="1"/>
      <c r="AM202" s="1"/>
      <c r="AN202" s="1"/>
      <c r="AO202" s="1"/>
      <c r="AP202" s="1"/>
      <c r="AQ202" s="1"/>
      <c r="AR202" s="1"/>
      <c r="AS202" s="1"/>
    </row>
    <row r="203" spans="1:45" x14ac:dyDescent="0.25">
      <c r="A203" s="3"/>
      <c r="B203" s="1"/>
      <c r="C203" s="1"/>
      <c r="D203" s="1"/>
      <c r="E203" s="1"/>
      <c r="F203" s="1"/>
      <c r="G203" s="1"/>
      <c r="H203" s="2"/>
      <c r="L203" s="18" t="e">
        <f>SUMIF(#REF!,#REF!,#REF!)/1000</f>
        <v>#REF!</v>
      </c>
      <c r="M203" s="1"/>
      <c r="N203" s="1"/>
      <c r="O203" s="1"/>
      <c r="P203" s="1"/>
      <c r="Q203" s="1"/>
      <c r="R203" s="1"/>
      <c r="S203" s="1"/>
      <c r="T203" s="1"/>
      <c r="U203" s="1"/>
      <c r="V203" s="1"/>
      <c r="W203" s="1"/>
      <c r="X203" s="1"/>
      <c r="Y203" s="1"/>
      <c r="Z203" s="1"/>
      <c r="AA203" s="1"/>
      <c r="AB203" s="1"/>
      <c r="AC203" s="1"/>
      <c r="AD203" s="1"/>
      <c r="AE203" s="1"/>
      <c r="AF203" s="1"/>
      <c r="AG203" s="1"/>
      <c r="AH203" s="1"/>
      <c r="AI203" s="1"/>
      <c r="AJ203" s="1"/>
      <c r="AK203" s="1"/>
      <c r="AL203" s="1"/>
      <c r="AM203" s="1"/>
      <c r="AN203" s="1"/>
      <c r="AO203" s="1"/>
      <c r="AP203" s="1"/>
      <c r="AQ203" s="1"/>
      <c r="AR203" s="1"/>
      <c r="AS203" s="1"/>
    </row>
    <row r="204" spans="1:45" x14ac:dyDescent="0.25">
      <c r="A204" s="3"/>
      <c r="B204" s="1"/>
      <c r="C204" s="1"/>
      <c r="D204" s="1"/>
      <c r="E204" s="1"/>
      <c r="F204" s="1"/>
      <c r="G204" s="1"/>
      <c r="H204" s="2"/>
      <c r="L204" s="18" t="e">
        <f>SUMIF(#REF!,#REF!,#REF!)/1000</f>
        <v>#REF!</v>
      </c>
      <c r="M204" s="1"/>
      <c r="N204" s="1"/>
      <c r="O204" s="1"/>
      <c r="P204" s="1"/>
      <c r="Q204" s="1"/>
      <c r="R204" s="1"/>
      <c r="S204" s="1"/>
      <c r="T204" s="1"/>
      <c r="U204" s="1"/>
      <c r="V204" s="1"/>
      <c r="W204" s="1"/>
      <c r="X204" s="1"/>
      <c r="Y204" s="1"/>
      <c r="Z204" s="1"/>
      <c r="AA204" s="1"/>
      <c r="AB204" s="1"/>
      <c r="AC204" s="1"/>
      <c r="AD204" s="1"/>
      <c r="AE204" s="1"/>
      <c r="AF204" s="1"/>
      <c r="AG204" s="1"/>
      <c r="AH204" s="1"/>
      <c r="AI204" s="1"/>
      <c r="AJ204" s="1"/>
      <c r="AK204" s="1"/>
      <c r="AL204" s="1"/>
      <c r="AM204" s="1"/>
      <c r="AN204" s="1"/>
      <c r="AO204" s="1"/>
      <c r="AP204" s="1"/>
      <c r="AQ204" s="1"/>
      <c r="AR204" s="1"/>
      <c r="AS204" s="1"/>
    </row>
    <row r="205" spans="1:45" x14ac:dyDescent="0.25">
      <c r="A205" s="3"/>
      <c r="B205" s="1"/>
      <c r="C205" s="1"/>
      <c r="D205" s="1"/>
      <c r="E205" s="1"/>
      <c r="F205" s="1"/>
      <c r="G205" s="1"/>
      <c r="H205" s="2"/>
      <c r="M205" s="1"/>
      <c r="N205" s="1"/>
      <c r="O205" s="1"/>
      <c r="P205" s="1"/>
      <c r="Q205" s="1"/>
      <c r="R205" s="1"/>
      <c r="S205" s="1"/>
      <c r="T205" s="1"/>
      <c r="U205" s="1"/>
      <c r="V205" s="1"/>
      <c r="W205" s="1"/>
      <c r="X205" s="1"/>
      <c r="Y205" s="1"/>
      <c r="Z205" s="1"/>
      <c r="AA205" s="1"/>
      <c r="AB205" s="1"/>
      <c r="AC205" s="1"/>
      <c r="AD205" s="1"/>
      <c r="AE205" s="1"/>
      <c r="AF205" s="1"/>
      <c r="AG205" s="1"/>
      <c r="AH205" s="1"/>
      <c r="AI205" s="1"/>
      <c r="AJ205" s="1"/>
      <c r="AK205" s="1"/>
      <c r="AL205" s="1"/>
      <c r="AM205" s="1"/>
      <c r="AN205" s="1"/>
      <c r="AO205" s="1"/>
      <c r="AP205" s="1"/>
      <c r="AQ205" s="1"/>
      <c r="AR205" s="1"/>
      <c r="AS205" s="1"/>
    </row>
    <row r="206" spans="1:45" x14ac:dyDescent="0.25">
      <c r="A206" s="3"/>
      <c r="B206" s="1"/>
      <c r="C206" s="1"/>
      <c r="D206" s="1"/>
      <c r="E206" s="1"/>
      <c r="F206" s="1"/>
      <c r="G206" s="1"/>
      <c r="H206" s="2"/>
      <c r="L206" s="18" t="e">
        <f>SUMIF(#REF!,#REF!,#REF!)/1000</f>
        <v>#REF!</v>
      </c>
      <c r="M206" s="1"/>
      <c r="N206" s="1"/>
      <c r="O206" s="1"/>
      <c r="P206" s="1"/>
      <c r="Q206" s="1"/>
      <c r="R206" s="1"/>
      <c r="S206" s="1"/>
      <c r="T206" s="1"/>
      <c r="U206" s="1"/>
      <c r="V206" s="1"/>
      <c r="W206" s="1"/>
      <c r="X206" s="1"/>
      <c r="Y206" s="1"/>
      <c r="Z206" s="1"/>
      <c r="AA206" s="1"/>
      <c r="AB206" s="1"/>
      <c r="AC206" s="1"/>
      <c r="AD206" s="1"/>
      <c r="AE206" s="1"/>
      <c r="AF206" s="1"/>
      <c r="AG206" s="1"/>
      <c r="AH206" s="1"/>
      <c r="AI206" s="1"/>
      <c r="AJ206" s="1"/>
      <c r="AK206" s="1"/>
      <c r="AL206" s="1"/>
      <c r="AM206" s="1"/>
      <c r="AN206" s="1"/>
      <c r="AO206" s="1"/>
      <c r="AP206" s="1"/>
      <c r="AQ206" s="1"/>
      <c r="AR206" s="1"/>
      <c r="AS206" s="1"/>
    </row>
    <row r="207" spans="1:45" x14ac:dyDescent="0.25">
      <c r="A207" s="3"/>
      <c r="B207" s="1"/>
      <c r="C207" s="1"/>
      <c r="D207" s="1"/>
      <c r="E207" s="1"/>
      <c r="F207" s="1"/>
      <c r="G207" s="1"/>
      <c r="H207" s="2"/>
      <c r="L207" s="18" t="e">
        <f>SUMIF(#REF!,#REF!,#REF!)/1000</f>
        <v>#REF!</v>
      </c>
      <c r="M207" s="1"/>
      <c r="N207" s="1"/>
      <c r="O207" s="1"/>
      <c r="P207" s="1"/>
      <c r="Q207" s="1"/>
      <c r="R207" s="1"/>
      <c r="S207" s="1"/>
      <c r="T207" s="1"/>
      <c r="U207" s="1"/>
      <c r="V207" s="1"/>
      <c r="W207" s="1"/>
      <c r="X207" s="1"/>
      <c r="Y207" s="1"/>
      <c r="Z207" s="1"/>
      <c r="AA207" s="1"/>
      <c r="AB207" s="1"/>
      <c r="AC207" s="1"/>
      <c r="AD207" s="1"/>
      <c r="AE207" s="1"/>
      <c r="AF207" s="1"/>
      <c r="AG207" s="1"/>
      <c r="AH207" s="1"/>
      <c r="AI207" s="1"/>
      <c r="AJ207" s="1"/>
      <c r="AK207" s="1"/>
      <c r="AL207" s="1"/>
      <c r="AM207" s="1"/>
      <c r="AN207" s="1"/>
      <c r="AO207" s="1"/>
      <c r="AP207" s="1"/>
      <c r="AQ207" s="1"/>
      <c r="AR207" s="1"/>
      <c r="AS207" s="1"/>
    </row>
    <row r="208" spans="1:45" x14ac:dyDescent="0.25">
      <c r="A208" s="3"/>
      <c r="B208" s="1"/>
      <c r="C208" s="1"/>
      <c r="D208" s="1"/>
      <c r="E208" s="1"/>
      <c r="F208" s="1"/>
      <c r="G208" s="1"/>
      <c r="H208" s="2"/>
      <c r="L208" s="6"/>
      <c r="M208" s="1"/>
      <c r="N208" s="1"/>
      <c r="O208" s="1"/>
      <c r="P208" s="1"/>
      <c r="Q208" s="1"/>
      <c r="R208" s="1"/>
      <c r="S208" s="1"/>
      <c r="T208" s="1"/>
      <c r="U208" s="1"/>
      <c r="V208" s="1"/>
      <c r="W208" s="1"/>
      <c r="X208" s="1"/>
      <c r="Y208" s="1"/>
      <c r="Z208" s="1"/>
      <c r="AA208" s="1"/>
      <c r="AB208" s="1"/>
      <c r="AC208" s="1"/>
      <c r="AD208" s="1"/>
      <c r="AE208" s="1"/>
      <c r="AF208" s="1"/>
      <c r="AG208" s="1"/>
      <c r="AH208" s="1"/>
      <c r="AI208" s="1"/>
      <c r="AJ208" s="1"/>
      <c r="AK208" s="1"/>
      <c r="AL208" s="1"/>
      <c r="AM208" s="1"/>
      <c r="AN208" s="1"/>
      <c r="AO208" s="1"/>
      <c r="AP208" s="1"/>
      <c r="AQ208" s="1"/>
      <c r="AR208" s="1"/>
      <c r="AS208" s="1"/>
    </row>
    <row r="209" spans="1:45" x14ac:dyDescent="0.25">
      <c r="A209" s="3"/>
      <c r="B209" s="1"/>
      <c r="C209" s="1"/>
      <c r="D209" s="1"/>
      <c r="E209" s="1"/>
      <c r="F209" s="1"/>
      <c r="G209" s="1"/>
      <c r="H209" s="2"/>
      <c r="L209" s="6"/>
      <c r="M209" s="1"/>
      <c r="N209" s="1"/>
      <c r="O209" s="1"/>
      <c r="P209" s="1"/>
      <c r="Q209" s="1"/>
      <c r="R209" s="1"/>
      <c r="S209" s="1"/>
      <c r="T209" s="1"/>
      <c r="U209" s="1"/>
      <c r="V209" s="1"/>
      <c r="W209" s="1"/>
      <c r="X209" s="1"/>
      <c r="Y209" s="1"/>
      <c r="Z209" s="1"/>
      <c r="AA209" s="1"/>
      <c r="AB209" s="1"/>
      <c r="AC209" s="1"/>
      <c r="AD209" s="1"/>
      <c r="AE209" s="1"/>
      <c r="AF209" s="1"/>
      <c r="AG209" s="1"/>
      <c r="AH209" s="1"/>
      <c r="AI209" s="1"/>
      <c r="AJ209" s="1"/>
      <c r="AK209" s="1"/>
      <c r="AL209" s="1"/>
      <c r="AM209" s="1"/>
      <c r="AN209" s="1"/>
      <c r="AO209" s="1"/>
      <c r="AP209" s="1"/>
      <c r="AQ209" s="1"/>
      <c r="AR209" s="1"/>
      <c r="AS209" s="1"/>
    </row>
    <row r="210" spans="1:45" x14ac:dyDescent="0.25">
      <c r="A210" s="3"/>
      <c r="B210" s="1"/>
      <c r="C210" s="1"/>
      <c r="D210" s="1"/>
      <c r="E210" s="1"/>
      <c r="F210" s="1"/>
      <c r="G210" s="1"/>
      <c r="H210" s="2"/>
      <c r="L210" s="6"/>
      <c r="M210" s="1"/>
      <c r="N210" s="1"/>
      <c r="O210" s="1"/>
      <c r="P210" s="1"/>
      <c r="Q210" s="1"/>
      <c r="R210" s="1"/>
      <c r="S210" s="1"/>
      <c r="T210" s="1"/>
      <c r="U210" s="1"/>
      <c r="V210" s="1"/>
      <c r="W210" s="1"/>
      <c r="X210" s="1"/>
      <c r="Y210" s="1"/>
      <c r="Z210" s="1"/>
      <c r="AA210" s="1"/>
      <c r="AB210" s="1"/>
      <c r="AC210" s="1"/>
      <c r="AD210" s="1"/>
      <c r="AE210" s="1"/>
      <c r="AF210" s="1"/>
      <c r="AG210" s="1"/>
      <c r="AH210" s="1"/>
      <c r="AI210" s="1"/>
      <c r="AJ210" s="1"/>
      <c r="AK210" s="1"/>
      <c r="AL210" s="1"/>
      <c r="AM210" s="1"/>
      <c r="AN210" s="1"/>
      <c r="AO210" s="1"/>
      <c r="AP210" s="1"/>
      <c r="AQ210" s="1"/>
      <c r="AR210" s="1"/>
      <c r="AS210" s="1"/>
    </row>
    <row r="211" spans="1:45" x14ac:dyDescent="0.25">
      <c r="A211" s="3"/>
      <c r="B211" s="1"/>
      <c r="C211" s="1"/>
      <c r="D211" s="1"/>
      <c r="E211" s="1"/>
      <c r="F211" s="1"/>
      <c r="G211" s="1"/>
      <c r="H211" s="2"/>
      <c r="L211" s="6"/>
      <c r="M211" s="1"/>
      <c r="N211" s="1"/>
      <c r="O211" s="1"/>
      <c r="P211" s="1"/>
      <c r="Q211" s="1"/>
      <c r="R211" s="1"/>
      <c r="S211" s="1"/>
      <c r="T211" s="1"/>
      <c r="U211" s="1"/>
      <c r="V211" s="1"/>
      <c r="W211" s="1"/>
      <c r="X211" s="1"/>
      <c r="Y211" s="1"/>
      <c r="Z211" s="1"/>
      <c r="AA211" s="1"/>
      <c r="AB211" s="1"/>
      <c r="AC211" s="1"/>
      <c r="AD211" s="1"/>
      <c r="AE211" s="1"/>
      <c r="AF211" s="1"/>
      <c r="AG211" s="1"/>
      <c r="AH211" s="1"/>
      <c r="AI211" s="1"/>
      <c r="AJ211" s="1"/>
      <c r="AK211" s="1"/>
      <c r="AL211" s="1"/>
      <c r="AM211" s="1"/>
      <c r="AN211" s="1"/>
      <c r="AO211" s="1"/>
      <c r="AP211" s="1"/>
      <c r="AQ211" s="1"/>
      <c r="AR211" s="1"/>
      <c r="AS211" s="1"/>
    </row>
    <row r="212" spans="1:45" x14ac:dyDescent="0.25">
      <c r="A212" s="3"/>
      <c r="B212" s="1"/>
      <c r="C212" s="1"/>
      <c r="D212" s="1"/>
      <c r="E212" s="1"/>
      <c r="F212" s="1"/>
      <c r="G212" s="1"/>
      <c r="H212" s="2"/>
      <c r="L212" s="6"/>
      <c r="M212" s="1"/>
      <c r="N212" s="1"/>
      <c r="O212" s="1"/>
      <c r="P212" s="1"/>
      <c r="Q212" s="1"/>
      <c r="R212" s="1"/>
      <c r="S212" s="1"/>
      <c r="T212" s="1"/>
      <c r="U212" s="1"/>
      <c r="V212" s="1"/>
      <c r="W212" s="1"/>
      <c r="X212" s="1"/>
      <c r="Y212" s="1"/>
      <c r="Z212" s="1"/>
      <c r="AA212" s="1"/>
      <c r="AB212" s="1"/>
      <c r="AC212" s="1"/>
      <c r="AD212" s="1"/>
      <c r="AE212" s="1"/>
      <c r="AF212" s="1"/>
      <c r="AG212" s="1"/>
      <c r="AH212" s="1"/>
      <c r="AI212" s="1"/>
      <c r="AJ212" s="1"/>
      <c r="AK212" s="1"/>
      <c r="AL212" s="1"/>
      <c r="AM212" s="1"/>
      <c r="AN212" s="1"/>
      <c r="AO212" s="1"/>
      <c r="AP212" s="1"/>
      <c r="AQ212" s="1"/>
      <c r="AR212" s="1"/>
      <c r="AS212" s="1"/>
    </row>
    <row r="213" spans="1:45" x14ac:dyDescent="0.25">
      <c r="A213" s="3"/>
      <c r="B213" s="1"/>
      <c r="C213" s="1"/>
      <c r="D213" s="1"/>
      <c r="E213" s="1"/>
      <c r="F213" s="1"/>
      <c r="G213" s="1"/>
      <c r="H213" s="2"/>
      <c r="L213" s="6"/>
      <c r="M213" s="1"/>
      <c r="N213" s="1"/>
      <c r="O213" s="1"/>
      <c r="P213" s="1"/>
      <c r="Q213" s="1"/>
      <c r="R213" s="1"/>
      <c r="S213" s="1"/>
      <c r="T213" s="1"/>
      <c r="U213" s="1"/>
      <c r="V213" s="1"/>
      <c r="W213" s="1"/>
      <c r="X213" s="1"/>
      <c r="Y213" s="1"/>
      <c r="Z213" s="1"/>
      <c r="AA213" s="1"/>
      <c r="AB213" s="1"/>
      <c r="AC213" s="1"/>
      <c r="AD213" s="1"/>
      <c r="AE213" s="1"/>
      <c r="AF213" s="1"/>
      <c r="AG213" s="1"/>
      <c r="AH213" s="1"/>
      <c r="AI213" s="1"/>
      <c r="AJ213" s="1"/>
      <c r="AK213" s="1"/>
      <c r="AL213" s="1"/>
      <c r="AM213" s="1"/>
      <c r="AN213" s="1"/>
      <c r="AO213" s="1"/>
      <c r="AP213" s="1"/>
      <c r="AQ213" s="1"/>
      <c r="AR213" s="1"/>
      <c r="AS213" s="1"/>
    </row>
    <row r="214" spans="1:45" x14ac:dyDescent="0.25">
      <c r="A214" s="3"/>
      <c r="B214" s="1"/>
      <c r="C214" s="1"/>
      <c r="D214" s="1"/>
      <c r="E214" s="1"/>
      <c r="F214" s="1"/>
      <c r="G214" s="1"/>
      <c r="H214" s="2"/>
      <c r="L214" s="6"/>
      <c r="M214" s="1"/>
      <c r="N214" s="1"/>
      <c r="O214" s="1"/>
      <c r="P214" s="1"/>
      <c r="Q214" s="1"/>
      <c r="R214" s="1"/>
      <c r="S214" s="1"/>
      <c r="T214" s="1"/>
      <c r="U214" s="1"/>
      <c r="V214" s="1"/>
      <c r="W214" s="1"/>
      <c r="X214" s="1"/>
      <c r="Y214" s="1"/>
      <c r="Z214" s="1"/>
      <c r="AA214" s="1"/>
      <c r="AB214" s="1"/>
      <c r="AC214" s="1"/>
      <c r="AD214" s="1"/>
      <c r="AE214" s="1"/>
      <c r="AF214" s="1"/>
      <c r="AG214" s="1"/>
      <c r="AH214" s="1"/>
      <c r="AI214" s="1"/>
      <c r="AJ214" s="1"/>
      <c r="AK214" s="1"/>
      <c r="AL214" s="1"/>
      <c r="AM214" s="1"/>
      <c r="AN214" s="1"/>
      <c r="AO214" s="1"/>
      <c r="AP214" s="1"/>
      <c r="AQ214" s="1"/>
      <c r="AR214" s="1"/>
      <c r="AS214" s="1"/>
    </row>
    <row r="215" spans="1:45" x14ac:dyDescent="0.25">
      <c r="A215" s="3"/>
      <c r="B215" s="1"/>
      <c r="C215" s="1"/>
      <c r="D215" s="1"/>
      <c r="E215" s="1"/>
      <c r="F215" s="1"/>
      <c r="G215" s="1"/>
      <c r="H215" s="2"/>
      <c r="L215" s="6"/>
      <c r="M215" s="1"/>
      <c r="N215" s="1"/>
      <c r="O215" s="1"/>
      <c r="P215" s="1"/>
      <c r="Q215" s="1"/>
      <c r="R215" s="1"/>
      <c r="S215" s="1"/>
      <c r="T215" s="1"/>
      <c r="U215" s="1"/>
      <c r="V215" s="1"/>
      <c r="W215" s="1"/>
      <c r="X215" s="1"/>
      <c r="Y215" s="1"/>
      <c r="Z215" s="1"/>
      <c r="AA215" s="1"/>
      <c r="AB215" s="1"/>
      <c r="AC215" s="1"/>
      <c r="AD215" s="1"/>
      <c r="AE215" s="1"/>
      <c r="AF215" s="1"/>
      <c r="AG215" s="1"/>
      <c r="AH215" s="1"/>
      <c r="AI215" s="1"/>
      <c r="AJ215" s="1"/>
      <c r="AK215" s="1"/>
      <c r="AL215" s="1"/>
      <c r="AM215" s="1"/>
      <c r="AN215" s="1"/>
      <c r="AO215" s="1"/>
      <c r="AP215" s="1"/>
      <c r="AQ215" s="1"/>
      <c r="AR215" s="1"/>
      <c r="AS215" s="1"/>
    </row>
    <row r="216" spans="1:45" x14ac:dyDescent="0.25">
      <c r="A216" s="3"/>
      <c r="B216" s="1"/>
      <c r="C216" s="1"/>
      <c r="D216" s="1"/>
      <c r="E216" s="1"/>
      <c r="F216" s="1"/>
      <c r="G216" s="1"/>
      <c r="H216" s="2"/>
      <c r="L216" s="6"/>
      <c r="M216" s="1"/>
      <c r="N216" s="1"/>
      <c r="O216" s="1"/>
      <c r="P216" s="1"/>
      <c r="Q216" s="1"/>
      <c r="R216" s="1"/>
      <c r="S216" s="1"/>
      <c r="T216" s="1"/>
      <c r="U216" s="1"/>
      <c r="V216" s="1"/>
      <c r="W216" s="1"/>
      <c r="X216" s="1"/>
      <c r="Y216" s="1"/>
      <c r="Z216" s="1"/>
      <c r="AA216" s="1"/>
      <c r="AB216" s="1"/>
      <c r="AC216" s="1"/>
      <c r="AD216" s="1"/>
      <c r="AE216" s="1"/>
      <c r="AF216" s="1"/>
      <c r="AG216" s="1"/>
      <c r="AH216" s="1"/>
      <c r="AI216" s="1"/>
      <c r="AJ216" s="1"/>
      <c r="AK216" s="1"/>
      <c r="AL216" s="1"/>
      <c r="AM216" s="1"/>
      <c r="AN216" s="1"/>
      <c r="AO216" s="1"/>
      <c r="AP216" s="1"/>
      <c r="AQ216" s="1"/>
      <c r="AR216" s="1"/>
      <c r="AS216" s="1"/>
    </row>
    <row r="217" spans="1:45" x14ac:dyDescent="0.25">
      <c r="A217" s="3"/>
      <c r="B217" s="1"/>
      <c r="C217" s="1"/>
      <c r="D217" s="1"/>
      <c r="E217" s="1"/>
      <c r="F217" s="1"/>
      <c r="G217" s="1"/>
      <c r="H217" s="2"/>
      <c r="L217" s="6"/>
      <c r="M217" s="1"/>
      <c r="N217" s="1"/>
      <c r="O217" s="1"/>
      <c r="P217" s="1"/>
      <c r="Q217" s="1"/>
      <c r="R217" s="1"/>
      <c r="S217" s="1"/>
      <c r="T217" s="1"/>
      <c r="U217" s="1"/>
      <c r="V217" s="1"/>
      <c r="W217" s="1"/>
      <c r="X217" s="1"/>
      <c r="Y217" s="1"/>
      <c r="Z217" s="1"/>
      <c r="AA217" s="1"/>
      <c r="AB217" s="1"/>
      <c r="AC217" s="1"/>
      <c r="AD217" s="1"/>
      <c r="AE217" s="1"/>
      <c r="AF217" s="1"/>
      <c r="AG217" s="1"/>
      <c r="AH217" s="1"/>
      <c r="AI217" s="1"/>
      <c r="AJ217" s="1"/>
      <c r="AK217" s="1"/>
      <c r="AL217" s="1"/>
      <c r="AM217" s="1"/>
      <c r="AN217" s="1"/>
      <c r="AO217" s="1"/>
      <c r="AP217" s="1"/>
      <c r="AQ217" s="1"/>
      <c r="AR217" s="1"/>
      <c r="AS217" s="1"/>
    </row>
    <row r="218" spans="1:45" x14ac:dyDescent="0.25">
      <c r="A218" s="3"/>
      <c r="B218" s="1"/>
      <c r="C218" s="1"/>
      <c r="D218" s="1"/>
      <c r="E218" s="1"/>
      <c r="F218" s="1"/>
      <c r="G218" s="1"/>
      <c r="H218" s="2"/>
      <c r="L218" s="6"/>
      <c r="M218" s="1"/>
      <c r="N218" s="1"/>
      <c r="O218" s="1"/>
      <c r="P218" s="1"/>
      <c r="Q218" s="1"/>
      <c r="R218" s="1"/>
      <c r="S218" s="1"/>
      <c r="T218" s="1"/>
      <c r="U218" s="1"/>
      <c r="V218" s="1"/>
      <c r="W218" s="1"/>
      <c r="X218" s="1"/>
      <c r="Y218" s="1"/>
      <c r="Z218" s="1"/>
      <c r="AA218" s="1"/>
      <c r="AB218" s="1"/>
      <c r="AC218" s="1"/>
      <c r="AD218" s="1"/>
      <c r="AE218" s="1"/>
      <c r="AF218" s="1"/>
      <c r="AG218" s="1"/>
      <c r="AH218" s="1"/>
      <c r="AI218" s="1"/>
      <c r="AJ218" s="1"/>
      <c r="AK218" s="1"/>
      <c r="AL218" s="1"/>
      <c r="AM218" s="1"/>
      <c r="AN218" s="1"/>
      <c r="AO218" s="1"/>
      <c r="AP218" s="1"/>
      <c r="AQ218" s="1"/>
      <c r="AR218" s="1"/>
      <c r="AS218" s="1"/>
    </row>
    <row r="219" spans="1:45" x14ac:dyDescent="0.25">
      <c r="A219" s="3"/>
      <c r="B219" s="1"/>
      <c r="C219" s="1"/>
      <c r="D219" s="1"/>
      <c r="E219" s="1"/>
      <c r="F219" s="1"/>
      <c r="G219" s="1"/>
      <c r="H219" s="2"/>
      <c r="L219" s="6"/>
      <c r="M219" s="1"/>
      <c r="N219" s="1"/>
      <c r="O219" s="1"/>
      <c r="P219" s="1"/>
      <c r="Q219" s="1"/>
      <c r="R219" s="1"/>
      <c r="S219" s="1"/>
      <c r="T219" s="1"/>
      <c r="U219" s="1"/>
      <c r="V219" s="1"/>
      <c r="W219" s="1"/>
      <c r="X219" s="1"/>
      <c r="Y219" s="1"/>
      <c r="Z219" s="1"/>
      <c r="AA219" s="1"/>
      <c r="AB219" s="1"/>
      <c r="AC219" s="1"/>
      <c r="AD219" s="1"/>
      <c r="AE219" s="1"/>
      <c r="AF219" s="1"/>
      <c r="AG219" s="1"/>
      <c r="AH219" s="1"/>
      <c r="AI219" s="1"/>
      <c r="AJ219" s="1"/>
      <c r="AK219" s="1"/>
      <c r="AL219" s="1"/>
      <c r="AM219" s="1"/>
      <c r="AN219" s="1"/>
      <c r="AO219" s="1"/>
      <c r="AP219" s="1"/>
      <c r="AQ219" s="1"/>
      <c r="AR219" s="1"/>
      <c r="AS219" s="1"/>
    </row>
    <row r="220" spans="1:45" x14ac:dyDescent="0.25">
      <c r="A220" s="3"/>
      <c r="B220" s="1"/>
      <c r="C220" s="1"/>
      <c r="D220" s="1"/>
      <c r="E220" s="1"/>
      <c r="F220" s="1"/>
      <c r="G220" s="1"/>
      <c r="H220" s="2"/>
      <c r="L220" s="6"/>
      <c r="M220" s="1"/>
      <c r="N220" s="1"/>
      <c r="O220" s="1"/>
      <c r="P220" s="1"/>
      <c r="Q220" s="1"/>
      <c r="R220" s="1"/>
      <c r="S220" s="1"/>
      <c r="T220" s="1"/>
      <c r="U220" s="1"/>
      <c r="V220" s="1"/>
      <c r="W220" s="1"/>
      <c r="X220" s="1"/>
      <c r="Y220" s="1"/>
      <c r="Z220" s="1"/>
      <c r="AA220" s="1"/>
      <c r="AB220" s="1"/>
      <c r="AC220" s="1"/>
      <c r="AD220" s="1"/>
      <c r="AE220" s="1"/>
      <c r="AF220" s="1"/>
      <c r="AG220" s="1"/>
      <c r="AH220" s="1"/>
      <c r="AI220" s="1"/>
      <c r="AJ220" s="1"/>
      <c r="AK220" s="1"/>
      <c r="AL220" s="1"/>
      <c r="AM220" s="1"/>
      <c r="AN220" s="1"/>
      <c r="AO220" s="1"/>
      <c r="AP220" s="1"/>
      <c r="AQ220" s="1"/>
      <c r="AR220" s="1"/>
      <c r="AS220" s="1"/>
    </row>
    <row r="221" spans="1:45" x14ac:dyDescent="0.25">
      <c r="A221" s="3"/>
      <c r="B221" s="1"/>
      <c r="C221" s="1"/>
      <c r="D221" s="1"/>
      <c r="E221" s="1"/>
      <c r="F221" s="1"/>
      <c r="G221" s="1"/>
      <c r="H221" s="2"/>
      <c r="L221" s="6"/>
      <c r="M221" s="1"/>
      <c r="N221" s="1"/>
      <c r="O221" s="1"/>
      <c r="P221" s="1"/>
      <c r="Q221" s="1"/>
      <c r="R221" s="1"/>
      <c r="S221" s="1"/>
      <c r="T221" s="1"/>
      <c r="U221" s="1"/>
      <c r="V221" s="1"/>
      <c r="W221" s="1"/>
      <c r="X221" s="1"/>
      <c r="Y221" s="1"/>
      <c r="Z221" s="1"/>
      <c r="AA221" s="1"/>
      <c r="AB221" s="1"/>
      <c r="AC221" s="1"/>
      <c r="AD221" s="1"/>
      <c r="AE221" s="1"/>
      <c r="AF221" s="1"/>
      <c r="AG221" s="1"/>
      <c r="AH221" s="1"/>
      <c r="AI221" s="1"/>
      <c r="AJ221" s="1"/>
      <c r="AK221" s="1"/>
      <c r="AL221" s="1"/>
      <c r="AM221" s="1"/>
      <c r="AN221" s="1"/>
      <c r="AO221" s="1"/>
      <c r="AP221" s="1"/>
      <c r="AQ221" s="1"/>
      <c r="AR221" s="1"/>
      <c r="AS221" s="1"/>
    </row>
    <row r="222" spans="1:45" x14ac:dyDescent="0.25">
      <c r="A222" s="3"/>
      <c r="B222" s="1"/>
      <c r="C222" s="1"/>
      <c r="D222" s="1"/>
      <c r="E222" s="1"/>
      <c r="F222" s="1"/>
      <c r="G222" s="1"/>
      <c r="H222" s="2"/>
      <c r="L222" s="6"/>
      <c r="M222" s="1"/>
      <c r="N222" s="1"/>
      <c r="O222" s="1"/>
      <c r="P222" s="1"/>
      <c r="Q222" s="1"/>
      <c r="R222" s="1"/>
      <c r="S222" s="1"/>
      <c r="T222" s="1"/>
      <c r="U222" s="1"/>
      <c r="V222" s="1"/>
      <c r="W222" s="1"/>
      <c r="X222" s="1"/>
      <c r="Y222" s="1"/>
      <c r="Z222" s="1"/>
      <c r="AA222" s="1"/>
      <c r="AB222" s="1"/>
      <c r="AC222" s="1"/>
      <c r="AD222" s="1"/>
      <c r="AE222" s="1"/>
      <c r="AF222" s="1"/>
      <c r="AG222" s="1"/>
      <c r="AH222" s="1"/>
      <c r="AI222" s="1"/>
      <c r="AJ222" s="1"/>
      <c r="AK222" s="1"/>
      <c r="AL222" s="1"/>
      <c r="AM222" s="1"/>
      <c r="AN222" s="1"/>
      <c r="AO222" s="1"/>
      <c r="AP222" s="1"/>
      <c r="AQ222" s="1"/>
      <c r="AR222" s="1"/>
      <c r="AS222" s="1"/>
    </row>
    <row r="223" spans="1:45" x14ac:dyDescent="0.25">
      <c r="A223" s="3"/>
      <c r="B223" s="1"/>
      <c r="C223" s="1"/>
      <c r="D223" s="1"/>
      <c r="E223" s="1"/>
      <c r="F223" s="1"/>
      <c r="G223" s="1"/>
      <c r="H223" s="2"/>
      <c r="L223" s="6"/>
      <c r="M223" s="1"/>
      <c r="N223" s="1"/>
      <c r="O223" s="1"/>
      <c r="P223" s="1"/>
      <c r="Q223" s="1"/>
      <c r="R223" s="1"/>
      <c r="S223" s="1"/>
      <c r="T223" s="1"/>
      <c r="U223" s="1"/>
      <c r="V223" s="1"/>
      <c r="W223" s="1"/>
      <c r="X223" s="1"/>
      <c r="Y223" s="1"/>
      <c r="Z223" s="1"/>
      <c r="AA223" s="1"/>
      <c r="AB223" s="1"/>
      <c r="AC223" s="1"/>
      <c r="AD223" s="1"/>
      <c r="AE223" s="1"/>
      <c r="AF223" s="1"/>
      <c r="AG223" s="1"/>
      <c r="AH223" s="1"/>
      <c r="AI223" s="1"/>
      <c r="AJ223" s="1"/>
      <c r="AK223" s="1"/>
      <c r="AL223" s="1"/>
      <c r="AM223" s="1"/>
      <c r="AN223" s="1"/>
      <c r="AO223" s="1"/>
      <c r="AP223" s="1"/>
      <c r="AQ223" s="1"/>
      <c r="AR223" s="1"/>
      <c r="AS223" s="1"/>
    </row>
    <row r="224" spans="1:45" x14ac:dyDescent="0.25">
      <c r="A224" s="3"/>
      <c r="B224" s="1"/>
      <c r="C224" s="1"/>
      <c r="D224" s="1"/>
      <c r="E224" s="1"/>
      <c r="F224" s="1"/>
      <c r="G224" s="1"/>
      <c r="H224" s="2"/>
      <c r="L224" s="6"/>
      <c r="M224" s="1"/>
      <c r="N224" s="1"/>
      <c r="O224" s="1"/>
      <c r="P224" s="1"/>
      <c r="Q224" s="1"/>
      <c r="R224" s="1"/>
      <c r="S224" s="1"/>
      <c r="T224" s="1"/>
      <c r="U224" s="1"/>
      <c r="V224" s="1"/>
      <c r="W224" s="1"/>
      <c r="X224" s="1"/>
      <c r="Y224" s="1"/>
      <c r="Z224" s="1"/>
      <c r="AA224" s="1"/>
      <c r="AB224" s="1"/>
      <c r="AC224" s="1"/>
      <c r="AD224" s="1"/>
      <c r="AE224" s="1"/>
      <c r="AF224" s="1"/>
      <c r="AG224" s="1"/>
      <c r="AH224" s="1"/>
      <c r="AI224" s="1"/>
      <c r="AJ224" s="1"/>
      <c r="AK224" s="1"/>
      <c r="AL224" s="1"/>
      <c r="AM224" s="1"/>
      <c r="AN224" s="1"/>
      <c r="AO224" s="1"/>
      <c r="AP224" s="1"/>
      <c r="AQ224" s="1"/>
      <c r="AR224" s="1"/>
      <c r="AS224" s="1"/>
    </row>
    <row r="225" spans="1:45" x14ac:dyDescent="0.25">
      <c r="A225" s="3"/>
      <c r="B225" s="1"/>
      <c r="C225" s="1"/>
      <c r="D225" s="1"/>
      <c r="E225" s="1"/>
      <c r="F225" s="1"/>
      <c r="G225" s="1"/>
      <c r="H225" s="2"/>
      <c r="L225" s="6"/>
      <c r="M225" s="1"/>
      <c r="N225" s="1"/>
      <c r="O225" s="1"/>
      <c r="P225" s="1"/>
      <c r="Q225" s="1"/>
      <c r="R225" s="1"/>
      <c r="S225" s="1"/>
      <c r="T225" s="1"/>
      <c r="U225" s="1"/>
      <c r="V225" s="1"/>
      <c r="W225" s="1"/>
      <c r="X225" s="1"/>
      <c r="Y225" s="1"/>
      <c r="Z225" s="1"/>
      <c r="AA225" s="1"/>
      <c r="AB225" s="1"/>
      <c r="AC225" s="1"/>
      <c r="AD225" s="1"/>
      <c r="AE225" s="1"/>
      <c r="AF225" s="1"/>
      <c r="AG225" s="1"/>
      <c r="AH225" s="1"/>
      <c r="AI225" s="1"/>
      <c r="AJ225" s="1"/>
      <c r="AK225" s="1"/>
      <c r="AL225" s="1"/>
      <c r="AM225" s="1"/>
      <c r="AN225" s="1"/>
      <c r="AO225" s="1"/>
      <c r="AP225" s="1"/>
      <c r="AQ225" s="1"/>
      <c r="AR225" s="1"/>
      <c r="AS225" s="1"/>
    </row>
    <row r="226" spans="1:45" x14ac:dyDescent="0.25">
      <c r="A226" s="3"/>
      <c r="B226" s="1"/>
      <c r="C226" s="1"/>
      <c r="D226" s="1"/>
      <c r="E226" s="1"/>
      <c r="F226" s="1"/>
      <c r="G226" s="1"/>
      <c r="H226" s="2"/>
      <c r="L226" s="6"/>
      <c r="M226" s="1"/>
      <c r="N226" s="1"/>
      <c r="O226" s="1"/>
      <c r="P226" s="1"/>
      <c r="Q226" s="1"/>
      <c r="R226" s="1"/>
      <c r="S226" s="1"/>
      <c r="T226" s="1"/>
      <c r="U226" s="1"/>
      <c r="V226" s="1"/>
      <c r="W226" s="1"/>
      <c r="X226" s="1"/>
      <c r="Y226" s="1"/>
      <c r="Z226" s="1"/>
      <c r="AA226" s="1"/>
      <c r="AB226" s="1"/>
      <c r="AC226" s="1"/>
      <c r="AD226" s="1"/>
      <c r="AE226" s="1"/>
      <c r="AF226" s="1"/>
      <c r="AG226" s="1"/>
      <c r="AH226" s="1"/>
      <c r="AI226" s="1"/>
      <c r="AJ226" s="1"/>
      <c r="AK226" s="1"/>
      <c r="AL226" s="1"/>
      <c r="AM226" s="1"/>
      <c r="AN226" s="1"/>
      <c r="AO226" s="1"/>
      <c r="AP226" s="1"/>
      <c r="AQ226" s="1"/>
      <c r="AR226" s="1"/>
      <c r="AS226" s="1"/>
    </row>
    <row r="227" spans="1:45" x14ac:dyDescent="0.25">
      <c r="A227" s="3"/>
      <c r="B227" s="1"/>
      <c r="C227" s="1"/>
      <c r="D227" s="1"/>
      <c r="E227" s="1"/>
      <c r="F227" s="1"/>
      <c r="G227" s="1"/>
      <c r="H227" s="2"/>
      <c r="L227" s="6"/>
      <c r="M227" s="1"/>
      <c r="N227" s="1"/>
      <c r="O227" s="1"/>
      <c r="P227" s="1"/>
      <c r="Q227" s="1"/>
      <c r="R227" s="1"/>
      <c r="S227" s="1"/>
      <c r="T227" s="1"/>
      <c r="U227" s="1"/>
      <c r="V227" s="1"/>
      <c r="W227" s="1"/>
      <c r="X227" s="1"/>
      <c r="Y227" s="1"/>
      <c r="Z227" s="1"/>
      <c r="AA227" s="1"/>
      <c r="AB227" s="1"/>
      <c r="AC227" s="1"/>
      <c r="AD227" s="1"/>
      <c r="AE227" s="1"/>
      <c r="AF227" s="1"/>
      <c r="AG227" s="1"/>
      <c r="AH227" s="1"/>
      <c r="AI227" s="1"/>
      <c r="AJ227" s="1"/>
      <c r="AK227" s="1"/>
      <c r="AL227" s="1"/>
      <c r="AM227" s="1"/>
      <c r="AN227" s="1"/>
      <c r="AO227" s="1"/>
      <c r="AP227" s="1"/>
      <c r="AQ227" s="1"/>
      <c r="AR227" s="1"/>
      <c r="AS227" s="1"/>
    </row>
    <row r="228" spans="1:45" x14ac:dyDescent="0.25">
      <c r="A228" s="3"/>
      <c r="B228" s="1"/>
      <c r="C228" s="1"/>
      <c r="D228" s="1"/>
      <c r="E228" s="1"/>
      <c r="F228" s="1"/>
      <c r="G228" s="1"/>
      <c r="H228" s="2"/>
      <c r="L228" s="6"/>
      <c r="M228" s="1"/>
      <c r="N228" s="1"/>
      <c r="O228" s="1"/>
      <c r="P228" s="1"/>
      <c r="Q228" s="1"/>
      <c r="R228" s="1"/>
      <c r="S228" s="1"/>
      <c r="T228" s="1"/>
      <c r="U228" s="1"/>
      <c r="V228" s="1"/>
      <c r="W228" s="1"/>
      <c r="X228" s="1"/>
      <c r="Y228" s="1"/>
      <c r="Z228" s="1"/>
      <c r="AA228" s="1"/>
      <c r="AB228" s="1"/>
      <c r="AC228" s="1"/>
      <c r="AD228" s="1"/>
      <c r="AE228" s="1"/>
      <c r="AF228" s="1"/>
      <c r="AG228" s="1"/>
      <c r="AH228" s="1"/>
      <c r="AI228" s="1"/>
      <c r="AJ228" s="1"/>
      <c r="AK228" s="1"/>
      <c r="AL228" s="1"/>
      <c r="AM228" s="1"/>
      <c r="AN228" s="1"/>
      <c r="AO228" s="1"/>
      <c r="AP228" s="1"/>
      <c r="AQ228" s="1"/>
      <c r="AR228" s="1"/>
      <c r="AS228" s="1"/>
    </row>
    <row r="229" spans="1:45" x14ac:dyDescent="0.25">
      <c r="A229" s="3"/>
      <c r="B229" s="1"/>
      <c r="C229" s="1"/>
      <c r="D229" s="1"/>
      <c r="E229" s="1"/>
      <c r="F229" s="1"/>
      <c r="G229" s="1"/>
      <c r="H229" s="2"/>
      <c r="L229" s="6"/>
      <c r="M229" s="1"/>
      <c r="N229" s="1"/>
      <c r="O229" s="1"/>
      <c r="P229" s="1"/>
      <c r="Q229" s="1"/>
      <c r="R229" s="1"/>
      <c r="S229" s="1"/>
      <c r="T229" s="1"/>
      <c r="U229" s="1"/>
      <c r="V229" s="1"/>
      <c r="W229" s="1"/>
      <c r="X229" s="1"/>
      <c r="Y229" s="1"/>
      <c r="Z229" s="1"/>
      <c r="AA229" s="1"/>
      <c r="AB229" s="1"/>
      <c r="AC229" s="1"/>
      <c r="AD229" s="1"/>
      <c r="AE229" s="1"/>
      <c r="AF229" s="1"/>
      <c r="AG229" s="1"/>
      <c r="AH229" s="1"/>
      <c r="AI229" s="1"/>
      <c r="AJ229" s="1"/>
      <c r="AK229" s="1"/>
      <c r="AL229" s="1"/>
      <c r="AM229" s="1"/>
      <c r="AN229" s="1"/>
      <c r="AO229" s="1"/>
      <c r="AP229" s="1"/>
      <c r="AQ229" s="1"/>
      <c r="AR229" s="1"/>
      <c r="AS229" s="1"/>
    </row>
    <row r="230" spans="1:45" x14ac:dyDescent="0.25">
      <c r="A230" s="3"/>
      <c r="B230" s="1"/>
      <c r="C230" s="1"/>
      <c r="D230" s="1"/>
      <c r="E230" s="1"/>
      <c r="F230" s="1"/>
      <c r="G230" s="1"/>
      <c r="H230" s="2"/>
      <c r="L230" s="6"/>
      <c r="M230" s="1"/>
      <c r="N230" s="1"/>
      <c r="O230" s="1"/>
      <c r="P230" s="1"/>
      <c r="Q230" s="1"/>
      <c r="R230" s="1"/>
      <c r="S230" s="1"/>
      <c r="T230" s="1"/>
      <c r="U230" s="1"/>
      <c r="V230" s="1"/>
      <c r="W230" s="1"/>
      <c r="X230" s="1"/>
      <c r="Y230" s="1"/>
      <c r="Z230" s="1"/>
      <c r="AA230" s="1"/>
      <c r="AB230" s="1"/>
      <c r="AC230" s="1"/>
      <c r="AD230" s="1"/>
      <c r="AE230" s="1"/>
      <c r="AF230" s="1"/>
      <c r="AG230" s="1"/>
      <c r="AH230" s="1"/>
      <c r="AI230" s="1"/>
      <c r="AJ230" s="1"/>
      <c r="AK230" s="1"/>
      <c r="AL230" s="1"/>
      <c r="AM230" s="1"/>
      <c r="AN230" s="1"/>
      <c r="AO230" s="1"/>
      <c r="AP230" s="1"/>
      <c r="AQ230" s="1"/>
      <c r="AR230" s="1"/>
      <c r="AS230" s="1"/>
    </row>
    <row r="231" spans="1:45" x14ac:dyDescent="0.25">
      <c r="A231" s="3"/>
      <c r="B231" s="1"/>
      <c r="C231" s="1"/>
      <c r="D231" s="1"/>
      <c r="E231" s="1"/>
      <c r="F231" s="1"/>
      <c r="G231" s="1"/>
      <c r="H231" s="2"/>
      <c r="L231" s="6"/>
      <c r="M231" s="1"/>
      <c r="N231" s="1"/>
      <c r="O231" s="1"/>
      <c r="P231" s="1"/>
      <c r="Q231" s="1"/>
      <c r="R231" s="1"/>
      <c r="S231" s="1"/>
      <c r="T231" s="1"/>
      <c r="U231" s="1"/>
      <c r="V231" s="1"/>
      <c r="W231" s="1"/>
      <c r="X231" s="1"/>
      <c r="Y231" s="1"/>
      <c r="Z231" s="1"/>
      <c r="AA231" s="1"/>
      <c r="AB231" s="1"/>
      <c r="AC231" s="1"/>
      <c r="AD231" s="1"/>
      <c r="AE231" s="1"/>
      <c r="AF231" s="1"/>
      <c r="AG231" s="1"/>
      <c r="AH231" s="1"/>
      <c r="AI231" s="1"/>
      <c r="AJ231" s="1"/>
      <c r="AK231" s="1"/>
      <c r="AL231" s="1"/>
      <c r="AM231" s="1"/>
      <c r="AN231" s="1"/>
      <c r="AO231" s="1"/>
      <c r="AP231" s="1"/>
      <c r="AQ231" s="1"/>
      <c r="AR231" s="1"/>
      <c r="AS231" s="1"/>
    </row>
    <row r="232" spans="1:45" x14ac:dyDescent="0.25">
      <c r="A232" s="3"/>
      <c r="B232" s="1"/>
      <c r="C232" s="1"/>
      <c r="D232" s="1"/>
      <c r="E232" s="1"/>
      <c r="F232" s="1"/>
      <c r="G232" s="1"/>
      <c r="H232" s="2"/>
      <c r="L232" s="6"/>
      <c r="M232" s="1"/>
      <c r="N232" s="1"/>
      <c r="O232" s="1"/>
      <c r="P232" s="1"/>
      <c r="Q232" s="1"/>
      <c r="R232" s="1"/>
      <c r="S232" s="1"/>
      <c r="T232" s="1"/>
      <c r="U232" s="1"/>
      <c r="V232" s="1"/>
      <c r="W232" s="1"/>
      <c r="X232" s="1"/>
      <c r="Y232" s="1"/>
      <c r="Z232" s="1"/>
      <c r="AA232" s="1"/>
      <c r="AB232" s="1"/>
      <c r="AC232" s="1"/>
      <c r="AD232" s="1"/>
      <c r="AE232" s="1"/>
      <c r="AF232" s="1"/>
      <c r="AG232" s="1"/>
      <c r="AH232" s="1"/>
      <c r="AI232" s="1"/>
      <c r="AJ232" s="1"/>
      <c r="AK232" s="1"/>
      <c r="AL232" s="1"/>
      <c r="AM232" s="1"/>
      <c r="AN232" s="1"/>
      <c r="AO232" s="1"/>
      <c r="AP232" s="1"/>
      <c r="AQ232" s="1"/>
      <c r="AR232" s="1"/>
      <c r="AS232" s="1"/>
    </row>
    <row r="233" spans="1:45" x14ac:dyDescent="0.25">
      <c r="A233" s="3"/>
      <c r="B233" s="1"/>
      <c r="C233" s="1"/>
      <c r="D233" s="1"/>
      <c r="E233" s="1"/>
      <c r="F233" s="1"/>
      <c r="G233" s="1"/>
      <c r="H233" s="2"/>
      <c r="L233" s="6"/>
      <c r="M233" s="1"/>
      <c r="N233" s="1"/>
      <c r="O233" s="1"/>
      <c r="P233" s="1"/>
      <c r="Q233" s="1"/>
      <c r="R233" s="1"/>
      <c r="S233" s="1"/>
      <c r="T233" s="1"/>
      <c r="U233" s="1"/>
      <c r="V233" s="1"/>
      <c r="W233" s="1"/>
      <c r="X233" s="1"/>
      <c r="Y233" s="1"/>
      <c r="Z233" s="1"/>
      <c r="AA233" s="1"/>
      <c r="AB233" s="1"/>
      <c r="AC233" s="1"/>
      <c r="AD233" s="1"/>
      <c r="AE233" s="1"/>
      <c r="AF233" s="1"/>
      <c r="AG233" s="1"/>
      <c r="AH233" s="1"/>
      <c r="AI233" s="1"/>
      <c r="AJ233" s="1"/>
      <c r="AK233" s="1"/>
      <c r="AL233" s="1"/>
      <c r="AM233" s="1"/>
      <c r="AN233" s="1"/>
      <c r="AO233" s="1"/>
      <c r="AP233" s="1"/>
      <c r="AQ233" s="1"/>
      <c r="AR233" s="1"/>
      <c r="AS233" s="1"/>
    </row>
    <row r="234" spans="1:45" x14ac:dyDescent="0.25">
      <c r="A234" s="3"/>
      <c r="B234" s="1"/>
      <c r="C234" s="1"/>
      <c r="D234" s="1"/>
      <c r="E234" s="1"/>
      <c r="F234" s="1"/>
      <c r="G234" s="1"/>
      <c r="H234" s="2"/>
      <c r="L234" s="6"/>
      <c r="M234" s="1"/>
      <c r="N234" s="1"/>
      <c r="O234" s="1"/>
      <c r="P234" s="1"/>
      <c r="Q234" s="1"/>
      <c r="R234" s="1"/>
      <c r="S234" s="1"/>
      <c r="T234" s="1"/>
      <c r="U234" s="1"/>
      <c r="V234" s="1"/>
      <c r="W234" s="1"/>
      <c r="X234" s="1"/>
      <c r="Y234" s="1"/>
      <c r="Z234" s="1"/>
      <c r="AA234" s="1"/>
      <c r="AB234" s="1"/>
      <c r="AC234" s="1"/>
      <c r="AD234" s="1"/>
      <c r="AE234" s="1"/>
      <c r="AF234" s="1"/>
      <c r="AG234" s="1"/>
      <c r="AH234" s="1"/>
      <c r="AI234" s="1"/>
      <c r="AJ234" s="1"/>
      <c r="AK234" s="1"/>
      <c r="AL234" s="1"/>
      <c r="AM234" s="1"/>
      <c r="AN234" s="1"/>
      <c r="AO234" s="1"/>
      <c r="AP234" s="1"/>
      <c r="AQ234" s="1"/>
      <c r="AR234" s="1"/>
      <c r="AS234" s="1"/>
    </row>
    <row r="235" spans="1:45" x14ac:dyDescent="0.25">
      <c r="A235" s="3"/>
      <c r="B235" s="1"/>
      <c r="C235" s="1"/>
      <c r="D235" s="1"/>
      <c r="E235" s="1"/>
      <c r="F235" s="1"/>
      <c r="G235" s="1"/>
      <c r="H235" s="2"/>
      <c r="L235" s="6"/>
      <c r="M235" s="1"/>
      <c r="N235" s="1"/>
      <c r="O235" s="1"/>
      <c r="P235" s="1"/>
      <c r="Q235" s="1"/>
      <c r="R235" s="1"/>
      <c r="S235" s="1"/>
      <c r="T235" s="1"/>
      <c r="U235" s="1"/>
      <c r="V235" s="1"/>
      <c r="W235" s="1"/>
      <c r="X235" s="1"/>
      <c r="Y235" s="1"/>
      <c r="Z235" s="1"/>
      <c r="AA235" s="1"/>
      <c r="AB235" s="1"/>
      <c r="AC235" s="1"/>
      <c r="AD235" s="1"/>
      <c r="AE235" s="1"/>
      <c r="AF235" s="1"/>
      <c r="AG235" s="1"/>
      <c r="AH235" s="1"/>
      <c r="AI235" s="1"/>
      <c r="AJ235" s="1"/>
      <c r="AK235" s="1"/>
      <c r="AL235" s="1"/>
      <c r="AM235" s="1"/>
      <c r="AN235" s="1"/>
      <c r="AO235" s="1"/>
      <c r="AP235" s="1"/>
      <c r="AQ235" s="1"/>
      <c r="AR235" s="1"/>
      <c r="AS235" s="1"/>
    </row>
    <row r="236" spans="1:45" x14ac:dyDescent="0.25">
      <c r="A236" s="3"/>
      <c r="B236" s="1"/>
      <c r="C236" s="1"/>
      <c r="D236" s="1"/>
      <c r="E236" s="1"/>
      <c r="F236" s="1"/>
      <c r="G236" s="1"/>
      <c r="H236" s="2"/>
      <c r="L236" s="6"/>
      <c r="M236" s="1"/>
      <c r="N236" s="1"/>
      <c r="O236" s="1"/>
      <c r="P236" s="1"/>
      <c r="Q236" s="1"/>
      <c r="R236" s="1"/>
      <c r="S236" s="1"/>
      <c r="T236" s="1"/>
      <c r="U236" s="1"/>
      <c r="V236" s="1"/>
      <c r="W236" s="1"/>
      <c r="X236" s="1"/>
      <c r="Y236" s="1"/>
      <c r="Z236" s="1"/>
      <c r="AA236" s="1"/>
      <c r="AB236" s="1"/>
      <c r="AC236" s="1"/>
      <c r="AD236" s="1"/>
      <c r="AE236" s="1"/>
      <c r="AF236" s="1"/>
      <c r="AG236" s="1"/>
      <c r="AH236" s="1"/>
      <c r="AI236" s="1"/>
      <c r="AJ236" s="1"/>
      <c r="AK236" s="1"/>
      <c r="AL236" s="1"/>
      <c r="AM236" s="1"/>
      <c r="AN236" s="1"/>
      <c r="AO236" s="1"/>
      <c r="AP236" s="1"/>
      <c r="AQ236" s="1"/>
      <c r="AR236" s="1"/>
      <c r="AS236" s="1"/>
    </row>
    <row r="237" spans="1:45" x14ac:dyDescent="0.25">
      <c r="A237" s="3"/>
      <c r="B237" s="1"/>
      <c r="C237" s="1"/>
      <c r="D237" s="1"/>
      <c r="E237" s="1"/>
      <c r="F237" s="1"/>
      <c r="G237" s="1"/>
      <c r="H237" s="2"/>
      <c r="L237" s="6"/>
      <c r="M237" s="1"/>
      <c r="N237" s="1"/>
      <c r="O237" s="1"/>
      <c r="P237" s="1"/>
      <c r="Q237" s="1"/>
      <c r="R237" s="1"/>
      <c r="S237" s="1"/>
      <c r="T237" s="1"/>
      <c r="U237" s="1"/>
      <c r="V237" s="1"/>
      <c r="W237" s="1"/>
      <c r="X237" s="1"/>
      <c r="Y237" s="1"/>
      <c r="Z237" s="1"/>
      <c r="AA237" s="1"/>
      <c r="AB237" s="1"/>
      <c r="AC237" s="1"/>
      <c r="AD237" s="1"/>
      <c r="AE237" s="1"/>
      <c r="AF237" s="1"/>
      <c r="AG237" s="1"/>
      <c r="AH237" s="1"/>
      <c r="AI237" s="1"/>
      <c r="AJ237" s="1"/>
      <c r="AK237" s="1"/>
      <c r="AL237" s="1"/>
      <c r="AM237" s="1"/>
      <c r="AN237" s="1"/>
      <c r="AO237" s="1"/>
      <c r="AP237" s="1"/>
      <c r="AQ237" s="1"/>
      <c r="AR237" s="1"/>
      <c r="AS237" s="1"/>
    </row>
    <row r="238" spans="1:45" x14ac:dyDescent="0.25">
      <c r="A238" s="3"/>
      <c r="B238" s="1"/>
      <c r="C238" s="1"/>
      <c r="D238" s="1"/>
      <c r="E238" s="1"/>
      <c r="F238" s="1"/>
      <c r="G238" s="1"/>
      <c r="H238" s="2"/>
      <c r="L238" s="6"/>
      <c r="M238" s="1"/>
      <c r="N238" s="1"/>
      <c r="O238" s="1"/>
      <c r="P238" s="1"/>
      <c r="Q238" s="1"/>
      <c r="R238" s="1"/>
      <c r="S238" s="1"/>
      <c r="T238" s="1"/>
      <c r="U238" s="1"/>
      <c r="V238" s="1"/>
      <c r="W238" s="1"/>
      <c r="X238" s="1"/>
      <c r="Y238" s="1"/>
      <c r="Z238" s="1"/>
      <c r="AA238" s="1"/>
      <c r="AB238" s="1"/>
      <c r="AC238" s="1"/>
      <c r="AD238" s="1"/>
      <c r="AE238" s="1"/>
      <c r="AF238" s="1"/>
      <c r="AG238" s="1"/>
      <c r="AH238" s="1"/>
      <c r="AI238" s="1"/>
      <c r="AJ238" s="1"/>
      <c r="AK238" s="1"/>
      <c r="AL238" s="1"/>
      <c r="AM238" s="1"/>
      <c r="AN238" s="1"/>
      <c r="AO238" s="1"/>
      <c r="AP238" s="1"/>
      <c r="AQ238" s="1"/>
      <c r="AR238" s="1"/>
      <c r="AS238" s="1"/>
    </row>
    <row r="239" spans="1:45" x14ac:dyDescent="0.25">
      <c r="A239" s="3"/>
      <c r="B239" s="1"/>
      <c r="C239" s="1"/>
      <c r="D239" s="1"/>
      <c r="E239" s="1"/>
      <c r="F239" s="1"/>
      <c r="G239" s="1"/>
      <c r="H239" s="2"/>
      <c r="L239" s="6"/>
      <c r="M239" s="1"/>
      <c r="N239" s="1"/>
      <c r="O239" s="1"/>
      <c r="P239" s="1"/>
      <c r="Q239" s="1"/>
      <c r="R239" s="1"/>
      <c r="S239" s="1"/>
      <c r="T239" s="1"/>
      <c r="U239" s="1"/>
      <c r="V239" s="1"/>
      <c r="W239" s="1"/>
      <c r="X239" s="1"/>
      <c r="Y239" s="1"/>
      <c r="Z239" s="1"/>
      <c r="AA239" s="1"/>
      <c r="AB239" s="1"/>
      <c r="AC239" s="1"/>
      <c r="AD239" s="1"/>
      <c r="AE239" s="1"/>
      <c r="AF239" s="1"/>
      <c r="AG239" s="1"/>
      <c r="AH239" s="1"/>
      <c r="AI239" s="1"/>
      <c r="AJ239" s="1"/>
      <c r="AK239" s="1"/>
      <c r="AL239" s="1"/>
      <c r="AM239" s="1"/>
      <c r="AN239" s="1"/>
      <c r="AO239" s="1"/>
      <c r="AP239" s="1"/>
      <c r="AQ239" s="1"/>
      <c r="AR239" s="1"/>
      <c r="AS239" s="1"/>
    </row>
    <row r="240" spans="1:45" x14ac:dyDescent="0.25">
      <c r="A240" s="3"/>
      <c r="B240" s="1"/>
      <c r="C240" s="1"/>
      <c r="D240" s="1"/>
      <c r="E240" s="1"/>
      <c r="F240" s="1"/>
      <c r="G240" s="1"/>
      <c r="H240" s="2"/>
      <c r="L240" s="6"/>
      <c r="M240" s="1"/>
      <c r="N240" s="1"/>
      <c r="O240" s="1"/>
      <c r="P240" s="1"/>
      <c r="Q240" s="1"/>
      <c r="R240" s="1"/>
      <c r="S240" s="1"/>
      <c r="T240" s="1"/>
      <c r="U240" s="1"/>
      <c r="V240" s="1"/>
      <c r="W240" s="1"/>
      <c r="X240" s="1"/>
      <c r="Y240" s="1"/>
      <c r="Z240" s="1"/>
      <c r="AA240" s="1"/>
      <c r="AB240" s="1"/>
      <c r="AC240" s="1"/>
      <c r="AD240" s="1"/>
      <c r="AE240" s="1"/>
      <c r="AF240" s="1"/>
      <c r="AG240" s="1"/>
      <c r="AH240" s="1"/>
      <c r="AI240" s="1"/>
      <c r="AJ240" s="1"/>
      <c r="AK240" s="1"/>
      <c r="AL240" s="1"/>
      <c r="AM240" s="1"/>
      <c r="AN240" s="1"/>
      <c r="AO240" s="1"/>
      <c r="AP240" s="1"/>
      <c r="AQ240" s="1"/>
      <c r="AR240" s="1"/>
      <c r="AS240" s="1"/>
    </row>
    <row r="241" spans="1:45" x14ac:dyDescent="0.25">
      <c r="A241" s="3"/>
      <c r="B241" s="1"/>
      <c r="C241" s="1"/>
      <c r="D241" s="1"/>
      <c r="E241" s="1"/>
      <c r="F241" s="1"/>
      <c r="G241" s="1"/>
      <c r="H241" s="2"/>
      <c r="L241" s="6"/>
      <c r="M241" s="1"/>
      <c r="N241" s="1"/>
      <c r="O241" s="1"/>
      <c r="P241" s="1"/>
      <c r="Q241" s="1"/>
      <c r="R241" s="1"/>
      <c r="S241" s="1"/>
      <c r="T241" s="1"/>
      <c r="U241" s="1"/>
      <c r="V241" s="1"/>
      <c r="W241" s="1"/>
      <c r="X241" s="1"/>
      <c r="Y241" s="1"/>
      <c r="Z241" s="1"/>
      <c r="AA241" s="1"/>
      <c r="AB241" s="1"/>
      <c r="AC241" s="1"/>
      <c r="AD241" s="1"/>
      <c r="AE241" s="1"/>
      <c r="AF241" s="1"/>
      <c r="AG241" s="1"/>
      <c r="AH241" s="1"/>
      <c r="AI241" s="1"/>
      <c r="AJ241" s="1"/>
      <c r="AK241" s="1"/>
      <c r="AL241" s="1"/>
      <c r="AM241" s="1"/>
      <c r="AN241" s="1"/>
      <c r="AO241" s="1"/>
      <c r="AP241" s="1"/>
      <c r="AQ241" s="1"/>
      <c r="AR241" s="1"/>
      <c r="AS241" s="1"/>
    </row>
    <row r="242" spans="1:45" x14ac:dyDescent="0.25">
      <c r="A242" s="3"/>
      <c r="B242" s="1"/>
      <c r="C242" s="1"/>
      <c r="D242" s="1"/>
      <c r="E242" s="1"/>
      <c r="F242" s="1"/>
      <c r="G242" s="1"/>
      <c r="H242" s="2"/>
      <c r="L242" s="6"/>
      <c r="M242" s="1"/>
      <c r="N242" s="1"/>
      <c r="O242" s="1"/>
      <c r="P242" s="1"/>
      <c r="Q242" s="1"/>
      <c r="R242" s="1"/>
      <c r="S242" s="1"/>
      <c r="T242" s="1"/>
      <c r="U242" s="1"/>
      <c r="V242" s="1"/>
      <c r="W242" s="1"/>
      <c r="X242" s="1"/>
      <c r="Y242" s="1"/>
      <c r="Z242" s="1"/>
      <c r="AA242" s="1"/>
      <c r="AB242" s="1"/>
      <c r="AC242" s="1"/>
      <c r="AD242" s="1"/>
      <c r="AE242" s="1"/>
      <c r="AF242" s="1"/>
      <c r="AG242" s="1"/>
      <c r="AH242" s="1"/>
      <c r="AI242" s="1"/>
      <c r="AJ242" s="1"/>
      <c r="AK242" s="1"/>
      <c r="AL242" s="1"/>
      <c r="AM242" s="1"/>
      <c r="AN242" s="1"/>
      <c r="AO242" s="1"/>
      <c r="AP242" s="1"/>
      <c r="AQ242" s="1"/>
      <c r="AR242" s="1"/>
      <c r="AS242" s="1"/>
    </row>
    <row r="243" spans="1:45" x14ac:dyDescent="0.25">
      <c r="A243" s="3"/>
      <c r="B243" s="1"/>
      <c r="C243" s="1"/>
      <c r="D243" s="1"/>
      <c r="E243" s="1"/>
      <c r="F243" s="1"/>
      <c r="G243" s="1"/>
      <c r="H243" s="2"/>
      <c r="L243" s="6"/>
      <c r="M243" s="1"/>
      <c r="N243" s="1"/>
      <c r="O243" s="1"/>
      <c r="P243" s="1"/>
      <c r="Q243" s="1"/>
      <c r="R243" s="1"/>
      <c r="S243" s="1"/>
      <c r="T243" s="1"/>
      <c r="U243" s="1"/>
      <c r="V243" s="1"/>
      <c r="W243" s="1"/>
      <c r="X243" s="1"/>
      <c r="Y243" s="1"/>
      <c r="Z243" s="1"/>
      <c r="AA243" s="1"/>
      <c r="AB243" s="1"/>
      <c r="AC243" s="1"/>
      <c r="AD243" s="1"/>
      <c r="AE243" s="1"/>
      <c r="AF243" s="1"/>
      <c r="AG243" s="1"/>
      <c r="AH243" s="1"/>
      <c r="AI243" s="1"/>
      <c r="AJ243" s="1"/>
      <c r="AK243" s="1"/>
      <c r="AL243" s="1"/>
      <c r="AM243" s="1"/>
      <c r="AN243" s="1"/>
      <c r="AO243" s="1"/>
      <c r="AP243" s="1"/>
      <c r="AQ243" s="1"/>
      <c r="AR243" s="1"/>
      <c r="AS243" s="1"/>
    </row>
    <row r="244" spans="1:45" x14ac:dyDescent="0.25">
      <c r="A244" s="3"/>
      <c r="B244" s="1"/>
      <c r="C244" s="1"/>
      <c r="D244" s="1"/>
      <c r="E244" s="1"/>
      <c r="F244" s="1"/>
      <c r="G244" s="1"/>
      <c r="H244" s="2"/>
      <c r="L244" s="6"/>
      <c r="M244" s="1"/>
      <c r="N244" s="1"/>
      <c r="O244" s="1"/>
      <c r="P244" s="1"/>
      <c r="Q244" s="1"/>
      <c r="R244" s="1"/>
      <c r="S244" s="1"/>
      <c r="T244" s="1"/>
      <c r="U244" s="1"/>
      <c r="V244" s="1"/>
      <c r="W244" s="1"/>
      <c r="X244" s="1"/>
      <c r="Y244" s="1"/>
      <c r="Z244" s="1"/>
      <c r="AA244" s="1"/>
      <c r="AB244" s="1"/>
      <c r="AC244" s="1"/>
      <c r="AD244" s="1"/>
      <c r="AE244" s="1"/>
      <c r="AF244" s="1"/>
      <c r="AG244" s="1"/>
      <c r="AH244" s="1"/>
      <c r="AI244" s="1"/>
      <c r="AJ244" s="1"/>
      <c r="AK244" s="1"/>
      <c r="AL244" s="1"/>
      <c r="AM244" s="1"/>
      <c r="AN244" s="1"/>
      <c r="AO244" s="1"/>
      <c r="AP244" s="1"/>
      <c r="AQ244" s="1"/>
      <c r="AR244" s="1"/>
      <c r="AS244" s="1"/>
    </row>
    <row r="245" spans="1:45" x14ac:dyDescent="0.25">
      <c r="A245" s="3"/>
      <c r="B245" s="1"/>
      <c r="C245" s="1"/>
      <c r="D245" s="1"/>
      <c r="E245" s="1"/>
      <c r="F245" s="1"/>
      <c r="G245" s="1"/>
      <c r="H245" s="2"/>
      <c r="L245" s="6"/>
      <c r="M245" s="1"/>
      <c r="N245" s="1"/>
      <c r="O245" s="1"/>
      <c r="P245" s="1"/>
      <c r="Q245" s="1"/>
      <c r="R245" s="1"/>
      <c r="S245" s="1"/>
      <c r="T245" s="1"/>
      <c r="U245" s="1"/>
      <c r="V245" s="1"/>
      <c r="W245" s="1"/>
      <c r="X245" s="1"/>
      <c r="Y245" s="1"/>
      <c r="Z245" s="1"/>
      <c r="AA245" s="1"/>
      <c r="AB245" s="1"/>
      <c r="AC245" s="1"/>
      <c r="AD245" s="1"/>
      <c r="AE245" s="1"/>
      <c r="AF245" s="1"/>
      <c r="AG245" s="1"/>
      <c r="AH245" s="1"/>
      <c r="AI245" s="1"/>
      <c r="AJ245" s="1"/>
      <c r="AK245" s="1"/>
      <c r="AL245" s="1"/>
      <c r="AM245" s="1"/>
      <c r="AN245" s="1"/>
      <c r="AO245" s="1"/>
      <c r="AP245" s="1"/>
      <c r="AQ245" s="1"/>
      <c r="AR245" s="1"/>
      <c r="AS245" s="1"/>
    </row>
    <row r="246" spans="1:45" x14ac:dyDescent="0.25">
      <c r="A246" s="3"/>
      <c r="B246" s="1"/>
      <c r="C246" s="1"/>
      <c r="D246" s="1"/>
      <c r="E246" s="1"/>
      <c r="F246" s="1"/>
      <c r="G246" s="1"/>
      <c r="H246" s="2"/>
      <c r="L246" s="6"/>
      <c r="M246" s="1"/>
      <c r="N246" s="1"/>
      <c r="O246" s="1"/>
      <c r="P246" s="1"/>
      <c r="Q246" s="1"/>
      <c r="R246" s="1"/>
      <c r="S246" s="1"/>
      <c r="T246" s="1"/>
      <c r="U246" s="1"/>
      <c r="V246" s="1"/>
      <c r="W246" s="1"/>
      <c r="X246" s="1"/>
      <c r="Y246" s="1"/>
      <c r="Z246" s="1"/>
      <c r="AA246" s="1"/>
      <c r="AB246" s="1"/>
      <c r="AC246" s="1"/>
      <c r="AD246" s="1"/>
      <c r="AE246" s="1"/>
      <c r="AF246" s="1"/>
      <c r="AG246" s="1"/>
      <c r="AH246" s="1"/>
      <c r="AI246" s="1"/>
      <c r="AJ246" s="1"/>
      <c r="AK246" s="1"/>
      <c r="AL246" s="1"/>
      <c r="AM246" s="1"/>
      <c r="AN246" s="1"/>
      <c r="AO246" s="1"/>
      <c r="AP246" s="1"/>
      <c r="AQ246" s="1"/>
      <c r="AR246" s="1"/>
      <c r="AS246" s="1"/>
    </row>
    <row r="247" spans="1:45" x14ac:dyDescent="0.25">
      <c r="A247" s="3"/>
      <c r="B247" s="1"/>
      <c r="C247" s="1"/>
      <c r="D247" s="1"/>
      <c r="E247" s="1"/>
      <c r="F247" s="1"/>
      <c r="G247" s="1"/>
      <c r="H247" s="2"/>
      <c r="L247" s="6"/>
      <c r="M247" s="1"/>
      <c r="N247" s="1"/>
      <c r="O247" s="1"/>
      <c r="P247" s="1"/>
      <c r="Q247" s="1"/>
      <c r="R247" s="1"/>
      <c r="S247" s="1"/>
      <c r="T247" s="1"/>
      <c r="U247" s="1"/>
      <c r="V247" s="1"/>
      <c r="W247" s="1"/>
      <c r="X247" s="1"/>
      <c r="Y247" s="1"/>
      <c r="Z247" s="1"/>
      <c r="AA247" s="1"/>
      <c r="AB247" s="1"/>
      <c r="AC247" s="1"/>
      <c r="AD247" s="1"/>
      <c r="AE247" s="1"/>
      <c r="AF247" s="1"/>
      <c r="AG247" s="1"/>
      <c r="AH247" s="1"/>
      <c r="AI247" s="1"/>
      <c r="AJ247" s="1"/>
      <c r="AK247" s="1"/>
      <c r="AL247" s="1"/>
      <c r="AM247" s="1"/>
      <c r="AN247" s="1"/>
      <c r="AO247" s="1"/>
      <c r="AP247" s="1"/>
      <c r="AQ247" s="1"/>
      <c r="AR247" s="1"/>
      <c r="AS247" s="1"/>
    </row>
    <row r="248" spans="1:45" x14ac:dyDescent="0.25">
      <c r="A248" s="3"/>
      <c r="B248" s="1"/>
      <c r="C248" s="1"/>
      <c r="D248" s="1"/>
      <c r="E248" s="1"/>
      <c r="F248" s="1"/>
      <c r="G248" s="1"/>
      <c r="H248" s="2"/>
      <c r="L248" s="6"/>
      <c r="M248" s="1"/>
      <c r="N248" s="1"/>
      <c r="O248" s="1"/>
      <c r="P248" s="1"/>
      <c r="Q248" s="1"/>
      <c r="R248" s="1"/>
      <c r="S248" s="1"/>
      <c r="T248" s="1"/>
      <c r="U248" s="1"/>
      <c r="V248" s="1"/>
      <c r="W248" s="1"/>
      <c r="X248" s="1"/>
      <c r="Y248" s="1"/>
      <c r="Z248" s="1"/>
      <c r="AA248" s="1"/>
      <c r="AB248" s="1"/>
      <c r="AC248" s="1"/>
      <c r="AD248" s="1"/>
      <c r="AE248" s="1"/>
      <c r="AF248" s="1"/>
      <c r="AG248" s="1"/>
      <c r="AH248" s="1"/>
      <c r="AI248" s="1"/>
      <c r="AJ248" s="1"/>
      <c r="AK248" s="1"/>
      <c r="AL248" s="1"/>
      <c r="AM248" s="1"/>
      <c r="AN248" s="1"/>
      <c r="AO248" s="1"/>
      <c r="AP248" s="1"/>
      <c r="AQ248" s="1"/>
      <c r="AR248" s="1"/>
      <c r="AS248" s="1"/>
    </row>
    <row r="249" spans="1:45" x14ac:dyDescent="0.25">
      <c r="A249" s="3"/>
      <c r="B249" s="1"/>
      <c r="C249" s="1"/>
      <c r="D249" s="1"/>
      <c r="E249" s="1"/>
      <c r="F249" s="1"/>
      <c r="G249" s="1"/>
      <c r="H249" s="2"/>
      <c r="L249" s="6"/>
      <c r="M249" s="1"/>
      <c r="N249" s="1"/>
      <c r="O249" s="1"/>
      <c r="P249" s="1"/>
      <c r="Q249" s="1"/>
      <c r="R249" s="1"/>
      <c r="S249" s="1"/>
      <c r="T249" s="1"/>
      <c r="U249" s="1"/>
      <c r="V249" s="1"/>
      <c r="W249" s="1"/>
      <c r="X249" s="1"/>
      <c r="Y249" s="1"/>
      <c r="Z249" s="1"/>
      <c r="AA249" s="1"/>
      <c r="AB249" s="1"/>
      <c r="AC249" s="1"/>
      <c r="AD249" s="1"/>
      <c r="AE249" s="1"/>
      <c r="AF249" s="1"/>
      <c r="AG249" s="1"/>
      <c r="AH249" s="1"/>
      <c r="AI249" s="1"/>
      <c r="AJ249" s="1"/>
      <c r="AK249" s="1"/>
      <c r="AL249" s="1"/>
      <c r="AM249" s="1"/>
      <c r="AN249" s="1"/>
      <c r="AO249" s="1"/>
      <c r="AP249" s="1"/>
      <c r="AQ249" s="1"/>
      <c r="AR249" s="1"/>
      <c r="AS249" s="1"/>
    </row>
    <row r="250" spans="1:45" x14ac:dyDescent="0.25">
      <c r="A250" s="3"/>
      <c r="B250" s="1"/>
      <c r="C250" s="1"/>
      <c r="D250" s="1"/>
      <c r="E250" s="1"/>
      <c r="F250" s="1"/>
      <c r="G250" s="1"/>
      <c r="H250" s="2"/>
      <c r="L250" s="6"/>
      <c r="M250" s="1"/>
      <c r="N250" s="1"/>
      <c r="O250" s="1"/>
      <c r="P250" s="1"/>
      <c r="Q250" s="1"/>
      <c r="R250" s="1"/>
      <c r="S250" s="1"/>
      <c r="T250" s="1"/>
      <c r="U250" s="1"/>
      <c r="V250" s="1"/>
      <c r="W250" s="1"/>
      <c r="X250" s="1"/>
      <c r="Y250" s="1"/>
      <c r="Z250" s="1"/>
      <c r="AA250" s="1"/>
      <c r="AB250" s="1"/>
      <c r="AC250" s="1"/>
      <c r="AD250" s="1"/>
      <c r="AE250" s="1"/>
      <c r="AF250" s="1"/>
      <c r="AG250" s="1"/>
      <c r="AH250" s="1"/>
      <c r="AI250" s="1"/>
      <c r="AJ250" s="1"/>
      <c r="AK250" s="1"/>
      <c r="AL250" s="1"/>
      <c r="AM250" s="1"/>
      <c r="AN250" s="1"/>
      <c r="AO250" s="1"/>
      <c r="AP250" s="1"/>
      <c r="AQ250" s="1"/>
      <c r="AR250" s="1"/>
      <c r="AS250" s="1"/>
    </row>
    <row r="251" spans="1:45" x14ac:dyDescent="0.25">
      <c r="A251" s="3"/>
      <c r="B251" s="1"/>
      <c r="C251" s="1"/>
      <c r="D251" s="1"/>
      <c r="E251" s="1"/>
      <c r="F251" s="1"/>
      <c r="G251" s="1"/>
      <c r="H251" s="2"/>
      <c r="L251" s="6"/>
      <c r="M251" s="1"/>
      <c r="N251" s="1"/>
      <c r="O251" s="1"/>
      <c r="P251" s="1"/>
      <c r="Q251" s="1"/>
      <c r="R251" s="1"/>
      <c r="S251" s="1"/>
      <c r="T251" s="1"/>
      <c r="U251" s="1"/>
      <c r="V251" s="1"/>
      <c r="W251" s="1"/>
      <c r="X251" s="1"/>
      <c r="Y251" s="1"/>
      <c r="Z251" s="1"/>
      <c r="AA251" s="1"/>
      <c r="AB251" s="1"/>
      <c r="AC251" s="1"/>
      <c r="AD251" s="1"/>
      <c r="AE251" s="1"/>
      <c r="AF251" s="1"/>
      <c r="AG251" s="1"/>
      <c r="AH251" s="1"/>
      <c r="AI251" s="1"/>
      <c r="AJ251" s="1"/>
      <c r="AK251" s="1"/>
      <c r="AL251" s="1"/>
      <c r="AM251" s="1"/>
      <c r="AN251" s="1"/>
      <c r="AO251" s="1"/>
      <c r="AP251" s="1"/>
      <c r="AQ251" s="1"/>
      <c r="AR251" s="1"/>
      <c r="AS251" s="1"/>
    </row>
    <row r="252" spans="1:45" x14ac:dyDescent="0.25">
      <c r="A252" s="3"/>
      <c r="B252" s="1"/>
      <c r="C252" s="1"/>
      <c r="D252" s="1"/>
      <c r="E252" s="1"/>
      <c r="F252" s="1"/>
      <c r="G252" s="1"/>
      <c r="H252" s="2"/>
      <c r="L252" s="6"/>
      <c r="M252" s="1"/>
      <c r="N252" s="1"/>
      <c r="O252" s="1"/>
      <c r="P252" s="1"/>
      <c r="Q252" s="1"/>
      <c r="R252" s="1"/>
      <c r="S252" s="1"/>
      <c r="T252" s="1"/>
      <c r="U252" s="1"/>
      <c r="V252" s="1"/>
      <c r="W252" s="1"/>
      <c r="X252" s="1"/>
      <c r="Y252" s="1"/>
      <c r="Z252" s="1"/>
      <c r="AA252" s="1"/>
      <c r="AB252" s="1"/>
      <c r="AC252" s="1"/>
      <c r="AD252" s="1"/>
      <c r="AE252" s="1"/>
      <c r="AF252" s="1"/>
      <c r="AG252" s="1"/>
      <c r="AH252" s="1"/>
      <c r="AI252" s="1"/>
      <c r="AJ252" s="1"/>
      <c r="AK252" s="1"/>
      <c r="AL252" s="1"/>
      <c r="AM252" s="1"/>
      <c r="AN252" s="1"/>
      <c r="AO252" s="1"/>
      <c r="AP252" s="1"/>
      <c r="AQ252" s="1"/>
      <c r="AR252" s="1"/>
      <c r="AS252" s="1"/>
    </row>
    <row r="253" spans="1:45" x14ac:dyDescent="0.25">
      <c r="A253" s="3"/>
      <c r="B253" s="1"/>
      <c r="C253" s="1"/>
      <c r="D253" s="1"/>
      <c r="E253" s="1"/>
      <c r="F253" s="1"/>
      <c r="G253" s="1"/>
      <c r="H253" s="2"/>
      <c r="L253" s="6"/>
      <c r="M253" s="1"/>
      <c r="N253" s="1"/>
      <c r="O253" s="1"/>
      <c r="P253" s="1"/>
      <c r="Q253" s="1"/>
      <c r="R253" s="1"/>
      <c r="S253" s="1"/>
      <c r="T253" s="1"/>
      <c r="U253" s="1"/>
      <c r="V253" s="1"/>
      <c r="W253" s="1"/>
      <c r="X253" s="1"/>
      <c r="Y253" s="1"/>
      <c r="Z253" s="1"/>
      <c r="AA253" s="1"/>
      <c r="AB253" s="1"/>
      <c r="AC253" s="1"/>
      <c r="AD253" s="1"/>
      <c r="AE253" s="1"/>
      <c r="AF253" s="1"/>
      <c r="AG253" s="1"/>
      <c r="AH253" s="1"/>
      <c r="AI253" s="1"/>
      <c r="AJ253" s="1"/>
      <c r="AK253" s="1"/>
      <c r="AL253" s="1"/>
      <c r="AM253" s="1"/>
      <c r="AN253" s="1"/>
      <c r="AO253" s="1"/>
      <c r="AP253" s="1"/>
      <c r="AQ253" s="1"/>
      <c r="AR253" s="1"/>
      <c r="AS253" s="1"/>
    </row>
    <row r="254" spans="1:45" x14ac:dyDescent="0.25">
      <c r="A254" s="3"/>
      <c r="B254" s="1"/>
      <c r="C254" s="1"/>
      <c r="D254" s="1"/>
      <c r="E254" s="1"/>
      <c r="F254" s="1"/>
      <c r="G254" s="1"/>
      <c r="H254" s="2"/>
      <c r="L254" s="6"/>
      <c r="M254" s="1"/>
      <c r="N254" s="1"/>
      <c r="O254" s="1"/>
      <c r="P254" s="1"/>
      <c r="Q254" s="1"/>
      <c r="R254" s="1"/>
      <c r="S254" s="1"/>
      <c r="T254" s="1"/>
      <c r="U254" s="1"/>
      <c r="V254" s="1"/>
      <c r="W254" s="1"/>
      <c r="X254" s="1"/>
      <c r="Y254" s="1"/>
      <c r="Z254" s="1"/>
      <c r="AA254" s="1"/>
      <c r="AB254" s="1"/>
      <c r="AC254" s="1"/>
      <c r="AD254" s="1"/>
      <c r="AE254" s="1"/>
      <c r="AF254" s="1"/>
      <c r="AG254" s="1"/>
      <c r="AH254" s="1"/>
      <c r="AI254" s="1"/>
      <c r="AJ254" s="1"/>
      <c r="AK254" s="1"/>
      <c r="AL254" s="1"/>
      <c r="AM254" s="1"/>
      <c r="AN254" s="1"/>
      <c r="AO254" s="1"/>
      <c r="AP254" s="1"/>
      <c r="AQ254" s="1"/>
      <c r="AR254" s="1"/>
      <c r="AS254" s="1"/>
    </row>
    <row r="255" spans="1:45" x14ac:dyDescent="0.25">
      <c r="A255" s="3"/>
      <c r="B255" s="1"/>
      <c r="C255" s="1"/>
      <c r="D255" s="1"/>
      <c r="E255" s="1"/>
      <c r="F255" s="1"/>
      <c r="G255" s="1"/>
      <c r="H255" s="2"/>
      <c r="L255" s="6"/>
      <c r="M255" s="1"/>
      <c r="N255" s="1"/>
      <c r="O255" s="1"/>
      <c r="P255" s="1"/>
      <c r="Q255" s="1"/>
      <c r="R255" s="1"/>
      <c r="S255" s="1"/>
      <c r="T255" s="1"/>
      <c r="U255" s="1"/>
      <c r="V255" s="1"/>
      <c r="W255" s="1"/>
      <c r="X255" s="1"/>
      <c r="Y255" s="1"/>
      <c r="Z255" s="1"/>
      <c r="AA255" s="1"/>
      <c r="AB255" s="1"/>
      <c r="AC255" s="1"/>
      <c r="AD255" s="1"/>
      <c r="AE255" s="1"/>
      <c r="AF255" s="1"/>
      <c r="AG255" s="1"/>
      <c r="AH255" s="1"/>
      <c r="AI255" s="1"/>
      <c r="AJ255" s="1"/>
      <c r="AK255" s="1"/>
      <c r="AL255" s="1"/>
      <c r="AM255" s="1"/>
      <c r="AN255" s="1"/>
      <c r="AO255" s="1"/>
      <c r="AP255" s="1"/>
      <c r="AQ255" s="1"/>
      <c r="AR255" s="1"/>
      <c r="AS255" s="1"/>
    </row>
    <row r="256" spans="1:45" x14ac:dyDescent="0.25">
      <c r="A256" s="3"/>
      <c r="B256" s="1"/>
      <c r="C256" s="1"/>
      <c r="D256" s="1"/>
      <c r="E256" s="1"/>
      <c r="F256" s="1"/>
      <c r="G256" s="1"/>
      <c r="H256" s="2"/>
      <c r="L256" s="6"/>
      <c r="M256" s="1"/>
      <c r="N256" s="1"/>
      <c r="O256" s="1"/>
      <c r="P256" s="1"/>
      <c r="Q256" s="1"/>
      <c r="R256" s="1"/>
      <c r="S256" s="1"/>
      <c r="T256" s="1"/>
      <c r="U256" s="1"/>
      <c r="V256" s="1"/>
      <c r="W256" s="1"/>
      <c r="X256" s="1"/>
      <c r="Y256" s="1"/>
      <c r="Z256" s="1"/>
      <c r="AA256" s="1"/>
      <c r="AB256" s="1"/>
      <c r="AC256" s="1"/>
      <c r="AD256" s="1"/>
      <c r="AE256" s="1"/>
      <c r="AF256" s="1"/>
      <c r="AG256" s="1"/>
      <c r="AH256" s="1"/>
      <c r="AI256" s="1"/>
      <c r="AJ256" s="1"/>
      <c r="AK256" s="1"/>
      <c r="AL256" s="1"/>
      <c r="AM256" s="1"/>
      <c r="AN256" s="1"/>
      <c r="AO256" s="1"/>
      <c r="AP256" s="1"/>
      <c r="AQ256" s="1"/>
      <c r="AR256" s="1"/>
      <c r="AS256" s="1"/>
    </row>
    <row r="257" spans="1:45" x14ac:dyDescent="0.25">
      <c r="A257" s="3"/>
      <c r="B257" s="1"/>
      <c r="C257" s="1"/>
      <c r="D257" s="1"/>
      <c r="E257" s="1"/>
      <c r="F257" s="1"/>
      <c r="G257" s="1"/>
      <c r="H257" s="2"/>
      <c r="L257" s="6"/>
      <c r="M257" s="1"/>
      <c r="N257" s="1"/>
      <c r="O257" s="1"/>
      <c r="P257" s="1"/>
      <c r="Q257" s="1"/>
      <c r="R257" s="1"/>
      <c r="S257" s="1"/>
      <c r="T257" s="1"/>
      <c r="U257" s="1"/>
      <c r="V257" s="1"/>
      <c r="W257" s="1"/>
      <c r="X257" s="1"/>
      <c r="Y257" s="1"/>
      <c r="Z257" s="1"/>
      <c r="AA257" s="1"/>
      <c r="AB257" s="1"/>
      <c r="AC257" s="1"/>
      <c r="AD257" s="1"/>
      <c r="AE257" s="1"/>
      <c r="AF257" s="1"/>
      <c r="AG257" s="1"/>
      <c r="AH257" s="1"/>
      <c r="AI257" s="1"/>
      <c r="AJ257" s="1"/>
      <c r="AK257" s="1"/>
      <c r="AL257" s="1"/>
      <c r="AM257" s="1"/>
      <c r="AN257" s="1"/>
      <c r="AO257" s="1"/>
      <c r="AP257" s="1"/>
      <c r="AQ257" s="1"/>
      <c r="AR257" s="1"/>
      <c r="AS257" s="1"/>
    </row>
    <row r="258" spans="1:45" x14ac:dyDescent="0.25">
      <c r="A258" s="3"/>
      <c r="B258" s="1"/>
      <c r="C258" s="1"/>
      <c r="D258" s="1"/>
      <c r="E258" s="1"/>
      <c r="F258" s="1"/>
      <c r="G258" s="1"/>
      <c r="H258" s="2"/>
      <c r="L258" s="6"/>
      <c r="M258" s="1"/>
      <c r="N258" s="1"/>
      <c r="O258" s="1"/>
      <c r="P258" s="1"/>
      <c r="Q258" s="1"/>
      <c r="R258" s="1"/>
      <c r="S258" s="1"/>
      <c r="T258" s="1"/>
      <c r="U258" s="1"/>
      <c r="V258" s="1"/>
      <c r="W258" s="1"/>
      <c r="X258" s="1"/>
      <c r="Y258" s="1"/>
      <c r="Z258" s="1"/>
      <c r="AA258" s="1"/>
      <c r="AB258" s="1"/>
      <c r="AC258" s="1"/>
      <c r="AD258" s="1"/>
      <c r="AE258" s="1"/>
      <c r="AF258" s="1"/>
      <c r="AG258" s="1"/>
      <c r="AH258" s="1"/>
      <c r="AI258" s="1"/>
      <c r="AJ258" s="1"/>
      <c r="AK258" s="1"/>
      <c r="AL258" s="1"/>
      <c r="AM258" s="1"/>
      <c r="AN258" s="1"/>
      <c r="AO258" s="1"/>
      <c r="AP258" s="1"/>
      <c r="AQ258" s="1"/>
      <c r="AR258" s="1"/>
      <c r="AS258" s="1"/>
    </row>
    <row r="259" spans="1:45" x14ac:dyDescent="0.25">
      <c r="A259" s="3"/>
      <c r="B259" s="1"/>
      <c r="C259" s="1"/>
      <c r="D259" s="1"/>
      <c r="E259" s="1"/>
      <c r="F259" s="1"/>
      <c r="G259" s="1"/>
      <c r="H259" s="2"/>
      <c r="L259" s="6"/>
      <c r="M259" s="1"/>
      <c r="N259" s="1"/>
      <c r="O259" s="1"/>
      <c r="P259" s="1"/>
      <c r="Q259" s="1"/>
      <c r="R259" s="1"/>
      <c r="S259" s="1"/>
      <c r="T259" s="1"/>
      <c r="U259" s="1"/>
      <c r="V259" s="1"/>
      <c r="W259" s="1"/>
      <c r="X259" s="1"/>
      <c r="Y259" s="1"/>
      <c r="Z259" s="1"/>
      <c r="AA259" s="1"/>
      <c r="AB259" s="1"/>
      <c r="AC259" s="1"/>
      <c r="AD259" s="1"/>
      <c r="AE259" s="1"/>
      <c r="AF259" s="1"/>
      <c r="AG259" s="1"/>
      <c r="AH259" s="1"/>
      <c r="AI259" s="1"/>
      <c r="AJ259" s="1"/>
      <c r="AK259" s="1"/>
      <c r="AL259" s="1"/>
      <c r="AM259" s="1"/>
      <c r="AN259" s="1"/>
      <c r="AO259" s="1"/>
      <c r="AP259" s="1"/>
      <c r="AQ259" s="1"/>
      <c r="AR259" s="1"/>
      <c r="AS259" s="1"/>
    </row>
    <row r="260" spans="1:45" x14ac:dyDescent="0.25">
      <c r="A260" s="3"/>
      <c r="B260" s="1"/>
      <c r="C260" s="1"/>
      <c r="D260" s="1"/>
      <c r="E260" s="1"/>
      <c r="F260" s="1"/>
      <c r="G260" s="1"/>
      <c r="H260" s="2"/>
      <c r="L260" s="6"/>
      <c r="M260" s="1"/>
      <c r="N260" s="1"/>
      <c r="O260" s="1"/>
      <c r="P260" s="1"/>
      <c r="Q260" s="1"/>
      <c r="R260" s="1"/>
      <c r="S260" s="1"/>
      <c r="T260" s="1"/>
      <c r="U260" s="1"/>
      <c r="V260" s="1"/>
      <c r="W260" s="1"/>
      <c r="X260" s="1"/>
      <c r="Y260" s="1"/>
      <c r="Z260" s="1"/>
      <c r="AA260" s="1"/>
      <c r="AB260" s="1"/>
      <c r="AC260" s="1"/>
      <c r="AD260" s="1"/>
      <c r="AE260" s="1"/>
      <c r="AF260" s="1"/>
      <c r="AG260" s="1"/>
      <c r="AH260" s="1"/>
      <c r="AI260" s="1"/>
      <c r="AJ260" s="1"/>
      <c r="AK260" s="1"/>
      <c r="AL260" s="1"/>
      <c r="AM260" s="1"/>
      <c r="AN260" s="1"/>
      <c r="AO260" s="1"/>
      <c r="AP260" s="1"/>
      <c r="AQ260" s="1"/>
      <c r="AR260" s="1"/>
      <c r="AS260" s="1"/>
    </row>
    <row r="261" spans="1:45" x14ac:dyDescent="0.25">
      <c r="A261" s="3"/>
      <c r="B261" s="1"/>
      <c r="C261" s="1"/>
      <c r="D261" s="1"/>
      <c r="E261" s="1"/>
      <c r="F261" s="1"/>
      <c r="G261" s="1"/>
      <c r="H261" s="2"/>
      <c r="L261" s="6"/>
      <c r="M261" s="1"/>
      <c r="N261" s="1"/>
      <c r="O261" s="1"/>
      <c r="P261" s="1"/>
      <c r="Q261" s="1"/>
      <c r="R261" s="1"/>
      <c r="S261" s="1"/>
      <c r="T261" s="1"/>
      <c r="U261" s="1"/>
      <c r="V261" s="1"/>
      <c r="W261" s="1"/>
      <c r="X261" s="1"/>
      <c r="Y261" s="1"/>
      <c r="Z261" s="1"/>
      <c r="AA261" s="1"/>
      <c r="AB261" s="1"/>
      <c r="AC261" s="1"/>
      <c r="AD261" s="1"/>
      <c r="AE261" s="1"/>
      <c r="AF261" s="1"/>
      <c r="AG261" s="1"/>
      <c r="AH261" s="1"/>
      <c r="AI261" s="1"/>
      <c r="AJ261" s="1"/>
      <c r="AK261" s="1"/>
      <c r="AL261" s="1"/>
      <c r="AM261" s="1"/>
      <c r="AN261" s="1"/>
      <c r="AO261" s="1"/>
      <c r="AP261" s="1"/>
      <c r="AQ261" s="1"/>
      <c r="AR261" s="1"/>
      <c r="AS261" s="1"/>
    </row>
    <row r="262" spans="1:45" x14ac:dyDescent="0.25">
      <c r="A262" s="3"/>
      <c r="B262" s="1"/>
      <c r="C262" s="1"/>
      <c r="D262" s="1"/>
      <c r="E262" s="1"/>
      <c r="F262" s="1"/>
      <c r="G262" s="1"/>
      <c r="H262" s="2"/>
      <c r="L262" s="6"/>
      <c r="M262" s="1"/>
      <c r="N262" s="1"/>
      <c r="O262" s="1"/>
      <c r="P262" s="1"/>
      <c r="Q262" s="1"/>
      <c r="R262" s="1"/>
      <c r="S262" s="1"/>
      <c r="T262" s="1"/>
      <c r="U262" s="1"/>
      <c r="V262" s="1"/>
      <c r="W262" s="1"/>
      <c r="X262" s="1"/>
      <c r="Y262" s="1"/>
      <c r="Z262" s="1"/>
      <c r="AA262" s="1"/>
      <c r="AB262" s="1"/>
      <c r="AC262" s="1"/>
      <c r="AD262" s="1"/>
      <c r="AE262" s="1"/>
      <c r="AF262" s="1"/>
      <c r="AG262" s="1"/>
      <c r="AH262" s="1"/>
      <c r="AI262" s="1"/>
      <c r="AJ262" s="1"/>
      <c r="AK262" s="1"/>
      <c r="AL262" s="1"/>
      <c r="AM262" s="1"/>
      <c r="AN262" s="1"/>
      <c r="AO262" s="1"/>
      <c r="AP262" s="1"/>
      <c r="AQ262" s="1"/>
      <c r="AR262" s="1"/>
      <c r="AS262" s="1"/>
    </row>
    <row r="263" spans="1:45" x14ac:dyDescent="0.25">
      <c r="A263" s="3"/>
      <c r="B263" s="1"/>
      <c r="C263" s="1"/>
      <c r="D263" s="1"/>
      <c r="E263" s="1"/>
      <c r="F263" s="1"/>
      <c r="G263" s="1"/>
      <c r="H263" s="2"/>
      <c r="L263" s="6"/>
      <c r="M263" s="1"/>
      <c r="N263" s="1"/>
      <c r="O263" s="1"/>
      <c r="P263" s="1"/>
      <c r="Q263" s="1"/>
      <c r="R263" s="1"/>
      <c r="S263" s="1"/>
      <c r="T263" s="1"/>
      <c r="U263" s="1"/>
      <c r="V263" s="1"/>
      <c r="W263" s="1"/>
      <c r="X263" s="1"/>
      <c r="Y263" s="1"/>
      <c r="Z263" s="1"/>
      <c r="AA263" s="1"/>
      <c r="AB263" s="1"/>
      <c r="AC263" s="1"/>
      <c r="AD263" s="1"/>
      <c r="AE263" s="1"/>
      <c r="AF263" s="1"/>
      <c r="AG263" s="1"/>
      <c r="AH263" s="1"/>
      <c r="AI263" s="1"/>
      <c r="AJ263" s="1"/>
      <c r="AK263" s="1"/>
      <c r="AL263" s="1"/>
      <c r="AM263" s="1"/>
      <c r="AN263" s="1"/>
      <c r="AO263" s="1"/>
      <c r="AP263" s="1"/>
      <c r="AQ263" s="1"/>
      <c r="AR263" s="1"/>
      <c r="AS263" s="1"/>
    </row>
    <row r="264" spans="1:45" x14ac:dyDescent="0.25">
      <c r="A264" s="3"/>
      <c r="B264" s="1"/>
      <c r="C264" s="1"/>
      <c r="D264" s="1"/>
      <c r="E264" s="1"/>
      <c r="F264" s="1"/>
      <c r="G264" s="1"/>
      <c r="H264" s="2"/>
      <c r="L264" s="6"/>
      <c r="M264" s="1"/>
      <c r="N264" s="1"/>
      <c r="O264" s="1"/>
      <c r="P264" s="1"/>
      <c r="Q264" s="1"/>
      <c r="R264" s="1"/>
      <c r="S264" s="1"/>
      <c r="T264" s="1"/>
      <c r="U264" s="1"/>
      <c r="V264" s="1"/>
      <c r="W264" s="1"/>
      <c r="X264" s="1"/>
      <c r="Y264" s="1"/>
      <c r="Z264" s="1"/>
      <c r="AA264" s="1"/>
      <c r="AB264" s="1"/>
      <c r="AC264" s="1"/>
      <c r="AD264" s="1"/>
      <c r="AE264" s="1"/>
      <c r="AF264" s="1"/>
      <c r="AG264" s="1"/>
      <c r="AH264" s="1"/>
      <c r="AI264" s="1"/>
      <c r="AJ264" s="1"/>
      <c r="AK264" s="1"/>
      <c r="AL264" s="1"/>
      <c r="AM264" s="1"/>
      <c r="AN264" s="1"/>
      <c r="AO264" s="1"/>
      <c r="AP264" s="1"/>
      <c r="AQ264" s="1"/>
      <c r="AR264" s="1"/>
      <c r="AS264" s="1"/>
    </row>
    <row r="265" spans="1:45" x14ac:dyDescent="0.25">
      <c r="A265" s="3"/>
      <c r="B265" s="1"/>
      <c r="C265" s="1"/>
      <c r="D265" s="1"/>
      <c r="E265" s="1"/>
      <c r="F265" s="1"/>
      <c r="G265" s="1"/>
      <c r="H265" s="2"/>
      <c r="L265" s="6"/>
      <c r="M265" s="1"/>
      <c r="N265" s="1"/>
      <c r="O265" s="1"/>
      <c r="P265" s="1"/>
      <c r="Q265" s="1"/>
      <c r="R265" s="1"/>
      <c r="S265" s="1"/>
      <c r="T265" s="1"/>
      <c r="U265" s="1"/>
      <c r="V265" s="1"/>
      <c r="W265" s="1"/>
      <c r="X265" s="1"/>
      <c r="Y265" s="1"/>
      <c r="Z265" s="1"/>
      <c r="AA265" s="1"/>
      <c r="AB265" s="1"/>
      <c r="AC265" s="1"/>
      <c r="AD265" s="1"/>
      <c r="AE265" s="1"/>
      <c r="AF265" s="1"/>
      <c r="AG265" s="1"/>
      <c r="AH265" s="1"/>
      <c r="AI265" s="1"/>
      <c r="AJ265" s="1"/>
      <c r="AK265" s="1"/>
      <c r="AL265" s="1"/>
      <c r="AM265" s="1"/>
      <c r="AN265" s="1"/>
      <c r="AO265" s="1"/>
      <c r="AP265" s="1"/>
      <c r="AQ265" s="1"/>
      <c r="AR265" s="1"/>
      <c r="AS265" s="1"/>
    </row>
    <row r="266" spans="1:45" x14ac:dyDescent="0.25">
      <c r="A266" s="3"/>
      <c r="B266" s="1"/>
      <c r="C266" s="1"/>
      <c r="D266" s="1"/>
      <c r="E266" s="1"/>
      <c r="F266" s="1"/>
      <c r="G266" s="1"/>
      <c r="H266" s="2"/>
      <c r="L266" s="6"/>
      <c r="M266" s="1"/>
      <c r="N266" s="1"/>
      <c r="O266" s="1"/>
      <c r="P266" s="1"/>
      <c r="Q266" s="1"/>
      <c r="R266" s="1"/>
      <c r="S266" s="1"/>
      <c r="T266" s="1"/>
      <c r="U266" s="1"/>
      <c r="V266" s="1"/>
      <c r="W266" s="1"/>
      <c r="X266" s="1"/>
      <c r="Y266" s="1"/>
      <c r="Z266" s="1"/>
      <c r="AA266" s="1"/>
      <c r="AB266" s="1"/>
      <c r="AC266" s="1"/>
      <c r="AD266" s="1"/>
      <c r="AE266" s="1"/>
      <c r="AF266" s="1"/>
      <c r="AG266" s="1"/>
      <c r="AH266" s="1"/>
      <c r="AI266" s="1"/>
      <c r="AJ266" s="1"/>
      <c r="AK266" s="1"/>
      <c r="AL266" s="1"/>
      <c r="AM266" s="1"/>
      <c r="AN266" s="1"/>
      <c r="AO266" s="1"/>
      <c r="AP266" s="1"/>
      <c r="AQ266" s="1"/>
      <c r="AR266" s="1"/>
      <c r="AS266" s="1"/>
    </row>
    <row r="267" spans="1:45" x14ac:dyDescent="0.25">
      <c r="A267" s="3"/>
      <c r="B267" s="1"/>
      <c r="C267" s="1"/>
      <c r="D267" s="1"/>
      <c r="E267" s="1"/>
      <c r="F267" s="1"/>
      <c r="G267" s="1"/>
      <c r="H267" s="2"/>
      <c r="L267" s="6"/>
      <c r="M267" s="1"/>
      <c r="N267" s="1"/>
      <c r="O267" s="1"/>
      <c r="P267" s="1"/>
      <c r="Q267" s="1"/>
      <c r="R267" s="1"/>
      <c r="S267" s="1"/>
      <c r="T267" s="1"/>
      <c r="U267" s="1"/>
      <c r="V267" s="1"/>
      <c r="W267" s="1"/>
      <c r="X267" s="1"/>
      <c r="Y267" s="1"/>
      <c r="Z267" s="1"/>
      <c r="AA267" s="1"/>
      <c r="AB267" s="1"/>
      <c r="AC267" s="1"/>
      <c r="AD267" s="1"/>
      <c r="AE267" s="1"/>
      <c r="AF267" s="1"/>
      <c r="AG267" s="1"/>
      <c r="AH267" s="1"/>
      <c r="AI267" s="1"/>
      <c r="AJ267" s="1"/>
      <c r="AK267" s="1"/>
      <c r="AL267" s="1"/>
      <c r="AM267" s="1"/>
      <c r="AN267" s="1"/>
      <c r="AO267" s="1"/>
      <c r="AP267" s="1"/>
      <c r="AQ267" s="1"/>
      <c r="AR267" s="1"/>
      <c r="AS267" s="1"/>
    </row>
    <row r="268" spans="1:45" x14ac:dyDescent="0.25">
      <c r="A268" s="3"/>
      <c r="B268" s="1"/>
      <c r="C268" s="1"/>
      <c r="D268" s="1"/>
      <c r="E268" s="1"/>
      <c r="F268" s="1"/>
      <c r="G268" s="1"/>
      <c r="H268" s="2"/>
      <c r="L268" s="6"/>
      <c r="M268" s="1"/>
      <c r="N268" s="1"/>
      <c r="O268" s="1"/>
      <c r="P268" s="1"/>
      <c r="Q268" s="1"/>
      <c r="R268" s="1"/>
      <c r="S268" s="1"/>
      <c r="T268" s="1"/>
      <c r="U268" s="1"/>
      <c r="V268" s="1"/>
      <c r="W268" s="1"/>
      <c r="X268" s="1"/>
      <c r="Y268" s="1"/>
      <c r="Z268" s="1"/>
      <c r="AA268" s="1"/>
      <c r="AB268" s="1"/>
      <c r="AC268" s="1"/>
      <c r="AD268" s="1"/>
      <c r="AE268" s="1"/>
      <c r="AF268" s="1"/>
      <c r="AG268" s="1"/>
      <c r="AH268" s="1"/>
      <c r="AI268" s="1"/>
      <c r="AJ268" s="1"/>
      <c r="AK268" s="1"/>
      <c r="AL268" s="1"/>
      <c r="AM268" s="1"/>
      <c r="AN268" s="1"/>
      <c r="AO268" s="1"/>
      <c r="AP268" s="1"/>
      <c r="AQ268" s="1"/>
      <c r="AR268" s="1"/>
      <c r="AS268" s="1"/>
    </row>
    <row r="269" spans="1:45" x14ac:dyDescent="0.25">
      <c r="A269" s="3"/>
      <c r="B269" s="1"/>
      <c r="C269" s="1"/>
      <c r="D269" s="1"/>
      <c r="E269" s="1"/>
      <c r="F269" s="1"/>
      <c r="G269" s="1"/>
      <c r="H269" s="2"/>
      <c r="L269" s="6"/>
      <c r="M269" s="1"/>
      <c r="N269" s="1"/>
      <c r="O269" s="1"/>
      <c r="P269" s="1"/>
      <c r="Q269" s="1"/>
      <c r="R269" s="1"/>
      <c r="S269" s="1"/>
      <c r="T269" s="1"/>
      <c r="U269" s="1"/>
      <c r="V269" s="1"/>
      <c r="W269" s="1"/>
      <c r="X269" s="1"/>
      <c r="Y269" s="1"/>
      <c r="Z269" s="1"/>
      <c r="AA269" s="1"/>
      <c r="AB269" s="1"/>
      <c r="AC269" s="1"/>
      <c r="AD269" s="1"/>
      <c r="AE269" s="1"/>
      <c r="AF269" s="1"/>
      <c r="AG269" s="1"/>
      <c r="AH269" s="1"/>
      <c r="AI269" s="1"/>
      <c r="AJ269" s="1"/>
      <c r="AK269" s="1"/>
      <c r="AL269" s="1"/>
      <c r="AM269" s="1"/>
      <c r="AN269" s="1"/>
      <c r="AO269" s="1"/>
      <c r="AP269" s="1"/>
      <c r="AQ269" s="1"/>
      <c r="AR269" s="1"/>
      <c r="AS269" s="1"/>
    </row>
    <row r="270" spans="1:45" x14ac:dyDescent="0.25">
      <c r="A270" s="3"/>
      <c r="B270" s="1"/>
      <c r="C270" s="1"/>
      <c r="D270" s="1"/>
      <c r="E270" s="1"/>
      <c r="F270" s="1"/>
      <c r="G270" s="1"/>
      <c r="H270" s="2"/>
      <c r="L270" s="6"/>
      <c r="M270" s="1"/>
      <c r="N270" s="1"/>
      <c r="O270" s="1"/>
      <c r="P270" s="1"/>
      <c r="Q270" s="1"/>
      <c r="R270" s="1"/>
      <c r="S270" s="1"/>
      <c r="T270" s="1"/>
      <c r="U270" s="1"/>
      <c r="V270" s="1"/>
      <c r="W270" s="1"/>
      <c r="X270" s="1"/>
      <c r="Y270" s="1"/>
      <c r="Z270" s="1"/>
      <c r="AA270" s="1"/>
      <c r="AB270" s="1"/>
      <c r="AC270" s="1"/>
      <c r="AD270" s="1"/>
      <c r="AE270" s="1"/>
      <c r="AF270" s="1"/>
      <c r="AG270" s="1"/>
      <c r="AH270" s="1"/>
      <c r="AI270" s="1"/>
      <c r="AJ270" s="1"/>
      <c r="AK270" s="1"/>
      <c r="AL270" s="1"/>
      <c r="AM270" s="1"/>
      <c r="AN270" s="1"/>
      <c r="AO270" s="1"/>
      <c r="AP270" s="1"/>
      <c r="AQ270" s="1"/>
      <c r="AR270" s="1"/>
      <c r="AS270" s="1"/>
    </row>
    <row r="271" spans="1:45" x14ac:dyDescent="0.25">
      <c r="A271" s="3"/>
      <c r="B271" s="1"/>
      <c r="C271" s="1"/>
      <c r="D271" s="1"/>
      <c r="E271" s="1"/>
      <c r="F271" s="1"/>
      <c r="G271" s="1"/>
      <c r="H271" s="2"/>
      <c r="L271" s="6"/>
      <c r="M271" s="1"/>
      <c r="N271" s="1"/>
      <c r="O271" s="1"/>
      <c r="P271" s="1"/>
      <c r="Q271" s="1"/>
      <c r="R271" s="1"/>
      <c r="S271" s="1"/>
      <c r="T271" s="1"/>
      <c r="U271" s="1"/>
      <c r="V271" s="1"/>
      <c r="W271" s="1"/>
      <c r="X271" s="1"/>
      <c r="Y271" s="1"/>
      <c r="Z271" s="1"/>
      <c r="AA271" s="1"/>
      <c r="AB271" s="1"/>
      <c r="AC271" s="1"/>
      <c r="AD271" s="1"/>
      <c r="AE271" s="1"/>
      <c r="AF271" s="1"/>
      <c r="AG271" s="1"/>
      <c r="AH271" s="1"/>
      <c r="AI271" s="1"/>
      <c r="AJ271" s="1"/>
      <c r="AK271" s="1"/>
      <c r="AL271" s="1"/>
      <c r="AM271" s="1"/>
      <c r="AN271" s="1"/>
      <c r="AO271" s="1"/>
      <c r="AP271" s="1"/>
      <c r="AQ271" s="1"/>
      <c r="AR271" s="1"/>
      <c r="AS271" s="1"/>
    </row>
    <row r="272" spans="1:45" x14ac:dyDescent="0.25">
      <c r="A272" s="3"/>
      <c r="B272" s="1"/>
      <c r="C272" s="1"/>
      <c r="D272" s="1"/>
      <c r="E272" s="1"/>
      <c r="F272" s="1"/>
      <c r="G272" s="1"/>
      <c r="H272" s="2"/>
      <c r="L272" s="6"/>
      <c r="M272" s="1"/>
      <c r="N272" s="1"/>
      <c r="O272" s="1"/>
      <c r="P272" s="1"/>
      <c r="Q272" s="1"/>
      <c r="R272" s="1"/>
      <c r="S272" s="1"/>
      <c r="T272" s="1"/>
      <c r="U272" s="1"/>
      <c r="V272" s="1"/>
      <c r="W272" s="1"/>
      <c r="X272" s="1"/>
      <c r="Y272" s="1"/>
      <c r="Z272" s="1"/>
      <c r="AA272" s="1"/>
      <c r="AB272" s="1"/>
      <c r="AC272" s="1"/>
      <c r="AD272" s="1"/>
      <c r="AE272" s="1"/>
      <c r="AF272" s="1"/>
      <c r="AG272" s="1"/>
      <c r="AH272" s="1"/>
      <c r="AI272" s="1"/>
      <c r="AJ272" s="1"/>
      <c r="AK272" s="1"/>
      <c r="AL272" s="1"/>
      <c r="AM272" s="1"/>
      <c r="AN272" s="1"/>
      <c r="AO272" s="1"/>
      <c r="AP272" s="1"/>
      <c r="AQ272" s="1"/>
      <c r="AR272" s="1"/>
      <c r="AS272" s="1"/>
    </row>
    <row r="273" spans="1:45" x14ac:dyDescent="0.25">
      <c r="A273" s="3"/>
      <c r="B273" s="1"/>
      <c r="C273" s="1"/>
      <c r="D273" s="1"/>
      <c r="E273" s="1"/>
      <c r="F273" s="1"/>
      <c r="G273" s="1"/>
      <c r="H273" s="2"/>
      <c r="L273" s="6"/>
      <c r="M273" s="1"/>
      <c r="N273" s="1"/>
      <c r="O273" s="1"/>
      <c r="P273" s="1"/>
      <c r="Q273" s="1"/>
      <c r="R273" s="1"/>
      <c r="S273" s="1"/>
      <c r="T273" s="1"/>
      <c r="U273" s="1"/>
      <c r="V273" s="1"/>
      <c r="W273" s="1"/>
      <c r="X273" s="1"/>
      <c r="Y273" s="1"/>
      <c r="Z273" s="1"/>
      <c r="AA273" s="1"/>
      <c r="AB273" s="1"/>
      <c r="AC273" s="1"/>
      <c r="AD273" s="1"/>
      <c r="AE273" s="1"/>
      <c r="AF273" s="1"/>
      <c r="AG273" s="1"/>
      <c r="AH273" s="1"/>
      <c r="AI273" s="1"/>
      <c r="AJ273" s="1"/>
      <c r="AK273" s="1"/>
      <c r="AL273" s="1"/>
      <c r="AM273" s="1"/>
      <c r="AN273" s="1"/>
      <c r="AO273" s="1"/>
      <c r="AP273" s="1"/>
      <c r="AQ273" s="1"/>
      <c r="AR273" s="1"/>
      <c r="AS273" s="1"/>
    </row>
    <row r="274" spans="1:45" x14ac:dyDescent="0.25">
      <c r="A274" s="3"/>
      <c r="B274" s="1"/>
      <c r="C274" s="1"/>
      <c r="D274" s="1"/>
      <c r="E274" s="1"/>
      <c r="F274" s="1"/>
      <c r="G274" s="1"/>
      <c r="H274" s="2"/>
      <c r="L274" s="6"/>
      <c r="M274" s="1"/>
      <c r="N274" s="1"/>
      <c r="O274" s="1"/>
      <c r="P274" s="1"/>
      <c r="Q274" s="1"/>
      <c r="R274" s="1"/>
      <c r="S274" s="1"/>
      <c r="T274" s="1"/>
      <c r="U274" s="1"/>
      <c r="V274" s="1"/>
      <c r="W274" s="1"/>
      <c r="X274" s="1"/>
      <c r="Y274" s="1"/>
      <c r="Z274" s="1"/>
      <c r="AA274" s="1"/>
      <c r="AB274" s="1"/>
      <c r="AC274" s="1"/>
      <c r="AD274" s="1"/>
      <c r="AE274" s="1"/>
      <c r="AF274" s="1"/>
      <c r="AG274" s="1"/>
      <c r="AH274" s="1"/>
      <c r="AI274" s="1"/>
      <c r="AJ274" s="1"/>
      <c r="AK274" s="1"/>
      <c r="AL274" s="1"/>
      <c r="AM274" s="1"/>
      <c r="AN274" s="1"/>
      <c r="AO274" s="1"/>
      <c r="AP274" s="1"/>
      <c r="AQ274" s="1"/>
      <c r="AR274" s="1"/>
      <c r="AS274" s="1"/>
    </row>
    <row r="275" spans="1:45" x14ac:dyDescent="0.25">
      <c r="A275" s="3"/>
      <c r="B275" s="1"/>
      <c r="C275" s="1"/>
      <c r="D275" s="1"/>
      <c r="E275" s="1"/>
      <c r="F275" s="1"/>
      <c r="G275" s="1"/>
      <c r="H275" s="2"/>
      <c r="L275" s="6"/>
      <c r="M275" s="1"/>
      <c r="N275" s="1"/>
      <c r="O275" s="1"/>
      <c r="P275" s="1"/>
      <c r="Q275" s="1"/>
      <c r="R275" s="1"/>
      <c r="S275" s="1"/>
      <c r="T275" s="1"/>
      <c r="U275" s="1"/>
      <c r="V275" s="1"/>
      <c r="W275" s="1"/>
      <c r="X275" s="1"/>
      <c r="Y275" s="1"/>
      <c r="Z275" s="1"/>
      <c r="AA275" s="1"/>
      <c r="AB275" s="1"/>
      <c r="AC275" s="1"/>
      <c r="AD275" s="1"/>
      <c r="AE275" s="1"/>
      <c r="AF275" s="1"/>
      <c r="AG275" s="1"/>
      <c r="AH275" s="1"/>
      <c r="AI275" s="1"/>
      <c r="AJ275" s="1"/>
      <c r="AK275" s="1"/>
      <c r="AL275" s="1"/>
      <c r="AM275" s="1"/>
      <c r="AN275" s="1"/>
      <c r="AO275" s="1"/>
      <c r="AP275" s="1"/>
      <c r="AQ275" s="1"/>
      <c r="AR275" s="1"/>
      <c r="AS275" s="1"/>
    </row>
    <row r="276" spans="1:45" x14ac:dyDescent="0.25">
      <c r="A276" s="3"/>
      <c r="B276" s="1"/>
      <c r="C276" s="1"/>
      <c r="D276" s="1"/>
      <c r="E276" s="1"/>
      <c r="F276" s="1"/>
      <c r="G276" s="1"/>
      <c r="H276" s="2"/>
      <c r="L276" s="6"/>
      <c r="M276" s="1"/>
      <c r="N276" s="1"/>
      <c r="O276" s="1"/>
      <c r="P276" s="1"/>
      <c r="Q276" s="1"/>
      <c r="R276" s="1"/>
      <c r="S276" s="1"/>
      <c r="T276" s="1"/>
      <c r="U276" s="1"/>
      <c r="V276" s="1"/>
      <c r="W276" s="1"/>
      <c r="X276" s="1"/>
      <c r="Y276" s="1"/>
      <c r="Z276" s="1"/>
      <c r="AA276" s="1"/>
      <c r="AB276" s="1"/>
      <c r="AC276" s="1"/>
      <c r="AD276" s="1"/>
      <c r="AE276" s="1"/>
      <c r="AF276" s="1"/>
      <c r="AG276" s="1"/>
      <c r="AH276" s="1"/>
      <c r="AI276" s="1"/>
      <c r="AJ276" s="1"/>
      <c r="AK276" s="1"/>
      <c r="AL276" s="1"/>
      <c r="AM276" s="1"/>
      <c r="AN276" s="1"/>
      <c r="AO276" s="1"/>
      <c r="AP276" s="1"/>
      <c r="AQ276" s="1"/>
      <c r="AR276" s="1"/>
      <c r="AS276" s="1"/>
    </row>
    <row r="277" spans="1:45" x14ac:dyDescent="0.25">
      <c r="A277" s="3"/>
      <c r="B277" s="1"/>
      <c r="C277" s="1"/>
      <c r="D277" s="1"/>
      <c r="E277" s="1"/>
      <c r="F277" s="1"/>
      <c r="G277" s="1"/>
      <c r="H277" s="2"/>
      <c r="L277" s="6"/>
      <c r="M277" s="1"/>
      <c r="N277" s="1"/>
      <c r="O277" s="1"/>
      <c r="P277" s="1"/>
      <c r="Q277" s="1"/>
      <c r="R277" s="1"/>
      <c r="S277" s="1"/>
      <c r="T277" s="1"/>
      <c r="U277" s="1"/>
      <c r="V277" s="1"/>
      <c r="W277" s="1"/>
      <c r="X277" s="1"/>
      <c r="Y277" s="1"/>
      <c r="Z277" s="1"/>
      <c r="AA277" s="1"/>
      <c r="AB277" s="1"/>
      <c r="AC277" s="1"/>
      <c r="AD277" s="1"/>
      <c r="AE277" s="1"/>
      <c r="AF277" s="1"/>
      <c r="AG277" s="1"/>
      <c r="AH277" s="1"/>
      <c r="AI277" s="1"/>
      <c r="AJ277" s="1"/>
      <c r="AK277" s="1"/>
      <c r="AL277" s="1"/>
      <c r="AM277" s="1"/>
      <c r="AN277" s="1"/>
      <c r="AO277" s="1"/>
      <c r="AP277" s="1"/>
      <c r="AQ277" s="1"/>
      <c r="AR277" s="1"/>
      <c r="AS277" s="1"/>
    </row>
    <row r="278" spans="1:45" x14ac:dyDescent="0.25">
      <c r="A278" s="3"/>
      <c r="B278" s="1"/>
      <c r="C278" s="1"/>
      <c r="D278" s="1"/>
      <c r="E278" s="1"/>
      <c r="F278" s="1"/>
      <c r="G278" s="1"/>
      <c r="H278" s="2"/>
      <c r="L278" s="6"/>
      <c r="M278" s="1"/>
      <c r="N278" s="1"/>
      <c r="O278" s="1"/>
      <c r="P278" s="1"/>
      <c r="Q278" s="1"/>
      <c r="R278" s="1"/>
      <c r="S278" s="1"/>
      <c r="T278" s="1"/>
      <c r="U278" s="1"/>
      <c r="V278" s="1"/>
      <c r="W278" s="1"/>
      <c r="X278" s="1"/>
      <c r="Y278" s="1"/>
      <c r="Z278" s="1"/>
      <c r="AA278" s="1"/>
      <c r="AB278" s="1"/>
      <c r="AC278" s="1"/>
      <c r="AD278" s="1"/>
      <c r="AE278" s="1"/>
      <c r="AF278" s="1"/>
      <c r="AG278" s="1"/>
      <c r="AH278" s="1"/>
      <c r="AI278" s="1"/>
      <c r="AJ278" s="1"/>
      <c r="AK278" s="1"/>
      <c r="AL278" s="1"/>
      <c r="AM278" s="1"/>
      <c r="AN278" s="1"/>
      <c r="AO278" s="1"/>
      <c r="AP278" s="1"/>
      <c r="AQ278" s="1"/>
      <c r="AR278" s="1"/>
      <c r="AS278" s="1"/>
    </row>
    <row r="279" spans="1:45" x14ac:dyDescent="0.25">
      <c r="A279" s="3"/>
      <c r="B279" s="1"/>
      <c r="C279" s="1"/>
      <c r="D279" s="1"/>
      <c r="E279" s="1"/>
      <c r="F279" s="1"/>
      <c r="G279" s="1"/>
      <c r="H279" s="2"/>
      <c r="L279" s="6"/>
      <c r="M279" s="1"/>
      <c r="N279" s="1"/>
      <c r="O279" s="1"/>
      <c r="P279" s="1"/>
      <c r="Q279" s="1"/>
      <c r="R279" s="1"/>
      <c r="S279" s="1"/>
      <c r="T279" s="1"/>
      <c r="U279" s="1"/>
      <c r="V279" s="1"/>
      <c r="W279" s="1"/>
      <c r="X279" s="1"/>
      <c r="Y279" s="1"/>
      <c r="Z279" s="1"/>
      <c r="AA279" s="1"/>
      <c r="AB279" s="1"/>
      <c r="AC279" s="1"/>
      <c r="AD279" s="1"/>
      <c r="AE279" s="1"/>
      <c r="AF279" s="1"/>
      <c r="AG279" s="1"/>
      <c r="AH279" s="1"/>
      <c r="AI279" s="1"/>
      <c r="AJ279" s="1"/>
      <c r="AK279" s="1"/>
      <c r="AL279" s="1"/>
      <c r="AM279" s="1"/>
      <c r="AN279" s="1"/>
      <c r="AO279" s="1"/>
      <c r="AP279" s="1"/>
      <c r="AQ279" s="1"/>
      <c r="AR279" s="1"/>
      <c r="AS279" s="1"/>
    </row>
    <row r="280" spans="1:45" x14ac:dyDescent="0.25">
      <c r="A280" s="3"/>
      <c r="B280" s="1"/>
      <c r="C280" s="1"/>
      <c r="D280" s="1"/>
      <c r="E280" s="1"/>
      <c r="F280" s="1"/>
      <c r="G280" s="1"/>
      <c r="H280" s="2"/>
      <c r="L280" s="6"/>
      <c r="M280" s="1"/>
      <c r="N280" s="1"/>
      <c r="O280" s="1"/>
      <c r="P280" s="1"/>
      <c r="Q280" s="1"/>
      <c r="R280" s="1"/>
      <c r="S280" s="1"/>
      <c r="T280" s="1"/>
      <c r="U280" s="1"/>
      <c r="V280" s="1"/>
      <c r="W280" s="1"/>
      <c r="X280" s="1"/>
      <c r="Y280" s="1"/>
      <c r="Z280" s="1"/>
      <c r="AA280" s="1"/>
      <c r="AB280" s="1"/>
      <c r="AC280" s="1"/>
      <c r="AD280" s="1"/>
      <c r="AE280" s="1"/>
      <c r="AF280" s="1"/>
      <c r="AG280" s="1"/>
      <c r="AH280" s="1"/>
      <c r="AI280" s="1"/>
      <c r="AJ280" s="1"/>
      <c r="AK280" s="1"/>
      <c r="AL280" s="1"/>
      <c r="AM280" s="1"/>
      <c r="AN280" s="1"/>
      <c r="AO280" s="1"/>
      <c r="AP280" s="1"/>
      <c r="AQ280" s="1"/>
      <c r="AR280" s="1"/>
      <c r="AS280" s="1"/>
    </row>
    <row r="281" spans="1:45" x14ac:dyDescent="0.25">
      <c r="A281" s="3"/>
      <c r="B281" s="1"/>
      <c r="C281" s="1"/>
      <c r="D281" s="1"/>
      <c r="E281" s="1"/>
      <c r="F281" s="1"/>
      <c r="G281" s="1"/>
      <c r="H281" s="2"/>
      <c r="L281" s="6"/>
      <c r="M281" s="1"/>
      <c r="N281" s="1"/>
      <c r="O281" s="1"/>
      <c r="P281" s="1"/>
      <c r="Q281" s="1"/>
      <c r="R281" s="1"/>
      <c r="S281" s="1"/>
      <c r="T281" s="1"/>
      <c r="U281" s="1"/>
      <c r="V281" s="1"/>
      <c r="W281" s="1"/>
      <c r="X281" s="1"/>
      <c r="Y281" s="1"/>
      <c r="Z281" s="1"/>
      <c r="AA281" s="1"/>
      <c r="AB281" s="1"/>
      <c r="AC281" s="1"/>
      <c r="AD281" s="1"/>
      <c r="AE281" s="1"/>
      <c r="AF281" s="1"/>
      <c r="AG281" s="1"/>
      <c r="AH281" s="1"/>
      <c r="AI281" s="1"/>
      <c r="AJ281" s="1"/>
      <c r="AK281" s="1"/>
      <c r="AL281" s="1"/>
      <c r="AM281" s="1"/>
      <c r="AN281" s="1"/>
      <c r="AO281" s="1"/>
      <c r="AP281" s="1"/>
      <c r="AQ281" s="1"/>
      <c r="AR281" s="1"/>
      <c r="AS281" s="1"/>
    </row>
    <row r="282" spans="1:45" x14ac:dyDescent="0.25">
      <c r="A282" s="3"/>
      <c r="B282" s="1"/>
      <c r="C282" s="1"/>
      <c r="D282" s="1"/>
      <c r="E282" s="1"/>
      <c r="F282" s="1"/>
      <c r="G282" s="1"/>
      <c r="H282" s="2"/>
      <c r="L282" s="6"/>
      <c r="M282" s="1"/>
      <c r="N282" s="1"/>
      <c r="O282" s="1"/>
      <c r="P282" s="1"/>
      <c r="Q282" s="1"/>
      <c r="R282" s="1"/>
      <c r="S282" s="1"/>
      <c r="T282" s="1"/>
      <c r="U282" s="1"/>
      <c r="V282" s="1"/>
      <c r="W282" s="1"/>
      <c r="X282" s="1"/>
      <c r="Y282" s="1"/>
      <c r="Z282" s="1"/>
      <c r="AA282" s="1"/>
      <c r="AB282" s="1"/>
      <c r="AC282" s="1"/>
      <c r="AD282" s="1"/>
      <c r="AE282" s="1"/>
      <c r="AF282" s="1"/>
      <c r="AG282" s="1"/>
      <c r="AH282" s="1"/>
      <c r="AI282" s="1"/>
      <c r="AJ282" s="1"/>
      <c r="AK282" s="1"/>
      <c r="AL282" s="1"/>
      <c r="AM282" s="1"/>
      <c r="AN282" s="1"/>
      <c r="AO282" s="1"/>
      <c r="AP282" s="1"/>
      <c r="AQ282" s="1"/>
      <c r="AR282" s="1"/>
      <c r="AS282" s="1"/>
    </row>
    <row r="283" spans="1:45" x14ac:dyDescent="0.25">
      <c r="A283" s="3"/>
      <c r="B283" s="1"/>
      <c r="C283" s="1"/>
      <c r="D283" s="1"/>
      <c r="E283" s="1"/>
      <c r="F283" s="1"/>
      <c r="G283" s="1"/>
      <c r="H283" s="2"/>
      <c r="L283" s="6"/>
      <c r="M283" s="1"/>
      <c r="N283" s="1"/>
      <c r="O283" s="1"/>
      <c r="P283" s="1"/>
      <c r="Q283" s="1"/>
      <c r="R283" s="1"/>
      <c r="S283" s="1"/>
      <c r="T283" s="1"/>
      <c r="U283" s="1"/>
      <c r="V283" s="1"/>
      <c r="W283" s="1"/>
      <c r="X283" s="1"/>
      <c r="Y283" s="1"/>
      <c r="Z283" s="1"/>
      <c r="AA283" s="1"/>
      <c r="AB283" s="1"/>
      <c r="AC283" s="1"/>
      <c r="AD283" s="1"/>
      <c r="AE283" s="1"/>
      <c r="AF283" s="1"/>
      <c r="AG283" s="1"/>
      <c r="AH283" s="1"/>
      <c r="AI283" s="1"/>
      <c r="AJ283" s="1"/>
      <c r="AK283" s="1"/>
      <c r="AL283" s="1"/>
      <c r="AM283" s="1"/>
      <c r="AN283" s="1"/>
      <c r="AO283" s="1"/>
      <c r="AP283" s="1"/>
      <c r="AQ283" s="1"/>
      <c r="AR283" s="1"/>
      <c r="AS283" s="1"/>
    </row>
    <row r="284" spans="1:45" x14ac:dyDescent="0.25">
      <c r="A284" s="3"/>
      <c r="B284" s="1"/>
      <c r="C284" s="1"/>
      <c r="D284" s="1"/>
      <c r="E284" s="1"/>
      <c r="F284" s="1"/>
      <c r="G284" s="1"/>
      <c r="H284" s="2"/>
      <c r="L284" s="6"/>
      <c r="M284" s="1"/>
      <c r="N284" s="1"/>
      <c r="O284" s="1"/>
      <c r="P284" s="1"/>
      <c r="Q284" s="1"/>
      <c r="R284" s="1"/>
      <c r="S284" s="1"/>
      <c r="T284" s="1"/>
      <c r="U284" s="1"/>
      <c r="V284" s="1"/>
      <c r="W284" s="1"/>
      <c r="X284" s="1"/>
      <c r="Y284" s="1"/>
      <c r="Z284" s="1"/>
      <c r="AA284" s="1"/>
      <c r="AB284" s="1"/>
      <c r="AC284" s="1"/>
      <c r="AD284" s="1"/>
      <c r="AE284" s="1"/>
      <c r="AF284" s="1"/>
      <c r="AG284" s="1"/>
      <c r="AH284" s="1"/>
      <c r="AI284" s="1"/>
      <c r="AJ284" s="1"/>
      <c r="AK284" s="1"/>
      <c r="AL284" s="1"/>
      <c r="AM284" s="1"/>
      <c r="AN284" s="1"/>
      <c r="AO284" s="1"/>
      <c r="AP284" s="1"/>
      <c r="AQ284" s="1"/>
      <c r="AR284" s="1"/>
      <c r="AS284" s="1"/>
    </row>
    <row r="285" spans="1:45" x14ac:dyDescent="0.25">
      <c r="A285" s="3"/>
      <c r="B285" s="1"/>
      <c r="C285" s="1"/>
      <c r="D285" s="1"/>
      <c r="E285" s="1"/>
      <c r="F285" s="1"/>
      <c r="G285" s="1"/>
      <c r="H285" s="2"/>
      <c r="L285" s="6"/>
      <c r="M285" s="1"/>
      <c r="N285" s="1"/>
      <c r="O285" s="1"/>
      <c r="P285" s="1"/>
      <c r="Q285" s="1"/>
      <c r="R285" s="1"/>
      <c r="S285" s="1"/>
      <c r="T285" s="1"/>
      <c r="U285" s="1"/>
      <c r="V285" s="1"/>
      <c r="W285" s="1"/>
      <c r="X285" s="1"/>
      <c r="Y285" s="1"/>
      <c r="Z285" s="1"/>
      <c r="AA285" s="1"/>
      <c r="AB285" s="1"/>
      <c r="AC285" s="1"/>
      <c r="AD285" s="1"/>
      <c r="AE285" s="1"/>
      <c r="AF285" s="1"/>
      <c r="AG285" s="1"/>
      <c r="AH285" s="1"/>
      <c r="AI285" s="1"/>
      <c r="AJ285" s="1"/>
      <c r="AK285" s="1"/>
      <c r="AL285" s="1"/>
      <c r="AM285" s="1"/>
      <c r="AN285" s="1"/>
      <c r="AO285" s="1"/>
      <c r="AP285" s="1"/>
      <c r="AQ285" s="1"/>
      <c r="AR285" s="1"/>
      <c r="AS285" s="1"/>
    </row>
    <row r="286" spans="1:45" x14ac:dyDescent="0.25">
      <c r="A286" s="3"/>
      <c r="B286" s="1"/>
      <c r="C286" s="1"/>
      <c r="D286" s="1"/>
      <c r="E286" s="1"/>
      <c r="F286" s="1"/>
      <c r="G286" s="1"/>
      <c r="H286" s="2"/>
      <c r="L286" s="6"/>
      <c r="M286" s="1"/>
      <c r="N286" s="1"/>
      <c r="O286" s="1"/>
      <c r="P286" s="1"/>
      <c r="Q286" s="1"/>
      <c r="R286" s="1"/>
      <c r="S286" s="1"/>
      <c r="T286" s="1"/>
      <c r="U286" s="1"/>
      <c r="V286" s="1"/>
      <c r="W286" s="1"/>
      <c r="X286" s="1"/>
      <c r="Y286" s="1"/>
      <c r="Z286" s="1"/>
      <c r="AA286" s="1"/>
      <c r="AB286" s="1"/>
      <c r="AC286" s="1"/>
      <c r="AD286" s="1"/>
      <c r="AE286" s="1"/>
      <c r="AF286" s="1"/>
      <c r="AG286" s="1"/>
      <c r="AH286" s="1"/>
      <c r="AI286" s="1"/>
      <c r="AJ286" s="1"/>
      <c r="AK286" s="1"/>
      <c r="AL286" s="1"/>
      <c r="AM286" s="1"/>
      <c r="AN286" s="1"/>
      <c r="AO286" s="1"/>
      <c r="AP286" s="1"/>
      <c r="AQ286" s="1"/>
      <c r="AR286" s="1"/>
      <c r="AS286" s="1"/>
    </row>
    <row r="287" spans="1:45" x14ac:dyDescent="0.25">
      <c r="A287" s="3"/>
      <c r="B287" s="1"/>
      <c r="C287" s="1"/>
      <c r="D287" s="1"/>
      <c r="E287" s="1"/>
      <c r="F287" s="1"/>
      <c r="G287" s="1"/>
      <c r="H287" s="2"/>
      <c r="L287" s="6"/>
      <c r="M287" s="1"/>
      <c r="N287" s="1"/>
      <c r="O287" s="1"/>
      <c r="P287" s="1"/>
      <c r="Q287" s="1"/>
      <c r="R287" s="1"/>
      <c r="S287" s="1"/>
      <c r="T287" s="1"/>
      <c r="U287" s="1"/>
      <c r="V287" s="1"/>
      <c r="W287" s="1"/>
      <c r="X287" s="1"/>
      <c r="Y287" s="1"/>
      <c r="Z287" s="1"/>
      <c r="AA287" s="1"/>
      <c r="AB287" s="1"/>
      <c r="AC287" s="1"/>
      <c r="AD287" s="1"/>
      <c r="AE287" s="1"/>
      <c r="AF287" s="1"/>
      <c r="AG287" s="1"/>
      <c r="AH287" s="1"/>
      <c r="AI287" s="1"/>
      <c r="AJ287" s="1"/>
      <c r="AK287" s="1"/>
      <c r="AL287" s="1"/>
      <c r="AM287" s="1"/>
      <c r="AN287" s="1"/>
      <c r="AO287" s="1"/>
      <c r="AP287" s="1"/>
      <c r="AQ287" s="1"/>
      <c r="AR287" s="1"/>
      <c r="AS287" s="1"/>
    </row>
    <row r="288" spans="1:45" x14ac:dyDescent="0.25">
      <c r="A288" s="3"/>
      <c r="B288" s="1"/>
      <c r="C288" s="1"/>
      <c r="D288" s="1"/>
      <c r="E288" s="1"/>
      <c r="F288" s="1"/>
      <c r="G288" s="1"/>
      <c r="H288" s="2"/>
      <c r="L288" s="6"/>
      <c r="M288" s="1"/>
      <c r="N288" s="1"/>
      <c r="O288" s="1"/>
      <c r="P288" s="1"/>
      <c r="Q288" s="1"/>
      <c r="R288" s="1"/>
      <c r="S288" s="1"/>
      <c r="T288" s="1"/>
      <c r="U288" s="1"/>
      <c r="V288" s="1"/>
      <c r="W288" s="1"/>
      <c r="X288" s="1"/>
      <c r="Y288" s="1"/>
      <c r="Z288" s="1"/>
      <c r="AA288" s="1"/>
      <c r="AB288" s="1"/>
      <c r="AC288" s="1"/>
      <c r="AD288" s="1"/>
      <c r="AE288" s="1"/>
      <c r="AF288" s="1"/>
      <c r="AG288" s="1"/>
      <c r="AH288" s="1"/>
      <c r="AI288" s="1"/>
      <c r="AJ288" s="1"/>
      <c r="AK288" s="1"/>
      <c r="AL288" s="1"/>
      <c r="AM288" s="1"/>
      <c r="AN288" s="1"/>
      <c r="AO288" s="1"/>
      <c r="AP288" s="1"/>
      <c r="AQ288" s="1"/>
      <c r="AR288" s="1"/>
      <c r="AS288" s="1"/>
    </row>
    <row r="289" spans="1:45" x14ac:dyDescent="0.25">
      <c r="A289" s="3"/>
      <c r="B289" s="1"/>
      <c r="C289" s="1"/>
      <c r="D289" s="1"/>
      <c r="E289" s="1"/>
      <c r="F289" s="1"/>
      <c r="G289" s="1"/>
      <c r="H289" s="2"/>
      <c r="L289" s="6"/>
      <c r="M289" s="1"/>
      <c r="N289" s="1"/>
      <c r="O289" s="1"/>
      <c r="P289" s="1"/>
      <c r="Q289" s="1"/>
      <c r="R289" s="1"/>
      <c r="S289" s="1"/>
      <c r="T289" s="1"/>
      <c r="U289" s="1"/>
      <c r="V289" s="1"/>
      <c r="W289" s="1"/>
      <c r="X289" s="1"/>
      <c r="Y289" s="1"/>
      <c r="Z289" s="1"/>
      <c r="AA289" s="1"/>
      <c r="AB289" s="1"/>
      <c r="AC289" s="1"/>
      <c r="AD289" s="1"/>
      <c r="AE289" s="1"/>
      <c r="AF289" s="1"/>
      <c r="AG289" s="1"/>
      <c r="AH289" s="1"/>
      <c r="AI289" s="1"/>
      <c r="AJ289" s="1"/>
      <c r="AK289" s="1"/>
      <c r="AL289" s="1"/>
      <c r="AM289" s="1"/>
      <c r="AN289" s="1"/>
      <c r="AO289" s="1"/>
      <c r="AP289" s="1"/>
      <c r="AQ289" s="1"/>
      <c r="AR289" s="1"/>
      <c r="AS289" s="1"/>
    </row>
    <row r="290" spans="1:45" x14ac:dyDescent="0.25">
      <c r="A290" s="3"/>
      <c r="B290" s="1"/>
      <c r="C290" s="1"/>
      <c r="D290" s="1"/>
      <c r="E290" s="1"/>
      <c r="F290" s="1"/>
      <c r="G290" s="1"/>
      <c r="H290" s="2"/>
      <c r="L290" s="6"/>
      <c r="M290" s="1"/>
      <c r="N290" s="1"/>
      <c r="O290" s="1"/>
      <c r="P290" s="1"/>
      <c r="Q290" s="1"/>
      <c r="R290" s="1"/>
      <c r="S290" s="1"/>
      <c r="T290" s="1"/>
      <c r="U290" s="1"/>
      <c r="V290" s="1"/>
      <c r="W290" s="1"/>
      <c r="X290" s="1"/>
      <c r="Y290" s="1"/>
      <c r="Z290" s="1"/>
      <c r="AA290" s="1"/>
      <c r="AB290" s="1"/>
      <c r="AC290" s="1"/>
      <c r="AD290" s="1"/>
      <c r="AE290" s="1"/>
      <c r="AF290" s="1"/>
      <c r="AG290" s="1"/>
      <c r="AH290" s="1"/>
      <c r="AI290" s="1"/>
      <c r="AJ290" s="1"/>
      <c r="AK290" s="1"/>
      <c r="AL290" s="1"/>
      <c r="AM290" s="1"/>
      <c r="AN290" s="1"/>
      <c r="AO290" s="1"/>
      <c r="AP290" s="1"/>
      <c r="AQ290" s="1"/>
      <c r="AR290" s="1"/>
      <c r="AS290" s="1"/>
    </row>
    <row r="291" spans="1:45" x14ac:dyDescent="0.25">
      <c r="A291" s="3"/>
      <c r="B291" s="1"/>
      <c r="C291" s="1"/>
      <c r="D291" s="1"/>
      <c r="E291" s="1"/>
      <c r="F291" s="1"/>
      <c r="G291" s="1"/>
      <c r="H291" s="2"/>
      <c r="L291" s="6"/>
      <c r="M291" s="1"/>
      <c r="N291" s="1"/>
      <c r="O291" s="1"/>
      <c r="P291" s="1"/>
      <c r="Q291" s="1"/>
      <c r="R291" s="1"/>
      <c r="S291" s="1"/>
      <c r="T291" s="1"/>
      <c r="U291" s="1"/>
      <c r="V291" s="1"/>
      <c r="W291" s="1"/>
      <c r="X291" s="1"/>
      <c r="Y291" s="1"/>
      <c r="Z291" s="1"/>
      <c r="AA291" s="1"/>
      <c r="AB291" s="1"/>
      <c r="AC291" s="1"/>
      <c r="AD291" s="1"/>
      <c r="AE291" s="1"/>
      <c r="AF291" s="1"/>
      <c r="AG291" s="1"/>
      <c r="AH291" s="1"/>
      <c r="AI291" s="1"/>
      <c r="AJ291" s="1"/>
      <c r="AK291" s="1"/>
      <c r="AL291" s="1"/>
      <c r="AM291" s="1"/>
      <c r="AN291" s="1"/>
      <c r="AO291" s="1"/>
      <c r="AP291" s="1"/>
      <c r="AQ291" s="1"/>
      <c r="AR291" s="1"/>
      <c r="AS291" s="1"/>
    </row>
    <row r="292" spans="1:45" x14ac:dyDescent="0.25">
      <c r="A292" s="3"/>
      <c r="B292" s="1"/>
      <c r="C292" s="1"/>
      <c r="D292" s="1"/>
      <c r="E292" s="1"/>
      <c r="F292" s="1"/>
      <c r="G292" s="1"/>
      <c r="H292" s="2"/>
      <c r="L292" s="6"/>
      <c r="M292" s="1"/>
      <c r="N292" s="1"/>
      <c r="O292" s="1"/>
      <c r="P292" s="1"/>
      <c r="Q292" s="1"/>
      <c r="R292" s="1"/>
      <c r="S292" s="1"/>
      <c r="T292" s="1"/>
      <c r="U292" s="1"/>
      <c r="V292" s="1"/>
      <c r="W292" s="1"/>
      <c r="X292" s="1"/>
      <c r="Y292" s="1"/>
      <c r="Z292" s="1"/>
      <c r="AA292" s="1"/>
      <c r="AB292" s="1"/>
      <c r="AC292" s="1"/>
      <c r="AD292" s="1"/>
      <c r="AE292" s="1"/>
      <c r="AF292" s="1"/>
      <c r="AG292" s="1"/>
      <c r="AH292" s="1"/>
      <c r="AI292" s="1"/>
      <c r="AJ292" s="1"/>
      <c r="AK292" s="1"/>
      <c r="AL292" s="1"/>
      <c r="AM292" s="1"/>
      <c r="AN292" s="1"/>
      <c r="AO292" s="1"/>
      <c r="AP292" s="1"/>
      <c r="AQ292" s="1"/>
      <c r="AR292" s="1"/>
      <c r="AS292" s="1"/>
    </row>
    <row r="293" spans="1:45" x14ac:dyDescent="0.25">
      <c r="A293" s="3"/>
      <c r="B293" s="1"/>
      <c r="C293" s="1"/>
      <c r="D293" s="1"/>
      <c r="E293" s="1"/>
      <c r="F293" s="1"/>
      <c r="G293" s="1"/>
      <c r="H293" s="2"/>
      <c r="L293" s="6"/>
      <c r="M293" s="1"/>
      <c r="N293" s="1"/>
      <c r="O293" s="1"/>
      <c r="P293" s="1"/>
      <c r="Q293" s="1"/>
      <c r="R293" s="1"/>
      <c r="S293" s="1"/>
      <c r="T293" s="1"/>
      <c r="U293" s="1"/>
      <c r="V293" s="1"/>
      <c r="W293" s="1"/>
      <c r="X293" s="1"/>
      <c r="Y293" s="1"/>
      <c r="Z293" s="1"/>
      <c r="AA293" s="1"/>
      <c r="AB293" s="1"/>
      <c r="AC293" s="1"/>
      <c r="AD293" s="1"/>
      <c r="AE293" s="1"/>
      <c r="AF293" s="1"/>
      <c r="AG293" s="1"/>
      <c r="AH293" s="1"/>
      <c r="AI293" s="1"/>
      <c r="AJ293" s="1"/>
      <c r="AK293" s="1"/>
      <c r="AL293" s="1"/>
      <c r="AM293" s="1"/>
      <c r="AN293" s="1"/>
      <c r="AO293" s="1"/>
      <c r="AP293" s="1"/>
      <c r="AQ293" s="1"/>
      <c r="AR293" s="1"/>
      <c r="AS293" s="1"/>
    </row>
    <row r="294" spans="1:45" x14ac:dyDescent="0.25">
      <c r="A294" s="3"/>
      <c r="B294" s="1"/>
      <c r="C294" s="1"/>
      <c r="D294" s="1"/>
      <c r="E294" s="1"/>
      <c r="F294" s="1"/>
      <c r="G294" s="1"/>
      <c r="H294" s="2"/>
      <c r="L294" s="6"/>
      <c r="M294" s="1"/>
      <c r="N294" s="1"/>
      <c r="O294" s="1"/>
      <c r="P294" s="1"/>
      <c r="Q294" s="1"/>
      <c r="R294" s="1"/>
      <c r="S294" s="1"/>
      <c r="T294" s="1"/>
      <c r="U294" s="1"/>
      <c r="V294" s="1"/>
      <c r="W294" s="1"/>
      <c r="X294" s="1"/>
      <c r="Y294" s="1"/>
      <c r="Z294" s="1"/>
      <c r="AA294" s="1"/>
      <c r="AB294" s="1"/>
      <c r="AC294" s="1"/>
      <c r="AD294" s="1"/>
      <c r="AE294" s="1"/>
      <c r="AF294" s="1"/>
      <c r="AG294" s="1"/>
      <c r="AH294" s="1"/>
      <c r="AI294" s="1"/>
      <c r="AJ294" s="1"/>
      <c r="AK294" s="1"/>
      <c r="AL294" s="1"/>
      <c r="AM294" s="1"/>
      <c r="AN294" s="1"/>
      <c r="AO294" s="1"/>
      <c r="AP294" s="1"/>
      <c r="AQ294" s="1"/>
      <c r="AR294" s="1"/>
      <c r="AS294" s="1"/>
    </row>
    <row r="295" spans="1:45" x14ac:dyDescent="0.25">
      <c r="A295" s="3"/>
      <c r="B295" s="1"/>
      <c r="C295" s="1"/>
      <c r="D295" s="1"/>
      <c r="E295" s="1"/>
      <c r="F295" s="1"/>
      <c r="G295" s="1"/>
      <c r="H295" s="2"/>
      <c r="L295" s="6"/>
      <c r="M295" s="1"/>
      <c r="N295" s="1"/>
      <c r="O295" s="1"/>
      <c r="P295" s="1"/>
      <c r="Q295" s="1"/>
      <c r="R295" s="1"/>
      <c r="S295" s="1"/>
      <c r="T295" s="1"/>
      <c r="U295" s="1"/>
      <c r="V295" s="1"/>
      <c r="W295" s="1"/>
      <c r="X295" s="1"/>
      <c r="Y295" s="1"/>
      <c r="Z295" s="1"/>
      <c r="AA295" s="1"/>
      <c r="AB295" s="1"/>
      <c r="AC295" s="1"/>
      <c r="AD295" s="1"/>
      <c r="AE295" s="1"/>
      <c r="AF295" s="1"/>
      <c r="AG295" s="1"/>
      <c r="AH295" s="1"/>
      <c r="AI295" s="1"/>
      <c r="AJ295" s="1"/>
      <c r="AK295" s="1"/>
      <c r="AL295" s="1"/>
      <c r="AM295" s="1"/>
      <c r="AN295" s="1"/>
      <c r="AO295" s="1"/>
      <c r="AP295" s="1"/>
      <c r="AQ295" s="1"/>
      <c r="AR295" s="1"/>
      <c r="AS295" s="1"/>
    </row>
    <row r="296" spans="1:45" x14ac:dyDescent="0.25">
      <c r="A296" s="3"/>
      <c r="B296" s="1"/>
      <c r="C296" s="1"/>
      <c r="D296" s="1"/>
      <c r="E296" s="1"/>
      <c r="F296" s="1"/>
      <c r="G296" s="1"/>
      <c r="H296" s="2"/>
      <c r="L296" s="6"/>
      <c r="M296" s="1"/>
      <c r="N296" s="1"/>
      <c r="O296" s="1"/>
      <c r="P296" s="1"/>
      <c r="Q296" s="1"/>
      <c r="R296" s="1"/>
      <c r="S296" s="1"/>
      <c r="T296" s="1"/>
      <c r="U296" s="1"/>
      <c r="V296" s="1"/>
      <c r="W296" s="1"/>
      <c r="X296" s="1"/>
      <c r="Y296" s="1"/>
      <c r="Z296" s="1"/>
      <c r="AA296" s="1"/>
      <c r="AB296" s="1"/>
      <c r="AC296" s="1"/>
      <c r="AD296" s="1"/>
      <c r="AE296" s="1"/>
      <c r="AF296" s="1"/>
      <c r="AG296" s="1"/>
      <c r="AH296" s="1"/>
      <c r="AI296" s="1"/>
      <c r="AJ296" s="1"/>
      <c r="AK296" s="1"/>
      <c r="AL296" s="1"/>
      <c r="AM296" s="1"/>
      <c r="AN296" s="1"/>
      <c r="AO296" s="1"/>
      <c r="AP296" s="1"/>
      <c r="AQ296" s="1"/>
      <c r="AR296" s="1"/>
      <c r="AS296" s="1"/>
    </row>
    <row r="297" spans="1:45" x14ac:dyDescent="0.25">
      <c r="A297" s="3"/>
      <c r="L297" s="6"/>
    </row>
    <row r="298" spans="1:45" x14ac:dyDescent="0.25">
      <c r="A298" s="3"/>
      <c r="L298" s="6"/>
    </row>
    <row r="299" spans="1:45" x14ac:dyDescent="0.25">
      <c r="A299" s="3"/>
      <c r="L299" s="6"/>
    </row>
    <row r="300" spans="1:45" x14ac:dyDescent="0.25">
      <c r="A300" s="3"/>
      <c r="L300" s="6"/>
    </row>
    <row r="301" spans="1:45" x14ac:dyDescent="0.25">
      <c r="A301" s="3"/>
      <c r="L301" s="6"/>
    </row>
    <row r="302" spans="1:45" x14ac:dyDescent="0.25">
      <c r="A302" s="3"/>
      <c r="L302" s="6"/>
    </row>
    <row r="303" spans="1:45" x14ac:dyDescent="0.25">
      <c r="A303" s="3"/>
      <c r="L303" s="6"/>
    </row>
    <row r="304" spans="1:45" x14ac:dyDescent="0.25">
      <c r="A304" s="3"/>
      <c r="L304" s="6"/>
    </row>
    <row r="305" spans="1:12" x14ac:dyDescent="0.25">
      <c r="A305" s="3"/>
      <c r="L305" s="6"/>
    </row>
    <row r="306" spans="1:12" x14ac:dyDescent="0.25">
      <c r="A306" s="3"/>
      <c r="L306" s="6"/>
    </row>
    <row r="307" spans="1:12" x14ac:dyDescent="0.25">
      <c r="A307" s="3"/>
      <c r="L307" s="6"/>
    </row>
    <row r="308" spans="1:12" x14ac:dyDescent="0.25">
      <c r="A308" s="3"/>
      <c r="L308" s="6"/>
    </row>
    <row r="309" spans="1:12" x14ac:dyDescent="0.25">
      <c r="A309" s="3"/>
      <c r="L309" s="6"/>
    </row>
    <row r="310" spans="1:12" x14ac:dyDescent="0.25">
      <c r="A310" s="3"/>
      <c r="L310" s="6"/>
    </row>
    <row r="311" spans="1:12" x14ac:dyDescent="0.25">
      <c r="A311" s="3"/>
      <c r="L311" s="6"/>
    </row>
    <row r="312" spans="1:12" x14ac:dyDescent="0.25">
      <c r="A312" s="3"/>
      <c r="L312" s="6"/>
    </row>
    <row r="313" spans="1:12" x14ac:dyDescent="0.25">
      <c r="A313" s="3"/>
      <c r="L313" s="6"/>
    </row>
    <row r="314" spans="1:12" x14ac:dyDescent="0.25">
      <c r="A314" s="3"/>
      <c r="L314" s="6"/>
    </row>
    <row r="315" spans="1:12" x14ac:dyDescent="0.25">
      <c r="A315" s="3"/>
      <c r="L315" s="6"/>
    </row>
    <row r="316" spans="1:12" x14ac:dyDescent="0.25">
      <c r="A316" s="3"/>
      <c r="L316" s="6"/>
    </row>
    <row r="317" spans="1:12" x14ac:dyDescent="0.25">
      <c r="A317" s="3"/>
      <c r="L317" s="6"/>
    </row>
    <row r="318" spans="1:12" x14ac:dyDescent="0.25">
      <c r="A318" s="3"/>
    </row>
    <row r="319" spans="1:12" x14ac:dyDescent="0.25">
      <c r="A319" s="3"/>
    </row>
    <row r="320" spans="1:12" x14ac:dyDescent="0.25">
      <c r="A320" s="3"/>
    </row>
    <row r="321" spans="1:1" x14ac:dyDescent="0.25">
      <c r="A321" s="3"/>
    </row>
    <row r="322" spans="1:1" x14ac:dyDescent="0.25">
      <c r="A322" s="3"/>
    </row>
    <row r="323" spans="1:1" x14ac:dyDescent="0.25">
      <c r="A323" s="3"/>
    </row>
    <row r="324" spans="1:1" x14ac:dyDescent="0.25">
      <c r="A324" s="3"/>
    </row>
    <row r="325" spans="1:1" x14ac:dyDescent="0.25">
      <c r="A325" s="3"/>
    </row>
    <row r="326" spans="1:1" x14ac:dyDescent="0.25">
      <c r="A326" s="3"/>
    </row>
    <row r="327" spans="1:1" x14ac:dyDescent="0.25">
      <c r="A327" s="3"/>
    </row>
    <row r="328" spans="1:1" x14ac:dyDescent="0.25">
      <c r="A328" s="3"/>
    </row>
    <row r="329" spans="1:1" x14ac:dyDescent="0.25">
      <c r="A329" s="3"/>
    </row>
    <row r="330" spans="1:1" x14ac:dyDescent="0.25">
      <c r="A330" s="3"/>
    </row>
    <row r="331" spans="1:1" x14ac:dyDescent="0.25">
      <c r="A331" s="3"/>
    </row>
    <row r="332" spans="1:1" x14ac:dyDescent="0.25">
      <c r="A332" s="3"/>
    </row>
    <row r="333" spans="1:1" x14ac:dyDescent="0.25">
      <c r="A333" s="3"/>
    </row>
    <row r="334" spans="1:1" x14ac:dyDescent="0.25">
      <c r="A334" s="3"/>
    </row>
    <row r="335" spans="1:1" x14ac:dyDescent="0.25">
      <c r="A335" s="3"/>
    </row>
    <row r="336" spans="1:1" x14ac:dyDescent="0.25">
      <c r="A336" s="3"/>
    </row>
    <row r="337" spans="1:1" x14ac:dyDescent="0.25">
      <c r="A337" s="3"/>
    </row>
    <row r="338" spans="1:1" x14ac:dyDescent="0.25">
      <c r="A338" s="3"/>
    </row>
    <row r="339" spans="1:1" x14ac:dyDescent="0.25">
      <c r="A339" s="3"/>
    </row>
    <row r="340" spans="1:1" x14ac:dyDescent="0.25">
      <c r="A340" s="3"/>
    </row>
    <row r="341" spans="1:1" x14ac:dyDescent="0.25">
      <c r="A341" s="3"/>
    </row>
    <row r="342" spans="1:1" x14ac:dyDescent="0.25">
      <c r="A342" s="3"/>
    </row>
    <row r="343" spans="1:1" x14ac:dyDescent="0.25">
      <c r="A343" s="3"/>
    </row>
    <row r="344" spans="1:1" x14ac:dyDescent="0.25">
      <c r="A344" s="3"/>
    </row>
    <row r="345" spans="1:1" x14ac:dyDescent="0.25">
      <c r="A345" s="3"/>
    </row>
    <row r="346" spans="1:1" x14ac:dyDescent="0.25">
      <c r="A346" s="3"/>
    </row>
    <row r="347" spans="1:1" x14ac:dyDescent="0.25">
      <c r="A347" s="3"/>
    </row>
    <row r="348" spans="1:1" x14ac:dyDescent="0.25">
      <c r="A348" s="3"/>
    </row>
    <row r="349" spans="1:1" x14ac:dyDescent="0.25">
      <c r="A349" s="3"/>
    </row>
    <row r="350" spans="1:1" x14ac:dyDescent="0.25">
      <c r="A350" s="3"/>
    </row>
    <row r="351" spans="1:1" x14ac:dyDescent="0.25">
      <c r="A351" s="3"/>
    </row>
    <row r="352" spans="1:1" x14ac:dyDescent="0.25">
      <c r="A352" s="3"/>
    </row>
    <row r="353" spans="1:1" x14ac:dyDescent="0.25">
      <c r="A353" s="3"/>
    </row>
    <row r="354" spans="1:1" x14ac:dyDescent="0.25">
      <c r="A354" s="3"/>
    </row>
    <row r="355" spans="1:1" x14ac:dyDescent="0.25">
      <c r="A355" s="3"/>
    </row>
    <row r="356" spans="1:1" x14ac:dyDescent="0.25">
      <c r="A356" s="3"/>
    </row>
    <row r="357" spans="1:1" x14ac:dyDescent="0.25">
      <c r="A357" s="3"/>
    </row>
    <row r="358" spans="1:1" x14ac:dyDescent="0.25">
      <c r="A358" s="3"/>
    </row>
    <row r="359" spans="1:1" x14ac:dyDescent="0.25">
      <c r="A359" s="3"/>
    </row>
    <row r="360" spans="1:1" x14ac:dyDescent="0.25">
      <c r="A360" s="3"/>
    </row>
    <row r="361" spans="1:1" x14ac:dyDescent="0.25">
      <c r="A361" s="3"/>
    </row>
    <row r="362" spans="1:1" x14ac:dyDescent="0.25">
      <c r="A362" s="3"/>
    </row>
    <row r="363" spans="1:1" x14ac:dyDescent="0.25">
      <c r="A363" s="3"/>
    </row>
    <row r="364" spans="1:1" x14ac:dyDescent="0.25">
      <c r="A364" s="3"/>
    </row>
    <row r="365" spans="1:1" x14ac:dyDescent="0.25">
      <c r="A365" s="3"/>
    </row>
    <row r="366" spans="1:1" x14ac:dyDescent="0.25">
      <c r="A366" s="3"/>
    </row>
    <row r="367" spans="1:1" x14ac:dyDescent="0.25">
      <c r="A367" s="3"/>
    </row>
    <row r="368" spans="1:1" x14ac:dyDescent="0.25">
      <c r="A368" s="3"/>
    </row>
    <row r="369" spans="1:1" x14ac:dyDescent="0.25">
      <c r="A369" s="3"/>
    </row>
    <row r="370" spans="1:1" x14ac:dyDescent="0.25">
      <c r="A370" s="3"/>
    </row>
    <row r="371" spans="1:1" x14ac:dyDescent="0.25">
      <c r="A371" s="3"/>
    </row>
    <row r="372" spans="1:1" x14ac:dyDescent="0.25">
      <c r="A372" s="3"/>
    </row>
    <row r="373" spans="1:1" x14ac:dyDescent="0.25">
      <c r="A373" s="3"/>
    </row>
    <row r="374" spans="1:1" x14ac:dyDescent="0.25">
      <c r="A374" s="3"/>
    </row>
    <row r="375" spans="1:1" x14ac:dyDescent="0.25">
      <c r="A375" s="3"/>
    </row>
    <row r="376" spans="1:1" x14ac:dyDescent="0.25">
      <c r="A376" s="3"/>
    </row>
    <row r="377" spans="1:1" x14ac:dyDescent="0.25">
      <c r="A377" s="3"/>
    </row>
    <row r="378" spans="1:1" x14ac:dyDescent="0.25">
      <c r="A378" s="3"/>
    </row>
    <row r="379" spans="1:1" x14ac:dyDescent="0.25">
      <c r="A379" s="3"/>
    </row>
    <row r="380" spans="1:1" x14ac:dyDescent="0.25">
      <c r="A380" s="3"/>
    </row>
    <row r="381" spans="1:1" x14ac:dyDescent="0.25">
      <c r="A381" s="3"/>
    </row>
    <row r="382" spans="1:1" x14ac:dyDescent="0.25">
      <c r="A382" s="3"/>
    </row>
    <row r="383" spans="1:1" x14ac:dyDescent="0.25">
      <c r="A383" s="3"/>
    </row>
    <row r="384" spans="1:1" x14ac:dyDescent="0.25">
      <c r="A384" s="3"/>
    </row>
    <row r="385" spans="1:1" x14ac:dyDescent="0.25">
      <c r="A385" s="3"/>
    </row>
    <row r="386" spans="1:1" x14ac:dyDescent="0.25">
      <c r="A386" s="3"/>
    </row>
    <row r="387" spans="1:1" x14ac:dyDescent="0.25">
      <c r="A387" s="3"/>
    </row>
    <row r="388" spans="1:1" x14ac:dyDescent="0.25">
      <c r="A388" s="3"/>
    </row>
    <row r="389" spans="1:1" x14ac:dyDescent="0.25">
      <c r="A389" s="3"/>
    </row>
    <row r="390" spans="1:1" x14ac:dyDescent="0.25">
      <c r="A390" s="3"/>
    </row>
    <row r="391" spans="1:1" x14ac:dyDescent="0.25">
      <c r="A391" s="3"/>
    </row>
    <row r="392" spans="1:1" x14ac:dyDescent="0.25">
      <c r="A392" s="3"/>
    </row>
    <row r="393" spans="1:1" x14ac:dyDescent="0.25">
      <c r="A393" s="3"/>
    </row>
    <row r="394" spans="1:1" x14ac:dyDescent="0.25">
      <c r="A394" s="3"/>
    </row>
    <row r="395" spans="1:1" x14ac:dyDescent="0.25">
      <c r="A395" s="3"/>
    </row>
    <row r="396" spans="1:1" x14ac:dyDescent="0.25">
      <c r="A396" s="3"/>
    </row>
    <row r="397" spans="1:1" x14ac:dyDescent="0.25">
      <c r="A397" s="3"/>
    </row>
    <row r="398" spans="1:1" x14ac:dyDescent="0.25">
      <c r="A398" s="3"/>
    </row>
    <row r="399" spans="1:1" x14ac:dyDescent="0.25">
      <c r="A399" s="3"/>
    </row>
    <row r="400" spans="1:1" x14ac:dyDescent="0.25">
      <c r="A400" s="3"/>
    </row>
    <row r="401" spans="1:1" x14ac:dyDescent="0.25">
      <c r="A401" s="3"/>
    </row>
    <row r="402" spans="1:1" x14ac:dyDescent="0.25">
      <c r="A402" s="3"/>
    </row>
    <row r="403" spans="1:1" x14ac:dyDescent="0.25">
      <c r="A403" s="3"/>
    </row>
    <row r="404" spans="1:1" x14ac:dyDescent="0.25">
      <c r="A404" s="3"/>
    </row>
    <row r="405" spans="1:1" x14ac:dyDescent="0.25">
      <c r="A405" s="3"/>
    </row>
    <row r="406" spans="1:1" x14ac:dyDescent="0.25">
      <c r="A406" s="3"/>
    </row>
    <row r="407" spans="1:1" x14ac:dyDescent="0.25">
      <c r="A407" s="3"/>
    </row>
    <row r="408" spans="1:1" x14ac:dyDescent="0.25">
      <c r="A408" s="3"/>
    </row>
    <row r="409" spans="1:1" x14ac:dyDescent="0.25">
      <c r="A409" s="3"/>
    </row>
    <row r="410" spans="1:1" x14ac:dyDescent="0.25">
      <c r="A410" s="3"/>
    </row>
    <row r="411" spans="1:1" x14ac:dyDescent="0.25">
      <c r="A411" s="3"/>
    </row>
    <row r="412" spans="1:1" x14ac:dyDescent="0.25">
      <c r="A412" s="3"/>
    </row>
    <row r="413" spans="1:1" x14ac:dyDescent="0.25">
      <c r="A413" s="3"/>
    </row>
    <row r="414" spans="1:1" x14ac:dyDescent="0.25">
      <c r="A414" s="3"/>
    </row>
    <row r="415" spans="1:1" x14ac:dyDescent="0.25">
      <c r="A415" s="3"/>
    </row>
    <row r="416" spans="1:1" x14ac:dyDescent="0.25">
      <c r="A416" s="3"/>
    </row>
    <row r="417" spans="1:1" x14ac:dyDescent="0.25">
      <c r="A417" s="3"/>
    </row>
    <row r="418" spans="1:1" x14ac:dyDescent="0.25">
      <c r="A418" s="3"/>
    </row>
    <row r="419" spans="1:1" x14ac:dyDescent="0.25">
      <c r="A419" s="3"/>
    </row>
    <row r="420" spans="1:1" x14ac:dyDescent="0.25">
      <c r="A420" s="3"/>
    </row>
    <row r="421" spans="1:1" x14ac:dyDescent="0.25">
      <c r="A421" s="3"/>
    </row>
    <row r="422" spans="1:1" x14ac:dyDescent="0.25">
      <c r="A422" s="3"/>
    </row>
    <row r="423" spans="1:1" x14ac:dyDescent="0.25">
      <c r="A423" s="3"/>
    </row>
    <row r="424" spans="1:1" x14ac:dyDescent="0.25">
      <c r="A424" s="3"/>
    </row>
    <row r="425" spans="1:1" x14ac:dyDescent="0.25">
      <c r="A425" s="3"/>
    </row>
    <row r="426" spans="1:1" x14ac:dyDescent="0.25">
      <c r="A426" s="3"/>
    </row>
    <row r="427" spans="1:1" x14ac:dyDescent="0.25">
      <c r="A427" s="3"/>
    </row>
    <row r="428" spans="1:1" x14ac:dyDescent="0.25">
      <c r="A428" s="3"/>
    </row>
    <row r="429" spans="1:1" x14ac:dyDescent="0.25">
      <c r="A429" s="3"/>
    </row>
    <row r="430" spans="1:1" x14ac:dyDescent="0.25">
      <c r="A430" s="3"/>
    </row>
    <row r="431" spans="1:1" x14ac:dyDescent="0.25">
      <c r="A431" s="3"/>
    </row>
    <row r="432" spans="1:1" x14ac:dyDescent="0.25">
      <c r="A432" s="3"/>
    </row>
    <row r="433" spans="1:1" x14ac:dyDescent="0.25">
      <c r="A433" s="3"/>
    </row>
    <row r="434" spans="1:1" x14ac:dyDescent="0.25">
      <c r="A434" s="3"/>
    </row>
    <row r="435" spans="1:1" x14ac:dyDescent="0.25">
      <c r="A435" s="3"/>
    </row>
    <row r="436" spans="1:1" x14ac:dyDescent="0.25">
      <c r="A436" s="3"/>
    </row>
    <row r="437" spans="1:1" x14ac:dyDescent="0.25">
      <c r="A437" s="3"/>
    </row>
    <row r="438" spans="1:1" x14ac:dyDescent="0.25">
      <c r="A438" s="3"/>
    </row>
    <row r="439" spans="1:1" x14ac:dyDescent="0.25">
      <c r="A439" s="3"/>
    </row>
    <row r="440" spans="1:1" x14ac:dyDescent="0.25">
      <c r="A440" s="3"/>
    </row>
    <row r="441" spans="1:1" x14ac:dyDescent="0.25">
      <c r="A441" s="3"/>
    </row>
    <row r="442" spans="1:1" x14ac:dyDescent="0.25">
      <c r="A442" s="3"/>
    </row>
    <row r="443" spans="1:1" x14ac:dyDescent="0.25">
      <c r="A443" s="3"/>
    </row>
    <row r="444" spans="1:1" x14ac:dyDescent="0.25">
      <c r="A444" s="3"/>
    </row>
    <row r="445" spans="1:1" x14ac:dyDescent="0.25">
      <c r="A445" s="3"/>
    </row>
    <row r="446" spans="1:1" x14ac:dyDescent="0.25">
      <c r="A446" s="3"/>
    </row>
    <row r="447" spans="1:1" x14ac:dyDescent="0.25">
      <c r="A447" s="3"/>
    </row>
    <row r="448" spans="1:1" x14ac:dyDescent="0.25">
      <c r="A448" s="3"/>
    </row>
    <row r="449" spans="1:1" x14ac:dyDescent="0.25">
      <c r="A449" s="3"/>
    </row>
    <row r="450" spans="1:1" x14ac:dyDescent="0.25">
      <c r="A450" s="3"/>
    </row>
    <row r="451" spans="1:1" x14ac:dyDescent="0.25">
      <c r="A451" s="3"/>
    </row>
    <row r="452" spans="1:1" x14ac:dyDescent="0.25">
      <c r="A452" s="3"/>
    </row>
    <row r="453" spans="1:1" x14ac:dyDescent="0.25">
      <c r="A453" s="3"/>
    </row>
    <row r="454" spans="1:1" x14ac:dyDescent="0.25">
      <c r="A454" s="3"/>
    </row>
    <row r="455" spans="1:1" x14ac:dyDescent="0.25">
      <c r="A455" s="3"/>
    </row>
    <row r="456" spans="1:1" x14ac:dyDescent="0.25">
      <c r="A456" s="3"/>
    </row>
    <row r="457" spans="1:1" x14ac:dyDescent="0.25">
      <c r="A457" s="3"/>
    </row>
    <row r="458" spans="1:1" x14ac:dyDescent="0.25">
      <c r="A458" s="3"/>
    </row>
    <row r="459" spans="1:1" x14ac:dyDescent="0.25">
      <c r="A459" s="3"/>
    </row>
    <row r="460" spans="1:1" x14ac:dyDescent="0.25">
      <c r="A460" s="3"/>
    </row>
    <row r="461" spans="1:1" x14ac:dyDescent="0.25">
      <c r="A461" s="3"/>
    </row>
    <row r="462" spans="1:1" x14ac:dyDescent="0.25">
      <c r="A462" s="3"/>
    </row>
    <row r="463" spans="1:1" x14ac:dyDescent="0.25">
      <c r="A463" s="3"/>
    </row>
    <row r="464" spans="1:1" x14ac:dyDescent="0.25">
      <c r="A464" s="3"/>
    </row>
    <row r="465" spans="1:1" x14ac:dyDescent="0.25">
      <c r="A465" s="3"/>
    </row>
    <row r="466" spans="1:1" x14ac:dyDescent="0.25">
      <c r="A466" s="3"/>
    </row>
    <row r="467" spans="1:1" x14ac:dyDescent="0.25">
      <c r="A467" s="3"/>
    </row>
    <row r="468" spans="1:1" x14ac:dyDescent="0.25">
      <c r="A468" s="3"/>
    </row>
    <row r="469" spans="1:1" x14ac:dyDescent="0.25">
      <c r="A469" s="3"/>
    </row>
    <row r="470" spans="1:1" x14ac:dyDescent="0.25">
      <c r="A470" s="3"/>
    </row>
    <row r="471" spans="1:1" x14ac:dyDescent="0.25">
      <c r="A471" s="3"/>
    </row>
    <row r="472" spans="1:1" x14ac:dyDescent="0.25">
      <c r="A472" s="3"/>
    </row>
    <row r="473" spans="1:1" x14ac:dyDescent="0.25">
      <c r="A473" s="3"/>
    </row>
    <row r="474" spans="1:1" x14ac:dyDescent="0.25">
      <c r="A474" s="3"/>
    </row>
    <row r="475" spans="1:1" x14ac:dyDescent="0.25">
      <c r="A475" s="3"/>
    </row>
    <row r="476" spans="1:1" x14ac:dyDescent="0.25">
      <c r="A476" s="3"/>
    </row>
    <row r="477" spans="1:1" x14ac:dyDescent="0.25">
      <c r="A477" s="3"/>
    </row>
    <row r="478" spans="1:1" x14ac:dyDescent="0.25">
      <c r="A478" s="3"/>
    </row>
    <row r="479" spans="1:1" x14ac:dyDescent="0.25">
      <c r="A479" s="3"/>
    </row>
    <row r="480" spans="1:1" x14ac:dyDescent="0.25">
      <c r="A480" s="3"/>
    </row>
    <row r="481" spans="1:1" x14ac:dyDescent="0.25">
      <c r="A481" s="3"/>
    </row>
    <row r="482" spans="1:1" x14ac:dyDescent="0.25">
      <c r="A482" s="3"/>
    </row>
    <row r="483" spans="1:1" x14ac:dyDescent="0.25">
      <c r="A483" s="3"/>
    </row>
    <row r="484" spans="1:1" x14ac:dyDescent="0.25">
      <c r="A484" s="3"/>
    </row>
    <row r="485" spans="1:1" x14ac:dyDescent="0.25">
      <c r="A485" s="3"/>
    </row>
    <row r="486" spans="1:1" x14ac:dyDescent="0.25">
      <c r="A486" s="3"/>
    </row>
    <row r="487" spans="1:1" x14ac:dyDescent="0.25">
      <c r="A487" s="3"/>
    </row>
    <row r="488" spans="1:1" x14ac:dyDescent="0.25">
      <c r="A488" s="3"/>
    </row>
    <row r="489" spans="1:1" x14ac:dyDescent="0.25">
      <c r="A489" s="3"/>
    </row>
    <row r="490" spans="1:1" x14ac:dyDescent="0.25">
      <c r="A490" s="3"/>
    </row>
    <row r="491" spans="1:1" x14ac:dyDescent="0.25">
      <c r="A491" s="3"/>
    </row>
    <row r="492" spans="1:1" x14ac:dyDescent="0.25">
      <c r="A492" s="3"/>
    </row>
    <row r="493" spans="1:1" x14ac:dyDescent="0.25">
      <c r="A493" s="3"/>
    </row>
    <row r="494" spans="1:1" x14ac:dyDescent="0.25">
      <c r="A494" s="3"/>
    </row>
    <row r="495" spans="1:1" x14ac:dyDescent="0.25">
      <c r="A495" s="3"/>
    </row>
    <row r="496" spans="1:1" x14ac:dyDescent="0.25">
      <c r="A496" s="3"/>
    </row>
    <row r="497" spans="1:1" x14ac:dyDescent="0.25">
      <c r="A497" s="3"/>
    </row>
    <row r="498" spans="1:1" x14ac:dyDescent="0.25">
      <c r="A498" s="3"/>
    </row>
    <row r="499" spans="1:1" x14ac:dyDescent="0.25">
      <c r="A499" s="3"/>
    </row>
    <row r="500" spans="1:1" x14ac:dyDescent="0.25">
      <c r="A500" s="3"/>
    </row>
    <row r="501" spans="1:1" x14ac:dyDescent="0.25">
      <c r="A501" s="3"/>
    </row>
    <row r="502" spans="1:1" x14ac:dyDescent="0.25">
      <c r="A502" s="3"/>
    </row>
    <row r="503" spans="1:1" x14ac:dyDescent="0.25">
      <c r="A503" s="3"/>
    </row>
    <row r="504" spans="1:1" x14ac:dyDescent="0.25">
      <c r="A504" s="3"/>
    </row>
    <row r="505" spans="1:1" x14ac:dyDescent="0.25">
      <c r="A505" s="3"/>
    </row>
    <row r="506" spans="1:1" x14ac:dyDescent="0.25">
      <c r="A506" s="3"/>
    </row>
    <row r="507" spans="1:1" x14ac:dyDescent="0.25">
      <c r="A507" s="3"/>
    </row>
    <row r="508" spans="1:1" x14ac:dyDescent="0.25">
      <c r="A508" s="3"/>
    </row>
    <row r="509" spans="1:1" x14ac:dyDescent="0.25">
      <c r="A509" s="3"/>
    </row>
    <row r="510" spans="1:1" x14ac:dyDescent="0.25">
      <c r="A510" s="3"/>
    </row>
    <row r="511" spans="1:1" x14ac:dyDescent="0.25">
      <c r="A511" s="3"/>
    </row>
    <row r="512" spans="1:1" x14ac:dyDescent="0.25">
      <c r="A512" s="3"/>
    </row>
    <row r="513" spans="1:1" x14ac:dyDescent="0.25">
      <c r="A513" s="3"/>
    </row>
    <row r="514" spans="1:1" x14ac:dyDescent="0.25">
      <c r="A514" s="3"/>
    </row>
    <row r="515" spans="1:1" x14ac:dyDescent="0.25">
      <c r="A515" s="3"/>
    </row>
    <row r="516" spans="1:1" x14ac:dyDescent="0.25">
      <c r="A516" s="3"/>
    </row>
    <row r="517" spans="1:1" x14ac:dyDescent="0.25">
      <c r="A517" s="3"/>
    </row>
    <row r="518" spans="1:1" x14ac:dyDescent="0.25">
      <c r="A518" s="3"/>
    </row>
    <row r="519" spans="1:1" x14ac:dyDescent="0.25">
      <c r="A519" s="3"/>
    </row>
    <row r="520" spans="1:1" x14ac:dyDescent="0.25">
      <c r="A520" s="3"/>
    </row>
    <row r="521" spans="1:1" x14ac:dyDescent="0.25">
      <c r="A521" s="3"/>
    </row>
    <row r="522" spans="1:1" x14ac:dyDescent="0.25">
      <c r="A522" s="3"/>
    </row>
    <row r="523" spans="1:1" x14ac:dyDescent="0.25">
      <c r="A523" s="3"/>
    </row>
    <row r="524" spans="1:1" x14ac:dyDescent="0.25">
      <c r="A524" s="3"/>
    </row>
    <row r="525" spans="1:1" x14ac:dyDescent="0.25">
      <c r="A525" s="3"/>
    </row>
    <row r="526" spans="1:1" x14ac:dyDescent="0.25">
      <c r="A526" s="3"/>
    </row>
    <row r="527" spans="1:1" x14ac:dyDescent="0.25">
      <c r="A527" s="3"/>
    </row>
    <row r="528" spans="1:1" x14ac:dyDescent="0.25">
      <c r="A528" s="3"/>
    </row>
    <row r="529" spans="1:1" x14ac:dyDescent="0.25">
      <c r="A529" s="3"/>
    </row>
    <row r="530" spans="1:1" x14ac:dyDescent="0.25">
      <c r="A530" s="3"/>
    </row>
    <row r="531" spans="1:1" x14ac:dyDescent="0.25">
      <c r="A531" s="3"/>
    </row>
    <row r="532" spans="1:1" x14ac:dyDescent="0.25">
      <c r="A532" s="3"/>
    </row>
    <row r="533" spans="1:1" x14ac:dyDescent="0.25">
      <c r="A533" s="3"/>
    </row>
    <row r="534" spans="1:1" x14ac:dyDescent="0.25">
      <c r="A534" s="3"/>
    </row>
    <row r="535" spans="1:1" x14ac:dyDescent="0.25">
      <c r="A535" s="3"/>
    </row>
    <row r="536" spans="1:1" x14ac:dyDescent="0.25">
      <c r="A536" s="3"/>
    </row>
    <row r="537" spans="1:1" x14ac:dyDescent="0.25">
      <c r="A537" s="3"/>
    </row>
    <row r="538" spans="1:1" x14ac:dyDescent="0.25">
      <c r="A538" s="3"/>
    </row>
    <row r="539" spans="1:1" x14ac:dyDescent="0.25">
      <c r="A539" s="3"/>
    </row>
    <row r="540" spans="1:1" x14ac:dyDescent="0.25">
      <c r="A540" s="3"/>
    </row>
    <row r="541" spans="1:1" x14ac:dyDescent="0.25">
      <c r="A541" s="3"/>
    </row>
    <row r="542" spans="1:1" x14ac:dyDescent="0.25">
      <c r="A542" s="3"/>
    </row>
    <row r="543" spans="1:1" x14ac:dyDescent="0.25">
      <c r="A543" s="3"/>
    </row>
    <row r="544" spans="1:1" x14ac:dyDescent="0.25">
      <c r="A544" s="3"/>
    </row>
    <row r="545" spans="1:1" x14ac:dyDescent="0.25">
      <c r="A545" s="3"/>
    </row>
    <row r="546" spans="1:1" x14ac:dyDescent="0.25">
      <c r="A546" s="3"/>
    </row>
    <row r="547" spans="1:1" x14ac:dyDescent="0.25">
      <c r="A547" s="3"/>
    </row>
    <row r="548" spans="1:1" x14ac:dyDescent="0.25">
      <c r="A548" s="3"/>
    </row>
    <row r="549" spans="1:1" x14ac:dyDescent="0.25">
      <c r="A549" s="3"/>
    </row>
    <row r="550" spans="1:1" x14ac:dyDescent="0.25">
      <c r="A550" s="3"/>
    </row>
    <row r="551" spans="1:1" x14ac:dyDescent="0.25">
      <c r="A551" s="3"/>
    </row>
    <row r="552" spans="1:1" x14ac:dyDescent="0.25">
      <c r="A552" s="3"/>
    </row>
    <row r="553" spans="1:1" x14ac:dyDescent="0.25">
      <c r="A553" s="3"/>
    </row>
    <row r="554" spans="1:1" x14ac:dyDescent="0.25">
      <c r="A554" s="3"/>
    </row>
    <row r="555" spans="1:1" x14ac:dyDescent="0.25">
      <c r="A555" s="3"/>
    </row>
    <row r="556" spans="1:1" x14ac:dyDescent="0.25">
      <c r="A556" s="3"/>
    </row>
    <row r="557" spans="1:1" x14ac:dyDescent="0.25">
      <c r="A557" s="3"/>
    </row>
    <row r="558" spans="1:1" x14ac:dyDescent="0.25">
      <c r="A558" s="3"/>
    </row>
    <row r="559" spans="1:1" x14ac:dyDescent="0.25">
      <c r="A559" s="3"/>
    </row>
    <row r="560" spans="1:1" x14ac:dyDescent="0.25">
      <c r="A560" s="3"/>
    </row>
    <row r="561" spans="1:1" x14ac:dyDescent="0.25">
      <c r="A561" s="3"/>
    </row>
    <row r="562" spans="1:1" x14ac:dyDescent="0.25">
      <c r="A562" s="3"/>
    </row>
    <row r="563" spans="1:1" x14ac:dyDescent="0.25">
      <c r="A563" s="3"/>
    </row>
    <row r="564" spans="1:1" x14ac:dyDescent="0.25">
      <c r="A564" s="3"/>
    </row>
    <row r="565" spans="1:1" x14ac:dyDescent="0.25">
      <c r="A565" s="3"/>
    </row>
    <row r="566" spans="1:1" x14ac:dyDescent="0.25">
      <c r="A566" s="3"/>
    </row>
    <row r="567" spans="1:1" x14ac:dyDescent="0.25">
      <c r="A567" s="3"/>
    </row>
    <row r="568" spans="1:1" x14ac:dyDescent="0.25">
      <c r="A568" s="3"/>
    </row>
    <row r="569" spans="1:1" x14ac:dyDescent="0.25">
      <c r="A569" s="3"/>
    </row>
    <row r="570" spans="1:1" x14ac:dyDescent="0.25">
      <c r="A570" s="3"/>
    </row>
    <row r="571" spans="1:1" x14ac:dyDescent="0.25">
      <c r="A571" s="3"/>
    </row>
    <row r="572" spans="1:1" x14ac:dyDescent="0.25">
      <c r="A572" s="3"/>
    </row>
    <row r="573" spans="1:1" x14ac:dyDescent="0.25">
      <c r="A573" s="3"/>
    </row>
    <row r="574" spans="1:1" x14ac:dyDescent="0.25">
      <c r="A574" s="3"/>
    </row>
    <row r="575" spans="1:1" x14ac:dyDescent="0.25">
      <c r="A575" s="3"/>
    </row>
    <row r="576" spans="1:1" x14ac:dyDescent="0.25">
      <c r="A576" s="3"/>
    </row>
    <row r="577" spans="1:1" x14ac:dyDescent="0.25">
      <c r="A577" s="3"/>
    </row>
    <row r="578" spans="1:1" x14ac:dyDescent="0.25">
      <c r="A578" s="3"/>
    </row>
    <row r="579" spans="1:1" x14ac:dyDescent="0.25">
      <c r="A579" s="3"/>
    </row>
    <row r="580" spans="1:1" x14ac:dyDescent="0.25">
      <c r="A580" s="3"/>
    </row>
    <row r="581" spans="1:1" x14ac:dyDescent="0.25">
      <c r="A581" s="3"/>
    </row>
    <row r="582" spans="1:1" x14ac:dyDescent="0.25">
      <c r="A582" s="3"/>
    </row>
    <row r="583" spans="1:1" x14ac:dyDescent="0.25">
      <c r="A583" s="3"/>
    </row>
    <row r="584" spans="1:1" x14ac:dyDescent="0.25">
      <c r="A584" s="3"/>
    </row>
    <row r="585" spans="1:1" x14ac:dyDescent="0.25">
      <c r="A585" s="3"/>
    </row>
    <row r="586" spans="1:1" x14ac:dyDescent="0.25">
      <c r="A586" s="3"/>
    </row>
    <row r="587" spans="1:1" x14ac:dyDescent="0.25">
      <c r="A587" s="3"/>
    </row>
    <row r="588" spans="1:1" x14ac:dyDescent="0.25">
      <c r="A588" s="3"/>
    </row>
    <row r="589" spans="1:1" x14ac:dyDescent="0.25">
      <c r="A589" s="3"/>
    </row>
    <row r="590" spans="1:1" x14ac:dyDescent="0.25">
      <c r="A590" s="3"/>
    </row>
    <row r="591" spans="1:1" x14ac:dyDescent="0.25">
      <c r="A591" s="3"/>
    </row>
    <row r="592" spans="1:1" x14ac:dyDescent="0.25">
      <c r="A592" s="3"/>
    </row>
    <row r="593" spans="1:1" x14ac:dyDescent="0.25">
      <c r="A593" s="3"/>
    </row>
    <row r="594" spans="1:1" x14ac:dyDescent="0.25">
      <c r="A594" s="3"/>
    </row>
    <row r="595" spans="1:1" x14ac:dyDescent="0.25">
      <c r="A595" s="3"/>
    </row>
    <row r="596" spans="1:1" x14ac:dyDescent="0.25">
      <c r="A596" s="3"/>
    </row>
    <row r="597" spans="1:1" x14ac:dyDescent="0.25">
      <c r="A597" s="3"/>
    </row>
    <row r="598" spans="1:1" x14ac:dyDescent="0.25">
      <c r="A598" s="3"/>
    </row>
    <row r="599" spans="1:1" x14ac:dyDescent="0.25">
      <c r="A599" s="3"/>
    </row>
    <row r="600" spans="1:1" x14ac:dyDescent="0.25">
      <c r="A600" s="3"/>
    </row>
    <row r="601" spans="1:1" x14ac:dyDescent="0.25">
      <c r="A601" s="3"/>
    </row>
    <row r="602" spans="1:1" x14ac:dyDescent="0.25">
      <c r="A602" s="3"/>
    </row>
    <row r="603" spans="1:1" x14ac:dyDescent="0.25">
      <c r="A603" s="3"/>
    </row>
    <row r="604" spans="1:1" x14ac:dyDescent="0.25">
      <c r="A604" s="3"/>
    </row>
    <row r="605" spans="1:1" x14ac:dyDescent="0.25">
      <c r="A605" s="3"/>
    </row>
    <row r="606" spans="1:1" x14ac:dyDescent="0.25">
      <c r="A606" s="3"/>
    </row>
    <row r="607" spans="1:1" x14ac:dyDescent="0.25">
      <c r="A607" s="3"/>
    </row>
    <row r="608" spans="1:1" x14ac:dyDescent="0.25">
      <c r="A608" s="3"/>
    </row>
    <row r="609" spans="1:1" x14ac:dyDescent="0.25">
      <c r="A609" s="3"/>
    </row>
    <row r="610" spans="1:1" x14ac:dyDescent="0.25">
      <c r="A610" s="3"/>
    </row>
    <row r="611" spans="1:1" x14ac:dyDescent="0.25">
      <c r="A611" s="3"/>
    </row>
    <row r="612" spans="1:1" x14ac:dyDescent="0.25">
      <c r="A612" s="3"/>
    </row>
    <row r="613" spans="1:1" x14ac:dyDescent="0.25">
      <c r="A613" s="3"/>
    </row>
    <row r="614" spans="1:1" x14ac:dyDescent="0.25">
      <c r="A614" s="3"/>
    </row>
    <row r="615" spans="1:1" x14ac:dyDescent="0.25">
      <c r="A615" s="3"/>
    </row>
    <row r="616" spans="1:1" x14ac:dyDescent="0.25">
      <c r="A616" s="3"/>
    </row>
    <row r="617" spans="1:1" x14ac:dyDescent="0.25">
      <c r="A617" s="3"/>
    </row>
    <row r="618" spans="1:1" x14ac:dyDescent="0.25">
      <c r="A618" s="3"/>
    </row>
    <row r="619" spans="1:1" x14ac:dyDescent="0.25">
      <c r="A619" s="3"/>
    </row>
    <row r="620" spans="1:1" x14ac:dyDescent="0.25">
      <c r="A620" s="3"/>
    </row>
    <row r="621" spans="1:1" x14ac:dyDescent="0.25">
      <c r="A621" s="3"/>
    </row>
    <row r="622" spans="1:1" x14ac:dyDescent="0.25">
      <c r="A622" s="3"/>
    </row>
    <row r="623" spans="1:1" x14ac:dyDescent="0.25">
      <c r="A623" s="3"/>
    </row>
    <row r="624" spans="1:1" x14ac:dyDescent="0.25">
      <c r="A624" s="3"/>
    </row>
    <row r="625" spans="1:1" x14ac:dyDescent="0.25">
      <c r="A625" s="3"/>
    </row>
    <row r="626" spans="1:1" x14ac:dyDescent="0.25">
      <c r="A626" s="3"/>
    </row>
    <row r="627" spans="1:1" x14ac:dyDescent="0.25">
      <c r="A627" s="3"/>
    </row>
    <row r="628" spans="1:1" x14ac:dyDescent="0.25">
      <c r="A628" s="3"/>
    </row>
    <row r="629" spans="1:1" x14ac:dyDescent="0.25">
      <c r="A629" s="3"/>
    </row>
    <row r="630" spans="1:1" x14ac:dyDescent="0.25">
      <c r="A630" s="3"/>
    </row>
    <row r="631" spans="1:1" x14ac:dyDescent="0.25">
      <c r="A631" s="3"/>
    </row>
    <row r="632" spans="1:1" x14ac:dyDescent="0.25">
      <c r="A632" s="3"/>
    </row>
    <row r="633" spans="1:1" x14ac:dyDescent="0.25">
      <c r="A633" s="3"/>
    </row>
    <row r="634" spans="1:1" x14ac:dyDescent="0.25">
      <c r="A634" s="3"/>
    </row>
    <row r="635" spans="1:1" x14ac:dyDescent="0.25">
      <c r="A635" s="3"/>
    </row>
    <row r="636" spans="1:1" x14ac:dyDescent="0.25">
      <c r="A636" s="3"/>
    </row>
    <row r="637" spans="1:1" x14ac:dyDescent="0.25">
      <c r="A637" s="3"/>
    </row>
    <row r="638" spans="1:1" x14ac:dyDescent="0.25">
      <c r="A638" s="3"/>
    </row>
    <row r="639" spans="1:1" x14ac:dyDescent="0.25">
      <c r="A639" s="3"/>
    </row>
    <row r="640" spans="1:1" x14ac:dyDescent="0.25">
      <c r="A640" s="3"/>
    </row>
    <row r="641" spans="1:1" x14ac:dyDescent="0.25">
      <c r="A641" s="3"/>
    </row>
    <row r="642" spans="1:1" x14ac:dyDescent="0.25">
      <c r="A642" s="3"/>
    </row>
    <row r="643" spans="1:1" x14ac:dyDescent="0.25">
      <c r="A643" s="3"/>
    </row>
    <row r="644" spans="1:1" x14ac:dyDescent="0.25">
      <c r="A644" s="3"/>
    </row>
    <row r="645" spans="1:1" x14ac:dyDescent="0.25">
      <c r="A645" s="3"/>
    </row>
    <row r="646" spans="1:1" x14ac:dyDescent="0.25">
      <c r="A646" s="3"/>
    </row>
    <row r="647" spans="1:1" x14ac:dyDescent="0.25">
      <c r="A647" s="3"/>
    </row>
    <row r="648" spans="1:1" x14ac:dyDescent="0.25">
      <c r="A648" s="3"/>
    </row>
    <row r="649" spans="1:1" x14ac:dyDescent="0.25">
      <c r="A649" s="3"/>
    </row>
    <row r="650" spans="1:1" x14ac:dyDescent="0.25">
      <c r="A650" s="3"/>
    </row>
    <row r="651" spans="1:1" x14ac:dyDescent="0.25">
      <c r="A651" s="3"/>
    </row>
    <row r="652" spans="1:1" x14ac:dyDescent="0.25">
      <c r="A652" s="3"/>
    </row>
    <row r="653" spans="1:1" x14ac:dyDescent="0.25">
      <c r="A653" s="3"/>
    </row>
    <row r="654" spans="1:1" x14ac:dyDescent="0.25">
      <c r="A654" s="3"/>
    </row>
    <row r="655" spans="1:1" x14ac:dyDescent="0.25">
      <c r="A655" s="3"/>
    </row>
    <row r="656" spans="1:1" x14ac:dyDescent="0.25">
      <c r="A656" s="3"/>
    </row>
    <row r="657" spans="1:1" x14ac:dyDescent="0.25">
      <c r="A657" s="3"/>
    </row>
    <row r="658" spans="1:1" x14ac:dyDescent="0.25">
      <c r="A658" s="3"/>
    </row>
    <row r="659" spans="1:1" x14ac:dyDescent="0.25">
      <c r="A659" s="3"/>
    </row>
    <row r="660" spans="1:1" x14ac:dyDescent="0.25">
      <c r="A660" s="3"/>
    </row>
    <row r="661" spans="1:1" x14ac:dyDescent="0.25">
      <c r="A661" s="3"/>
    </row>
    <row r="662" spans="1:1" x14ac:dyDescent="0.25">
      <c r="A662" s="3"/>
    </row>
    <row r="663" spans="1:1" x14ac:dyDescent="0.25">
      <c r="A663" s="3"/>
    </row>
    <row r="664" spans="1:1" x14ac:dyDescent="0.25">
      <c r="A664" s="3"/>
    </row>
    <row r="665" spans="1:1" x14ac:dyDescent="0.25">
      <c r="A665" s="3"/>
    </row>
    <row r="666" spans="1:1" x14ac:dyDescent="0.25">
      <c r="A666" s="3"/>
    </row>
    <row r="667" spans="1:1" x14ac:dyDescent="0.25">
      <c r="A667" s="3"/>
    </row>
    <row r="668" spans="1:1" x14ac:dyDescent="0.25">
      <c r="A668" s="3"/>
    </row>
    <row r="669" spans="1:1" x14ac:dyDescent="0.25">
      <c r="A669" s="3"/>
    </row>
    <row r="670" spans="1:1" x14ac:dyDescent="0.25">
      <c r="A670" s="3"/>
    </row>
    <row r="671" spans="1:1" x14ac:dyDescent="0.25">
      <c r="A671" s="3"/>
    </row>
    <row r="672" spans="1:1" x14ac:dyDescent="0.25">
      <c r="A672" s="3"/>
    </row>
    <row r="673" spans="1:1" x14ac:dyDescent="0.25">
      <c r="A673" s="3"/>
    </row>
    <row r="674" spans="1:1" x14ac:dyDescent="0.25">
      <c r="A674" s="3"/>
    </row>
    <row r="675" spans="1:1" x14ac:dyDescent="0.25">
      <c r="A675" s="3"/>
    </row>
    <row r="676" spans="1:1" x14ac:dyDescent="0.25">
      <c r="A676" s="3"/>
    </row>
    <row r="677" spans="1:1" x14ac:dyDescent="0.25">
      <c r="A677" s="3"/>
    </row>
    <row r="678" spans="1:1" x14ac:dyDescent="0.25">
      <c r="A678" s="3"/>
    </row>
    <row r="679" spans="1:1" x14ac:dyDescent="0.25">
      <c r="A679" s="3"/>
    </row>
    <row r="680" spans="1:1" x14ac:dyDescent="0.25">
      <c r="A680" s="3"/>
    </row>
    <row r="681" spans="1:1" x14ac:dyDescent="0.25">
      <c r="A681" s="3"/>
    </row>
    <row r="682" spans="1:1" x14ac:dyDescent="0.25">
      <c r="A682" s="3"/>
    </row>
    <row r="683" spans="1:1" x14ac:dyDescent="0.25">
      <c r="A683" s="3"/>
    </row>
    <row r="684" spans="1:1" x14ac:dyDescent="0.25">
      <c r="A684" s="3"/>
    </row>
    <row r="685" spans="1:1" x14ac:dyDescent="0.25">
      <c r="A685" s="3"/>
    </row>
    <row r="686" spans="1:1" x14ac:dyDescent="0.25">
      <c r="A686" s="3"/>
    </row>
    <row r="687" spans="1:1" x14ac:dyDescent="0.25">
      <c r="A687" s="3"/>
    </row>
    <row r="688" spans="1:1" x14ac:dyDescent="0.25">
      <c r="A688" s="3"/>
    </row>
    <row r="689" spans="1:1" x14ac:dyDescent="0.25">
      <c r="A689" s="3"/>
    </row>
    <row r="690" spans="1:1" x14ac:dyDescent="0.25">
      <c r="A690" s="3"/>
    </row>
    <row r="691" spans="1:1" x14ac:dyDescent="0.25">
      <c r="A691" s="3"/>
    </row>
    <row r="692" spans="1:1" x14ac:dyDescent="0.25">
      <c r="A692" s="3"/>
    </row>
    <row r="693" spans="1:1" x14ac:dyDescent="0.25">
      <c r="A693" s="3"/>
    </row>
    <row r="694" spans="1:1" x14ac:dyDescent="0.25">
      <c r="A694" s="3"/>
    </row>
    <row r="695" spans="1:1" x14ac:dyDescent="0.25">
      <c r="A695" s="3"/>
    </row>
    <row r="696" spans="1:1" x14ac:dyDescent="0.25">
      <c r="A696" s="3"/>
    </row>
    <row r="697" spans="1:1" x14ac:dyDescent="0.25">
      <c r="A697" s="3"/>
    </row>
    <row r="698" spans="1:1" x14ac:dyDescent="0.25">
      <c r="A698" s="3"/>
    </row>
    <row r="699" spans="1:1" x14ac:dyDescent="0.25">
      <c r="A699" s="3"/>
    </row>
    <row r="700" spans="1:1" x14ac:dyDescent="0.25">
      <c r="A700" s="3"/>
    </row>
    <row r="701" spans="1:1" x14ac:dyDescent="0.25">
      <c r="A701" s="3"/>
    </row>
    <row r="702" spans="1:1" x14ac:dyDescent="0.25">
      <c r="A702" s="3"/>
    </row>
    <row r="703" spans="1:1" x14ac:dyDescent="0.25">
      <c r="A703" s="3"/>
    </row>
    <row r="704" spans="1:1" x14ac:dyDescent="0.25">
      <c r="A704" s="3"/>
    </row>
    <row r="705" spans="1:1" x14ac:dyDescent="0.25">
      <c r="A705" s="3"/>
    </row>
    <row r="706" spans="1:1" x14ac:dyDescent="0.25">
      <c r="A706" s="3"/>
    </row>
    <row r="707" spans="1:1" x14ac:dyDescent="0.25">
      <c r="A707" s="3"/>
    </row>
    <row r="708" spans="1:1" x14ac:dyDescent="0.25">
      <c r="A708" s="3"/>
    </row>
    <row r="709" spans="1:1" x14ac:dyDescent="0.25">
      <c r="A709" s="3"/>
    </row>
    <row r="710" spans="1:1" x14ac:dyDescent="0.25">
      <c r="A710" s="3"/>
    </row>
    <row r="711" spans="1:1" x14ac:dyDescent="0.25">
      <c r="A711" s="3"/>
    </row>
    <row r="712" spans="1:1" x14ac:dyDescent="0.25">
      <c r="A712" s="3"/>
    </row>
    <row r="713" spans="1:1" x14ac:dyDescent="0.25">
      <c r="A713" s="3"/>
    </row>
    <row r="714" spans="1:1" x14ac:dyDescent="0.25">
      <c r="A714" s="3"/>
    </row>
    <row r="715" spans="1:1" x14ac:dyDescent="0.25">
      <c r="A715" s="3"/>
    </row>
    <row r="716" spans="1:1" x14ac:dyDescent="0.25">
      <c r="A716" s="3"/>
    </row>
    <row r="717" spans="1:1" x14ac:dyDescent="0.25">
      <c r="A717" s="3"/>
    </row>
    <row r="718" spans="1:1" x14ac:dyDescent="0.25">
      <c r="A718" s="3"/>
    </row>
    <row r="719" spans="1:1" x14ac:dyDescent="0.25">
      <c r="A719" s="3"/>
    </row>
    <row r="720" spans="1:1" x14ac:dyDescent="0.25">
      <c r="A720" s="3"/>
    </row>
    <row r="721" spans="1:1" x14ac:dyDescent="0.25">
      <c r="A721" s="3"/>
    </row>
    <row r="722" spans="1:1" x14ac:dyDescent="0.25">
      <c r="A722" s="3"/>
    </row>
    <row r="723" spans="1:1" x14ac:dyDescent="0.25">
      <c r="A723" s="3"/>
    </row>
    <row r="724" spans="1:1" x14ac:dyDescent="0.25">
      <c r="A724" s="3"/>
    </row>
    <row r="725" spans="1:1" x14ac:dyDescent="0.25">
      <c r="A725" s="3"/>
    </row>
    <row r="726" spans="1:1" x14ac:dyDescent="0.25">
      <c r="A726" s="3"/>
    </row>
    <row r="727" spans="1:1" x14ac:dyDescent="0.25">
      <c r="A727" s="3"/>
    </row>
    <row r="728" spans="1:1" x14ac:dyDescent="0.25">
      <c r="A728" s="3"/>
    </row>
    <row r="729" spans="1:1" x14ac:dyDescent="0.25">
      <c r="A729" s="3"/>
    </row>
    <row r="730" spans="1:1" x14ac:dyDescent="0.25">
      <c r="A730" s="3"/>
    </row>
    <row r="731" spans="1:1" x14ac:dyDescent="0.25">
      <c r="A731" s="3"/>
    </row>
    <row r="732" spans="1:1" x14ac:dyDescent="0.25">
      <c r="A732" s="3"/>
    </row>
    <row r="733" spans="1:1" x14ac:dyDescent="0.25">
      <c r="A733" s="3"/>
    </row>
    <row r="734" spans="1:1" x14ac:dyDescent="0.25">
      <c r="A734" s="3"/>
    </row>
    <row r="735" spans="1:1" x14ac:dyDescent="0.25">
      <c r="A735" s="3"/>
    </row>
    <row r="736" spans="1:1" x14ac:dyDescent="0.25">
      <c r="A736" s="3"/>
    </row>
    <row r="737" spans="1:1" x14ac:dyDescent="0.25">
      <c r="A737" s="3"/>
    </row>
    <row r="738" spans="1:1" x14ac:dyDescent="0.25">
      <c r="A738" s="3"/>
    </row>
    <row r="739" spans="1:1" x14ac:dyDescent="0.25">
      <c r="A739" s="3"/>
    </row>
    <row r="740" spans="1:1" x14ac:dyDescent="0.25">
      <c r="A740" s="3"/>
    </row>
    <row r="741" spans="1:1" x14ac:dyDescent="0.25">
      <c r="A741" s="3"/>
    </row>
    <row r="742" spans="1:1" x14ac:dyDescent="0.25">
      <c r="A742" s="3"/>
    </row>
    <row r="743" spans="1:1" x14ac:dyDescent="0.25">
      <c r="A743" s="3"/>
    </row>
    <row r="744" spans="1:1" x14ac:dyDescent="0.25">
      <c r="A744" s="3"/>
    </row>
    <row r="745" spans="1:1" x14ac:dyDescent="0.25">
      <c r="A745" s="3"/>
    </row>
    <row r="746" spans="1:1" x14ac:dyDescent="0.25">
      <c r="A746" s="3"/>
    </row>
    <row r="747" spans="1:1" x14ac:dyDescent="0.25">
      <c r="A747" s="3"/>
    </row>
    <row r="748" spans="1:1" x14ac:dyDescent="0.25">
      <c r="A748" s="3"/>
    </row>
    <row r="749" spans="1:1" x14ac:dyDescent="0.25">
      <c r="A749" s="3"/>
    </row>
    <row r="750" spans="1:1" x14ac:dyDescent="0.25">
      <c r="A750" s="3"/>
    </row>
    <row r="751" spans="1:1" x14ac:dyDescent="0.25">
      <c r="A751" s="3"/>
    </row>
    <row r="752" spans="1:1" x14ac:dyDescent="0.25">
      <c r="A752" s="3"/>
    </row>
    <row r="753" spans="1:1" x14ac:dyDescent="0.25">
      <c r="A753" s="3"/>
    </row>
    <row r="754" spans="1:1" x14ac:dyDescent="0.25">
      <c r="A754" s="3"/>
    </row>
    <row r="755" spans="1:1" x14ac:dyDescent="0.25">
      <c r="A755" s="3"/>
    </row>
    <row r="756" spans="1:1" x14ac:dyDescent="0.25">
      <c r="A756" s="3"/>
    </row>
    <row r="757" spans="1:1" x14ac:dyDescent="0.25">
      <c r="A757" s="3"/>
    </row>
    <row r="758" spans="1:1" x14ac:dyDescent="0.25">
      <c r="A758" s="3"/>
    </row>
    <row r="759" spans="1:1" x14ac:dyDescent="0.25">
      <c r="A759" s="3"/>
    </row>
    <row r="760" spans="1:1" x14ac:dyDescent="0.25">
      <c r="A760" s="3"/>
    </row>
    <row r="761" spans="1:1" x14ac:dyDescent="0.25">
      <c r="A761" s="3"/>
    </row>
    <row r="762" spans="1:1" x14ac:dyDescent="0.25">
      <c r="A762" s="3"/>
    </row>
    <row r="763" spans="1:1" x14ac:dyDescent="0.25">
      <c r="A763" s="3"/>
    </row>
    <row r="764" spans="1:1" x14ac:dyDescent="0.25">
      <c r="A764" s="3"/>
    </row>
    <row r="765" spans="1:1" x14ac:dyDescent="0.25">
      <c r="A765" s="3"/>
    </row>
    <row r="766" spans="1:1" x14ac:dyDescent="0.25">
      <c r="A766" s="3"/>
    </row>
    <row r="767" spans="1:1" x14ac:dyDescent="0.25">
      <c r="A767" s="3"/>
    </row>
    <row r="768" spans="1:1" x14ac:dyDescent="0.25">
      <c r="A768" s="3"/>
    </row>
    <row r="769" spans="1:1" x14ac:dyDescent="0.25">
      <c r="A769" s="3"/>
    </row>
    <row r="770" spans="1:1" x14ac:dyDescent="0.25">
      <c r="A770" s="3"/>
    </row>
    <row r="771" spans="1:1" x14ac:dyDescent="0.25">
      <c r="A771" s="3"/>
    </row>
    <row r="772" spans="1:1" x14ac:dyDescent="0.25">
      <c r="A772" s="3"/>
    </row>
    <row r="773" spans="1:1" x14ac:dyDescent="0.25">
      <c r="A773" s="3"/>
    </row>
    <row r="774" spans="1:1" x14ac:dyDescent="0.25">
      <c r="A774" s="3"/>
    </row>
    <row r="775" spans="1:1" x14ac:dyDescent="0.25">
      <c r="A775" s="3"/>
    </row>
    <row r="776" spans="1:1" x14ac:dyDescent="0.25">
      <c r="A776" s="3"/>
    </row>
    <row r="777" spans="1:1" x14ac:dyDescent="0.25">
      <c r="A777" s="3"/>
    </row>
    <row r="778" spans="1:1" x14ac:dyDescent="0.25">
      <c r="A778" s="3"/>
    </row>
    <row r="779" spans="1:1" x14ac:dyDescent="0.25">
      <c r="A779" s="3"/>
    </row>
    <row r="780" spans="1:1" x14ac:dyDescent="0.25">
      <c r="A780" s="3"/>
    </row>
    <row r="781" spans="1:1" x14ac:dyDescent="0.25">
      <c r="A781" s="3"/>
    </row>
    <row r="782" spans="1:1" x14ac:dyDescent="0.25">
      <c r="A782" s="3"/>
    </row>
    <row r="783" spans="1:1" x14ac:dyDescent="0.25">
      <c r="A783" s="3"/>
    </row>
    <row r="784" spans="1:1" x14ac:dyDescent="0.25">
      <c r="A784" s="3"/>
    </row>
    <row r="785" spans="1:1" x14ac:dyDescent="0.25">
      <c r="A785" s="3"/>
    </row>
    <row r="786" spans="1:1" x14ac:dyDescent="0.25">
      <c r="A786" s="3"/>
    </row>
    <row r="787" spans="1:1" x14ac:dyDescent="0.25">
      <c r="A787" s="3"/>
    </row>
    <row r="788" spans="1:1" x14ac:dyDescent="0.25">
      <c r="A788" s="3"/>
    </row>
    <row r="789" spans="1:1" x14ac:dyDescent="0.25">
      <c r="A789" s="3"/>
    </row>
    <row r="790" spans="1:1" x14ac:dyDescent="0.25">
      <c r="A790" s="3"/>
    </row>
    <row r="791" spans="1:1" x14ac:dyDescent="0.25">
      <c r="A791" s="3"/>
    </row>
    <row r="792" spans="1:1" x14ac:dyDescent="0.25">
      <c r="A792" s="3"/>
    </row>
    <row r="793" spans="1:1" x14ac:dyDescent="0.25">
      <c r="A793" s="3"/>
    </row>
    <row r="794" spans="1:1" x14ac:dyDescent="0.25">
      <c r="A794" s="3"/>
    </row>
    <row r="795" spans="1:1" x14ac:dyDescent="0.25">
      <c r="A795" s="3"/>
    </row>
    <row r="796" spans="1:1" x14ac:dyDescent="0.25">
      <c r="A796" s="3"/>
    </row>
    <row r="797" spans="1:1" x14ac:dyDescent="0.25">
      <c r="A797" s="3"/>
    </row>
    <row r="798" spans="1:1" x14ac:dyDescent="0.25">
      <c r="A798" s="3"/>
    </row>
    <row r="799" spans="1:1" x14ac:dyDescent="0.25">
      <c r="A799" s="3"/>
    </row>
    <row r="800" spans="1:1" x14ac:dyDescent="0.25">
      <c r="A800" s="3"/>
    </row>
    <row r="801" spans="1:1" x14ac:dyDescent="0.25">
      <c r="A801" s="3"/>
    </row>
    <row r="802" spans="1:1" x14ac:dyDescent="0.25">
      <c r="A802" s="3"/>
    </row>
    <row r="803" spans="1:1" x14ac:dyDescent="0.25">
      <c r="A803" s="3"/>
    </row>
    <row r="804" spans="1:1" x14ac:dyDescent="0.25">
      <c r="A804" s="3"/>
    </row>
    <row r="805" spans="1:1" x14ac:dyDescent="0.25">
      <c r="A805" s="3"/>
    </row>
    <row r="806" spans="1:1" x14ac:dyDescent="0.25">
      <c r="A806" s="3"/>
    </row>
    <row r="807" spans="1:1" x14ac:dyDescent="0.25">
      <c r="A807" s="3"/>
    </row>
    <row r="808" spans="1:1" x14ac:dyDescent="0.25">
      <c r="A808" s="3"/>
    </row>
    <row r="809" spans="1:1" x14ac:dyDescent="0.25">
      <c r="A809" s="3"/>
    </row>
    <row r="810" spans="1:1" x14ac:dyDescent="0.25">
      <c r="A810" s="3"/>
    </row>
    <row r="811" spans="1:1" x14ac:dyDescent="0.25">
      <c r="A811" s="3"/>
    </row>
    <row r="812" spans="1:1" x14ac:dyDescent="0.25">
      <c r="A812" s="3"/>
    </row>
    <row r="813" spans="1:1" x14ac:dyDescent="0.25">
      <c r="A813" s="3"/>
    </row>
    <row r="814" spans="1:1" x14ac:dyDescent="0.25">
      <c r="A814" s="3"/>
    </row>
    <row r="815" spans="1:1" x14ac:dyDescent="0.25">
      <c r="A815" s="3"/>
    </row>
    <row r="816" spans="1:1" x14ac:dyDescent="0.25">
      <c r="A816" s="3"/>
    </row>
    <row r="817" spans="1:1" x14ac:dyDescent="0.25">
      <c r="A817" s="3"/>
    </row>
    <row r="818" spans="1:1" x14ac:dyDescent="0.25">
      <c r="A818" s="3"/>
    </row>
    <row r="819" spans="1:1" x14ac:dyDescent="0.25">
      <c r="A819" s="3"/>
    </row>
    <row r="820" spans="1:1" x14ac:dyDescent="0.25">
      <c r="A820" s="3"/>
    </row>
    <row r="821" spans="1:1" x14ac:dyDescent="0.25">
      <c r="A821" s="3"/>
    </row>
    <row r="822" spans="1:1" x14ac:dyDescent="0.25">
      <c r="A822" s="3"/>
    </row>
    <row r="823" spans="1:1" x14ac:dyDescent="0.25">
      <c r="A823" s="3"/>
    </row>
    <row r="824" spans="1:1" x14ac:dyDescent="0.25">
      <c r="A824" s="3"/>
    </row>
    <row r="825" spans="1:1" x14ac:dyDescent="0.25">
      <c r="A825" s="3"/>
    </row>
    <row r="826" spans="1:1" x14ac:dyDescent="0.25">
      <c r="A826" s="3"/>
    </row>
    <row r="827" spans="1:1" x14ac:dyDescent="0.25">
      <c r="A827" s="3"/>
    </row>
    <row r="828" spans="1:1" x14ac:dyDescent="0.25">
      <c r="A828" s="3"/>
    </row>
    <row r="829" spans="1:1" x14ac:dyDescent="0.25">
      <c r="A829" s="3"/>
    </row>
    <row r="830" spans="1:1" x14ac:dyDescent="0.25">
      <c r="A830" s="3"/>
    </row>
    <row r="831" spans="1:1" x14ac:dyDescent="0.25">
      <c r="A831" s="3"/>
    </row>
    <row r="832" spans="1:1" x14ac:dyDescent="0.25">
      <c r="A832" s="3"/>
    </row>
    <row r="833" spans="1:1" x14ac:dyDescent="0.25">
      <c r="A833" s="3"/>
    </row>
    <row r="834" spans="1:1" x14ac:dyDescent="0.25">
      <c r="A834" s="3"/>
    </row>
    <row r="835" spans="1:1" x14ac:dyDescent="0.25">
      <c r="A835" s="3"/>
    </row>
    <row r="836" spans="1:1" x14ac:dyDescent="0.25">
      <c r="A836" s="3"/>
    </row>
    <row r="837" spans="1:1" x14ac:dyDescent="0.25">
      <c r="A837" s="3"/>
    </row>
    <row r="838" spans="1:1" x14ac:dyDescent="0.25">
      <c r="A838" s="3"/>
    </row>
    <row r="839" spans="1:1" x14ac:dyDescent="0.25">
      <c r="A839" s="3"/>
    </row>
    <row r="840" spans="1:1" x14ac:dyDescent="0.25">
      <c r="A840" s="3"/>
    </row>
    <row r="841" spans="1:1" x14ac:dyDescent="0.25">
      <c r="A841" s="3"/>
    </row>
    <row r="842" spans="1:1" x14ac:dyDescent="0.25">
      <c r="A842" s="3"/>
    </row>
    <row r="843" spans="1:1" x14ac:dyDescent="0.25">
      <c r="A843" s="3"/>
    </row>
    <row r="844" spans="1:1" x14ac:dyDescent="0.25">
      <c r="A844" s="3"/>
    </row>
    <row r="845" spans="1:1" x14ac:dyDescent="0.25">
      <c r="A845" s="3"/>
    </row>
    <row r="846" spans="1:1" x14ac:dyDescent="0.25">
      <c r="A846" s="3"/>
    </row>
    <row r="847" spans="1:1" x14ac:dyDescent="0.25">
      <c r="A847" s="3"/>
    </row>
    <row r="848" spans="1:1" x14ac:dyDescent="0.25">
      <c r="A848" s="3"/>
    </row>
    <row r="849" spans="1:1" x14ac:dyDescent="0.25">
      <c r="A849" s="3"/>
    </row>
    <row r="850" spans="1:1" x14ac:dyDescent="0.25">
      <c r="A850" s="3"/>
    </row>
    <row r="851" spans="1:1" x14ac:dyDescent="0.25">
      <c r="A851" s="3"/>
    </row>
    <row r="852" spans="1:1" x14ac:dyDescent="0.25">
      <c r="A852" s="3"/>
    </row>
    <row r="853" spans="1:1" x14ac:dyDescent="0.25">
      <c r="A853" s="3"/>
    </row>
    <row r="854" spans="1:1" x14ac:dyDescent="0.25">
      <c r="A854" s="3"/>
    </row>
    <row r="855" spans="1:1" x14ac:dyDescent="0.25">
      <c r="A855" s="3"/>
    </row>
    <row r="856" spans="1:1" x14ac:dyDescent="0.25">
      <c r="A856" s="3"/>
    </row>
    <row r="857" spans="1:1" x14ac:dyDescent="0.25">
      <c r="A857" s="3"/>
    </row>
    <row r="858" spans="1:1" x14ac:dyDescent="0.25">
      <c r="A858" s="3"/>
    </row>
    <row r="859" spans="1:1" x14ac:dyDescent="0.25">
      <c r="A859" s="3"/>
    </row>
    <row r="860" spans="1:1" x14ac:dyDescent="0.25">
      <c r="A860" s="3"/>
    </row>
    <row r="861" spans="1:1" x14ac:dyDescent="0.25">
      <c r="A861" s="3"/>
    </row>
    <row r="862" spans="1:1" x14ac:dyDescent="0.25">
      <c r="A862" s="3"/>
    </row>
    <row r="863" spans="1:1" x14ac:dyDescent="0.25">
      <c r="A863" s="3"/>
    </row>
    <row r="864" spans="1:1" x14ac:dyDescent="0.25">
      <c r="A864" s="3"/>
    </row>
    <row r="865" spans="1:1" x14ac:dyDescent="0.25">
      <c r="A865" s="3"/>
    </row>
    <row r="866" spans="1:1" x14ac:dyDescent="0.25">
      <c r="A866" s="3"/>
    </row>
    <row r="867" spans="1:1" x14ac:dyDescent="0.25">
      <c r="A867" s="3"/>
    </row>
    <row r="868" spans="1:1" x14ac:dyDescent="0.25">
      <c r="A868" s="3"/>
    </row>
    <row r="869" spans="1:1" x14ac:dyDescent="0.25">
      <c r="A869" s="3"/>
    </row>
    <row r="870" spans="1:1" x14ac:dyDescent="0.25">
      <c r="A870" s="3"/>
    </row>
    <row r="871" spans="1:1" x14ac:dyDescent="0.25">
      <c r="A871" s="3"/>
    </row>
    <row r="872" spans="1:1" x14ac:dyDescent="0.25">
      <c r="A872" s="3"/>
    </row>
    <row r="873" spans="1:1" x14ac:dyDescent="0.25">
      <c r="A873" s="3"/>
    </row>
    <row r="874" spans="1:1" x14ac:dyDescent="0.25">
      <c r="A874" s="3"/>
    </row>
    <row r="875" spans="1:1" x14ac:dyDescent="0.25">
      <c r="A875" s="3"/>
    </row>
    <row r="876" spans="1:1" x14ac:dyDescent="0.25">
      <c r="A876" s="3"/>
    </row>
    <row r="877" spans="1:1" x14ac:dyDescent="0.25">
      <c r="A877" s="3"/>
    </row>
    <row r="878" spans="1:1" x14ac:dyDescent="0.25">
      <c r="A878" s="3"/>
    </row>
    <row r="879" spans="1:1" x14ac:dyDescent="0.25">
      <c r="A879" s="3"/>
    </row>
    <row r="880" spans="1:1" x14ac:dyDescent="0.25">
      <c r="A880" s="3"/>
    </row>
    <row r="881" spans="1:1" x14ac:dyDescent="0.25">
      <c r="A881" s="3"/>
    </row>
    <row r="882" spans="1:1" x14ac:dyDescent="0.25">
      <c r="A882" s="3"/>
    </row>
    <row r="883" spans="1:1" x14ac:dyDescent="0.25">
      <c r="A883" s="3"/>
    </row>
    <row r="884" spans="1:1" x14ac:dyDescent="0.25">
      <c r="A884" s="3"/>
    </row>
    <row r="885" spans="1:1" x14ac:dyDescent="0.25">
      <c r="A885" s="3"/>
    </row>
    <row r="886" spans="1:1" x14ac:dyDescent="0.25">
      <c r="A886" s="3"/>
    </row>
    <row r="887" spans="1:1" x14ac:dyDescent="0.25">
      <c r="A887" s="3"/>
    </row>
    <row r="888" spans="1:1" x14ac:dyDescent="0.25">
      <c r="A888" s="3"/>
    </row>
    <row r="889" spans="1:1" x14ac:dyDescent="0.25">
      <c r="A889" s="3"/>
    </row>
    <row r="890" spans="1:1" x14ac:dyDescent="0.25">
      <c r="A890" s="3"/>
    </row>
    <row r="891" spans="1:1" x14ac:dyDescent="0.25">
      <c r="A891" s="3"/>
    </row>
    <row r="892" spans="1:1" x14ac:dyDescent="0.25">
      <c r="A892" s="3"/>
    </row>
    <row r="893" spans="1:1" x14ac:dyDescent="0.25">
      <c r="A893" s="3"/>
    </row>
    <row r="894" spans="1:1" x14ac:dyDescent="0.25">
      <c r="A894" s="3"/>
    </row>
    <row r="895" spans="1:1" x14ac:dyDescent="0.25">
      <c r="A895" s="3"/>
    </row>
    <row r="896" spans="1:1" x14ac:dyDescent="0.25">
      <c r="A896" s="3"/>
    </row>
    <row r="897" spans="1:1" x14ac:dyDescent="0.25">
      <c r="A897" s="3"/>
    </row>
    <row r="898" spans="1:1" x14ac:dyDescent="0.25">
      <c r="A898" s="3"/>
    </row>
    <row r="899" spans="1:1" x14ac:dyDescent="0.25">
      <c r="A899" s="3"/>
    </row>
    <row r="900" spans="1:1" x14ac:dyDescent="0.25">
      <c r="A900" s="3"/>
    </row>
    <row r="901" spans="1:1" x14ac:dyDescent="0.25">
      <c r="A901" s="3"/>
    </row>
    <row r="902" spans="1:1" x14ac:dyDescent="0.25">
      <c r="A902" s="3"/>
    </row>
    <row r="903" spans="1:1" x14ac:dyDescent="0.25">
      <c r="A903" s="3"/>
    </row>
    <row r="904" spans="1:1" x14ac:dyDescent="0.25">
      <c r="A904" s="3"/>
    </row>
    <row r="905" spans="1:1" x14ac:dyDescent="0.25">
      <c r="A905" s="3"/>
    </row>
    <row r="906" spans="1:1" x14ac:dyDescent="0.25">
      <c r="A906" s="3"/>
    </row>
    <row r="907" spans="1:1" x14ac:dyDescent="0.25">
      <c r="A907" s="3"/>
    </row>
    <row r="908" spans="1:1" x14ac:dyDescent="0.25">
      <c r="A908" s="3"/>
    </row>
    <row r="909" spans="1:1" x14ac:dyDescent="0.25">
      <c r="A909" s="3"/>
    </row>
    <row r="910" spans="1:1" x14ac:dyDescent="0.25">
      <c r="A910" s="3"/>
    </row>
    <row r="911" spans="1:1" x14ac:dyDescent="0.25">
      <c r="A911" s="3"/>
    </row>
    <row r="912" spans="1:1" x14ac:dyDescent="0.25">
      <c r="A912" s="3"/>
    </row>
    <row r="913" spans="1:1" x14ac:dyDescent="0.25">
      <c r="A913" s="3"/>
    </row>
    <row r="914" spans="1:1" x14ac:dyDescent="0.25">
      <c r="A914" s="3"/>
    </row>
    <row r="915" spans="1:1" x14ac:dyDescent="0.25">
      <c r="A915" s="3"/>
    </row>
    <row r="916" spans="1:1" x14ac:dyDescent="0.25">
      <c r="A916" s="3"/>
    </row>
    <row r="917" spans="1:1" x14ac:dyDescent="0.25">
      <c r="A917" s="3"/>
    </row>
    <row r="918" spans="1:1" x14ac:dyDescent="0.25">
      <c r="A918" s="3"/>
    </row>
    <row r="919" spans="1:1" x14ac:dyDescent="0.25">
      <c r="A919" s="3"/>
    </row>
    <row r="920" spans="1:1" x14ac:dyDescent="0.25">
      <c r="A920" s="3"/>
    </row>
    <row r="921" spans="1:1" x14ac:dyDescent="0.25">
      <c r="A921" s="3"/>
    </row>
    <row r="922" spans="1:1" x14ac:dyDescent="0.25">
      <c r="A922" s="3"/>
    </row>
    <row r="923" spans="1:1" x14ac:dyDescent="0.25">
      <c r="A923" s="3"/>
    </row>
    <row r="924" spans="1:1" x14ac:dyDescent="0.25">
      <c r="A924" s="3"/>
    </row>
    <row r="925" spans="1:1" x14ac:dyDescent="0.25">
      <c r="A925" s="3"/>
    </row>
    <row r="926" spans="1:1" x14ac:dyDescent="0.25">
      <c r="A926" s="3"/>
    </row>
    <row r="927" spans="1:1" x14ac:dyDescent="0.25">
      <c r="A927" s="3"/>
    </row>
    <row r="928" spans="1:1" x14ac:dyDescent="0.25">
      <c r="A928" s="3"/>
    </row>
    <row r="929" spans="1:1" x14ac:dyDescent="0.25">
      <c r="A929" s="3"/>
    </row>
    <row r="930" spans="1:1" x14ac:dyDescent="0.25">
      <c r="A930" s="3"/>
    </row>
    <row r="931" spans="1:1" x14ac:dyDescent="0.25">
      <c r="A931" s="3"/>
    </row>
    <row r="932" spans="1:1" x14ac:dyDescent="0.25">
      <c r="A932" s="3"/>
    </row>
    <row r="933" spans="1:1" x14ac:dyDescent="0.25">
      <c r="A933" s="3"/>
    </row>
    <row r="934" spans="1:1" x14ac:dyDescent="0.25">
      <c r="A934" s="3"/>
    </row>
    <row r="935" spans="1:1" x14ac:dyDescent="0.25">
      <c r="A935" s="3"/>
    </row>
    <row r="936" spans="1:1" x14ac:dyDescent="0.25">
      <c r="A936" s="3"/>
    </row>
    <row r="937" spans="1:1" x14ac:dyDescent="0.25">
      <c r="A937" s="3"/>
    </row>
    <row r="938" spans="1:1" x14ac:dyDescent="0.25">
      <c r="A938" s="3"/>
    </row>
    <row r="939" spans="1:1" x14ac:dyDescent="0.25">
      <c r="A939" s="3"/>
    </row>
    <row r="940" spans="1:1" x14ac:dyDescent="0.25">
      <c r="A940" s="3"/>
    </row>
    <row r="941" spans="1:1" x14ac:dyDescent="0.25">
      <c r="A941" s="3"/>
    </row>
    <row r="942" spans="1:1" x14ac:dyDescent="0.25">
      <c r="A942" s="3"/>
    </row>
    <row r="943" spans="1:1" x14ac:dyDescent="0.25">
      <c r="A943" s="3"/>
    </row>
    <row r="944" spans="1:1" x14ac:dyDescent="0.25">
      <c r="A944" s="3"/>
    </row>
    <row r="945" spans="1:1" x14ac:dyDescent="0.25">
      <c r="A945" s="3"/>
    </row>
    <row r="946" spans="1:1" x14ac:dyDescent="0.25">
      <c r="A946" s="3"/>
    </row>
    <row r="947" spans="1:1" x14ac:dyDescent="0.25">
      <c r="A947" s="3"/>
    </row>
    <row r="948" spans="1:1" x14ac:dyDescent="0.25">
      <c r="A948" s="3"/>
    </row>
    <row r="949" spans="1:1" x14ac:dyDescent="0.25">
      <c r="A949" s="3"/>
    </row>
    <row r="950" spans="1:1" x14ac:dyDescent="0.25">
      <c r="A950" s="3"/>
    </row>
    <row r="951" spans="1:1" x14ac:dyDescent="0.25">
      <c r="A951" s="3"/>
    </row>
    <row r="952" spans="1:1" x14ac:dyDescent="0.25">
      <c r="A952" s="3"/>
    </row>
    <row r="953" spans="1:1" x14ac:dyDescent="0.25">
      <c r="A953" s="3"/>
    </row>
    <row r="954" spans="1:1" x14ac:dyDescent="0.25">
      <c r="A954" s="3"/>
    </row>
    <row r="955" spans="1:1" x14ac:dyDescent="0.25">
      <c r="A955" s="3"/>
    </row>
    <row r="956" spans="1:1" x14ac:dyDescent="0.25">
      <c r="A956" s="3"/>
    </row>
    <row r="957" spans="1:1" x14ac:dyDescent="0.25">
      <c r="A957" s="3"/>
    </row>
    <row r="958" spans="1:1" x14ac:dyDescent="0.25">
      <c r="A958" s="3"/>
    </row>
    <row r="959" spans="1:1" x14ac:dyDescent="0.25">
      <c r="A959" s="3"/>
    </row>
    <row r="960" spans="1:1" x14ac:dyDescent="0.25">
      <c r="A960" s="3"/>
    </row>
    <row r="961" spans="1:1" x14ac:dyDescent="0.25">
      <c r="A961" s="3"/>
    </row>
    <row r="962" spans="1:1" x14ac:dyDescent="0.25">
      <c r="A962" s="3"/>
    </row>
    <row r="963" spans="1:1" x14ac:dyDescent="0.25">
      <c r="A963" s="3"/>
    </row>
    <row r="964" spans="1:1" x14ac:dyDescent="0.25">
      <c r="A964" s="3"/>
    </row>
    <row r="965" spans="1:1" x14ac:dyDescent="0.25">
      <c r="A965" s="3"/>
    </row>
    <row r="966" spans="1:1" x14ac:dyDescent="0.25">
      <c r="A966" s="3"/>
    </row>
    <row r="967" spans="1:1" x14ac:dyDescent="0.25">
      <c r="A967" s="3"/>
    </row>
    <row r="968" spans="1:1" x14ac:dyDescent="0.25">
      <c r="A968" s="3"/>
    </row>
    <row r="969" spans="1:1" x14ac:dyDescent="0.25">
      <c r="A969" s="3"/>
    </row>
    <row r="970" spans="1:1" x14ac:dyDescent="0.25">
      <c r="A970" s="3"/>
    </row>
    <row r="971" spans="1:1" x14ac:dyDescent="0.25">
      <c r="A971" s="3"/>
    </row>
    <row r="972" spans="1:1" x14ac:dyDescent="0.25">
      <c r="A972" s="3"/>
    </row>
    <row r="973" spans="1:1" x14ac:dyDescent="0.25">
      <c r="A973" s="3"/>
    </row>
    <row r="974" spans="1:1" x14ac:dyDescent="0.25">
      <c r="A974" s="3"/>
    </row>
    <row r="975" spans="1:1" x14ac:dyDescent="0.25">
      <c r="A975" s="3"/>
    </row>
    <row r="976" spans="1:1" x14ac:dyDescent="0.25">
      <c r="A976" s="3"/>
    </row>
    <row r="977" spans="1:1" x14ac:dyDescent="0.25">
      <c r="A977" s="3"/>
    </row>
    <row r="978" spans="1:1" x14ac:dyDescent="0.25">
      <c r="A978" s="3"/>
    </row>
    <row r="979" spans="1:1" x14ac:dyDescent="0.25">
      <c r="A979" s="3"/>
    </row>
    <row r="980" spans="1:1" x14ac:dyDescent="0.25">
      <c r="A980" s="3"/>
    </row>
    <row r="981" spans="1:1" x14ac:dyDescent="0.25">
      <c r="A981" s="3"/>
    </row>
    <row r="982" spans="1:1" x14ac:dyDescent="0.25">
      <c r="A982" s="3"/>
    </row>
    <row r="983" spans="1:1" x14ac:dyDescent="0.25">
      <c r="A983" s="3"/>
    </row>
    <row r="984" spans="1:1" x14ac:dyDescent="0.25">
      <c r="A984" s="3"/>
    </row>
    <row r="985" spans="1:1" x14ac:dyDescent="0.25">
      <c r="A985" s="3"/>
    </row>
    <row r="986" spans="1:1" x14ac:dyDescent="0.25">
      <c r="A986" s="3"/>
    </row>
    <row r="987" spans="1:1" x14ac:dyDescent="0.25">
      <c r="A987" s="3"/>
    </row>
    <row r="988" spans="1:1" x14ac:dyDescent="0.25">
      <c r="A988" s="3"/>
    </row>
    <row r="989" spans="1:1" x14ac:dyDescent="0.25">
      <c r="A989" s="3"/>
    </row>
    <row r="990" spans="1:1" x14ac:dyDescent="0.25">
      <c r="A990" s="3"/>
    </row>
    <row r="991" spans="1:1" x14ac:dyDescent="0.25">
      <c r="A991" s="3"/>
    </row>
    <row r="992" spans="1:1" x14ac:dyDescent="0.25">
      <c r="A992" s="3"/>
    </row>
    <row r="993" spans="1:1" x14ac:dyDescent="0.25">
      <c r="A993" s="3"/>
    </row>
    <row r="994" spans="1:1" x14ac:dyDescent="0.25">
      <c r="A994" s="3"/>
    </row>
    <row r="995" spans="1:1" x14ac:dyDescent="0.25">
      <c r="A995" s="3"/>
    </row>
    <row r="996" spans="1:1" x14ac:dyDescent="0.25">
      <c r="A996" s="3"/>
    </row>
    <row r="997" spans="1:1" x14ac:dyDescent="0.25">
      <c r="A997" s="3"/>
    </row>
    <row r="998" spans="1:1" x14ac:dyDescent="0.25">
      <c r="A998" s="3"/>
    </row>
    <row r="999" spans="1:1" x14ac:dyDescent="0.25">
      <c r="A999" s="3"/>
    </row>
    <row r="1000" spans="1:1" x14ac:dyDescent="0.25">
      <c r="A1000" s="3"/>
    </row>
    <row r="1001" spans="1:1" x14ac:dyDescent="0.25">
      <c r="A1001" s="3"/>
    </row>
    <row r="1002" spans="1:1" x14ac:dyDescent="0.25">
      <c r="A1002" s="3"/>
    </row>
    <row r="1003" spans="1:1" x14ac:dyDescent="0.25">
      <c r="A1003" s="3"/>
    </row>
    <row r="1004" spans="1:1" x14ac:dyDescent="0.25">
      <c r="A1004" s="3"/>
    </row>
    <row r="1005" spans="1:1" x14ac:dyDescent="0.25">
      <c r="A1005" s="3"/>
    </row>
    <row r="1006" spans="1:1" x14ac:dyDescent="0.25">
      <c r="A1006" s="3"/>
    </row>
    <row r="1007" spans="1:1" x14ac:dyDescent="0.25">
      <c r="A1007" s="3"/>
    </row>
    <row r="1008" spans="1:1" x14ac:dyDescent="0.25">
      <c r="A1008" s="3"/>
    </row>
    <row r="1009" spans="1:1" x14ac:dyDescent="0.25">
      <c r="A1009" s="3"/>
    </row>
    <row r="1010" spans="1:1" x14ac:dyDescent="0.25">
      <c r="A1010" s="3"/>
    </row>
    <row r="1011" spans="1:1" x14ac:dyDescent="0.25">
      <c r="A1011" s="3"/>
    </row>
    <row r="1012" spans="1:1" x14ac:dyDescent="0.25">
      <c r="A1012" s="3"/>
    </row>
    <row r="1013" spans="1:1" x14ac:dyDescent="0.25">
      <c r="A1013" s="3"/>
    </row>
    <row r="1014" spans="1:1" x14ac:dyDescent="0.25">
      <c r="A1014" s="3"/>
    </row>
    <row r="1015" spans="1:1" x14ac:dyDescent="0.25">
      <c r="A1015" s="3"/>
    </row>
    <row r="1016" spans="1:1" x14ac:dyDescent="0.25">
      <c r="A1016" s="3"/>
    </row>
    <row r="1017" spans="1:1" x14ac:dyDescent="0.25">
      <c r="A1017" s="3"/>
    </row>
    <row r="1018" spans="1:1" x14ac:dyDescent="0.25">
      <c r="A1018" s="3"/>
    </row>
    <row r="1019" spans="1:1" x14ac:dyDescent="0.25">
      <c r="A1019" s="3"/>
    </row>
    <row r="1020" spans="1:1" x14ac:dyDescent="0.25">
      <c r="A1020" s="3"/>
    </row>
    <row r="1021" spans="1:1" x14ac:dyDescent="0.25">
      <c r="A1021" s="3"/>
    </row>
    <row r="1022" spans="1:1" x14ac:dyDescent="0.25">
      <c r="A1022" s="3"/>
    </row>
    <row r="1023" spans="1:1" x14ac:dyDescent="0.25">
      <c r="A1023" s="3"/>
    </row>
    <row r="1024" spans="1:1" x14ac:dyDescent="0.25">
      <c r="A1024" s="3"/>
    </row>
    <row r="1025" spans="1:1" x14ac:dyDescent="0.25">
      <c r="A1025" s="3"/>
    </row>
    <row r="1026" spans="1:1" x14ac:dyDescent="0.25">
      <c r="A1026" s="3"/>
    </row>
    <row r="1027" spans="1:1" x14ac:dyDescent="0.25">
      <c r="A1027" s="3"/>
    </row>
    <row r="1028" spans="1:1" x14ac:dyDescent="0.25">
      <c r="A1028" s="3"/>
    </row>
    <row r="1029" spans="1:1" x14ac:dyDescent="0.25">
      <c r="A1029" s="3"/>
    </row>
    <row r="1030" spans="1:1" x14ac:dyDescent="0.25">
      <c r="A1030" s="3"/>
    </row>
    <row r="1031" spans="1:1" x14ac:dyDescent="0.25">
      <c r="A1031" s="3"/>
    </row>
    <row r="1032" spans="1:1" x14ac:dyDescent="0.25">
      <c r="A1032" s="3"/>
    </row>
    <row r="1033" spans="1:1" x14ac:dyDescent="0.25">
      <c r="A1033" s="3"/>
    </row>
    <row r="1034" spans="1:1" x14ac:dyDescent="0.25">
      <c r="A1034" s="3"/>
    </row>
    <row r="1035" spans="1:1" x14ac:dyDescent="0.25">
      <c r="A1035" s="3"/>
    </row>
    <row r="1036" spans="1:1" x14ac:dyDescent="0.25">
      <c r="A1036" s="3"/>
    </row>
    <row r="1037" spans="1:1" x14ac:dyDescent="0.25">
      <c r="A1037" s="3"/>
    </row>
    <row r="1038" spans="1:1" x14ac:dyDescent="0.25">
      <c r="A1038" s="3"/>
    </row>
    <row r="1039" spans="1:1" x14ac:dyDescent="0.25">
      <c r="A1039" s="3"/>
    </row>
    <row r="1040" spans="1:1" x14ac:dyDescent="0.25">
      <c r="A1040" s="3"/>
    </row>
    <row r="1041" spans="1:1" x14ac:dyDescent="0.25">
      <c r="A1041" s="3"/>
    </row>
    <row r="1042" spans="1:1" x14ac:dyDescent="0.25">
      <c r="A1042" s="3"/>
    </row>
    <row r="1043" spans="1:1" x14ac:dyDescent="0.25">
      <c r="A1043" s="3"/>
    </row>
    <row r="1044" spans="1:1" x14ac:dyDescent="0.25">
      <c r="A1044" s="3"/>
    </row>
    <row r="1045" spans="1:1" x14ac:dyDescent="0.25">
      <c r="A1045" s="3"/>
    </row>
    <row r="1046" spans="1:1" x14ac:dyDescent="0.25">
      <c r="A1046" s="3"/>
    </row>
    <row r="1047" spans="1:1" x14ac:dyDescent="0.25">
      <c r="A1047" s="3"/>
    </row>
    <row r="1048" spans="1:1" x14ac:dyDescent="0.25">
      <c r="A1048" s="3"/>
    </row>
    <row r="1049" spans="1:1" x14ac:dyDescent="0.25">
      <c r="A1049" s="3"/>
    </row>
    <row r="1050" spans="1:1" x14ac:dyDescent="0.25">
      <c r="A1050" s="3"/>
    </row>
    <row r="1051" spans="1:1" x14ac:dyDescent="0.25">
      <c r="A1051" s="3"/>
    </row>
    <row r="1052" spans="1:1" x14ac:dyDescent="0.25">
      <c r="A1052" s="3"/>
    </row>
    <row r="1053" spans="1:1" x14ac:dyDescent="0.25">
      <c r="A1053" s="3"/>
    </row>
    <row r="1054" spans="1:1" x14ac:dyDescent="0.25">
      <c r="A1054" s="3"/>
    </row>
    <row r="1055" spans="1:1" x14ac:dyDescent="0.25">
      <c r="A1055" s="3"/>
    </row>
    <row r="1056" spans="1:1" x14ac:dyDescent="0.25">
      <c r="A1056" s="3"/>
    </row>
    <row r="1057" spans="1:1" x14ac:dyDescent="0.25">
      <c r="A1057" s="3"/>
    </row>
    <row r="1058" spans="1:1" x14ac:dyDescent="0.25">
      <c r="A1058" s="3"/>
    </row>
    <row r="1059" spans="1:1" x14ac:dyDescent="0.25">
      <c r="A1059" s="3"/>
    </row>
    <row r="1060" spans="1:1" x14ac:dyDescent="0.25">
      <c r="A1060" s="3"/>
    </row>
    <row r="1061" spans="1:1" x14ac:dyDescent="0.25">
      <c r="A1061" s="3"/>
    </row>
    <row r="1062" spans="1:1" x14ac:dyDescent="0.25">
      <c r="A1062" s="3"/>
    </row>
    <row r="1063" spans="1:1" x14ac:dyDescent="0.25">
      <c r="A1063" s="3"/>
    </row>
    <row r="1064" spans="1:1" x14ac:dyDescent="0.25">
      <c r="A1064" s="3"/>
    </row>
    <row r="1065" spans="1:1" x14ac:dyDescent="0.25">
      <c r="A1065" s="3"/>
    </row>
    <row r="1066" spans="1:1" x14ac:dyDescent="0.25">
      <c r="A1066" s="3"/>
    </row>
    <row r="1067" spans="1:1" x14ac:dyDescent="0.25">
      <c r="A1067" s="3"/>
    </row>
    <row r="1068" spans="1:1" x14ac:dyDescent="0.25">
      <c r="A1068" s="3"/>
    </row>
    <row r="1069" spans="1:1" x14ac:dyDescent="0.25">
      <c r="A1069" s="3"/>
    </row>
    <row r="1070" spans="1:1" x14ac:dyDescent="0.25">
      <c r="A1070" s="3"/>
    </row>
    <row r="1071" spans="1:1" x14ac:dyDescent="0.25">
      <c r="A1071" s="3"/>
    </row>
    <row r="1072" spans="1:1" x14ac:dyDescent="0.25">
      <c r="A1072" s="3"/>
    </row>
    <row r="1073" spans="1:1" x14ac:dyDescent="0.25">
      <c r="A1073" s="3"/>
    </row>
    <row r="1074" spans="1:1" x14ac:dyDescent="0.25">
      <c r="A1074" s="3"/>
    </row>
    <row r="1075" spans="1:1" x14ac:dyDescent="0.25">
      <c r="A1075" s="3"/>
    </row>
    <row r="1076" spans="1:1" x14ac:dyDescent="0.25">
      <c r="A1076" s="3"/>
    </row>
    <row r="1077" spans="1:1" x14ac:dyDescent="0.25">
      <c r="A1077" s="3"/>
    </row>
    <row r="1078" spans="1:1" x14ac:dyDescent="0.25">
      <c r="A1078" s="3"/>
    </row>
    <row r="1079" spans="1:1" x14ac:dyDescent="0.25">
      <c r="A1079" s="3"/>
    </row>
    <row r="1080" spans="1:1" x14ac:dyDescent="0.25">
      <c r="A1080" s="3"/>
    </row>
    <row r="1081" spans="1:1" x14ac:dyDescent="0.25">
      <c r="A1081" s="3"/>
    </row>
    <row r="1082" spans="1:1" x14ac:dyDescent="0.25">
      <c r="A1082" s="3"/>
    </row>
    <row r="1083" spans="1:1" x14ac:dyDescent="0.25">
      <c r="A1083" s="3"/>
    </row>
    <row r="1084" spans="1:1" x14ac:dyDescent="0.25">
      <c r="A1084" s="3"/>
    </row>
    <row r="1085" spans="1:1" x14ac:dyDescent="0.25">
      <c r="A1085" s="3"/>
    </row>
    <row r="1086" spans="1:1" x14ac:dyDescent="0.25">
      <c r="A1086" s="3"/>
    </row>
    <row r="1087" spans="1:1" x14ac:dyDescent="0.25">
      <c r="A1087" s="3"/>
    </row>
    <row r="1088" spans="1:1" x14ac:dyDescent="0.25">
      <c r="A1088" s="3"/>
    </row>
    <row r="1089" spans="1:1" x14ac:dyDescent="0.25">
      <c r="A1089" s="3"/>
    </row>
    <row r="1090" spans="1:1" x14ac:dyDescent="0.25">
      <c r="A1090" s="3"/>
    </row>
    <row r="1091" spans="1:1" x14ac:dyDescent="0.25">
      <c r="A1091" s="3"/>
    </row>
    <row r="1092" spans="1:1" x14ac:dyDescent="0.25">
      <c r="A1092" s="3"/>
    </row>
    <row r="1093" spans="1:1" x14ac:dyDescent="0.25">
      <c r="A1093" s="3"/>
    </row>
    <row r="1094" spans="1:1" x14ac:dyDescent="0.25">
      <c r="A1094" s="3"/>
    </row>
    <row r="1095" spans="1:1" x14ac:dyDescent="0.25">
      <c r="A1095" s="3"/>
    </row>
    <row r="1096" spans="1:1" x14ac:dyDescent="0.25">
      <c r="A1096" s="3"/>
    </row>
    <row r="1097" spans="1:1" x14ac:dyDescent="0.25">
      <c r="A1097" s="3"/>
    </row>
    <row r="1098" spans="1:1" x14ac:dyDescent="0.25">
      <c r="A1098" s="3"/>
    </row>
    <row r="1099" spans="1:1" x14ac:dyDescent="0.25">
      <c r="A1099" s="3"/>
    </row>
    <row r="1100" spans="1:1" x14ac:dyDescent="0.25">
      <c r="A1100" s="3"/>
    </row>
    <row r="1101" spans="1:1" x14ac:dyDescent="0.25">
      <c r="A1101" s="3"/>
    </row>
    <row r="1102" spans="1:1" x14ac:dyDescent="0.25">
      <c r="A1102" s="3"/>
    </row>
    <row r="1103" spans="1:1" x14ac:dyDescent="0.25">
      <c r="A1103" s="3"/>
    </row>
    <row r="1104" spans="1:1" x14ac:dyDescent="0.25">
      <c r="A1104" s="3"/>
    </row>
    <row r="1105" spans="1:1" x14ac:dyDescent="0.25">
      <c r="A1105" s="3"/>
    </row>
    <row r="1106" spans="1:1" x14ac:dyDescent="0.25">
      <c r="A1106" s="3"/>
    </row>
    <row r="1107" spans="1:1" x14ac:dyDescent="0.25">
      <c r="A1107" s="3"/>
    </row>
    <row r="1108" spans="1:1" x14ac:dyDescent="0.25">
      <c r="A1108" s="3"/>
    </row>
    <row r="1109" spans="1:1" x14ac:dyDescent="0.25">
      <c r="A1109" s="3"/>
    </row>
    <row r="1110" spans="1:1" x14ac:dyDescent="0.25">
      <c r="A1110" s="3"/>
    </row>
    <row r="1111" spans="1:1" x14ac:dyDescent="0.25">
      <c r="A1111" s="3"/>
    </row>
    <row r="1112" spans="1:1" x14ac:dyDescent="0.25">
      <c r="A1112" s="3"/>
    </row>
    <row r="1113" spans="1:1" x14ac:dyDescent="0.25">
      <c r="A1113" s="3"/>
    </row>
    <row r="1114" spans="1:1" x14ac:dyDescent="0.25">
      <c r="A1114" s="3"/>
    </row>
    <row r="1115" spans="1:1" x14ac:dyDescent="0.25">
      <c r="A1115" s="3"/>
    </row>
    <row r="1116" spans="1:1" x14ac:dyDescent="0.25">
      <c r="A1116" s="3"/>
    </row>
    <row r="1117" spans="1:1" x14ac:dyDescent="0.25">
      <c r="A1117" s="3"/>
    </row>
    <row r="1118" spans="1:1" x14ac:dyDescent="0.25">
      <c r="A1118" s="3"/>
    </row>
    <row r="1119" spans="1:1" x14ac:dyDescent="0.25">
      <c r="A1119" s="3"/>
    </row>
    <row r="1120" spans="1:1" x14ac:dyDescent="0.25">
      <c r="A1120" s="3"/>
    </row>
    <row r="1121" spans="1:1" x14ac:dyDescent="0.25">
      <c r="A1121" s="3"/>
    </row>
    <row r="1122" spans="1:1" x14ac:dyDescent="0.25">
      <c r="A1122" s="3"/>
    </row>
    <row r="1123" spans="1:1" x14ac:dyDescent="0.25">
      <c r="A1123" s="3"/>
    </row>
    <row r="1124" spans="1:1" x14ac:dyDescent="0.25">
      <c r="A1124" s="3"/>
    </row>
    <row r="1125" spans="1:1" x14ac:dyDescent="0.25">
      <c r="A1125" s="3"/>
    </row>
    <row r="1126" spans="1:1" x14ac:dyDescent="0.25">
      <c r="A1126" s="3"/>
    </row>
    <row r="1127" spans="1:1" x14ac:dyDescent="0.25">
      <c r="A1127" s="3"/>
    </row>
    <row r="1128" spans="1:1" x14ac:dyDescent="0.25">
      <c r="A1128" s="3"/>
    </row>
    <row r="1129" spans="1:1" x14ac:dyDescent="0.25">
      <c r="A1129" s="3"/>
    </row>
    <row r="1130" spans="1:1" x14ac:dyDescent="0.25">
      <c r="A1130" s="3"/>
    </row>
    <row r="1131" spans="1:1" x14ac:dyDescent="0.25">
      <c r="A1131" s="3"/>
    </row>
    <row r="1132" spans="1:1" x14ac:dyDescent="0.25">
      <c r="A1132" s="3"/>
    </row>
    <row r="1133" spans="1:1" x14ac:dyDescent="0.25">
      <c r="A1133" s="3"/>
    </row>
    <row r="1134" spans="1:1" x14ac:dyDescent="0.25">
      <c r="A1134" s="3"/>
    </row>
    <row r="1135" spans="1:1" x14ac:dyDescent="0.25">
      <c r="A1135" s="3"/>
    </row>
    <row r="1136" spans="1:1" x14ac:dyDescent="0.25">
      <c r="A1136" s="3"/>
    </row>
    <row r="1137" spans="1:1" x14ac:dyDescent="0.25">
      <c r="A1137" s="3"/>
    </row>
    <row r="1138" spans="1:1" x14ac:dyDescent="0.25">
      <c r="A1138" s="3"/>
    </row>
    <row r="1139" spans="1:1" x14ac:dyDescent="0.25">
      <c r="A1139" s="3"/>
    </row>
    <row r="1140" spans="1:1" x14ac:dyDescent="0.25">
      <c r="A1140" s="3"/>
    </row>
    <row r="1141" spans="1:1" x14ac:dyDescent="0.25">
      <c r="A1141" s="3"/>
    </row>
    <row r="1142" spans="1:1" x14ac:dyDescent="0.25">
      <c r="A1142" s="3"/>
    </row>
    <row r="1143" spans="1:1" x14ac:dyDescent="0.25">
      <c r="A1143" s="3"/>
    </row>
    <row r="1144" spans="1:1" x14ac:dyDescent="0.25">
      <c r="A1144" s="3"/>
    </row>
    <row r="1145" spans="1:1" x14ac:dyDescent="0.25">
      <c r="A1145" s="3"/>
    </row>
    <row r="1146" spans="1:1" x14ac:dyDescent="0.25">
      <c r="A1146" s="3"/>
    </row>
    <row r="1147" spans="1:1" x14ac:dyDescent="0.25">
      <c r="A1147" s="3"/>
    </row>
    <row r="1148" spans="1:1" x14ac:dyDescent="0.25">
      <c r="A1148" s="3"/>
    </row>
    <row r="1149" spans="1:1" x14ac:dyDescent="0.25">
      <c r="A1149" s="3"/>
    </row>
    <row r="1150" spans="1:1" x14ac:dyDescent="0.25">
      <c r="A1150" s="3"/>
    </row>
    <row r="1151" spans="1:1" x14ac:dyDescent="0.25">
      <c r="A1151" s="3"/>
    </row>
    <row r="1152" spans="1:1" x14ac:dyDescent="0.25">
      <c r="A1152" s="3"/>
    </row>
    <row r="1153" spans="1:1" x14ac:dyDescent="0.25">
      <c r="A1153" s="3"/>
    </row>
    <row r="1154" spans="1:1" x14ac:dyDescent="0.25">
      <c r="A1154" s="3"/>
    </row>
    <row r="1155" spans="1:1" x14ac:dyDescent="0.25">
      <c r="A1155" s="3"/>
    </row>
    <row r="1156" spans="1:1" x14ac:dyDescent="0.25">
      <c r="A1156" s="3"/>
    </row>
    <row r="1157" spans="1:1" x14ac:dyDescent="0.25">
      <c r="A1157" s="3"/>
    </row>
    <row r="1158" spans="1:1" x14ac:dyDescent="0.25">
      <c r="A1158" s="3"/>
    </row>
    <row r="1159" spans="1:1" x14ac:dyDescent="0.25">
      <c r="A1159" s="3"/>
    </row>
    <row r="1160" spans="1:1" x14ac:dyDescent="0.25">
      <c r="A1160" s="3"/>
    </row>
    <row r="1161" spans="1:1" x14ac:dyDescent="0.25">
      <c r="A1161" s="3"/>
    </row>
    <row r="1162" spans="1:1" x14ac:dyDescent="0.25">
      <c r="A1162" s="3"/>
    </row>
    <row r="1163" spans="1:1" x14ac:dyDescent="0.25">
      <c r="A1163" s="3"/>
    </row>
    <row r="1164" spans="1:1" x14ac:dyDescent="0.25">
      <c r="A1164" s="3"/>
    </row>
    <row r="1165" spans="1:1" x14ac:dyDescent="0.25">
      <c r="A1165" s="3"/>
    </row>
    <row r="1166" spans="1:1" x14ac:dyDescent="0.25">
      <c r="A1166" s="3"/>
    </row>
    <row r="1167" spans="1:1" x14ac:dyDescent="0.25">
      <c r="A1167" s="3"/>
    </row>
    <row r="1168" spans="1:1" x14ac:dyDescent="0.25">
      <c r="A1168" s="3"/>
    </row>
    <row r="1169" spans="1:1" x14ac:dyDescent="0.25">
      <c r="A1169" s="3"/>
    </row>
    <row r="1170" spans="1:1" x14ac:dyDescent="0.25">
      <c r="A1170" s="3"/>
    </row>
    <row r="1171" spans="1:1" x14ac:dyDescent="0.25">
      <c r="A1171" s="3"/>
    </row>
    <row r="1172" spans="1:1" x14ac:dyDescent="0.25">
      <c r="A1172" s="3"/>
    </row>
    <row r="1173" spans="1:1" x14ac:dyDescent="0.25">
      <c r="A1173" s="3"/>
    </row>
    <row r="1174" spans="1:1" x14ac:dyDescent="0.25">
      <c r="A1174" s="3"/>
    </row>
    <row r="1175" spans="1:1" x14ac:dyDescent="0.25">
      <c r="A1175" s="3"/>
    </row>
    <row r="1176" spans="1:1" x14ac:dyDescent="0.25">
      <c r="A1176" s="3"/>
    </row>
    <row r="1177" spans="1:1" x14ac:dyDescent="0.25">
      <c r="A1177" s="3"/>
    </row>
    <row r="1178" spans="1:1" x14ac:dyDescent="0.25">
      <c r="A1178" s="3"/>
    </row>
    <row r="1179" spans="1:1" x14ac:dyDescent="0.25">
      <c r="A1179" s="3"/>
    </row>
    <row r="1180" spans="1:1" x14ac:dyDescent="0.25">
      <c r="A1180" s="3"/>
    </row>
    <row r="1181" spans="1:1" x14ac:dyDescent="0.25">
      <c r="A1181" s="3"/>
    </row>
    <row r="1182" spans="1:1" x14ac:dyDescent="0.25">
      <c r="A1182" s="3"/>
    </row>
    <row r="1183" spans="1:1" x14ac:dyDescent="0.25">
      <c r="A1183" s="3"/>
    </row>
    <row r="1184" spans="1:1" x14ac:dyDescent="0.25">
      <c r="A1184" s="3"/>
    </row>
    <row r="1185" spans="1:1" x14ac:dyDescent="0.25">
      <c r="A1185" s="3"/>
    </row>
    <row r="1186" spans="1:1" x14ac:dyDescent="0.25">
      <c r="A1186" s="3"/>
    </row>
    <row r="1187" spans="1:1" x14ac:dyDescent="0.25">
      <c r="A1187" s="3"/>
    </row>
    <row r="1188" spans="1:1" x14ac:dyDescent="0.25">
      <c r="A1188" s="3"/>
    </row>
    <row r="1189" spans="1:1" x14ac:dyDescent="0.25">
      <c r="A1189" s="3"/>
    </row>
    <row r="1190" spans="1:1" x14ac:dyDescent="0.25">
      <c r="A1190" s="3"/>
    </row>
    <row r="1191" spans="1:1" x14ac:dyDescent="0.25">
      <c r="A1191" s="3"/>
    </row>
    <row r="1192" spans="1:1" x14ac:dyDescent="0.25">
      <c r="A1192" s="3"/>
    </row>
    <row r="1193" spans="1:1" x14ac:dyDescent="0.25">
      <c r="A1193" s="3"/>
    </row>
    <row r="1194" spans="1:1" x14ac:dyDescent="0.25">
      <c r="A1194" s="3"/>
    </row>
    <row r="1195" spans="1:1" x14ac:dyDescent="0.25">
      <c r="A1195" s="3"/>
    </row>
    <row r="1196" spans="1:1" x14ac:dyDescent="0.25">
      <c r="A1196" s="3"/>
    </row>
    <row r="1197" spans="1:1" x14ac:dyDescent="0.25">
      <c r="A1197" s="3"/>
    </row>
    <row r="1198" spans="1:1" x14ac:dyDescent="0.25">
      <c r="A1198" s="3"/>
    </row>
    <row r="1199" spans="1:1" x14ac:dyDescent="0.25">
      <c r="A1199" s="3"/>
    </row>
    <row r="1200" spans="1:1" x14ac:dyDescent="0.25">
      <c r="A1200" s="3"/>
    </row>
    <row r="1201" spans="1:1" x14ac:dyDescent="0.25">
      <c r="A1201" s="3"/>
    </row>
    <row r="1202" spans="1:1" x14ac:dyDescent="0.25">
      <c r="A1202" s="3"/>
    </row>
    <row r="1203" spans="1:1" x14ac:dyDescent="0.25">
      <c r="A1203" s="3"/>
    </row>
    <row r="1204" spans="1:1" x14ac:dyDescent="0.25">
      <c r="A1204" s="3"/>
    </row>
    <row r="1205" spans="1:1" x14ac:dyDescent="0.25">
      <c r="A1205" s="3"/>
    </row>
    <row r="1206" spans="1:1" x14ac:dyDescent="0.25">
      <c r="A1206" s="3"/>
    </row>
    <row r="1207" spans="1:1" x14ac:dyDescent="0.25">
      <c r="A1207" s="3"/>
    </row>
    <row r="1208" spans="1:1" x14ac:dyDescent="0.25">
      <c r="A1208" s="3"/>
    </row>
    <row r="1209" spans="1:1" x14ac:dyDescent="0.25">
      <c r="A1209" s="3"/>
    </row>
    <row r="1210" spans="1:1" x14ac:dyDescent="0.25">
      <c r="A1210" s="3"/>
    </row>
    <row r="1211" spans="1:1" x14ac:dyDescent="0.25">
      <c r="A1211" s="3"/>
    </row>
    <row r="1212" spans="1:1" x14ac:dyDescent="0.25">
      <c r="A1212" s="3"/>
    </row>
    <row r="1213" spans="1:1" x14ac:dyDescent="0.25">
      <c r="A1213" s="3"/>
    </row>
    <row r="1214" spans="1:1" x14ac:dyDescent="0.25">
      <c r="A1214" s="3"/>
    </row>
    <row r="1215" spans="1:1" x14ac:dyDescent="0.25">
      <c r="A1215" s="3"/>
    </row>
    <row r="1216" spans="1:1" x14ac:dyDescent="0.25">
      <c r="A1216" s="3"/>
    </row>
    <row r="1217" spans="1:1" x14ac:dyDescent="0.25">
      <c r="A1217" s="3"/>
    </row>
    <row r="1218" spans="1:1" x14ac:dyDescent="0.25">
      <c r="A1218" s="3"/>
    </row>
    <row r="1219" spans="1:1" x14ac:dyDescent="0.25">
      <c r="A1219" s="3"/>
    </row>
    <row r="1220" spans="1:1" x14ac:dyDescent="0.25">
      <c r="A1220" s="3"/>
    </row>
    <row r="1221" spans="1:1" x14ac:dyDescent="0.25">
      <c r="A1221" s="3"/>
    </row>
    <row r="1222" spans="1:1" x14ac:dyDescent="0.25">
      <c r="A1222" s="3"/>
    </row>
    <row r="1223" spans="1:1" x14ac:dyDescent="0.25">
      <c r="A1223" s="3"/>
    </row>
    <row r="1224" spans="1:1" x14ac:dyDescent="0.25">
      <c r="A1224" s="3"/>
    </row>
    <row r="1225" spans="1:1" x14ac:dyDescent="0.25">
      <c r="A1225" s="3"/>
    </row>
    <row r="1226" spans="1:1" x14ac:dyDescent="0.25">
      <c r="A1226" s="3"/>
    </row>
    <row r="1227" spans="1:1" x14ac:dyDescent="0.25">
      <c r="A1227" s="3"/>
    </row>
    <row r="1228" spans="1:1" x14ac:dyDescent="0.25">
      <c r="A1228" s="3"/>
    </row>
    <row r="1229" spans="1:1" x14ac:dyDescent="0.25">
      <c r="A1229" s="3"/>
    </row>
    <row r="1230" spans="1:1" x14ac:dyDescent="0.25">
      <c r="A1230" s="3"/>
    </row>
    <row r="1231" spans="1:1" x14ac:dyDescent="0.25">
      <c r="A1231" s="3"/>
    </row>
    <row r="1232" spans="1:1" x14ac:dyDescent="0.25">
      <c r="A1232" s="3"/>
    </row>
    <row r="1233" spans="1:1" x14ac:dyDescent="0.25">
      <c r="A1233" s="3"/>
    </row>
    <row r="1234" spans="1:1" x14ac:dyDescent="0.25">
      <c r="A1234" s="3"/>
    </row>
    <row r="1235" spans="1:1" x14ac:dyDescent="0.25">
      <c r="A1235" s="3"/>
    </row>
    <row r="1236" spans="1:1" x14ac:dyDescent="0.25">
      <c r="A1236" s="3"/>
    </row>
    <row r="1237" spans="1:1" x14ac:dyDescent="0.25">
      <c r="A1237" s="3"/>
    </row>
    <row r="1238" spans="1:1" x14ac:dyDescent="0.25">
      <c r="A1238" s="3"/>
    </row>
    <row r="1239" spans="1:1" x14ac:dyDescent="0.25">
      <c r="A1239" s="3"/>
    </row>
    <row r="1240" spans="1:1" x14ac:dyDescent="0.25">
      <c r="A1240" s="3"/>
    </row>
    <row r="1241" spans="1:1" x14ac:dyDescent="0.25">
      <c r="A1241" s="3"/>
    </row>
    <row r="1242" spans="1:1" x14ac:dyDescent="0.25">
      <c r="A1242" s="3"/>
    </row>
    <row r="1243" spans="1:1" x14ac:dyDescent="0.25">
      <c r="A1243" s="3"/>
    </row>
    <row r="1244" spans="1:1" x14ac:dyDescent="0.25">
      <c r="A1244" s="3"/>
    </row>
    <row r="1245" spans="1:1" x14ac:dyDescent="0.25">
      <c r="A1245" s="3"/>
    </row>
    <row r="1246" spans="1:1" x14ac:dyDescent="0.25">
      <c r="A1246" s="3"/>
    </row>
    <row r="1247" spans="1:1" x14ac:dyDescent="0.25">
      <c r="A1247" s="3"/>
    </row>
    <row r="1248" spans="1:1" x14ac:dyDescent="0.25">
      <c r="A1248" s="3"/>
    </row>
    <row r="1249" spans="1:1" x14ac:dyDescent="0.25">
      <c r="A1249" s="3"/>
    </row>
    <row r="1250" spans="1:1" x14ac:dyDescent="0.25">
      <c r="A1250" s="3"/>
    </row>
    <row r="1251" spans="1:1" x14ac:dyDescent="0.25">
      <c r="A1251" s="3"/>
    </row>
    <row r="1252" spans="1:1" x14ac:dyDescent="0.25">
      <c r="A1252" s="3"/>
    </row>
    <row r="1253" spans="1:1" x14ac:dyDescent="0.25">
      <c r="A1253" s="3"/>
    </row>
    <row r="1254" spans="1:1" x14ac:dyDescent="0.25">
      <c r="A1254" s="3"/>
    </row>
    <row r="1255" spans="1:1" x14ac:dyDescent="0.25">
      <c r="A1255" s="3"/>
    </row>
    <row r="1256" spans="1:1" x14ac:dyDescent="0.25">
      <c r="A1256" s="3"/>
    </row>
    <row r="1257" spans="1:1" x14ac:dyDescent="0.25">
      <c r="A1257" s="3"/>
    </row>
    <row r="1258" spans="1:1" x14ac:dyDescent="0.25">
      <c r="A1258" s="3"/>
    </row>
    <row r="1259" spans="1:1" x14ac:dyDescent="0.25">
      <c r="A1259" s="3"/>
    </row>
    <row r="1260" spans="1:1" x14ac:dyDescent="0.25">
      <c r="A1260" s="3"/>
    </row>
    <row r="1261" spans="1:1" x14ac:dyDescent="0.25">
      <c r="A1261" s="3"/>
    </row>
    <row r="1262" spans="1:1" x14ac:dyDescent="0.25">
      <c r="A1262" s="3"/>
    </row>
    <row r="1263" spans="1:1" x14ac:dyDescent="0.25">
      <c r="A1263" s="3"/>
    </row>
    <row r="1264" spans="1:1" x14ac:dyDescent="0.25">
      <c r="A1264" s="3"/>
    </row>
    <row r="1265" spans="1:1" x14ac:dyDescent="0.25">
      <c r="A1265" s="3"/>
    </row>
    <row r="1266" spans="1:1" x14ac:dyDescent="0.25">
      <c r="A1266" s="3"/>
    </row>
    <row r="1267" spans="1:1" x14ac:dyDescent="0.25">
      <c r="A1267" s="3"/>
    </row>
    <row r="1268" spans="1:1" x14ac:dyDescent="0.25">
      <c r="A1268" s="3"/>
    </row>
    <row r="1269" spans="1:1" x14ac:dyDescent="0.25">
      <c r="A1269" s="3"/>
    </row>
    <row r="1270" spans="1:1" x14ac:dyDescent="0.25">
      <c r="A1270" s="3"/>
    </row>
    <row r="1271" spans="1:1" x14ac:dyDescent="0.25">
      <c r="A1271" s="3"/>
    </row>
    <row r="1272" spans="1:1" x14ac:dyDescent="0.25">
      <c r="A1272" s="3"/>
    </row>
    <row r="1273" spans="1:1" x14ac:dyDescent="0.25">
      <c r="A1273" s="3"/>
    </row>
    <row r="1274" spans="1:1" x14ac:dyDescent="0.25">
      <c r="A1274" s="3"/>
    </row>
    <row r="1275" spans="1:1" x14ac:dyDescent="0.25">
      <c r="A1275" s="3"/>
    </row>
    <row r="1276" spans="1:1" x14ac:dyDescent="0.25">
      <c r="A1276" s="3"/>
    </row>
    <row r="1277" spans="1:1" x14ac:dyDescent="0.25">
      <c r="A1277" s="3"/>
    </row>
    <row r="1278" spans="1:1" x14ac:dyDescent="0.25">
      <c r="A1278" s="3"/>
    </row>
    <row r="1279" spans="1:1" x14ac:dyDescent="0.25">
      <c r="A1279" s="3"/>
    </row>
    <row r="1280" spans="1:1" x14ac:dyDescent="0.25">
      <c r="A1280" s="3"/>
    </row>
    <row r="1281" spans="1:1" x14ac:dyDescent="0.25">
      <c r="A1281" s="3"/>
    </row>
    <row r="1282" spans="1:1" x14ac:dyDescent="0.25">
      <c r="A1282" s="3"/>
    </row>
    <row r="1283" spans="1:1" x14ac:dyDescent="0.25">
      <c r="A1283" s="3"/>
    </row>
    <row r="1284" spans="1:1" x14ac:dyDescent="0.25">
      <c r="A1284" s="3"/>
    </row>
    <row r="1285" spans="1:1" x14ac:dyDescent="0.25">
      <c r="A1285" s="3"/>
    </row>
    <row r="1286" spans="1:1" x14ac:dyDescent="0.25">
      <c r="A1286" s="3"/>
    </row>
    <row r="1287" spans="1:1" x14ac:dyDescent="0.25">
      <c r="A1287" s="3"/>
    </row>
    <row r="1288" spans="1:1" x14ac:dyDescent="0.25">
      <c r="A1288" s="3"/>
    </row>
    <row r="1289" spans="1:1" x14ac:dyDescent="0.25">
      <c r="A1289" s="3"/>
    </row>
    <row r="1290" spans="1:1" x14ac:dyDescent="0.25">
      <c r="A1290" s="3"/>
    </row>
    <row r="1291" spans="1:1" x14ac:dyDescent="0.25">
      <c r="A1291" s="3"/>
    </row>
    <row r="1292" spans="1:1" x14ac:dyDescent="0.25">
      <c r="A1292" s="3"/>
    </row>
    <row r="1293" spans="1:1" x14ac:dyDescent="0.25">
      <c r="A1293" s="3"/>
    </row>
    <row r="1294" spans="1:1" x14ac:dyDescent="0.25">
      <c r="A1294" s="3"/>
    </row>
    <row r="1295" spans="1:1" x14ac:dyDescent="0.25">
      <c r="A1295" s="3"/>
    </row>
    <row r="1296" spans="1:1" x14ac:dyDescent="0.25">
      <c r="A1296" s="3"/>
    </row>
    <row r="1297" spans="1:1" x14ac:dyDescent="0.25">
      <c r="A1297" s="3"/>
    </row>
    <row r="1298" spans="1:1" x14ac:dyDescent="0.25">
      <c r="A1298" s="3"/>
    </row>
    <row r="1299" spans="1:1" x14ac:dyDescent="0.25">
      <c r="A1299" s="3"/>
    </row>
    <row r="1300" spans="1:1" x14ac:dyDescent="0.25">
      <c r="A1300" s="3"/>
    </row>
    <row r="1301" spans="1:1" x14ac:dyDescent="0.25">
      <c r="A1301" s="3"/>
    </row>
    <row r="1302" spans="1:1" x14ac:dyDescent="0.25">
      <c r="A1302" s="3"/>
    </row>
    <row r="1303" spans="1:1" x14ac:dyDescent="0.25">
      <c r="A1303" s="3"/>
    </row>
    <row r="1304" spans="1:1" x14ac:dyDescent="0.25">
      <c r="A1304" s="3"/>
    </row>
    <row r="1305" spans="1:1" x14ac:dyDescent="0.25">
      <c r="A1305" s="3"/>
    </row>
    <row r="1306" spans="1:1" x14ac:dyDescent="0.25">
      <c r="A1306" s="3"/>
    </row>
    <row r="1307" spans="1:1" x14ac:dyDescent="0.25">
      <c r="A1307" s="3"/>
    </row>
    <row r="1308" spans="1:1" x14ac:dyDescent="0.25">
      <c r="A1308" s="3"/>
    </row>
    <row r="1309" spans="1:1" x14ac:dyDescent="0.25">
      <c r="A1309" s="3"/>
    </row>
    <row r="1310" spans="1:1" x14ac:dyDescent="0.25">
      <c r="A1310" s="3"/>
    </row>
    <row r="1311" spans="1:1" x14ac:dyDescent="0.25">
      <c r="A1311" s="3"/>
    </row>
    <row r="1312" spans="1:1" x14ac:dyDescent="0.25">
      <c r="A1312" s="3"/>
    </row>
    <row r="1313" spans="1:1" x14ac:dyDescent="0.25">
      <c r="A1313" s="3"/>
    </row>
    <row r="1314" spans="1:1" x14ac:dyDescent="0.25">
      <c r="A1314" s="3"/>
    </row>
    <row r="1315" spans="1:1" x14ac:dyDescent="0.25">
      <c r="A1315" s="3"/>
    </row>
    <row r="1316" spans="1:1" x14ac:dyDescent="0.25">
      <c r="A1316" s="3"/>
    </row>
    <row r="1317" spans="1:1" x14ac:dyDescent="0.25">
      <c r="A1317" s="3"/>
    </row>
    <row r="1318" spans="1:1" x14ac:dyDescent="0.25">
      <c r="A1318" s="3"/>
    </row>
    <row r="1319" spans="1:1" x14ac:dyDescent="0.25">
      <c r="A1319" s="3"/>
    </row>
    <row r="1320" spans="1:1" x14ac:dyDescent="0.25">
      <c r="A1320" s="3"/>
    </row>
    <row r="1321" spans="1:1" x14ac:dyDescent="0.25">
      <c r="A1321" s="3"/>
    </row>
    <row r="1322" spans="1:1" x14ac:dyDescent="0.25">
      <c r="A1322" s="3"/>
    </row>
    <row r="1323" spans="1:1" x14ac:dyDescent="0.25">
      <c r="A1323" s="3"/>
    </row>
    <row r="1324" spans="1:1" x14ac:dyDescent="0.25">
      <c r="A1324" s="3"/>
    </row>
    <row r="1325" spans="1:1" x14ac:dyDescent="0.25">
      <c r="A1325" s="3"/>
    </row>
    <row r="1326" spans="1:1" x14ac:dyDescent="0.25">
      <c r="A1326" s="3"/>
    </row>
    <row r="1327" spans="1:1" x14ac:dyDescent="0.25">
      <c r="A1327" s="3"/>
    </row>
    <row r="1328" spans="1:1" x14ac:dyDescent="0.25">
      <c r="A1328" s="3"/>
    </row>
    <row r="1329" spans="1:1" x14ac:dyDescent="0.25">
      <c r="A1329" s="3"/>
    </row>
    <row r="1330" spans="1:1" x14ac:dyDescent="0.25">
      <c r="A1330" s="3"/>
    </row>
    <row r="1331" spans="1:1" x14ac:dyDescent="0.25">
      <c r="A1331" s="3"/>
    </row>
    <row r="1332" spans="1:1" x14ac:dyDescent="0.25">
      <c r="A1332" s="3"/>
    </row>
    <row r="1333" spans="1:1" x14ac:dyDescent="0.25">
      <c r="A1333" s="3"/>
    </row>
    <row r="1334" spans="1:1" x14ac:dyDescent="0.25">
      <c r="A1334" s="3"/>
    </row>
    <row r="1335" spans="1:1" x14ac:dyDescent="0.25">
      <c r="A1335" s="3"/>
    </row>
    <row r="1336" spans="1:1" x14ac:dyDescent="0.25">
      <c r="A1336" s="3"/>
    </row>
    <row r="1337" spans="1:1" x14ac:dyDescent="0.25">
      <c r="A1337" s="3"/>
    </row>
    <row r="1338" spans="1:1" x14ac:dyDescent="0.25">
      <c r="A1338" s="3"/>
    </row>
    <row r="1339" spans="1:1" x14ac:dyDescent="0.25">
      <c r="A1339" s="3"/>
    </row>
    <row r="1340" spans="1:1" x14ac:dyDescent="0.25">
      <c r="A1340" s="3"/>
    </row>
    <row r="1341" spans="1:1" x14ac:dyDescent="0.25">
      <c r="A1341" s="3"/>
    </row>
    <row r="1342" spans="1:1" x14ac:dyDescent="0.25">
      <c r="A1342" s="3"/>
    </row>
    <row r="1343" spans="1:1" x14ac:dyDescent="0.25">
      <c r="A1343" s="3"/>
    </row>
    <row r="1344" spans="1:1" x14ac:dyDescent="0.25">
      <c r="A1344" s="3"/>
    </row>
    <row r="1345" spans="1:1" x14ac:dyDescent="0.25">
      <c r="A1345" s="3"/>
    </row>
    <row r="1346" spans="1:1" x14ac:dyDescent="0.25">
      <c r="A1346" s="3"/>
    </row>
    <row r="1347" spans="1:1" x14ac:dyDescent="0.25">
      <c r="A1347" s="3"/>
    </row>
    <row r="1348" spans="1:1" x14ac:dyDescent="0.25">
      <c r="A1348" s="3"/>
    </row>
    <row r="1349" spans="1:1" x14ac:dyDescent="0.25">
      <c r="A1349" s="3"/>
    </row>
    <row r="1350" spans="1:1" x14ac:dyDescent="0.25">
      <c r="A1350" s="3"/>
    </row>
    <row r="1351" spans="1:1" x14ac:dyDescent="0.25">
      <c r="A1351" s="3"/>
    </row>
    <row r="1352" spans="1:1" x14ac:dyDescent="0.25">
      <c r="A1352" s="3"/>
    </row>
    <row r="1353" spans="1:1" x14ac:dyDescent="0.25">
      <c r="A1353" s="3"/>
    </row>
    <row r="1354" spans="1:1" x14ac:dyDescent="0.25">
      <c r="A1354" s="3"/>
    </row>
    <row r="1355" spans="1:1" x14ac:dyDescent="0.25">
      <c r="A1355" s="3"/>
    </row>
    <row r="1356" spans="1:1" x14ac:dyDescent="0.25">
      <c r="A1356" s="3"/>
    </row>
    <row r="1357" spans="1:1" x14ac:dyDescent="0.25">
      <c r="A1357" s="3"/>
    </row>
    <row r="1358" spans="1:1" x14ac:dyDescent="0.25">
      <c r="A1358" s="3"/>
    </row>
    <row r="1359" spans="1:1" x14ac:dyDescent="0.25">
      <c r="A1359" s="3"/>
    </row>
    <row r="1360" spans="1:1" x14ac:dyDescent="0.25">
      <c r="A1360" s="3"/>
    </row>
    <row r="1361" spans="1:1" x14ac:dyDescent="0.25">
      <c r="A1361" s="3"/>
    </row>
    <row r="1362" spans="1:1" x14ac:dyDescent="0.25">
      <c r="A1362" s="3"/>
    </row>
    <row r="1363" spans="1:1" x14ac:dyDescent="0.25">
      <c r="A1363" s="3"/>
    </row>
    <row r="1364" spans="1:1" x14ac:dyDescent="0.25">
      <c r="A1364" s="3"/>
    </row>
    <row r="1365" spans="1:1" x14ac:dyDescent="0.25">
      <c r="A1365" s="3"/>
    </row>
    <row r="1366" spans="1:1" x14ac:dyDescent="0.25">
      <c r="A1366" s="3"/>
    </row>
    <row r="1367" spans="1:1" x14ac:dyDescent="0.25">
      <c r="A1367" s="3"/>
    </row>
    <row r="1368" spans="1:1" x14ac:dyDescent="0.25">
      <c r="A1368" s="3"/>
    </row>
    <row r="1369" spans="1:1" x14ac:dyDescent="0.25">
      <c r="A1369" s="3"/>
    </row>
    <row r="1370" spans="1:1" x14ac:dyDescent="0.25">
      <c r="A1370" s="3"/>
    </row>
    <row r="1371" spans="1:1" x14ac:dyDescent="0.25">
      <c r="A1371" s="3"/>
    </row>
    <row r="1372" spans="1:1" x14ac:dyDescent="0.25">
      <c r="A1372" s="3"/>
    </row>
    <row r="1373" spans="1:1" x14ac:dyDescent="0.25">
      <c r="A1373" s="3"/>
    </row>
    <row r="1374" spans="1:1" x14ac:dyDescent="0.25">
      <c r="A1374" s="3"/>
    </row>
    <row r="1375" spans="1:1" x14ac:dyDescent="0.25">
      <c r="A1375" s="3"/>
    </row>
    <row r="1376" spans="1:1" x14ac:dyDescent="0.25">
      <c r="A1376" s="3"/>
    </row>
    <row r="700000" spans="9:9" x14ac:dyDescent="0.25">
      <c r="I700000" s="5"/>
    </row>
    <row r="700001" spans="9:9" x14ac:dyDescent="0.25">
      <c r="I700001" s="5"/>
    </row>
    <row r="700002" spans="9:9" x14ac:dyDescent="0.25">
      <c r="I700002" s="5"/>
    </row>
    <row r="700003" spans="9:9" x14ac:dyDescent="0.25">
      <c r="I700003" s="5"/>
    </row>
    <row r="700004" spans="9:9" x14ac:dyDescent="0.25">
      <c r="I700004" s="5"/>
    </row>
    <row r="700005" spans="9:9" x14ac:dyDescent="0.25">
      <c r="I700005" s="5"/>
    </row>
    <row r="700006" spans="9:9" x14ac:dyDescent="0.25">
      <c r="I700006" s="5"/>
    </row>
    <row r="700007" spans="9:9" x14ac:dyDescent="0.25">
      <c r="I700007" s="5"/>
    </row>
    <row r="700008" spans="9:9" x14ac:dyDescent="0.25">
      <c r="I700008" s="5"/>
    </row>
    <row r="700009" spans="9:9" x14ac:dyDescent="0.25">
      <c r="I700009" s="5"/>
    </row>
    <row r="700010" spans="9:9" x14ac:dyDescent="0.25">
      <c r="I700010" s="5"/>
    </row>
    <row r="700011" spans="9:9" x14ac:dyDescent="0.25">
      <c r="I700011" s="5"/>
    </row>
    <row r="700012" spans="9:9" x14ac:dyDescent="0.25">
      <c r="I700012" s="5"/>
    </row>
    <row r="700013" spans="9:9" x14ac:dyDescent="0.25">
      <c r="I700013" s="5"/>
    </row>
    <row r="700014" spans="9:9" x14ac:dyDescent="0.25">
      <c r="I700014" s="5"/>
    </row>
    <row r="700015" spans="9:9" x14ac:dyDescent="0.25">
      <c r="I700015" s="5"/>
    </row>
    <row r="700016" spans="9:9" x14ac:dyDescent="0.25">
      <c r="I700016" s="5"/>
    </row>
    <row r="700017" spans="9:9" x14ac:dyDescent="0.25">
      <c r="I700017" s="5"/>
    </row>
    <row r="700018" spans="9:9" x14ac:dyDescent="0.25">
      <c r="I700018" s="5"/>
    </row>
    <row r="700019" spans="9:9" x14ac:dyDescent="0.25">
      <c r="I700019" s="5"/>
    </row>
    <row r="700020" spans="9:9" x14ac:dyDescent="0.25">
      <c r="I700020" s="5"/>
    </row>
    <row r="700021" spans="9:9" x14ac:dyDescent="0.25">
      <c r="I700021" s="5"/>
    </row>
    <row r="700022" spans="9:9" x14ac:dyDescent="0.25">
      <c r="I700022" s="5"/>
    </row>
    <row r="700023" spans="9:9" x14ac:dyDescent="0.25">
      <c r="I700023" s="5"/>
    </row>
    <row r="700024" spans="9:9" x14ac:dyDescent="0.25">
      <c r="I700024" s="5"/>
    </row>
    <row r="700025" spans="9:9" x14ac:dyDescent="0.25">
      <c r="I700025" s="5"/>
    </row>
    <row r="700026" spans="9:9" x14ac:dyDescent="0.25">
      <c r="I700026" s="5"/>
    </row>
    <row r="700027" spans="9:9" x14ac:dyDescent="0.25">
      <c r="I700027" s="5"/>
    </row>
    <row r="700028" spans="9:9" x14ac:dyDescent="0.25">
      <c r="I700028" s="5"/>
    </row>
    <row r="700029" spans="9:9" x14ac:dyDescent="0.25">
      <c r="I700029" s="5"/>
    </row>
    <row r="700030" spans="9:9" x14ac:dyDescent="0.25">
      <c r="I700030" s="5"/>
    </row>
    <row r="700031" spans="9:9" x14ac:dyDescent="0.25">
      <c r="I700031" s="5"/>
    </row>
    <row r="700032" spans="9:9" x14ac:dyDescent="0.25">
      <c r="I700032" s="5"/>
    </row>
    <row r="700033" spans="9:9" x14ac:dyDescent="0.25">
      <c r="I700033" s="5"/>
    </row>
    <row r="700034" spans="9:9" x14ac:dyDescent="0.25">
      <c r="I700034" s="5"/>
    </row>
    <row r="700035" spans="9:9" x14ac:dyDescent="0.25">
      <c r="I700035" s="5"/>
    </row>
    <row r="700036" spans="9:9" x14ac:dyDescent="0.25">
      <c r="I700036" s="5"/>
    </row>
    <row r="700037" spans="9:9" x14ac:dyDescent="0.25">
      <c r="I700037" s="5"/>
    </row>
    <row r="700038" spans="9:9" x14ac:dyDescent="0.25">
      <c r="I700038" s="5"/>
    </row>
    <row r="700039" spans="9:9" x14ac:dyDescent="0.25">
      <c r="I700039" s="5"/>
    </row>
    <row r="700040" spans="9:9" x14ac:dyDescent="0.25">
      <c r="I700040" s="5"/>
    </row>
    <row r="700041" spans="9:9" x14ac:dyDescent="0.25">
      <c r="I700041" s="5"/>
    </row>
    <row r="700042" spans="9:9" x14ac:dyDescent="0.25">
      <c r="I700042" s="5"/>
    </row>
    <row r="700043" spans="9:9" x14ac:dyDescent="0.25">
      <c r="I700043" s="5"/>
    </row>
    <row r="700044" spans="9:9" x14ac:dyDescent="0.25">
      <c r="I700044" s="5"/>
    </row>
    <row r="700045" spans="9:9" x14ac:dyDescent="0.25">
      <c r="I700045" s="5"/>
    </row>
    <row r="700046" spans="9:9" x14ac:dyDescent="0.25">
      <c r="I700046" s="5"/>
    </row>
    <row r="700047" spans="9:9" x14ac:dyDescent="0.25">
      <c r="I700047" s="5"/>
    </row>
    <row r="700048" spans="9:9" x14ac:dyDescent="0.25">
      <c r="I700048" s="5"/>
    </row>
    <row r="700049" spans="9:9" x14ac:dyDescent="0.25">
      <c r="I700049" s="5"/>
    </row>
    <row r="700050" spans="9:9" x14ac:dyDescent="0.25">
      <c r="I700050" s="5"/>
    </row>
    <row r="700051" spans="9:9" x14ac:dyDescent="0.25">
      <c r="I700051" s="5"/>
    </row>
    <row r="700052" spans="9:9" x14ac:dyDescent="0.25">
      <c r="I700052" s="5"/>
    </row>
    <row r="700053" spans="9:9" x14ac:dyDescent="0.25">
      <c r="I700053" s="5"/>
    </row>
    <row r="700054" spans="9:9" x14ac:dyDescent="0.25">
      <c r="I700054" s="5"/>
    </row>
    <row r="700055" spans="9:9" x14ac:dyDescent="0.25">
      <c r="I700055" s="5"/>
    </row>
    <row r="700056" spans="9:9" x14ac:dyDescent="0.25">
      <c r="I700056" s="5"/>
    </row>
    <row r="700057" spans="9:9" x14ac:dyDescent="0.25">
      <c r="I700057" s="5"/>
    </row>
    <row r="700058" spans="9:9" x14ac:dyDescent="0.25">
      <c r="I700058" s="5"/>
    </row>
    <row r="700059" spans="9:9" x14ac:dyDescent="0.25">
      <c r="I700059" s="5"/>
    </row>
    <row r="700060" spans="9:9" x14ac:dyDescent="0.25">
      <c r="I700060" s="5"/>
    </row>
    <row r="700061" spans="9:9" x14ac:dyDescent="0.25">
      <c r="I700061" s="5"/>
    </row>
    <row r="700062" spans="9:9" x14ac:dyDescent="0.25">
      <c r="I700062" s="5"/>
    </row>
    <row r="700063" spans="9:9" x14ac:dyDescent="0.25">
      <c r="I700063" s="5"/>
    </row>
    <row r="700064" spans="9:9" x14ac:dyDescent="0.25">
      <c r="I700064" s="5"/>
    </row>
  </sheetData>
  <mergeCells count="2">
    <mergeCell ref="C1:E1"/>
    <mergeCell ref="J1:L1"/>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S171"/>
  <sheetViews>
    <sheetView showGridLines="0" tabSelected="1" zoomScaleNormal="100" workbookViewId="0">
      <selection activeCell="K17" sqref="K17"/>
    </sheetView>
  </sheetViews>
  <sheetFormatPr baseColWidth="10" defaultRowHeight="12.75" x14ac:dyDescent="0.25"/>
  <cols>
    <col min="1" max="1" width="10.5703125" style="25" customWidth="1"/>
    <col min="2" max="2" width="18" style="25" customWidth="1"/>
    <col min="3" max="7" width="11.5703125" style="25" customWidth="1"/>
    <col min="8" max="8" width="8.140625" style="25" customWidth="1"/>
    <col min="9" max="9" width="9.28515625" style="41" customWidth="1"/>
    <col min="10" max="10" width="14.42578125" style="25" customWidth="1"/>
    <col min="11" max="11" width="14.7109375" style="25" customWidth="1"/>
    <col min="12" max="12" width="12.5703125" style="25" bestFit="1" customWidth="1"/>
    <col min="13" max="256" width="11.5703125" style="25"/>
    <col min="257" max="257" width="11.28515625" style="25" customWidth="1"/>
    <col min="258" max="258" width="15" style="25" customWidth="1"/>
    <col min="259" max="265" width="14" style="25" customWidth="1"/>
    <col min="266" max="512" width="11.5703125" style="25"/>
    <col min="513" max="513" width="11.28515625" style="25" customWidth="1"/>
    <col min="514" max="514" width="15" style="25" customWidth="1"/>
    <col min="515" max="521" width="14" style="25" customWidth="1"/>
    <col min="522" max="768" width="11.5703125" style="25"/>
    <col min="769" max="769" width="11.28515625" style="25" customWidth="1"/>
    <col min="770" max="770" width="15" style="25" customWidth="1"/>
    <col min="771" max="777" width="14" style="25" customWidth="1"/>
    <col min="778" max="1024" width="11.5703125" style="25"/>
    <col min="1025" max="1025" width="11.28515625" style="25" customWidth="1"/>
    <col min="1026" max="1026" width="15" style="25" customWidth="1"/>
    <col min="1027" max="1033" width="14" style="25" customWidth="1"/>
    <col min="1034" max="1280" width="11.5703125" style="25"/>
    <col min="1281" max="1281" width="11.28515625" style="25" customWidth="1"/>
    <col min="1282" max="1282" width="15" style="25" customWidth="1"/>
    <col min="1283" max="1289" width="14" style="25" customWidth="1"/>
    <col min="1290" max="1536" width="11.5703125" style="25"/>
    <col min="1537" max="1537" width="11.28515625" style="25" customWidth="1"/>
    <col min="1538" max="1538" width="15" style="25" customWidth="1"/>
    <col min="1539" max="1545" width="14" style="25" customWidth="1"/>
    <col min="1546" max="1792" width="11.5703125" style="25"/>
    <col min="1793" max="1793" width="11.28515625" style="25" customWidth="1"/>
    <col min="1794" max="1794" width="15" style="25" customWidth="1"/>
    <col min="1795" max="1801" width="14" style="25" customWidth="1"/>
    <col min="1802" max="2048" width="11.5703125" style="25"/>
    <col min="2049" max="2049" width="11.28515625" style="25" customWidth="1"/>
    <col min="2050" max="2050" width="15" style="25" customWidth="1"/>
    <col min="2051" max="2057" width="14" style="25" customWidth="1"/>
    <col min="2058" max="2304" width="11.5703125" style="25"/>
    <col min="2305" max="2305" width="11.28515625" style="25" customWidth="1"/>
    <col min="2306" max="2306" width="15" style="25" customWidth="1"/>
    <col min="2307" max="2313" width="14" style="25" customWidth="1"/>
    <col min="2314" max="2560" width="11.5703125" style="25"/>
    <col min="2561" max="2561" width="11.28515625" style="25" customWidth="1"/>
    <col min="2562" max="2562" width="15" style="25" customWidth="1"/>
    <col min="2563" max="2569" width="14" style="25" customWidth="1"/>
    <col min="2570" max="2816" width="11.5703125" style="25"/>
    <col min="2817" max="2817" width="11.28515625" style="25" customWidth="1"/>
    <col min="2818" max="2818" width="15" style="25" customWidth="1"/>
    <col min="2819" max="2825" width="14" style="25" customWidth="1"/>
    <col min="2826" max="3072" width="11.5703125" style="25"/>
    <col min="3073" max="3073" width="11.28515625" style="25" customWidth="1"/>
    <col min="3074" max="3074" width="15" style="25" customWidth="1"/>
    <col min="3075" max="3081" width="14" style="25" customWidth="1"/>
    <col min="3082" max="3328" width="11.5703125" style="25"/>
    <col min="3329" max="3329" width="11.28515625" style="25" customWidth="1"/>
    <col min="3330" max="3330" width="15" style="25" customWidth="1"/>
    <col min="3331" max="3337" width="14" style="25" customWidth="1"/>
    <col min="3338" max="3584" width="11.5703125" style="25"/>
    <col min="3585" max="3585" width="11.28515625" style="25" customWidth="1"/>
    <col min="3586" max="3586" width="15" style="25" customWidth="1"/>
    <col min="3587" max="3593" width="14" style="25" customWidth="1"/>
    <col min="3594" max="3840" width="11.5703125" style="25"/>
    <col min="3841" max="3841" width="11.28515625" style="25" customWidth="1"/>
    <col min="3842" max="3842" width="15" style="25" customWidth="1"/>
    <col min="3843" max="3849" width="14" style="25" customWidth="1"/>
    <col min="3850" max="4096" width="11.5703125" style="25"/>
    <col min="4097" max="4097" width="11.28515625" style="25" customWidth="1"/>
    <col min="4098" max="4098" width="15" style="25" customWidth="1"/>
    <col min="4099" max="4105" width="14" style="25" customWidth="1"/>
    <col min="4106" max="4352" width="11.5703125" style="25"/>
    <col min="4353" max="4353" width="11.28515625" style="25" customWidth="1"/>
    <col min="4354" max="4354" width="15" style="25" customWidth="1"/>
    <col min="4355" max="4361" width="14" style="25" customWidth="1"/>
    <col min="4362" max="4608" width="11.5703125" style="25"/>
    <col min="4609" max="4609" width="11.28515625" style="25" customWidth="1"/>
    <col min="4610" max="4610" width="15" style="25" customWidth="1"/>
    <col min="4611" max="4617" width="14" style="25" customWidth="1"/>
    <col min="4618" max="4864" width="11.5703125" style="25"/>
    <col min="4865" max="4865" width="11.28515625" style="25" customWidth="1"/>
    <col min="4866" max="4866" width="15" style="25" customWidth="1"/>
    <col min="4867" max="4873" width="14" style="25" customWidth="1"/>
    <col min="4874" max="5120" width="11.5703125" style="25"/>
    <col min="5121" max="5121" width="11.28515625" style="25" customWidth="1"/>
    <col min="5122" max="5122" width="15" style="25" customWidth="1"/>
    <col min="5123" max="5129" width="14" style="25" customWidth="1"/>
    <col min="5130" max="5376" width="11.5703125" style="25"/>
    <col min="5377" max="5377" width="11.28515625" style="25" customWidth="1"/>
    <col min="5378" max="5378" width="15" style="25" customWidth="1"/>
    <col min="5379" max="5385" width="14" style="25" customWidth="1"/>
    <col min="5386" max="5632" width="11.5703125" style="25"/>
    <col min="5633" max="5633" width="11.28515625" style="25" customWidth="1"/>
    <col min="5634" max="5634" width="15" style="25" customWidth="1"/>
    <col min="5635" max="5641" width="14" style="25" customWidth="1"/>
    <col min="5642" max="5888" width="11.5703125" style="25"/>
    <col min="5889" max="5889" width="11.28515625" style="25" customWidth="1"/>
    <col min="5890" max="5890" width="15" style="25" customWidth="1"/>
    <col min="5891" max="5897" width="14" style="25" customWidth="1"/>
    <col min="5898" max="6144" width="11.5703125" style="25"/>
    <col min="6145" max="6145" width="11.28515625" style="25" customWidth="1"/>
    <col min="6146" max="6146" width="15" style="25" customWidth="1"/>
    <col min="6147" max="6153" width="14" style="25" customWidth="1"/>
    <col min="6154" max="6400" width="11.5703125" style="25"/>
    <col min="6401" max="6401" width="11.28515625" style="25" customWidth="1"/>
    <col min="6402" max="6402" width="15" style="25" customWidth="1"/>
    <col min="6403" max="6409" width="14" style="25" customWidth="1"/>
    <col min="6410" max="6656" width="11.5703125" style="25"/>
    <col min="6657" max="6657" width="11.28515625" style="25" customWidth="1"/>
    <col min="6658" max="6658" width="15" style="25" customWidth="1"/>
    <col min="6659" max="6665" width="14" style="25" customWidth="1"/>
    <col min="6666" max="6912" width="11.5703125" style="25"/>
    <col min="6913" max="6913" width="11.28515625" style="25" customWidth="1"/>
    <col min="6914" max="6914" width="15" style="25" customWidth="1"/>
    <col min="6915" max="6921" width="14" style="25" customWidth="1"/>
    <col min="6922" max="7168" width="11.5703125" style="25"/>
    <col min="7169" max="7169" width="11.28515625" style="25" customWidth="1"/>
    <col min="7170" max="7170" width="15" style="25" customWidth="1"/>
    <col min="7171" max="7177" width="14" style="25" customWidth="1"/>
    <col min="7178" max="7424" width="11.5703125" style="25"/>
    <col min="7425" max="7425" width="11.28515625" style="25" customWidth="1"/>
    <col min="7426" max="7426" width="15" style="25" customWidth="1"/>
    <col min="7427" max="7433" width="14" style="25" customWidth="1"/>
    <col min="7434" max="7680" width="11.5703125" style="25"/>
    <col min="7681" max="7681" width="11.28515625" style="25" customWidth="1"/>
    <col min="7682" max="7682" width="15" style="25" customWidth="1"/>
    <col min="7683" max="7689" width="14" style="25" customWidth="1"/>
    <col min="7690" max="7936" width="11.5703125" style="25"/>
    <col min="7937" max="7937" width="11.28515625" style="25" customWidth="1"/>
    <col min="7938" max="7938" width="15" style="25" customWidth="1"/>
    <col min="7939" max="7945" width="14" style="25" customWidth="1"/>
    <col min="7946" max="8192" width="11.5703125" style="25"/>
    <col min="8193" max="8193" width="11.28515625" style="25" customWidth="1"/>
    <col min="8194" max="8194" width="15" style="25" customWidth="1"/>
    <col min="8195" max="8201" width="14" style="25" customWidth="1"/>
    <col min="8202" max="8448" width="11.5703125" style="25"/>
    <col min="8449" max="8449" width="11.28515625" style="25" customWidth="1"/>
    <col min="8450" max="8450" width="15" style="25" customWidth="1"/>
    <col min="8451" max="8457" width="14" style="25" customWidth="1"/>
    <col min="8458" max="8704" width="11.5703125" style="25"/>
    <col min="8705" max="8705" width="11.28515625" style="25" customWidth="1"/>
    <col min="8706" max="8706" width="15" style="25" customWidth="1"/>
    <col min="8707" max="8713" width="14" style="25" customWidth="1"/>
    <col min="8714" max="8960" width="11.5703125" style="25"/>
    <col min="8961" max="8961" width="11.28515625" style="25" customWidth="1"/>
    <col min="8962" max="8962" width="15" style="25" customWidth="1"/>
    <col min="8963" max="8969" width="14" style="25" customWidth="1"/>
    <col min="8970" max="9216" width="11.5703125" style="25"/>
    <col min="9217" max="9217" width="11.28515625" style="25" customWidth="1"/>
    <col min="9218" max="9218" width="15" style="25" customWidth="1"/>
    <col min="9219" max="9225" width="14" style="25" customWidth="1"/>
    <col min="9226" max="9472" width="11.5703125" style="25"/>
    <col min="9473" max="9473" width="11.28515625" style="25" customWidth="1"/>
    <col min="9474" max="9474" width="15" style="25" customWidth="1"/>
    <col min="9475" max="9481" width="14" style="25" customWidth="1"/>
    <col min="9482" max="9728" width="11.5703125" style="25"/>
    <col min="9729" max="9729" width="11.28515625" style="25" customWidth="1"/>
    <col min="9730" max="9730" width="15" style="25" customWidth="1"/>
    <col min="9731" max="9737" width="14" style="25" customWidth="1"/>
    <col min="9738" max="9984" width="11.5703125" style="25"/>
    <col min="9985" max="9985" width="11.28515625" style="25" customWidth="1"/>
    <col min="9986" max="9986" width="15" style="25" customWidth="1"/>
    <col min="9987" max="9993" width="14" style="25" customWidth="1"/>
    <col min="9994" max="10240" width="11.5703125" style="25"/>
    <col min="10241" max="10241" width="11.28515625" style="25" customWidth="1"/>
    <col min="10242" max="10242" width="15" style="25" customWidth="1"/>
    <col min="10243" max="10249" width="14" style="25" customWidth="1"/>
    <col min="10250" max="10496" width="11.5703125" style="25"/>
    <col min="10497" max="10497" width="11.28515625" style="25" customWidth="1"/>
    <col min="10498" max="10498" width="15" style="25" customWidth="1"/>
    <col min="10499" max="10505" width="14" style="25" customWidth="1"/>
    <col min="10506" max="10752" width="11.5703125" style="25"/>
    <col min="10753" max="10753" width="11.28515625" style="25" customWidth="1"/>
    <col min="10754" max="10754" width="15" style="25" customWidth="1"/>
    <col min="10755" max="10761" width="14" style="25" customWidth="1"/>
    <col min="10762" max="11008" width="11.5703125" style="25"/>
    <col min="11009" max="11009" width="11.28515625" style="25" customWidth="1"/>
    <col min="11010" max="11010" width="15" style="25" customWidth="1"/>
    <col min="11011" max="11017" width="14" style="25" customWidth="1"/>
    <col min="11018" max="11264" width="11.5703125" style="25"/>
    <col min="11265" max="11265" width="11.28515625" style="25" customWidth="1"/>
    <col min="11266" max="11266" width="15" style="25" customWidth="1"/>
    <col min="11267" max="11273" width="14" style="25" customWidth="1"/>
    <col min="11274" max="11520" width="11.5703125" style="25"/>
    <col min="11521" max="11521" width="11.28515625" style="25" customWidth="1"/>
    <col min="11522" max="11522" width="15" style="25" customWidth="1"/>
    <col min="11523" max="11529" width="14" style="25" customWidth="1"/>
    <col min="11530" max="11776" width="11.5703125" style="25"/>
    <col min="11777" max="11777" width="11.28515625" style="25" customWidth="1"/>
    <col min="11778" max="11778" width="15" style="25" customWidth="1"/>
    <col min="11779" max="11785" width="14" style="25" customWidth="1"/>
    <col min="11786" max="12032" width="11.5703125" style="25"/>
    <col min="12033" max="12033" width="11.28515625" style="25" customWidth="1"/>
    <col min="12034" max="12034" width="15" style="25" customWidth="1"/>
    <col min="12035" max="12041" width="14" style="25" customWidth="1"/>
    <col min="12042" max="12288" width="11.5703125" style="25"/>
    <col min="12289" max="12289" width="11.28515625" style="25" customWidth="1"/>
    <col min="12290" max="12290" width="15" style="25" customWidth="1"/>
    <col min="12291" max="12297" width="14" style="25" customWidth="1"/>
    <col min="12298" max="12544" width="11.5703125" style="25"/>
    <col min="12545" max="12545" width="11.28515625" style="25" customWidth="1"/>
    <col min="12546" max="12546" width="15" style="25" customWidth="1"/>
    <col min="12547" max="12553" width="14" style="25" customWidth="1"/>
    <col min="12554" max="12800" width="11.5703125" style="25"/>
    <col min="12801" max="12801" width="11.28515625" style="25" customWidth="1"/>
    <col min="12802" max="12802" width="15" style="25" customWidth="1"/>
    <col min="12803" max="12809" width="14" style="25" customWidth="1"/>
    <col min="12810" max="13056" width="11.5703125" style="25"/>
    <col min="13057" max="13057" width="11.28515625" style="25" customWidth="1"/>
    <col min="13058" max="13058" width="15" style="25" customWidth="1"/>
    <col min="13059" max="13065" width="14" style="25" customWidth="1"/>
    <col min="13066" max="13312" width="11.5703125" style="25"/>
    <col min="13313" max="13313" width="11.28515625" style="25" customWidth="1"/>
    <col min="13314" max="13314" width="15" style="25" customWidth="1"/>
    <col min="13315" max="13321" width="14" style="25" customWidth="1"/>
    <col min="13322" max="13568" width="11.5703125" style="25"/>
    <col min="13569" max="13569" width="11.28515625" style="25" customWidth="1"/>
    <col min="13570" max="13570" width="15" style="25" customWidth="1"/>
    <col min="13571" max="13577" width="14" style="25" customWidth="1"/>
    <col min="13578" max="13824" width="11.5703125" style="25"/>
    <col min="13825" max="13825" width="11.28515625" style="25" customWidth="1"/>
    <col min="13826" max="13826" width="15" style="25" customWidth="1"/>
    <col min="13827" max="13833" width="14" style="25" customWidth="1"/>
    <col min="13834" max="14080" width="11.5703125" style="25"/>
    <col min="14081" max="14081" width="11.28515625" style="25" customWidth="1"/>
    <col min="14082" max="14082" width="15" style="25" customWidth="1"/>
    <col min="14083" max="14089" width="14" style="25" customWidth="1"/>
    <col min="14090" max="14336" width="11.5703125" style="25"/>
    <col min="14337" max="14337" width="11.28515625" style="25" customWidth="1"/>
    <col min="14338" max="14338" width="15" style="25" customWidth="1"/>
    <col min="14339" max="14345" width="14" style="25" customWidth="1"/>
    <col min="14346" max="14592" width="11.5703125" style="25"/>
    <col min="14593" max="14593" width="11.28515625" style="25" customWidth="1"/>
    <col min="14594" max="14594" width="15" style="25" customWidth="1"/>
    <col min="14595" max="14601" width="14" style="25" customWidth="1"/>
    <col min="14602" max="14848" width="11.5703125" style="25"/>
    <col min="14849" max="14849" width="11.28515625" style="25" customWidth="1"/>
    <col min="14850" max="14850" width="15" style="25" customWidth="1"/>
    <col min="14851" max="14857" width="14" style="25" customWidth="1"/>
    <col min="14858" max="15104" width="11.5703125" style="25"/>
    <col min="15105" max="15105" width="11.28515625" style="25" customWidth="1"/>
    <col min="15106" max="15106" width="15" style="25" customWidth="1"/>
    <col min="15107" max="15113" width="14" style="25" customWidth="1"/>
    <col min="15114" max="15360" width="11.5703125" style="25"/>
    <col min="15361" max="15361" width="11.28515625" style="25" customWidth="1"/>
    <col min="15362" max="15362" width="15" style="25" customWidth="1"/>
    <col min="15363" max="15369" width="14" style="25" customWidth="1"/>
    <col min="15370" max="15616" width="11.5703125" style="25"/>
    <col min="15617" max="15617" width="11.28515625" style="25" customWidth="1"/>
    <col min="15618" max="15618" width="15" style="25" customWidth="1"/>
    <col min="15619" max="15625" width="14" style="25" customWidth="1"/>
    <col min="15626" max="15872" width="11.5703125" style="25"/>
    <col min="15873" max="15873" width="11.28515625" style="25" customWidth="1"/>
    <col min="15874" max="15874" width="15" style="25" customWidth="1"/>
    <col min="15875" max="15881" width="14" style="25" customWidth="1"/>
    <col min="15882" max="16128" width="11.5703125" style="25"/>
    <col min="16129" max="16129" width="11.28515625" style="25" customWidth="1"/>
    <col min="16130" max="16130" width="15" style="25" customWidth="1"/>
    <col min="16131" max="16137" width="14" style="25" customWidth="1"/>
    <col min="16138" max="16384" width="11.5703125" style="25"/>
  </cols>
  <sheetData>
    <row r="1" spans="1:19" ht="14.45" customHeight="1" x14ac:dyDescent="0.2">
      <c r="A1" s="26"/>
      <c r="B1" s="26"/>
      <c r="C1" s="26"/>
      <c r="F1" s="26"/>
      <c r="G1" s="26"/>
      <c r="H1" s="26"/>
      <c r="I1" s="39"/>
      <c r="J1" s="39"/>
      <c r="K1" s="39"/>
      <c r="L1" s="39"/>
      <c r="M1" s="39"/>
      <c r="N1" s="39"/>
      <c r="O1" s="39"/>
      <c r="P1" s="39"/>
      <c r="Q1" s="39"/>
      <c r="R1" s="39"/>
      <c r="S1" s="39"/>
    </row>
    <row r="2" spans="1:19" ht="4.1500000000000004" customHeight="1" x14ac:dyDescent="0.2">
      <c r="A2" s="26"/>
      <c r="B2" s="26"/>
      <c r="C2" s="26"/>
      <c r="D2" s="26"/>
      <c r="E2" s="27"/>
      <c r="F2" s="26"/>
      <c r="G2" s="26"/>
      <c r="H2" s="26"/>
      <c r="I2" s="39"/>
      <c r="J2" s="39"/>
      <c r="K2" s="39"/>
      <c r="L2" s="39"/>
      <c r="M2" s="39"/>
      <c r="N2" s="39"/>
      <c r="O2" s="39"/>
      <c r="P2" s="39"/>
      <c r="Q2" s="39"/>
      <c r="R2" s="39"/>
      <c r="S2" s="39"/>
    </row>
    <row r="3" spans="1:19" ht="4.1500000000000004" customHeight="1" x14ac:dyDescent="0.2">
      <c r="A3" s="26"/>
      <c r="B3" s="28"/>
      <c r="C3" s="28"/>
      <c r="D3" s="28"/>
      <c r="E3" s="28"/>
      <c r="F3" s="28"/>
      <c r="G3" s="28"/>
      <c r="H3" s="28"/>
      <c r="I3" s="39"/>
      <c r="J3" s="39"/>
      <c r="K3" s="39"/>
      <c r="L3" s="39"/>
      <c r="M3" s="39"/>
      <c r="N3" s="39"/>
      <c r="O3" s="39"/>
      <c r="P3" s="39"/>
      <c r="Q3" s="39"/>
      <c r="R3" s="39"/>
      <c r="S3" s="39"/>
    </row>
    <row r="4" spans="1:19" ht="14.45" customHeight="1" x14ac:dyDescent="0.25">
      <c r="A4" s="68" t="s">
        <v>16</v>
      </c>
      <c r="B4" s="68"/>
      <c r="C4" s="68"/>
      <c r="D4" s="68"/>
      <c r="E4" s="68"/>
      <c r="F4" s="68"/>
      <c r="G4" s="68"/>
      <c r="H4" s="68"/>
      <c r="I4" s="39"/>
      <c r="J4" s="39"/>
      <c r="K4" s="39"/>
      <c r="L4" s="39"/>
      <c r="M4" s="39"/>
      <c r="N4" s="39"/>
      <c r="O4" s="39"/>
      <c r="P4" s="39"/>
      <c r="Q4" s="39"/>
      <c r="R4" s="39"/>
      <c r="S4" s="39"/>
    </row>
    <row r="5" spans="1:19" ht="14.45" customHeight="1" thickBot="1" x14ac:dyDescent="0.3">
      <c r="A5" s="68"/>
      <c r="B5" s="68"/>
      <c r="C5" s="68"/>
      <c r="D5" s="68"/>
      <c r="E5" s="68"/>
      <c r="F5" s="68"/>
      <c r="G5" s="68"/>
      <c r="H5" s="68"/>
      <c r="I5" s="39"/>
      <c r="J5" s="39"/>
      <c r="K5" s="39"/>
      <c r="L5" s="39"/>
      <c r="M5" s="39"/>
      <c r="N5" s="39"/>
      <c r="O5" s="39"/>
      <c r="P5" s="39"/>
      <c r="Q5" s="39"/>
      <c r="R5" s="39"/>
      <c r="S5" s="39"/>
    </row>
    <row r="6" spans="1:19" ht="15" customHeight="1" x14ac:dyDescent="0.25">
      <c r="A6" s="55" t="s">
        <v>3</v>
      </c>
      <c r="B6" s="29" t="s">
        <v>0</v>
      </c>
      <c r="C6" s="46"/>
      <c r="D6" s="46"/>
      <c r="E6" s="46"/>
      <c r="F6" s="46"/>
      <c r="G6" s="46"/>
      <c r="H6" s="46"/>
      <c r="I6" s="39"/>
      <c r="J6" s="39"/>
      <c r="K6" s="39"/>
      <c r="L6" s="39"/>
      <c r="M6" s="39"/>
      <c r="N6" s="39"/>
      <c r="O6" s="39"/>
      <c r="P6" s="39"/>
      <c r="Q6" s="39"/>
      <c r="R6" s="39"/>
      <c r="S6" s="39"/>
    </row>
    <row r="7" spans="1:19" ht="14.45" customHeight="1" thickBot="1" x14ac:dyDescent="0.3">
      <c r="A7" s="56">
        <v>6</v>
      </c>
      <c r="B7" s="31">
        <v>2014</v>
      </c>
      <c r="C7" s="83" t="s">
        <v>25</v>
      </c>
      <c r="D7" s="84"/>
      <c r="E7" s="84"/>
      <c r="F7" s="84"/>
      <c r="G7" s="85"/>
      <c r="H7" s="30"/>
      <c r="I7" s="39"/>
      <c r="J7" s="39"/>
      <c r="K7" s="39"/>
      <c r="L7" s="39"/>
      <c r="M7" s="39"/>
      <c r="N7" s="39"/>
      <c r="O7" s="39"/>
      <c r="P7" s="39"/>
      <c r="Q7" s="39"/>
      <c r="R7" s="39"/>
      <c r="S7" s="39"/>
    </row>
    <row r="8" spans="1:19" ht="14.45" customHeight="1" x14ac:dyDescent="0.2">
      <c r="B8" s="26"/>
      <c r="C8" s="81"/>
      <c r="D8" s="82"/>
      <c r="E8" s="82"/>
      <c r="F8" s="82"/>
      <c r="G8" s="82"/>
      <c r="H8" s="32" t="s">
        <v>7</v>
      </c>
      <c r="I8" s="39"/>
      <c r="J8" s="39"/>
      <c r="K8" s="39"/>
      <c r="L8" s="39"/>
      <c r="M8" s="39"/>
      <c r="N8" s="39"/>
      <c r="O8" s="39"/>
      <c r="P8" s="39"/>
      <c r="Q8" s="39"/>
      <c r="R8" s="39"/>
      <c r="S8" s="39"/>
    </row>
    <row r="9" spans="1:19" ht="14.45" customHeight="1" x14ac:dyDescent="0.25">
      <c r="A9" s="69" t="s">
        <v>17</v>
      </c>
      <c r="B9" s="48" t="str">
        <f>Exploitation!J2</f>
        <v>Membrures</v>
      </c>
      <c r="C9" s="43" t="str">
        <f>IF(C8="","",VLOOKUP(C8,Exploitation2,2,0))</f>
        <v/>
      </c>
      <c r="D9" s="53" t="str">
        <f>IF(D8="","",VLOOKUP(D8,Exploitation2,2,0))</f>
        <v/>
      </c>
      <c r="E9" s="53" t="str">
        <f>IF(E8="","",VLOOKUP(E8,Exploitation2,2,0))</f>
        <v/>
      </c>
      <c r="F9" s="53" t="str">
        <f>IF(F8="","",VLOOKUP(F8,Exploitation2,2,0))</f>
        <v/>
      </c>
      <c r="G9" s="53" t="str">
        <f>IF(G8="","",VLOOKUP(G8,Exploitation2,2,0))</f>
        <v/>
      </c>
      <c r="H9" s="70">
        <f>SUM(C11:G11)</f>
        <v>0</v>
      </c>
      <c r="I9" s="39"/>
      <c r="J9" s="39"/>
      <c r="K9" s="39"/>
      <c r="L9" s="39"/>
      <c r="M9" s="39"/>
      <c r="N9" s="39"/>
      <c r="O9" s="39"/>
      <c r="P9" s="39"/>
      <c r="Q9" s="39"/>
      <c r="R9" s="39"/>
      <c r="S9" s="39"/>
    </row>
    <row r="10" spans="1:19" ht="14.45" customHeight="1" x14ac:dyDescent="0.25">
      <c r="A10" s="69"/>
      <c r="B10" s="49" t="str">
        <f>Exploitation!K2</f>
        <v>Lames</v>
      </c>
      <c r="C10" s="43" t="str">
        <f>IF(C8="","",VLOOKUP(C8,Exploitation2,3,0))</f>
        <v/>
      </c>
      <c r="D10" s="53" t="str">
        <f>IF(D8="","",VLOOKUP(D8,Exploitation2,3,0))</f>
        <v/>
      </c>
      <c r="E10" s="53" t="str">
        <f>IF(E8="","",VLOOKUP(E8,Exploitation2,3,0))</f>
        <v/>
      </c>
      <c r="F10" s="53" t="str">
        <f>IF(F8="","",VLOOKUP(F8,Exploitation2,3,0))</f>
        <v/>
      </c>
      <c r="G10" s="53" t="str">
        <f>IF(G8="","",VLOOKUP(G8,Exploitation2,3,0))</f>
        <v/>
      </c>
      <c r="H10" s="70"/>
      <c r="I10" s="39"/>
      <c r="J10" s="40"/>
      <c r="K10" s="39"/>
      <c r="L10" s="39"/>
      <c r="M10" s="39"/>
      <c r="N10" s="39"/>
      <c r="O10" s="39"/>
      <c r="P10" s="39"/>
      <c r="Q10" s="39"/>
      <c r="R10" s="39"/>
      <c r="S10" s="39"/>
    </row>
    <row r="11" spans="1:19" ht="14.45" customHeight="1" x14ac:dyDescent="0.25">
      <c r="A11" s="69"/>
      <c r="B11" s="47" t="s">
        <v>2</v>
      </c>
      <c r="C11" s="45" t="str">
        <f>IF(C8="","",SUM(C9:C10))</f>
        <v/>
      </c>
      <c r="D11" s="53" t="str">
        <f t="shared" ref="D11:G11" si="0">IF(D8="","",SUM(D9:D10))</f>
        <v/>
      </c>
      <c r="E11" s="53" t="str">
        <f t="shared" si="0"/>
        <v/>
      </c>
      <c r="F11" s="53" t="str">
        <f t="shared" si="0"/>
        <v/>
      </c>
      <c r="G11" s="53" t="str">
        <f t="shared" si="0"/>
        <v/>
      </c>
      <c r="H11" s="70"/>
      <c r="I11" s="39"/>
      <c r="J11" s="54"/>
      <c r="K11" s="39"/>
      <c r="L11" s="40"/>
      <c r="M11" s="39"/>
      <c r="N11" s="39"/>
      <c r="O11" s="39"/>
      <c r="P11" s="39"/>
      <c r="Q11" s="39"/>
      <c r="R11" s="39"/>
      <c r="S11" s="39"/>
    </row>
    <row r="12" spans="1:19" ht="14.45" customHeight="1" x14ac:dyDescent="0.25">
      <c r="A12" s="74" t="s">
        <v>18</v>
      </c>
      <c r="B12" s="53" t="s">
        <v>19</v>
      </c>
      <c r="C12" s="53" t="e">
        <f>#REF!</f>
        <v>#REF!</v>
      </c>
      <c r="D12" s="53" t="e">
        <f>#REF!</f>
        <v>#REF!</v>
      </c>
      <c r="E12" s="53" t="e">
        <f>#REF!</f>
        <v>#REF!</v>
      </c>
      <c r="F12" s="53" t="e">
        <f>#REF!</f>
        <v>#REF!</v>
      </c>
      <c r="G12" s="53" t="e">
        <f>#REF!</f>
        <v>#REF!</v>
      </c>
      <c r="H12" s="71" t="e">
        <f>SUM(C12:G17)</f>
        <v>#REF!</v>
      </c>
      <c r="I12" s="39"/>
      <c r="J12" s="54"/>
      <c r="K12" s="39"/>
      <c r="L12" s="39"/>
      <c r="M12" s="39"/>
      <c r="N12" s="39"/>
      <c r="O12" s="39"/>
      <c r="P12" s="39"/>
      <c r="Q12" s="39"/>
      <c r="R12" s="39"/>
      <c r="S12" s="39"/>
    </row>
    <row r="13" spans="1:19" ht="14.45" customHeight="1" x14ac:dyDescent="0.25">
      <c r="A13" s="75"/>
      <c r="B13" s="53" t="s">
        <v>20</v>
      </c>
      <c r="C13" s="53" t="e">
        <f>#REF!</f>
        <v>#REF!</v>
      </c>
      <c r="D13" s="53" t="e">
        <f>#REF!</f>
        <v>#REF!</v>
      </c>
      <c r="E13" s="53" t="e">
        <f>#REF!</f>
        <v>#REF!</v>
      </c>
      <c r="F13" s="53" t="e">
        <f>#REF!</f>
        <v>#REF!</v>
      </c>
      <c r="G13" s="53" t="e">
        <f>#REF!</f>
        <v>#REF!</v>
      </c>
      <c r="H13" s="72"/>
      <c r="I13" s="39"/>
      <c r="J13" s="40"/>
      <c r="K13" s="39"/>
      <c r="L13" s="39"/>
      <c r="M13" s="39"/>
      <c r="N13" s="39"/>
      <c r="O13" s="39"/>
      <c r="P13" s="39"/>
      <c r="Q13" s="39"/>
      <c r="R13" s="39"/>
      <c r="S13" s="39"/>
    </row>
    <row r="14" spans="1:19" ht="14.45" customHeight="1" x14ac:dyDescent="0.25">
      <c r="A14" s="75"/>
      <c r="B14" s="53" t="s">
        <v>21</v>
      </c>
      <c r="C14" s="43" t="e">
        <f>#REF!</f>
        <v>#REF!</v>
      </c>
      <c r="D14" s="53" t="e">
        <f>#REF!</f>
        <v>#REF!</v>
      </c>
      <c r="E14" s="53" t="e">
        <f>#REF!</f>
        <v>#REF!</v>
      </c>
      <c r="F14" s="53" t="e">
        <f>#REF!</f>
        <v>#REF!</v>
      </c>
      <c r="G14" s="53" t="e">
        <f>#REF!</f>
        <v>#REF!</v>
      </c>
      <c r="H14" s="72"/>
      <c r="I14" s="39"/>
      <c r="J14" s="40"/>
      <c r="K14" s="39"/>
      <c r="L14" s="39"/>
      <c r="M14" s="39"/>
      <c r="N14" s="39"/>
      <c r="O14" s="39"/>
      <c r="P14" s="39"/>
      <c r="Q14" s="39"/>
      <c r="R14" s="39"/>
      <c r="S14" s="39"/>
    </row>
    <row r="15" spans="1:19" ht="14.45" customHeight="1" x14ac:dyDescent="0.25">
      <c r="A15" s="75"/>
      <c r="B15" s="53" t="s">
        <v>22</v>
      </c>
      <c r="C15" s="53">
        <v>0</v>
      </c>
      <c r="D15" s="53" t="e">
        <f>#REF!</f>
        <v>#REF!</v>
      </c>
      <c r="E15" s="53" t="e">
        <f>#REF!</f>
        <v>#REF!</v>
      </c>
      <c r="F15" s="53" t="e">
        <f>#REF!</f>
        <v>#REF!</v>
      </c>
      <c r="G15" s="53" t="e">
        <f>#REF!</f>
        <v>#REF!</v>
      </c>
      <c r="H15" s="72"/>
      <c r="I15" s="39"/>
      <c r="J15" s="39"/>
      <c r="K15" s="39"/>
      <c r="L15" s="40"/>
      <c r="M15" s="39"/>
      <c r="N15" s="39"/>
      <c r="O15" s="39"/>
      <c r="P15" s="39"/>
      <c r="Q15" s="39"/>
      <c r="R15" s="39"/>
      <c r="S15" s="39"/>
    </row>
    <row r="16" spans="1:19" ht="14.45" customHeight="1" x14ac:dyDescent="0.25">
      <c r="A16" s="75"/>
      <c r="B16" s="53" t="s">
        <v>23</v>
      </c>
      <c r="C16" s="53" t="e">
        <f>#REF!</f>
        <v>#REF!</v>
      </c>
      <c r="D16" s="53" t="e">
        <f>#REF!</f>
        <v>#REF!</v>
      </c>
      <c r="E16" s="53" t="e">
        <f>#REF!</f>
        <v>#REF!</v>
      </c>
      <c r="F16" s="53" t="e">
        <f>#REF!</f>
        <v>#REF!</v>
      </c>
      <c r="G16" s="53" t="e">
        <f>#REF!</f>
        <v>#REF!</v>
      </c>
      <c r="H16" s="72"/>
      <c r="I16" s="39"/>
      <c r="J16" s="39"/>
      <c r="K16" s="39"/>
      <c r="L16" s="39"/>
      <c r="M16" s="39"/>
      <c r="N16" s="39"/>
      <c r="O16" s="39"/>
      <c r="P16" s="39"/>
      <c r="Q16" s="39"/>
      <c r="R16" s="39"/>
      <c r="S16" s="39"/>
    </row>
    <row r="17" spans="1:19" ht="14.45" customHeight="1" x14ac:dyDescent="0.25">
      <c r="A17" s="76"/>
      <c r="B17" s="53" t="s">
        <v>24</v>
      </c>
      <c r="C17" s="53" t="e">
        <f>#REF!</f>
        <v>#REF!</v>
      </c>
      <c r="D17" s="53" t="e">
        <f>#REF!</f>
        <v>#REF!</v>
      </c>
      <c r="E17" s="53" t="e">
        <f>#REF!</f>
        <v>#REF!</v>
      </c>
      <c r="F17" s="53" t="e">
        <f>#REF!</f>
        <v>#REF!</v>
      </c>
      <c r="G17" s="53" t="e">
        <f>#REF!</f>
        <v>#REF!</v>
      </c>
      <c r="H17" s="73"/>
      <c r="I17" s="39"/>
      <c r="J17" s="39"/>
      <c r="K17" s="39"/>
      <c r="L17" s="39"/>
      <c r="M17" s="39"/>
      <c r="N17" s="39"/>
      <c r="O17" s="39"/>
      <c r="P17" s="39"/>
      <c r="Q17" s="39"/>
      <c r="R17" s="39"/>
      <c r="S17" s="39"/>
    </row>
    <row r="18" spans="1:19" ht="14.45" customHeight="1" x14ac:dyDescent="0.2">
      <c r="A18" s="26"/>
      <c r="H18" s="26"/>
      <c r="I18" s="39"/>
      <c r="J18" s="39"/>
      <c r="K18" s="39"/>
      <c r="L18" s="39"/>
      <c r="M18" s="39"/>
      <c r="N18" s="39"/>
      <c r="O18" s="39"/>
      <c r="P18" s="39"/>
      <c r="Q18" s="39"/>
      <c r="R18" s="39"/>
      <c r="S18" s="39"/>
    </row>
    <row r="19" spans="1:19" ht="14.45" customHeight="1" x14ac:dyDescent="0.2">
      <c r="A19" s="26"/>
      <c r="B19" s="70" t="s">
        <v>9</v>
      </c>
      <c r="C19" s="70"/>
      <c r="D19" s="33" t="e">
        <f>H9/#REF!</f>
        <v>#REF!</v>
      </c>
      <c r="E19" s="70" t="s">
        <v>10</v>
      </c>
      <c r="F19" s="70"/>
      <c r="G19" s="33" t="e">
        <f>H9/#REF!/#REF!</f>
        <v>#REF!</v>
      </c>
      <c r="H19" s="26"/>
      <c r="I19" s="39"/>
      <c r="J19" s="39"/>
      <c r="K19" s="39"/>
      <c r="L19" s="39"/>
      <c r="M19" s="39"/>
      <c r="N19" s="39"/>
      <c r="O19" s="39"/>
      <c r="P19" s="39"/>
      <c r="Q19" s="39"/>
      <c r="R19" s="39"/>
      <c r="S19" s="39"/>
    </row>
    <row r="20" spans="1:19" ht="14.45" customHeight="1" x14ac:dyDescent="0.2">
      <c r="A20" s="26"/>
      <c r="B20" s="26"/>
      <c r="C20" s="26"/>
      <c r="D20" s="34"/>
      <c r="G20" s="34"/>
      <c r="H20" s="35"/>
      <c r="I20" s="39"/>
      <c r="J20" s="52"/>
      <c r="K20" s="39"/>
      <c r="L20" s="39"/>
      <c r="M20" s="39"/>
      <c r="N20" s="39"/>
      <c r="O20" s="39"/>
      <c r="P20" s="39"/>
      <c r="Q20" s="39"/>
      <c r="R20" s="39"/>
      <c r="S20" s="39"/>
    </row>
    <row r="21" spans="1:19" ht="14.45" customHeight="1" x14ac:dyDescent="0.2">
      <c r="A21" s="26"/>
      <c r="B21" s="26"/>
      <c r="C21" s="26"/>
      <c r="D21" s="34"/>
      <c r="E21" s="34"/>
      <c r="F21" s="34"/>
      <c r="G21" s="34"/>
      <c r="H21" s="35"/>
      <c r="I21" s="39"/>
      <c r="J21" s="39"/>
      <c r="K21" s="39"/>
      <c r="L21" s="39"/>
      <c r="M21" s="39"/>
      <c r="N21" s="39"/>
      <c r="O21" s="39"/>
      <c r="P21" s="39"/>
      <c r="Q21" s="39"/>
      <c r="R21" s="39"/>
      <c r="S21" s="39"/>
    </row>
    <row r="22" spans="1:19" ht="14.45" customHeight="1" x14ac:dyDescent="0.2">
      <c r="A22" s="26"/>
      <c r="B22" s="26"/>
      <c r="C22" s="26"/>
      <c r="D22" s="34"/>
      <c r="E22" s="34"/>
      <c r="F22" s="34"/>
      <c r="G22" s="34"/>
      <c r="H22" s="35"/>
      <c r="I22" s="39"/>
      <c r="J22" s="39"/>
      <c r="K22" s="39"/>
      <c r="L22" s="39"/>
      <c r="M22" s="39"/>
      <c r="N22" s="39"/>
      <c r="O22" s="39"/>
      <c r="P22" s="39"/>
      <c r="Q22" s="39"/>
      <c r="R22" s="39"/>
      <c r="S22" s="39"/>
    </row>
    <row r="23" spans="1:19" ht="14.45" customHeight="1" x14ac:dyDescent="0.2">
      <c r="A23" s="26"/>
      <c r="B23" s="26"/>
      <c r="C23" s="26"/>
      <c r="D23" s="34"/>
      <c r="E23" s="34"/>
      <c r="F23" s="34"/>
      <c r="G23" s="34"/>
      <c r="H23" s="35"/>
      <c r="I23" s="39"/>
      <c r="J23" s="39"/>
      <c r="K23" s="39"/>
      <c r="L23" s="39"/>
      <c r="M23" s="39"/>
      <c r="N23" s="39"/>
      <c r="O23" s="39"/>
      <c r="P23" s="39"/>
      <c r="Q23" s="39"/>
      <c r="R23" s="39"/>
      <c r="S23" s="39"/>
    </row>
    <row r="24" spans="1:19" ht="14.45" customHeight="1" x14ac:dyDescent="0.2">
      <c r="A24" s="36"/>
      <c r="B24" s="37"/>
      <c r="C24" s="37"/>
      <c r="D24" s="37"/>
      <c r="E24" s="37"/>
      <c r="F24" s="37"/>
      <c r="G24" s="37"/>
      <c r="H24" s="37"/>
      <c r="I24" s="39"/>
      <c r="J24" s="39"/>
      <c r="K24" s="39"/>
      <c r="L24" s="39"/>
      <c r="M24" s="39"/>
      <c r="N24" s="39"/>
      <c r="O24" s="39"/>
      <c r="P24" s="39"/>
      <c r="Q24" s="39"/>
      <c r="R24" s="39"/>
      <c r="S24" s="39"/>
    </row>
    <row r="25" spans="1:19" ht="14.45" customHeight="1" x14ac:dyDescent="0.2">
      <c r="A25" s="36"/>
      <c r="B25" s="37"/>
      <c r="C25" s="37"/>
      <c r="D25" s="37"/>
      <c r="E25" s="37"/>
      <c r="F25" s="37"/>
      <c r="G25" s="37"/>
      <c r="H25" s="37"/>
      <c r="I25" s="39"/>
      <c r="J25" s="39"/>
      <c r="K25" s="39"/>
      <c r="L25" s="39"/>
      <c r="M25" s="39"/>
      <c r="N25" s="39"/>
      <c r="O25" s="39"/>
      <c r="P25" s="39"/>
      <c r="Q25" s="39"/>
      <c r="R25" s="39"/>
      <c r="S25" s="39"/>
    </row>
    <row r="26" spans="1:19" ht="14.45" customHeight="1" x14ac:dyDescent="0.2">
      <c r="A26" s="37"/>
      <c r="B26" s="37"/>
      <c r="C26" s="37"/>
      <c r="D26" s="37"/>
      <c r="E26" s="37"/>
      <c r="F26" s="37"/>
      <c r="G26" s="37"/>
      <c r="H26" s="37"/>
      <c r="I26" s="39"/>
      <c r="J26" s="39"/>
      <c r="K26" s="39"/>
      <c r="L26" s="39"/>
      <c r="M26" s="39"/>
      <c r="N26" s="39"/>
      <c r="O26" s="39"/>
      <c r="P26" s="39"/>
      <c r="Q26" s="39"/>
      <c r="R26" s="39"/>
      <c r="S26" s="39"/>
    </row>
    <row r="27" spans="1:19" ht="14.45" customHeight="1" x14ac:dyDescent="0.2">
      <c r="A27" s="37"/>
      <c r="B27" s="37"/>
      <c r="C27" s="37"/>
      <c r="D27" s="37"/>
      <c r="E27" s="37"/>
      <c r="F27" s="37"/>
      <c r="G27" s="37"/>
      <c r="H27" s="37"/>
      <c r="I27" s="39"/>
      <c r="J27" s="39"/>
      <c r="K27" s="39"/>
      <c r="L27" s="39"/>
      <c r="M27" s="39"/>
      <c r="N27" s="39"/>
      <c r="O27" s="39"/>
      <c r="P27" s="39"/>
      <c r="Q27" s="39"/>
      <c r="R27" s="39"/>
      <c r="S27" s="39"/>
    </row>
    <row r="28" spans="1:19" ht="14.45" customHeight="1" x14ac:dyDescent="0.2">
      <c r="A28" s="37"/>
      <c r="B28" s="37"/>
      <c r="C28" s="37"/>
      <c r="D28" s="37"/>
      <c r="E28" s="37"/>
      <c r="F28" s="37"/>
      <c r="G28" s="37"/>
      <c r="H28" s="37"/>
      <c r="I28" s="39"/>
      <c r="J28" s="39"/>
      <c r="K28" s="39"/>
      <c r="L28" s="39"/>
      <c r="M28" s="39"/>
      <c r="N28" s="39"/>
      <c r="O28" s="39"/>
      <c r="P28" s="39"/>
      <c r="Q28" s="39"/>
      <c r="R28" s="39"/>
      <c r="S28" s="39"/>
    </row>
    <row r="29" spans="1:19" ht="14.45" customHeight="1" x14ac:dyDescent="0.2">
      <c r="A29" s="37"/>
      <c r="B29" s="37"/>
      <c r="C29" s="37"/>
      <c r="D29" s="37"/>
      <c r="E29" s="37"/>
      <c r="F29" s="37"/>
      <c r="G29" s="37"/>
      <c r="H29" s="37"/>
      <c r="I29" s="39"/>
      <c r="J29" s="39"/>
      <c r="K29" s="39"/>
      <c r="L29" s="39"/>
      <c r="M29" s="39"/>
      <c r="N29" s="39"/>
      <c r="O29" s="39"/>
      <c r="P29" s="39"/>
      <c r="Q29" s="39"/>
      <c r="R29" s="39"/>
      <c r="S29" s="39"/>
    </row>
    <row r="30" spans="1:19" ht="14.45" customHeight="1" x14ac:dyDescent="0.2">
      <c r="A30" s="37"/>
      <c r="B30" s="37"/>
      <c r="C30" s="37"/>
      <c r="D30" s="37"/>
      <c r="E30" s="37"/>
      <c r="F30" s="37"/>
      <c r="G30" s="37"/>
      <c r="H30" s="37"/>
      <c r="I30" s="39"/>
      <c r="J30" s="39"/>
      <c r="K30" s="39"/>
      <c r="L30" s="39"/>
      <c r="M30" s="39"/>
      <c r="N30" s="39"/>
      <c r="O30" s="39"/>
      <c r="P30" s="39"/>
      <c r="Q30" s="39"/>
      <c r="R30" s="39"/>
      <c r="S30" s="39"/>
    </row>
    <row r="31" spans="1:19" ht="14.45" customHeight="1" x14ac:dyDescent="0.2">
      <c r="A31" s="37"/>
      <c r="B31" s="37"/>
      <c r="C31" s="37"/>
      <c r="D31" s="37"/>
      <c r="E31" s="37"/>
      <c r="F31" s="37"/>
      <c r="G31" s="37"/>
      <c r="H31" s="37"/>
      <c r="I31" s="39"/>
      <c r="J31" s="39"/>
      <c r="K31" s="39"/>
      <c r="L31" s="39"/>
      <c r="M31" s="39"/>
      <c r="N31" s="39"/>
      <c r="O31" s="39"/>
      <c r="P31" s="39"/>
      <c r="Q31" s="39"/>
      <c r="R31" s="39"/>
      <c r="S31" s="39"/>
    </row>
    <row r="32" spans="1:19" ht="14.45" customHeight="1" x14ac:dyDescent="0.2">
      <c r="A32" s="37"/>
      <c r="B32" s="37"/>
      <c r="C32" s="37"/>
      <c r="D32" s="37"/>
      <c r="E32" s="37"/>
      <c r="F32" s="37"/>
      <c r="G32" s="37"/>
      <c r="H32" s="37"/>
      <c r="I32" s="39"/>
      <c r="J32" s="39"/>
      <c r="K32" s="39"/>
      <c r="L32" s="39"/>
      <c r="M32" s="39"/>
      <c r="N32" s="39"/>
      <c r="O32" s="39"/>
      <c r="P32" s="39"/>
      <c r="Q32" s="39"/>
      <c r="R32" s="39"/>
      <c r="S32" s="39"/>
    </row>
    <row r="33" spans="1:19" ht="14.45" customHeight="1" x14ac:dyDescent="0.2">
      <c r="A33" s="37"/>
      <c r="B33" s="37"/>
      <c r="C33" s="37"/>
      <c r="D33" s="37"/>
      <c r="E33" s="37"/>
      <c r="F33" s="37"/>
      <c r="G33" s="37"/>
      <c r="H33" s="37"/>
      <c r="I33" s="39"/>
      <c r="J33" s="39"/>
      <c r="K33" s="39"/>
      <c r="L33" s="39"/>
      <c r="M33" s="39"/>
      <c r="N33" s="39"/>
      <c r="O33" s="39"/>
      <c r="P33" s="39"/>
      <c r="Q33" s="39"/>
      <c r="R33" s="39"/>
      <c r="S33" s="39"/>
    </row>
    <row r="34" spans="1:19" ht="15" customHeight="1" x14ac:dyDescent="0.2">
      <c r="A34" s="37"/>
      <c r="B34" s="37"/>
      <c r="C34" s="37"/>
      <c r="D34" s="37"/>
      <c r="E34" s="37"/>
      <c r="F34" s="37"/>
      <c r="G34" s="37"/>
      <c r="H34" s="37"/>
      <c r="I34" s="39"/>
      <c r="J34" s="39"/>
      <c r="K34" s="39"/>
      <c r="L34" s="39"/>
      <c r="M34" s="39"/>
      <c r="N34" s="39"/>
      <c r="O34" s="39"/>
      <c r="P34" s="39"/>
      <c r="Q34" s="39"/>
      <c r="R34" s="39"/>
      <c r="S34" s="39"/>
    </row>
    <row r="35" spans="1:19" ht="15" customHeight="1" x14ac:dyDescent="0.2">
      <c r="A35" s="37"/>
      <c r="B35" s="37"/>
      <c r="C35" s="37"/>
      <c r="D35" s="37"/>
      <c r="E35" s="37"/>
      <c r="F35" s="37"/>
      <c r="G35" s="37"/>
      <c r="H35" s="37"/>
      <c r="I35" s="39"/>
      <c r="J35" s="39"/>
      <c r="K35" s="39"/>
      <c r="L35" s="39"/>
      <c r="M35" s="39"/>
      <c r="N35" s="39"/>
      <c r="O35" s="39"/>
      <c r="P35" s="39"/>
      <c r="Q35" s="39"/>
      <c r="R35" s="39"/>
      <c r="S35" s="39"/>
    </row>
    <row r="36" spans="1:19" ht="15" customHeight="1" x14ac:dyDescent="0.2">
      <c r="A36" s="37"/>
      <c r="B36" s="37"/>
      <c r="C36" s="37"/>
      <c r="D36" s="37"/>
      <c r="E36" s="37"/>
      <c r="F36" s="37"/>
      <c r="G36" s="37"/>
      <c r="H36" s="37"/>
      <c r="I36" s="39"/>
      <c r="J36" s="39"/>
      <c r="K36" s="39"/>
      <c r="L36" s="39"/>
      <c r="M36" s="39"/>
      <c r="N36" s="39"/>
      <c r="O36" s="39"/>
      <c r="P36" s="39"/>
      <c r="Q36" s="39"/>
      <c r="R36" s="39"/>
      <c r="S36" s="39"/>
    </row>
    <row r="37" spans="1:19" ht="15" customHeight="1" x14ac:dyDescent="0.2">
      <c r="A37" s="37"/>
      <c r="B37" s="37"/>
      <c r="C37" s="37"/>
      <c r="D37" s="37"/>
      <c r="E37" s="37"/>
      <c r="F37" s="37"/>
      <c r="G37" s="37"/>
      <c r="H37" s="37"/>
      <c r="I37" s="39"/>
      <c r="J37" s="39"/>
      <c r="K37" s="39"/>
      <c r="L37" s="39"/>
      <c r="M37" s="39"/>
      <c r="N37" s="39"/>
      <c r="O37" s="39"/>
      <c r="P37" s="39"/>
      <c r="Q37" s="39"/>
      <c r="R37" s="39"/>
      <c r="S37" s="39"/>
    </row>
    <row r="38" spans="1:19" ht="15" customHeight="1" x14ac:dyDescent="0.2">
      <c r="A38" s="37"/>
      <c r="B38" s="37"/>
      <c r="C38" s="37"/>
      <c r="D38" s="37"/>
      <c r="E38" s="37"/>
      <c r="F38" s="37"/>
      <c r="G38" s="37"/>
      <c r="H38" s="37"/>
      <c r="I38" s="39"/>
      <c r="J38" s="39"/>
      <c r="K38" s="39"/>
      <c r="L38" s="39"/>
      <c r="M38" s="39"/>
      <c r="N38" s="39"/>
      <c r="O38" s="39"/>
      <c r="P38" s="39"/>
      <c r="Q38" s="39"/>
      <c r="R38" s="39"/>
      <c r="S38" s="39"/>
    </row>
    <row r="39" spans="1:19" ht="15" customHeight="1" x14ac:dyDescent="0.2">
      <c r="A39" s="37"/>
      <c r="B39" s="37"/>
      <c r="C39" s="37"/>
      <c r="D39" s="37"/>
      <c r="E39" s="37"/>
      <c r="F39" s="37"/>
      <c r="G39" s="37"/>
      <c r="H39" s="37"/>
      <c r="I39" s="39"/>
      <c r="J39" s="39"/>
      <c r="K39" s="39"/>
      <c r="L39" s="39"/>
      <c r="M39" s="39"/>
      <c r="N39" s="39"/>
      <c r="O39" s="39"/>
      <c r="P39" s="39"/>
      <c r="Q39" s="39"/>
      <c r="R39" s="39"/>
      <c r="S39" s="39"/>
    </row>
    <row r="40" spans="1:19" ht="15" customHeight="1" x14ac:dyDescent="0.2">
      <c r="A40" s="37"/>
      <c r="B40" s="37"/>
      <c r="C40" s="37"/>
      <c r="D40" s="37"/>
      <c r="E40" s="37"/>
      <c r="F40" s="37"/>
      <c r="G40" s="37"/>
      <c r="H40" s="37"/>
      <c r="I40" s="39"/>
      <c r="J40" s="39"/>
      <c r="K40" s="39"/>
      <c r="L40" s="39"/>
      <c r="M40" s="39"/>
      <c r="N40" s="39"/>
      <c r="O40" s="39"/>
      <c r="P40" s="39"/>
      <c r="Q40" s="39"/>
      <c r="R40" s="39"/>
      <c r="S40" s="39"/>
    </row>
    <row r="41" spans="1:19" ht="15" customHeight="1" x14ac:dyDescent="0.2">
      <c r="A41" s="37"/>
      <c r="B41" s="37"/>
      <c r="C41" s="37"/>
      <c r="D41" s="37"/>
      <c r="E41" s="37"/>
      <c r="F41" s="37"/>
      <c r="G41" s="37"/>
      <c r="H41" s="37"/>
      <c r="I41" s="39"/>
      <c r="J41" s="39"/>
      <c r="K41" s="39"/>
      <c r="L41" s="39"/>
      <c r="M41" s="39"/>
      <c r="N41" s="39"/>
      <c r="O41" s="39"/>
      <c r="P41" s="39"/>
      <c r="Q41" s="39"/>
      <c r="R41" s="39"/>
      <c r="S41" s="39"/>
    </row>
    <row r="42" spans="1:19" ht="15" customHeight="1" x14ac:dyDescent="0.2">
      <c r="A42" s="37"/>
      <c r="B42" s="37"/>
      <c r="C42" s="37"/>
      <c r="D42" s="37"/>
      <c r="E42" s="37"/>
      <c r="F42" s="37"/>
      <c r="G42" s="37"/>
      <c r="H42" s="37"/>
      <c r="I42" s="39"/>
      <c r="J42" s="39"/>
      <c r="K42" s="39"/>
      <c r="L42" s="39"/>
      <c r="M42" s="39"/>
      <c r="N42" s="39"/>
      <c r="O42" s="39"/>
      <c r="P42" s="39"/>
      <c r="Q42" s="39"/>
      <c r="R42" s="39"/>
      <c r="S42" s="39"/>
    </row>
    <row r="43" spans="1:19" ht="14.45" customHeight="1" x14ac:dyDescent="0.2">
      <c r="A43" s="37"/>
      <c r="B43" s="37"/>
      <c r="C43" s="37"/>
      <c r="D43" s="37"/>
      <c r="E43" s="38"/>
      <c r="F43" s="38"/>
      <c r="G43" s="37"/>
      <c r="H43" s="37"/>
      <c r="I43" s="39"/>
      <c r="J43" s="39"/>
      <c r="K43" s="39"/>
      <c r="L43" s="39"/>
      <c r="M43" s="39"/>
      <c r="N43" s="39"/>
      <c r="O43" s="39"/>
      <c r="P43" s="39"/>
      <c r="Q43" s="39"/>
      <c r="R43" s="39"/>
      <c r="S43" s="39"/>
    </row>
    <row r="44" spans="1:19" ht="14.45" customHeight="1" x14ac:dyDescent="0.2">
      <c r="A44" s="37"/>
      <c r="B44" s="37"/>
      <c r="C44" s="50"/>
      <c r="D44" s="50"/>
      <c r="E44" s="42"/>
      <c r="F44" s="38"/>
      <c r="G44" s="37"/>
      <c r="H44" s="37"/>
      <c r="I44" s="39"/>
      <c r="J44" s="39"/>
      <c r="K44" s="39"/>
      <c r="L44" s="39"/>
      <c r="M44" s="39"/>
      <c r="N44" s="39"/>
      <c r="O44" s="39"/>
      <c r="P44" s="39"/>
      <c r="Q44" s="39"/>
      <c r="R44" s="39"/>
      <c r="S44" s="39"/>
    </row>
    <row r="45" spans="1:19" ht="14.45" customHeight="1" x14ac:dyDescent="0.2">
      <c r="A45" s="37"/>
      <c r="B45" s="37"/>
      <c r="F45" s="38"/>
      <c r="G45" s="37"/>
      <c r="H45" s="37"/>
      <c r="I45" s="39"/>
      <c r="J45" s="39"/>
      <c r="K45" s="39"/>
      <c r="L45" s="39"/>
      <c r="M45" s="39"/>
      <c r="N45" s="39"/>
      <c r="O45" s="39"/>
      <c r="P45" s="39"/>
      <c r="Q45" s="39"/>
      <c r="R45" s="39"/>
      <c r="S45" s="39"/>
    </row>
    <row r="46" spans="1:19" ht="14.45" customHeight="1" x14ac:dyDescent="0.2">
      <c r="A46" s="37"/>
      <c r="B46" s="37"/>
      <c r="C46" s="65"/>
      <c r="D46" s="66"/>
      <c r="E46" s="67" t="e">
        <f>IF(B165=1,Indicateur!G166,IF(B165=2,Indicateur!I166,IF(B165=3,Indicateur!K166,"")))</f>
        <v>#REF!</v>
      </c>
      <c r="F46" s="67"/>
      <c r="G46" s="37"/>
      <c r="H46" s="37"/>
      <c r="I46" s="39"/>
      <c r="J46" s="39"/>
      <c r="K46" s="39"/>
      <c r="L46" s="39"/>
      <c r="M46" s="39"/>
      <c r="N46" s="39"/>
      <c r="O46" s="39"/>
      <c r="P46" s="39"/>
      <c r="Q46" s="39"/>
      <c r="R46" s="39"/>
      <c r="S46" s="39"/>
    </row>
    <row r="47" spans="1:19" ht="14.45" customHeight="1" x14ac:dyDescent="0.2">
      <c r="A47" s="37"/>
      <c r="B47" s="37"/>
      <c r="C47" s="65"/>
      <c r="D47" s="66"/>
      <c r="E47" s="67"/>
      <c r="F47" s="67"/>
      <c r="G47" s="37"/>
      <c r="H47" s="37"/>
      <c r="I47" s="39"/>
      <c r="J47" s="39"/>
      <c r="K47" s="39"/>
      <c r="L47" s="39"/>
      <c r="M47" s="39"/>
      <c r="N47" s="39"/>
      <c r="O47" s="39"/>
      <c r="P47" s="39"/>
      <c r="Q47" s="39"/>
      <c r="R47" s="39"/>
      <c r="S47" s="39"/>
    </row>
    <row r="48" spans="1:19" ht="14.45" customHeight="1" x14ac:dyDescent="0.2">
      <c r="A48" s="37"/>
      <c r="B48" s="37"/>
      <c r="C48" s="65"/>
      <c r="D48" s="66"/>
      <c r="E48" s="67"/>
      <c r="F48" s="67"/>
      <c r="G48" s="37"/>
      <c r="H48" s="37"/>
      <c r="I48" s="39"/>
      <c r="J48" s="39"/>
      <c r="K48" s="39"/>
      <c r="L48" s="39"/>
      <c r="M48" s="39"/>
      <c r="N48" s="39"/>
      <c r="O48" s="39"/>
      <c r="P48" s="39"/>
      <c r="Q48" s="39"/>
      <c r="R48" s="39"/>
      <c r="S48" s="39"/>
    </row>
    <row r="49" spans="1:19" ht="14.45" customHeight="1" x14ac:dyDescent="0.2">
      <c r="A49" s="37"/>
      <c r="B49" s="37"/>
      <c r="C49" s="65"/>
      <c r="D49" s="66"/>
      <c r="E49" s="67"/>
      <c r="F49" s="67"/>
      <c r="G49" s="37"/>
      <c r="H49" s="37"/>
      <c r="I49" s="39"/>
      <c r="J49" s="39"/>
      <c r="K49" s="39"/>
      <c r="L49" s="39"/>
      <c r="M49" s="39"/>
      <c r="N49" s="39"/>
      <c r="O49" s="39"/>
      <c r="P49" s="39"/>
      <c r="Q49" s="39"/>
      <c r="R49" s="39"/>
      <c r="S49" s="39"/>
    </row>
    <row r="50" spans="1:19" ht="14.45" customHeight="1" x14ac:dyDescent="0.2">
      <c r="A50" s="37"/>
      <c r="B50" s="37"/>
      <c r="C50" s="65"/>
      <c r="D50" s="66"/>
      <c r="E50" s="67"/>
      <c r="F50" s="67"/>
      <c r="I50" s="39"/>
      <c r="J50" s="39"/>
      <c r="K50" s="39"/>
      <c r="L50" s="39"/>
      <c r="M50" s="39"/>
      <c r="N50" s="39"/>
      <c r="O50" s="39"/>
      <c r="P50" s="39"/>
      <c r="Q50" s="39"/>
      <c r="R50" s="39"/>
      <c r="S50" s="39"/>
    </row>
    <row r="51" spans="1:19" ht="14.45" customHeight="1" x14ac:dyDescent="0.25">
      <c r="A51" s="41"/>
      <c r="B51" s="41"/>
      <c r="C51" s="65"/>
      <c r="D51" s="66"/>
      <c r="E51" s="67"/>
      <c r="F51" s="67"/>
      <c r="G51" s="41"/>
      <c r="H51" s="41"/>
      <c r="I51" s="39"/>
      <c r="J51" s="39"/>
      <c r="K51" s="39"/>
      <c r="L51" s="39"/>
      <c r="M51" s="39"/>
      <c r="N51" s="39"/>
      <c r="O51" s="39"/>
      <c r="P51" s="39"/>
      <c r="Q51" s="39"/>
      <c r="R51" s="39"/>
      <c r="S51" s="39"/>
    </row>
    <row r="52" spans="1:19" ht="14.45" customHeight="1" x14ac:dyDescent="0.25">
      <c r="A52" s="39"/>
      <c r="B52" s="39"/>
      <c r="C52" s="39"/>
      <c r="D52" s="39"/>
      <c r="E52" s="39"/>
      <c r="F52" s="39"/>
      <c r="G52" s="39"/>
      <c r="H52" s="39"/>
      <c r="I52" s="39"/>
      <c r="J52" s="39"/>
      <c r="K52" s="39"/>
      <c r="L52" s="39"/>
      <c r="M52" s="39"/>
      <c r="N52" s="39"/>
      <c r="O52" s="39"/>
      <c r="P52" s="39"/>
      <c r="Q52" s="39"/>
      <c r="R52" s="39"/>
      <c r="S52" s="39"/>
    </row>
    <row r="53" spans="1:19" ht="14.45" customHeight="1" x14ac:dyDescent="0.25">
      <c r="A53" s="39"/>
      <c r="B53" s="39"/>
      <c r="C53" s="39"/>
      <c r="D53" s="39"/>
      <c r="E53" s="39"/>
      <c r="F53" s="39"/>
      <c r="G53" s="39"/>
      <c r="H53" s="39"/>
      <c r="I53" s="39"/>
      <c r="J53" s="39"/>
      <c r="K53" s="39"/>
      <c r="L53" s="39"/>
      <c r="M53" s="39"/>
      <c r="N53" s="39"/>
      <c r="O53" s="39"/>
      <c r="P53" s="39"/>
      <c r="Q53" s="39"/>
      <c r="R53" s="39"/>
      <c r="S53" s="39"/>
    </row>
    <row r="54" spans="1:19" ht="14.45" customHeight="1" x14ac:dyDescent="0.25">
      <c r="A54" s="39"/>
      <c r="B54" s="39"/>
      <c r="C54" s="39"/>
      <c r="D54" s="39"/>
      <c r="E54" s="39"/>
      <c r="F54" s="39"/>
      <c r="G54" s="39"/>
      <c r="H54" s="39"/>
      <c r="I54" s="39"/>
      <c r="J54" s="39"/>
      <c r="K54" s="39"/>
      <c r="L54" s="39"/>
      <c r="M54" s="39"/>
      <c r="N54" s="39"/>
      <c r="O54" s="39"/>
      <c r="P54" s="39"/>
      <c r="Q54" s="39"/>
      <c r="R54" s="39"/>
      <c r="S54" s="39"/>
    </row>
    <row r="55" spans="1:19" ht="14.45" customHeight="1" x14ac:dyDescent="0.25">
      <c r="A55" s="39"/>
      <c r="B55" s="39"/>
      <c r="C55" s="39"/>
      <c r="D55" s="39"/>
      <c r="E55" s="39"/>
      <c r="F55" s="39"/>
      <c r="G55" s="39"/>
      <c r="H55" s="39"/>
      <c r="I55" s="39"/>
      <c r="J55" s="39"/>
      <c r="K55" s="39"/>
      <c r="L55" s="39"/>
      <c r="M55" s="39"/>
      <c r="N55" s="39"/>
      <c r="O55" s="39"/>
      <c r="P55" s="39"/>
      <c r="Q55" s="39"/>
      <c r="R55" s="39"/>
      <c r="S55" s="39"/>
    </row>
    <row r="56" spans="1:19" x14ac:dyDescent="0.25">
      <c r="A56" s="39"/>
      <c r="B56" s="39"/>
      <c r="C56" s="39"/>
      <c r="D56" s="39"/>
      <c r="E56" s="39"/>
      <c r="F56" s="39"/>
      <c r="G56" s="39"/>
      <c r="H56" s="39"/>
      <c r="I56" s="39"/>
      <c r="J56" s="39"/>
      <c r="K56" s="39"/>
      <c r="L56" s="39"/>
      <c r="M56" s="39"/>
      <c r="N56" s="39"/>
      <c r="O56" s="39"/>
      <c r="P56" s="39"/>
      <c r="Q56" s="39"/>
      <c r="R56" s="39"/>
      <c r="S56" s="39"/>
    </row>
    <row r="57" spans="1:19" x14ac:dyDescent="0.25">
      <c r="A57" s="39"/>
      <c r="B57" s="39"/>
      <c r="C57" s="39"/>
      <c r="D57" s="39"/>
      <c r="E57" s="39"/>
      <c r="F57" s="39"/>
      <c r="G57" s="39"/>
      <c r="H57" s="39"/>
      <c r="I57" s="39"/>
      <c r="J57" s="39"/>
      <c r="K57" s="39"/>
      <c r="L57" s="39"/>
      <c r="M57" s="39"/>
      <c r="N57" s="39"/>
      <c r="O57" s="39"/>
      <c r="P57" s="39"/>
      <c r="Q57" s="39"/>
      <c r="R57" s="39"/>
      <c r="S57" s="39"/>
    </row>
    <row r="58" spans="1:19" x14ac:dyDescent="0.25">
      <c r="A58" s="39"/>
      <c r="B58" s="39"/>
      <c r="C58" s="39"/>
      <c r="D58" s="39"/>
      <c r="E58" s="39"/>
      <c r="F58" s="39"/>
      <c r="G58" s="39"/>
      <c r="H58" s="39"/>
      <c r="I58" s="39"/>
      <c r="J58" s="39"/>
      <c r="K58" s="39"/>
      <c r="L58" s="39"/>
      <c r="M58" s="39"/>
      <c r="N58" s="39"/>
      <c r="O58" s="39"/>
      <c r="P58" s="39"/>
      <c r="Q58" s="39"/>
      <c r="R58" s="39"/>
      <c r="S58" s="39"/>
    </row>
    <row r="59" spans="1:19" x14ac:dyDescent="0.25">
      <c r="A59" s="39"/>
      <c r="B59" s="39"/>
      <c r="C59" s="39"/>
      <c r="D59" s="39"/>
      <c r="E59" s="39"/>
      <c r="F59" s="39"/>
      <c r="G59" s="39"/>
      <c r="H59" s="39"/>
      <c r="I59" s="39"/>
      <c r="J59" s="39"/>
      <c r="K59" s="39"/>
      <c r="L59" s="39"/>
      <c r="M59" s="39"/>
      <c r="N59" s="39"/>
      <c r="O59" s="39"/>
      <c r="P59" s="39"/>
      <c r="Q59" s="39"/>
      <c r="R59" s="39"/>
      <c r="S59" s="39"/>
    </row>
    <row r="60" spans="1:19" x14ac:dyDescent="0.25">
      <c r="A60" s="39"/>
      <c r="B60" s="39"/>
      <c r="C60" s="39"/>
      <c r="D60" s="39"/>
      <c r="E60" s="39"/>
      <c r="F60" s="39"/>
      <c r="G60" s="39"/>
      <c r="H60" s="39"/>
      <c r="I60" s="39"/>
      <c r="J60" s="39"/>
      <c r="K60" s="39"/>
      <c r="L60" s="39"/>
      <c r="M60" s="39"/>
      <c r="N60" s="39"/>
      <c r="O60" s="39"/>
      <c r="P60" s="39"/>
      <c r="Q60" s="39"/>
      <c r="R60" s="39"/>
      <c r="S60" s="39"/>
    </row>
    <row r="61" spans="1:19" x14ac:dyDescent="0.25">
      <c r="A61" s="39"/>
      <c r="B61" s="39"/>
      <c r="C61" s="39"/>
      <c r="D61" s="39"/>
      <c r="E61" s="39"/>
      <c r="F61" s="39"/>
      <c r="G61" s="39"/>
      <c r="H61" s="39"/>
      <c r="I61" s="39"/>
      <c r="J61" s="39"/>
      <c r="K61" s="39"/>
      <c r="L61" s="39"/>
      <c r="M61" s="39"/>
      <c r="N61" s="39"/>
      <c r="O61" s="39"/>
      <c r="P61" s="39"/>
      <c r="Q61" s="39"/>
      <c r="R61" s="39"/>
      <c r="S61" s="39"/>
    </row>
    <row r="62" spans="1:19" x14ac:dyDescent="0.25">
      <c r="A62" s="39"/>
      <c r="B62" s="39"/>
      <c r="C62" s="39"/>
      <c r="D62" s="39"/>
      <c r="E62" s="39"/>
      <c r="F62" s="39"/>
      <c r="G62" s="39"/>
      <c r="H62" s="39"/>
      <c r="I62" s="39"/>
      <c r="J62" s="39"/>
      <c r="K62" s="39"/>
      <c r="L62" s="39"/>
      <c r="M62" s="39"/>
      <c r="N62" s="39"/>
      <c r="O62" s="39"/>
      <c r="P62" s="39"/>
      <c r="Q62" s="39"/>
      <c r="R62" s="39"/>
      <c r="S62" s="39"/>
    </row>
    <row r="63" spans="1:19" x14ac:dyDescent="0.25">
      <c r="A63" s="39"/>
      <c r="B63" s="39"/>
      <c r="C63" s="39"/>
      <c r="D63" s="39"/>
      <c r="E63" s="39"/>
      <c r="F63" s="39"/>
      <c r="G63" s="39"/>
      <c r="H63" s="39"/>
      <c r="I63" s="39"/>
      <c r="J63" s="39"/>
      <c r="K63" s="39"/>
      <c r="L63" s="39"/>
      <c r="M63" s="39"/>
      <c r="N63" s="39"/>
      <c r="O63" s="39"/>
      <c r="P63" s="39"/>
      <c r="Q63" s="39"/>
      <c r="R63" s="39"/>
      <c r="S63" s="39"/>
    </row>
    <row r="64" spans="1:19" x14ac:dyDescent="0.25">
      <c r="A64" s="39"/>
      <c r="B64" s="39"/>
      <c r="C64" s="39"/>
      <c r="D64" s="39"/>
      <c r="E64" s="39"/>
      <c r="F64" s="39"/>
      <c r="G64" s="39"/>
      <c r="H64" s="39"/>
      <c r="I64" s="39"/>
      <c r="J64" s="39"/>
      <c r="K64" s="39"/>
      <c r="L64" s="39"/>
      <c r="M64" s="39"/>
      <c r="N64" s="39"/>
      <c r="O64" s="39"/>
      <c r="P64" s="39"/>
      <c r="Q64" s="39"/>
      <c r="R64" s="39"/>
      <c r="S64" s="39"/>
    </row>
    <row r="65" spans="1:19" x14ac:dyDescent="0.25">
      <c r="A65" s="39"/>
      <c r="B65" s="39"/>
      <c r="C65" s="39"/>
      <c r="D65" s="39"/>
      <c r="E65" s="39"/>
      <c r="F65" s="39"/>
      <c r="G65" s="39"/>
      <c r="H65" s="39"/>
      <c r="I65" s="39"/>
      <c r="J65" s="39"/>
      <c r="K65" s="39"/>
      <c r="L65" s="39"/>
      <c r="M65" s="39"/>
      <c r="N65" s="39"/>
      <c r="O65" s="39"/>
      <c r="P65" s="39"/>
      <c r="Q65" s="39"/>
      <c r="R65" s="39"/>
      <c r="S65" s="39"/>
    </row>
    <row r="66" spans="1:19" x14ac:dyDescent="0.25">
      <c r="A66" s="39"/>
      <c r="B66" s="39"/>
      <c r="C66" s="39"/>
      <c r="D66" s="39"/>
      <c r="E66" s="39"/>
      <c r="F66" s="39"/>
      <c r="G66" s="39"/>
      <c r="H66" s="39"/>
      <c r="I66" s="39"/>
      <c r="J66" s="39"/>
      <c r="K66" s="39"/>
      <c r="L66" s="39"/>
      <c r="M66" s="39"/>
      <c r="N66" s="39"/>
      <c r="O66" s="39"/>
      <c r="P66" s="39"/>
      <c r="Q66" s="39"/>
      <c r="R66" s="39"/>
      <c r="S66" s="39"/>
    </row>
    <row r="67" spans="1:19" ht="30" customHeight="1" x14ac:dyDescent="0.25">
      <c r="A67" s="39"/>
      <c r="B67" s="39"/>
      <c r="C67" s="39"/>
      <c r="D67" s="39"/>
      <c r="E67" s="39"/>
      <c r="F67" s="39"/>
      <c r="G67" s="39"/>
      <c r="H67" s="39"/>
      <c r="I67" s="39"/>
      <c r="J67" s="39"/>
      <c r="K67" s="39"/>
      <c r="L67" s="39"/>
      <c r="M67" s="39"/>
      <c r="N67" s="39"/>
      <c r="O67" s="39"/>
      <c r="P67" s="39"/>
      <c r="Q67" s="39"/>
      <c r="R67" s="39"/>
      <c r="S67" s="39"/>
    </row>
    <row r="68" spans="1:19" ht="98.45" customHeight="1" x14ac:dyDescent="0.25">
      <c r="A68" s="39"/>
      <c r="B68" s="39"/>
      <c r="C68" s="39"/>
      <c r="D68" s="39"/>
      <c r="E68" s="39"/>
      <c r="F68" s="39"/>
      <c r="G68" s="39"/>
      <c r="H68" s="39"/>
      <c r="I68" s="39"/>
      <c r="J68" s="39"/>
      <c r="K68" s="39"/>
      <c r="L68" s="39"/>
      <c r="M68" s="39"/>
      <c r="N68" s="39"/>
      <c r="O68" s="39"/>
      <c r="P68" s="39"/>
      <c r="Q68" s="39"/>
      <c r="R68" s="39"/>
      <c r="S68" s="39"/>
    </row>
    <row r="69" spans="1:19" x14ac:dyDescent="0.25">
      <c r="A69" s="39"/>
      <c r="B69" s="40"/>
      <c r="C69" s="40"/>
      <c r="D69" s="39"/>
      <c r="E69" s="39"/>
      <c r="F69" s="39"/>
      <c r="G69" s="39"/>
      <c r="H69" s="39"/>
      <c r="I69" s="39"/>
      <c r="J69" s="39"/>
      <c r="K69" s="39"/>
      <c r="L69" s="39"/>
      <c r="M69" s="39"/>
      <c r="N69" s="39"/>
      <c r="O69" s="39"/>
      <c r="P69" s="39"/>
      <c r="Q69" s="39"/>
      <c r="R69" s="39"/>
      <c r="S69" s="39"/>
    </row>
    <row r="70" spans="1:19" x14ac:dyDescent="0.25">
      <c r="A70" s="40"/>
      <c r="B70" s="40"/>
      <c r="C70" s="40"/>
      <c r="D70" s="39"/>
      <c r="E70" s="40"/>
      <c r="F70" s="39"/>
      <c r="G70" s="39"/>
      <c r="H70" s="39"/>
      <c r="I70" s="39"/>
      <c r="J70" s="39"/>
      <c r="K70" s="39"/>
      <c r="L70" s="39"/>
      <c r="M70" s="39"/>
      <c r="N70" s="39"/>
      <c r="O70" s="39"/>
      <c r="P70" s="39"/>
      <c r="Q70" s="39"/>
      <c r="R70" s="39"/>
      <c r="S70" s="39"/>
    </row>
    <row r="71" spans="1:19" x14ac:dyDescent="0.25">
      <c r="A71" s="40"/>
      <c r="B71" s="40"/>
      <c r="C71" s="40"/>
      <c r="D71" s="39"/>
      <c r="E71" s="40"/>
      <c r="F71" s="39"/>
      <c r="G71" s="39"/>
      <c r="H71" s="39"/>
      <c r="I71" s="39"/>
      <c r="J71" s="39"/>
      <c r="K71" s="39"/>
      <c r="L71" s="39"/>
      <c r="M71" s="39"/>
      <c r="N71" s="39"/>
      <c r="O71" s="39"/>
      <c r="P71" s="39"/>
      <c r="Q71" s="39"/>
      <c r="R71" s="39"/>
      <c r="S71" s="39"/>
    </row>
    <row r="72" spans="1:19" x14ac:dyDescent="0.25">
      <c r="A72" s="40"/>
      <c r="B72" s="40"/>
      <c r="C72" s="40"/>
      <c r="D72" s="39"/>
      <c r="E72" s="40"/>
      <c r="F72" s="39"/>
      <c r="G72" s="39"/>
      <c r="H72" s="39"/>
      <c r="I72" s="39"/>
      <c r="J72" s="39"/>
      <c r="K72" s="39"/>
      <c r="L72" s="39"/>
      <c r="M72" s="39"/>
      <c r="N72" s="39"/>
      <c r="O72" s="39"/>
      <c r="P72" s="39"/>
      <c r="Q72" s="39"/>
      <c r="R72" s="39"/>
      <c r="S72" s="39"/>
    </row>
    <row r="73" spans="1:19" x14ac:dyDescent="0.25">
      <c r="A73" s="40"/>
      <c r="B73" s="40"/>
      <c r="C73" s="40"/>
      <c r="D73" s="39"/>
      <c r="E73" s="40"/>
      <c r="F73" s="39"/>
      <c r="G73" s="39"/>
      <c r="H73" s="39"/>
      <c r="I73" s="39"/>
      <c r="J73" s="39"/>
      <c r="K73" s="39"/>
      <c r="L73" s="39"/>
      <c r="M73" s="39"/>
      <c r="N73" s="39"/>
      <c r="O73" s="39"/>
      <c r="P73" s="39"/>
      <c r="Q73" s="39"/>
      <c r="R73" s="39"/>
      <c r="S73" s="39"/>
    </row>
    <row r="74" spans="1:19" x14ac:dyDescent="0.25">
      <c r="A74" s="39"/>
      <c r="B74" s="40"/>
      <c r="C74" s="40"/>
      <c r="D74" s="40"/>
      <c r="E74" s="40"/>
      <c r="F74" s="39"/>
      <c r="G74" s="39"/>
      <c r="H74" s="39"/>
      <c r="I74" s="39"/>
      <c r="J74" s="39"/>
      <c r="K74" s="39"/>
      <c r="L74" s="39"/>
      <c r="M74" s="39"/>
      <c r="N74" s="39"/>
      <c r="O74" s="39"/>
      <c r="P74" s="39"/>
      <c r="Q74" s="39"/>
      <c r="R74" s="39"/>
      <c r="S74" s="39"/>
    </row>
    <row r="75" spans="1:19" x14ac:dyDescent="0.25">
      <c r="A75" s="39"/>
      <c r="B75" s="39"/>
      <c r="C75" s="39"/>
      <c r="D75" s="39"/>
      <c r="E75" s="39"/>
      <c r="F75" s="39"/>
      <c r="G75" s="39"/>
      <c r="H75" s="39"/>
      <c r="I75" s="39"/>
      <c r="J75" s="39"/>
      <c r="K75" s="39"/>
      <c r="L75" s="39"/>
      <c r="M75" s="39"/>
      <c r="N75" s="39"/>
      <c r="O75" s="39"/>
      <c r="P75" s="39"/>
      <c r="Q75" s="39"/>
      <c r="R75" s="39"/>
      <c r="S75" s="39"/>
    </row>
    <row r="80" spans="1:19" ht="15" x14ac:dyDescent="0.25">
      <c r="A80"/>
      <c r="B80"/>
      <c r="C80"/>
      <c r="D80"/>
      <c r="E80"/>
    </row>
    <row r="81" hidden="1" x14ac:dyDescent="0.25"/>
    <row r="82" hidden="1" x14ac:dyDescent="0.25"/>
    <row r="83" hidden="1" x14ac:dyDescent="0.25"/>
    <row r="84" hidden="1" x14ac:dyDescent="0.25"/>
    <row r="85" hidden="1" x14ac:dyDescent="0.25"/>
    <row r="86" hidden="1" x14ac:dyDescent="0.25"/>
    <row r="87" hidden="1" x14ac:dyDescent="0.25"/>
    <row r="88" hidden="1" x14ac:dyDescent="0.25"/>
    <row r="89" hidden="1" x14ac:dyDescent="0.25"/>
    <row r="90" hidden="1" x14ac:dyDescent="0.25"/>
    <row r="91" hidden="1" x14ac:dyDescent="0.25"/>
    <row r="92" hidden="1" x14ac:dyDescent="0.25"/>
    <row r="93" hidden="1" x14ac:dyDescent="0.25"/>
    <row r="94" hidden="1" x14ac:dyDescent="0.25"/>
    <row r="95" hidden="1" x14ac:dyDescent="0.25"/>
    <row r="96" hidden="1" x14ac:dyDescent="0.25"/>
    <row r="97" hidden="1" x14ac:dyDescent="0.25"/>
    <row r="98" hidden="1" x14ac:dyDescent="0.25"/>
    <row r="99" hidden="1" x14ac:dyDescent="0.25"/>
    <row r="100" hidden="1" x14ac:dyDescent="0.25"/>
    <row r="101" hidden="1" x14ac:dyDescent="0.25"/>
    <row r="102" hidden="1" x14ac:dyDescent="0.25"/>
    <row r="103" hidden="1" x14ac:dyDescent="0.25"/>
    <row r="104" hidden="1" x14ac:dyDescent="0.25"/>
    <row r="105" hidden="1" x14ac:dyDescent="0.25"/>
    <row r="106" hidden="1" x14ac:dyDescent="0.25"/>
    <row r="107" hidden="1" x14ac:dyDescent="0.25"/>
    <row r="108" hidden="1" x14ac:dyDescent="0.25"/>
    <row r="109" hidden="1" x14ac:dyDescent="0.25"/>
    <row r="110" hidden="1" x14ac:dyDescent="0.25"/>
    <row r="111" hidden="1" x14ac:dyDescent="0.25"/>
    <row r="112" hidden="1" x14ac:dyDescent="0.25"/>
    <row r="113" hidden="1" x14ac:dyDescent="0.25"/>
    <row r="114" hidden="1" x14ac:dyDescent="0.25"/>
    <row r="115" hidden="1" x14ac:dyDescent="0.25"/>
    <row r="116" hidden="1" x14ac:dyDescent="0.25"/>
    <row r="117" hidden="1" x14ac:dyDescent="0.25"/>
    <row r="118" hidden="1" x14ac:dyDescent="0.25"/>
    <row r="119" hidden="1" x14ac:dyDescent="0.25"/>
    <row r="120" hidden="1" x14ac:dyDescent="0.25"/>
    <row r="121" hidden="1" x14ac:dyDescent="0.25"/>
    <row r="122" hidden="1" x14ac:dyDescent="0.25"/>
    <row r="123" hidden="1" x14ac:dyDescent="0.25"/>
    <row r="124" hidden="1" x14ac:dyDescent="0.25"/>
    <row r="125" hidden="1" x14ac:dyDescent="0.25"/>
    <row r="126" hidden="1" x14ac:dyDescent="0.25"/>
    <row r="127" hidden="1" x14ac:dyDescent="0.25"/>
    <row r="128" hidden="1" x14ac:dyDescent="0.25"/>
    <row r="129" hidden="1" x14ac:dyDescent="0.25"/>
    <row r="130" hidden="1" x14ac:dyDescent="0.25"/>
    <row r="131" hidden="1" x14ac:dyDescent="0.25"/>
    <row r="132" hidden="1" x14ac:dyDescent="0.25"/>
    <row r="133" hidden="1" x14ac:dyDescent="0.25"/>
    <row r="134" hidden="1" x14ac:dyDescent="0.25"/>
    <row r="135" hidden="1" x14ac:dyDescent="0.25"/>
    <row r="136" hidden="1" x14ac:dyDescent="0.25"/>
    <row r="137" hidden="1" x14ac:dyDescent="0.25"/>
    <row r="138" hidden="1" x14ac:dyDescent="0.25"/>
    <row r="139" hidden="1" x14ac:dyDescent="0.25"/>
    <row r="140" hidden="1" x14ac:dyDescent="0.25"/>
    <row r="141" hidden="1" x14ac:dyDescent="0.25"/>
    <row r="142" hidden="1" x14ac:dyDescent="0.25"/>
    <row r="143" hidden="1" x14ac:dyDescent="0.25"/>
    <row r="144" hidden="1" x14ac:dyDescent="0.25"/>
    <row r="145" hidden="1" x14ac:dyDescent="0.25"/>
    <row r="146" hidden="1" x14ac:dyDescent="0.25"/>
    <row r="147" hidden="1" x14ac:dyDescent="0.25"/>
    <row r="148" hidden="1" x14ac:dyDescent="0.25"/>
    <row r="149" hidden="1" x14ac:dyDescent="0.25"/>
    <row r="150" hidden="1" x14ac:dyDescent="0.25"/>
    <row r="151" hidden="1" x14ac:dyDescent="0.25"/>
    <row r="152" hidden="1" x14ac:dyDescent="0.25"/>
    <row r="153" hidden="1" x14ac:dyDescent="0.25"/>
    <row r="154" hidden="1" x14ac:dyDescent="0.25"/>
    <row r="155" hidden="1" x14ac:dyDescent="0.25"/>
    <row r="156" hidden="1" x14ac:dyDescent="0.25"/>
    <row r="157" hidden="1" x14ac:dyDescent="0.25"/>
    <row r="158" hidden="1" x14ac:dyDescent="0.25"/>
    <row r="159" hidden="1" x14ac:dyDescent="0.25"/>
    <row r="160" hidden="1" x14ac:dyDescent="0.25"/>
    <row r="161" spans="2:12" hidden="1" x14ac:dyDescent="0.25"/>
    <row r="162" spans="2:12" hidden="1" x14ac:dyDescent="0.25"/>
    <row r="164" spans="2:12" ht="15" x14ac:dyDescent="0.25">
      <c r="B164" s="77" t="s">
        <v>8</v>
      </c>
      <c r="C164" s="77"/>
    </row>
    <row r="165" spans="2:12" ht="15" x14ac:dyDescent="0.25">
      <c r="B165" s="78" t="e">
        <f>SUM(#REF!)</f>
        <v>#REF!</v>
      </c>
      <c r="C165" s="78"/>
    </row>
    <row r="166" spans="2:12" ht="116.45" customHeight="1" x14ac:dyDescent="0.25">
      <c r="B166" s="42"/>
      <c r="C166" s="42"/>
      <c r="D166" s="42"/>
      <c r="E166" s="42"/>
      <c r="F166" s="62" t="s">
        <v>15</v>
      </c>
      <c r="G166" s="61" t="s">
        <v>11</v>
      </c>
      <c r="H166" s="61"/>
      <c r="I166" s="61" t="s">
        <v>12</v>
      </c>
      <c r="J166" s="61"/>
      <c r="K166" s="61" t="s">
        <v>13</v>
      </c>
      <c r="L166" s="61"/>
    </row>
    <row r="167" spans="2:12" x14ac:dyDescent="0.25">
      <c r="B167" s="42">
        <v>1</v>
      </c>
      <c r="C167" s="42">
        <v>2</v>
      </c>
      <c r="D167" s="42">
        <v>3</v>
      </c>
      <c r="E167" s="42"/>
      <c r="F167" s="63"/>
      <c r="G167" s="61"/>
      <c r="H167" s="61"/>
      <c r="I167" s="61"/>
      <c r="J167" s="61"/>
      <c r="K167" s="61"/>
      <c r="L167" s="61"/>
    </row>
    <row r="168" spans="2:12" x14ac:dyDescent="0.25">
      <c r="B168" s="42"/>
      <c r="C168" s="42"/>
      <c r="D168" s="42"/>
      <c r="E168" s="42"/>
      <c r="F168" s="63"/>
      <c r="G168" s="61"/>
      <c r="H168" s="61"/>
      <c r="I168" s="61"/>
      <c r="J168" s="61"/>
      <c r="K168" s="61"/>
      <c r="L168" s="61"/>
    </row>
    <row r="169" spans="2:12" x14ac:dyDescent="0.25">
      <c r="B169" s="42"/>
      <c r="C169" s="42"/>
      <c r="D169" s="42"/>
      <c r="E169" s="42"/>
      <c r="F169" s="63"/>
      <c r="G169" s="61"/>
      <c r="H169" s="61"/>
      <c r="I169" s="61"/>
      <c r="J169" s="61"/>
      <c r="K169" s="61"/>
      <c r="L169" s="61"/>
    </row>
    <row r="170" spans="2:12" x14ac:dyDescent="0.25">
      <c r="F170" s="63"/>
      <c r="G170" s="61"/>
      <c r="H170" s="61"/>
      <c r="I170" s="61"/>
      <c r="J170" s="61"/>
      <c r="K170" s="61"/>
      <c r="L170" s="61"/>
    </row>
    <row r="171" spans="2:12" x14ac:dyDescent="0.25">
      <c r="F171" s="64"/>
      <c r="G171" s="61"/>
      <c r="H171" s="61"/>
      <c r="I171" s="61"/>
      <c r="J171" s="61"/>
      <c r="K171" s="61"/>
      <c r="L171" s="61"/>
    </row>
  </sheetData>
  <mergeCells count="16">
    <mergeCell ref="A4:H5"/>
    <mergeCell ref="A9:A11"/>
    <mergeCell ref="H9:H11"/>
    <mergeCell ref="I166:J171"/>
    <mergeCell ref="H12:H17"/>
    <mergeCell ref="A12:A17"/>
    <mergeCell ref="B19:C19"/>
    <mergeCell ref="E19:F19"/>
    <mergeCell ref="B164:C164"/>
    <mergeCell ref="B165:C165"/>
    <mergeCell ref="C7:G7"/>
    <mergeCell ref="K166:L171"/>
    <mergeCell ref="F166:F171"/>
    <mergeCell ref="G166:H171"/>
    <mergeCell ref="C46:D51"/>
    <mergeCell ref="E46:F51"/>
  </mergeCells>
  <dataValidations count="1">
    <dataValidation type="list" allowBlank="1" showInputMessage="1" showErrorMessage="1" sqref="B165 WVS983050 WLW983050 WCA983050 VSE983050 VII983050 UYM983050 UOQ983050 UEU983050 TUY983050 TLC983050 TBG983050 SRK983050 SHO983050 RXS983050 RNW983050 REA983050 QUE983050 QKI983050 QAM983050 PQQ983050 PGU983050 OWY983050 ONC983050 ODG983050 NTK983050 NJO983050 MZS983050 MPW983050 MGA983050 LWE983050 LMI983050 LCM983050 KSQ983050 KIU983050 JYY983050 JPC983050 JFG983050 IVK983050 ILO983050 IBS983050 HRW983050 HIA983050 GYE983050 GOI983050 GEM983050 FUQ983050 FKU983050 FAY983050 ERC983050 EHG983050 DXK983050 DNO983050 DDS983050 CTW983050 CKA983050 CAE983050 BQI983050 BGM983050 AWQ983050 AMU983050 ACY983050 TC983050 JG983050 K983050 WVS917514 WLW917514 WCA917514 VSE917514 VII917514 UYM917514 UOQ917514 UEU917514 TUY917514 TLC917514 TBG917514 SRK917514 SHO917514 RXS917514 RNW917514 REA917514 QUE917514 QKI917514 QAM917514 PQQ917514 PGU917514 OWY917514 ONC917514 ODG917514 NTK917514 NJO917514 MZS917514 MPW917514 MGA917514 LWE917514 LMI917514 LCM917514 KSQ917514 KIU917514 JYY917514 JPC917514 JFG917514 IVK917514 ILO917514 IBS917514 HRW917514 HIA917514 GYE917514 GOI917514 GEM917514 FUQ917514 FKU917514 FAY917514 ERC917514 EHG917514 DXK917514 DNO917514 DDS917514 CTW917514 CKA917514 CAE917514 BQI917514 BGM917514 AWQ917514 AMU917514 ACY917514 TC917514 JG917514 K917514 WVS851978 WLW851978 WCA851978 VSE851978 VII851978 UYM851978 UOQ851978 UEU851978 TUY851978 TLC851978 TBG851978 SRK851978 SHO851978 RXS851978 RNW851978 REA851978 QUE851978 QKI851978 QAM851978 PQQ851978 PGU851978 OWY851978 ONC851978 ODG851978 NTK851978 NJO851978 MZS851978 MPW851978 MGA851978 LWE851978 LMI851978 LCM851978 KSQ851978 KIU851978 JYY851978 JPC851978 JFG851978 IVK851978 ILO851978 IBS851978 HRW851978 HIA851978 GYE851978 GOI851978 GEM851978 FUQ851978 FKU851978 FAY851978 ERC851978 EHG851978 DXK851978 DNO851978 DDS851978 CTW851978 CKA851978 CAE851978 BQI851978 BGM851978 AWQ851978 AMU851978 ACY851978 TC851978 JG851978 K851978 WVS786442 WLW786442 WCA786442 VSE786442 VII786442 UYM786442 UOQ786442 UEU786442 TUY786442 TLC786442 TBG786442 SRK786442 SHO786442 RXS786442 RNW786442 REA786442 QUE786442 QKI786442 QAM786442 PQQ786442 PGU786442 OWY786442 ONC786442 ODG786442 NTK786442 NJO786442 MZS786442 MPW786442 MGA786442 LWE786442 LMI786442 LCM786442 KSQ786442 KIU786442 JYY786442 JPC786442 JFG786442 IVK786442 ILO786442 IBS786442 HRW786442 HIA786442 GYE786442 GOI786442 GEM786442 FUQ786442 FKU786442 FAY786442 ERC786442 EHG786442 DXK786442 DNO786442 DDS786442 CTW786442 CKA786442 CAE786442 BQI786442 BGM786442 AWQ786442 AMU786442 ACY786442 TC786442 JG786442 K786442 WVS720906 WLW720906 WCA720906 VSE720906 VII720906 UYM720906 UOQ720906 UEU720906 TUY720906 TLC720906 TBG720906 SRK720906 SHO720906 RXS720906 RNW720906 REA720906 QUE720906 QKI720906 QAM720906 PQQ720906 PGU720906 OWY720906 ONC720906 ODG720906 NTK720906 NJO720906 MZS720906 MPW720906 MGA720906 LWE720906 LMI720906 LCM720906 KSQ720906 KIU720906 JYY720906 JPC720906 JFG720906 IVK720906 ILO720906 IBS720906 HRW720906 HIA720906 GYE720906 GOI720906 GEM720906 FUQ720906 FKU720906 FAY720906 ERC720906 EHG720906 DXK720906 DNO720906 DDS720906 CTW720906 CKA720906 CAE720906 BQI720906 BGM720906 AWQ720906 AMU720906 ACY720906 TC720906 JG720906 K720906 WVS655370 WLW655370 WCA655370 VSE655370 VII655370 UYM655370 UOQ655370 UEU655370 TUY655370 TLC655370 TBG655370 SRK655370 SHO655370 RXS655370 RNW655370 REA655370 QUE655370 QKI655370 QAM655370 PQQ655370 PGU655370 OWY655370 ONC655370 ODG655370 NTK655370 NJO655370 MZS655370 MPW655370 MGA655370 LWE655370 LMI655370 LCM655370 KSQ655370 KIU655370 JYY655370 JPC655370 JFG655370 IVK655370 ILO655370 IBS655370 HRW655370 HIA655370 GYE655370 GOI655370 GEM655370 FUQ655370 FKU655370 FAY655370 ERC655370 EHG655370 DXK655370 DNO655370 DDS655370 CTW655370 CKA655370 CAE655370 BQI655370 BGM655370 AWQ655370 AMU655370 ACY655370 TC655370 JG655370 K655370 WVS589834 WLW589834 WCA589834 VSE589834 VII589834 UYM589834 UOQ589834 UEU589834 TUY589834 TLC589834 TBG589834 SRK589834 SHO589834 RXS589834 RNW589834 REA589834 QUE589834 QKI589834 QAM589834 PQQ589834 PGU589834 OWY589834 ONC589834 ODG589834 NTK589834 NJO589834 MZS589834 MPW589834 MGA589834 LWE589834 LMI589834 LCM589834 KSQ589834 KIU589834 JYY589834 JPC589834 JFG589834 IVK589834 ILO589834 IBS589834 HRW589834 HIA589834 GYE589834 GOI589834 GEM589834 FUQ589834 FKU589834 FAY589834 ERC589834 EHG589834 DXK589834 DNO589834 DDS589834 CTW589834 CKA589834 CAE589834 BQI589834 BGM589834 AWQ589834 AMU589834 ACY589834 TC589834 JG589834 K589834 WVS524298 WLW524298 WCA524298 VSE524298 VII524298 UYM524298 UOQ524298 UEU524298 TUY524298 TLC524298 TBG524298 SRK524298 SHO524298 RXS524298 RNW524298 REA524298 QUE524298 QKI524298 QAM524298 PQQ524298 PGU524298 OWY524298 ONC524298 ODG524298 NTK524298 NJO524298 MZS524298 MPW524298 MGA524298 LWE524298 LMI524298 LCM524298 KSQ524298 KIU524298 JYY524298 JPC524298 JFG524298 IVK524298 ILO524298 IBS524298 HRW524298 HIA524298 GYE524298 GOI524298 GEM524298 FUQ524298 FKU524298 FAY524298 ERC524298 EHG524298 DXK524298 DNO524298 DDS524298 CTW524298 CKA524298 CAE524298 BQI524298 BGM524298 AWQ524298 AMU524298 ACY524298 TC524298 JG524298 K524298 WVS458762 WLW458762 WCA458762 VSE458762 VII458762 UYM458762 UOQ458762 UEU458762 TUY458762 TLC458762 TBG458762 SRK458762 SHO458762 RXS458762 RNW458762 REA458762 QUE458762 QKI458762 QAM458762 PQQ458762 PGU458762 OWY458762 ONC458762 ODG458762 NTK458762 NJO458762 MZS458762 MPW458762 MGA458762 LWE458762 LMI458762 LCM458762 KSQ458762 KIU458762 JYY458762 JPC458762 JFG458762 IVK458762 ILO458762 IBS458762 HRW458762 HIA458762 GYE458762 GOI458762 GEM458762 FUQ458762 FKU458762 FAY458762 ERC458762 EHG458762 DXK458762 DNO458762 DDS458762 CTW458762 CKA458762 CAE458762 BQI458762 BGM458762 AWQ458762 AMU458762 ACY458762 TC458762 JG458762 K458762 WVS393226 WLW393226 WCA393226 VSE393226 VII393226 UYM393226 UOQ393226 UEU393226 TUY393226 TLC393226 TBG393226 SRK393226 SHO393226 RXS393226 RNW393226 REA393226 QUE393226 QKI393226 QAM393226 PQQ393226 PGU393226 OWY393226 ONC393226 ODG393226 NTK393226 NJO393226 MZS393226 MPW393226 MGA393226 LWE393226 LMI393226 LCM393226 KSQ393226 KIU393226 JYY393226 JPC393226 JFG393226 IVK393226 ILO393226 IBS393226 HRW393226 HIA393226 GYE393226 GOI393226 GEM393226 FUQ393226 FKU393226 FAY393226 ERC393226 EHG393226 DXK393226 DNO393226 DDS393226 CTW393226 CKA393226 CAE393226 BQI393226 BGM393226 AWQ393226 AMU393226 ACY393226 TC393226 JG393226 K393226 WVS327690 WLW327690 WCA327690 VSE327690 VII327690 UYM327690 UOQ327690 UEU327690 TUY327690 TLC327690 TBG327690 SRK327690 SHO327690 RXS327690 RNW327690 REA327690 QUE327690 QKI327690 QAM327690 PQQ327690 PGU327690 OWY327690 ONC327690 ODG327690 NTK327690 NJO327690 MZS327690 MPW327690 MGA327690 LWE327690 LMI327690 LCM327690 KSQ327690 KIU327690 JYY327690 JPC327690 JFG327690 IVK327690 ILO327690 IBS327690 HRW327690 HIA327690 GYE327690 GOI327690 GEM327690 FUQ327690 FKU327690 FAY327690 ERC327690 EHG327690 DXK327690 DNO327690 DDS327690 CTW327690 CKA327690 CAE327690 BQI327690 BGM327690 AWQ327690 AMU327690 ACY327690 TC327690 JG327690 K327690 WVS262154 WLW262154 WCA262154 VSE262154 VII262154 UYM262154 UOQ262154 UEU262154 TUY262154 TLC262154 TBG262154 SRK262154 SHO262154 RXS262154 RNW262154 REA262154 QUE262154 QKI262154 QAM262154 PQQ262154 PGU262154 OWY262154 ONC262154 ODG262154 NTK262154 NJO262154 MZS262154 MPW262154 MGA262154 LWE262154 LMI262154 LCM262154 KSQ262154 KIU262154 JYY262154 JPC262154 JFG262154 IVK262154 ILO262154 IBS262154 HRW262154 HIA262154 GYE262154 GOI262154 GEM262154 FUQ262154 FKU262154 FAY262154 ERC262154 EHG262154 DXK262154 DNO262154 DDS262154 CTW262154 CKA262154 CAE262154 BQI262154 BGM262154 AWQ262154 AMU262154 ACY262154 TC262154 JG262154 K262154 WVS196618 WLW196618 WCA196618 VSE196618 VII196618 UYM196618 UOQ196618 UEU196618 TUY196618 TLC196618 TBG196618 SRK196618 SHO196618 RXS196618 RNW196618 REA196618 QUE196618 QKI196618 QAM196618 PQQ196618 PGU196618 OWY196618 ONC196618 ODG196618 NTK196618 NJO196618 MZS196618 MPW196618 MGA196618 LWE196618 LMI196618 LCM196618 KSQ196618 KIU196618 JYY196618 JPC196618 JFG196618 IVK196618 ILO196618 IBS196618 HRW196618 HIA196618 GYE196618 GOI196618 GEM196618 FUQ196618 FKU196618 FAY196618 ERC196618 EHG196618 DXK196618 DNO196618 DDS196618 CTW196618 CKA196618 CAE196618 BQI196618 BGM196618 AWQ196618 AMU196618 ACY196618 TC196618 JG196618 K196618 WVS131082 WLW131082 WCA131082 VSE131082 VII131082 UYM131082 UOQ131082 UEU131082 TUY131082 TLC131082 TBG131082 SRK131082 SHO131082 RXS131082 RNW131082 REA131082 QUE131082 QKI131082 QAM131082 PQQ131082 PGU131082 OWY131082 ONC131082 ODG131082 NTK131082 NJO131082 MZS131082 MPW131082 MGA131082 LWE131082 LMI131082 LCM131082 KSQ131082 KIU131082 JYY131082 JPC131082 JFG131082 IVK131082 ILO131082 IBS131082 HRW131082 HIA131082 GYE131082 GOI131082 GEM131082 FUQ131082 FKU131082 FAY131082 ERC131082 EHG131082 DXK131082 DNO131082 DDS131082 CTW131082 CKA131082 CAE131082 BQI131082 BGM131082 AWQ131082 AMU131082 ACY131082 TC131082 JG131082 K131082 WVS65546 WLW65546 WCA65546 VSE65546 VII65546 UYM65546 UOQ65546 UEU65546 TUY65546 TLC65546 TBG65546 SRK65546 SHO65546 RXS65546 RNW65546 REA65546 QUE65546 QKI65546 QAM65546 PQQ65546 PGU65546 OWY65546 ONC65546 ODG65546 NTK65546 NJO65546 MZS65546 MPW65546 MGA65546 LWE65546 LMI65546 LCM65546 KSQ65546 KIU65546 JYY65546 JPC65546 JFG65546 IVK65546 ILO65546 IBS65546 HRW65546 HIA65546 GYE65546 GOI65546 GEM65546 FUQ65546 FKU65546 FAY65546 ERC65546 EHG65546 DXK65546 DNO65546 DDS65546 CTW65546 CKA65546 CAE65546 BQI65546 BGM65546 AWQ65546 AMU65546 ACY65546 TC65546 JG65546 K65546 WVS10 WLW10 WCA10 VSE10 VII10 UYM10 UOQ10 UEU10 TUY10 TLC10 TBG10 SRK10 SHO10 RXS10 RNW10 REA10 QUE10 QKI10 QAM10 PQQ10 PGU10 OWY10 ONC10 ODG10 NTK10 NJO10 MZS10 MPW10 MGA10 LWE10 LMI10 LCM10 KSQ10 KIU10 JYY10 JPC10 JFG10 IVK10 ILO10 IBS10 HRW10 HIA10 GYE10 GOI10 GEM10 FUQ10 FKU10 FAY10 ERC10 EHG10 DXK10 DNO10 DDS10 CTW10 CKA10 CAE10 BQI10 BGM10 AWQ10 AMU10 ACY10 TC10 JG10">
      <formula1>$B$167:$H$167</formula1>
    </dataValidation>
  </dataValidations>
  <printOptions horizontalCentered="1" verticalCentered="1"/>
  <pageMargins left="0.23622047244094491" right="0.23622047244094491" top="0.74803149606299213" bottom="0.74803149606299213" header="0.31496062992125984" footer="0.31496062992125984"/>
  <pageSetup paperSize="9" orientation="portrait" r:id="rId1"/>
  <headerFooter>
    <oddHeader>&amp;L&amp;G&amp;C&amp;"-,Gras"&amp;18
&amp;28INDICATEUR DE PERFORMANCE&amp;R&amp;G</oddHeader>
    <oddFooter>&amp;LCAILLAUD LAMELLE COLLE&amp;REdité  le &amp;D</oddFooter>
  </headerFooter>
  <drawing r:id="rId2"/>
  <legacyDrawing r:id="rId3"/>
  <legacyDrawingHF r:id="rId4"/>
  <extLst>
    <ext xmlns:x14="http://schemas.microsoft.com/office/spreadsheetml/2009/9/main" uri="{CCE6A557-97BC-4b89-ADB6-D9C93CAAB3DF}">
      <x14:dataValidations xmlns:xm="http://schemas.microsoft.com/office/excel/2006/main" count="1">
        <x14:dataValidation type="list" allowBlank="1" showInputMessage="1" showErrorMessage="1" prompt="Choisir le n° de semaine">
          <x14:formula1>
            <xm:f>Exploitation!$B$3:$B$400</xm:f>
          </x14:formula1>
          <xm:sqref>A7</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Exploitation</vt:lpstr>
      <vt:lpstr>Indicateur</vt:lpstr>
      <vt:lpstr>Dates_travaillées</vt:lpstr>
      <vt:lpstr>Exploitation1</vt:lpstr>
      <vt:lpstr>Exploitation2</vt:lpstr>
      <vt:lpstr>exploitation3</vt:lpstr>
      <vt:lpstr>Exploitation!Extraire</vt:lpstr>
      <vt:lpstr>semaines</vt:lpstr>
      <vt:lpstr>Semaines11</vt:lpstr>
    </vt:vector>
  </TitlesOfParts>
  <Company>Vinci Construction France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BOISSINOT Frederic</dc:creator>
  <cp:lastModifiedBy>Simon Roibet</cp:lastModifiedBy>
  <cp:lastPrinted>2014-02-21T07:43:20Z</cp:lastPrinted>
  <dcterms:created xsi:type="dcterms:W3CDTF">2014-02-06T16:30:48Z</dcterms:created>
  <dcterms:modified xsi:type="dcterms:W3CDTF">2014-02-21T14:04:33Z</dcterms:modified>
</cp:coreProperties>
</file>