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Forum Excel Pratique André\"/>
    </mc:Choice>
  </mc:AlternateContent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7" i="1" l="1"/>
  <c r="H7" i="1"/>
  <c r="J7" i="1"/>
  <c r="K7" i="1" s="1"/>
  <c r="L7" i="1"/>
  <c r="L14" i="1"/>
  <c r="J14" i="1"/>
  <c r="K14" i="1" s="1"/>
  <c r="L13" i="1"/>
  <c r="J13" i="1"/>
  <c r="K13" i="1" s="1"/>
  <c r="L12" i="1"/>
  <c r="J12" i="1"/>
  <c r="K12" i="1" s="1"/>
  <c r="L11" i="1"/>
  <c r="J11" i="1"/>
  <c r="K11" i="1" s="1"/>
  <c r="L10" i="1"/>
  <c r="J10" i="1"/>
  <c r="K10" i="1" s="1"/>
  <c r="L9" i="1"/>
  <c r="J9" i="1"/>
  <c r="K9" i="1" s="1"/>
  <c r="L8" i="1"/>
  <c r="J8" i="1"/>
  <c r="K8" i="1" s="1"/>
  <c r="H14" i="1"/>
  <c r="H13" i="1"/>
  <c r="H12" i="1"/>
  <c r="H11" i="1"/>
  <c r="H10" i="1"/>
  <c r="H9" i="1"/>
  <c r="H8" i="1"/>
  <c r="E14" i="1"/>
  <c r="S14" i="1" s="1"/>
  <c r="E13" i="1"/>
  <c r="E12" i="1"/>
  <c r="M12" i="1" s="1"/>
  <c r="E11" i="1"/>
  <c r="O11" i="1" s="1"/>
  <c r="E10" i="1"/>
  <c r="E9" i="1"/>
  <c r="E8" i="1"/>
  <c r="Q12" i="1" l="1"/>
  <c r="N10" i="1"/>
  <c r="O10" i="1" s="1"/>
  <c r="N14" i="1"/>
  <c r="M9" i="1"/>
  <c r="M14" i="1"/>
  <c r="N11" i="1"/>
  <c r="P11" i="1" s="1"/>
  <c r="R11" i="1" s="1"/>
  <c r="S11" i="1" s="1"/>
  <c r="O12" i="1"/>
  <c r="P13" i="1"/>
  <c r="R13" i="1" s="1"/>
  <c r="T13" i="1" s="1"/>
  <c r="U13" i="1" s="1"/>
  <c r="V13" i="1" s="1"/>
  <c r="Q13" i="1"/>
  <c r="M13" i="1"/>
  <c r="N7" i="1"/>
  <c r="P7" i="1" s="1"/>
  <c r="R7" i="1" s="1"/>
  <c r="M11" i="1"/>
  <c r="N12" i="1"/>
  <c r="P12" i="1" s="1"/>
  <c r="R12" i="1" s="1"/>
  <c r="O13" i="1"/>
  <c r="P14" i="1"/>
  <c r="R14" i="1" s="1"/>
  <c r="T14" i="1" s="1"/>
  <c r="U14" i="1" s="1"/>
  <c r="V14" i="1" s="1"/>
  <c r="Q14" i="1"/>
  <c r="M10" i="1"/>
  <c r="N9" i="1"/>
  <c r="O9" i="1" s="1"/>
  <c r="N13" i="1"/>
  <c r="O14" i="1"/>
  <c r="Q7" i="1"/>
  <c r="M7" i="1"/>
  <c r="S13" i="1"/>
  <c r="M8" i="1"/>
  <c r="N8" i="1"/>
  <c r="O8" i="1" s="1"/>
  <c r="P10" i="1" l="1"/>
  <c r="O7" i="1"/>
  <c r="X13" i="1"/>
  <c r="W13" i="1"/>
  <c r="X14" i="1"/>
  <c r="W14" i="1"/>
  <c r="S7" i="1"/>
  <c r="T7" i="1"/>
  <c r="U7" i="1" s="1"/>
  <c r="V7" i="1" s="1"/>
  <c r="S12" i="1"/>
  <c r="T12" i="1"/>
  <c r="U12" i="1" s="1"/>
  <c r="V12" i="1" s="1"/>
  <c r="T11" i="1"/>
  <c r="U11" i="1" s="1"/>
  <c r="V11" i="1" s="1"/>
  <c r="P9" i="1"/>
  <c r="P8" i="1"/>
  <c r="R8" i="1" s="1"/>
  <c r="T8" i="1" s="1"/>
  <c r="U8" i="1" s="1"/>
  <c r="V8" i="1" s="1"/>
  <c r="W8" i="1" s="1"/>
  <c r="Q11" i="1"/>
  <c r="S8" i="1" l="1"/>
  <c r="R10" i="1"/>
  <c r="Q10" i="1"/>
  <c r="X7" i="1"/>
  <c r="W7" i="1"/>
  <c r="X12" i="1"/>
  <c r="W12" i="1"/>
  <c r="Y14" i="1"/>
  <c r="Z14" i="1"/>
  <c r="Q8" i="1"/>
  <c r="Q9" i="1"/>
  <c r="R9" i="1"/>
  <c r="X11" i="1"/>
  <c r="W11" i="1"/>
  <c r="Z13" i="1"/>
  <c r="Y13" i="1"/>
  <c r="X8" i="1"/>
  <c r="Y8" i="1" s="1"/>
  <c r="T10" i="1" l="1"/>
  <c r="U10" i="1" s="1"/>
  <c r="V10" i="1" s="1"/>
  <c r="S10" i="1"/>
  <c r="Z12" i="1"/>
  <c r="Y12" i="1"/>
  <c r="Z7" i="1"/>
  <c r="Y7" i="1"/>
  <c r="AA13" i="1"/>
  <c r="AB13" i="1"/>
  <c r="Z11" i="1"/>
  <c r="Y11" i="1"/>
  <c r="AB14" i="1"/>
  <c r="AA14" i="1"/>
  <c r="Z8" i="1"/>
  <c r="AB8" i="1" s="1"/>
  <c r="T9" i="1"/>
  <c r="U9" i="1" s="1"/>
  <c r="V9" i="1" s="1"/>
  <c r="S9" i="1"/>
  <c r="AA8" i="1" l="1"/>
  <c r="X10" i="1"/>
  <c r="W10" i="1"/>
  <c r="AC14" i="1"/>
  <c r="AD14" i="1"/>
  <c r="AE14" i="1" s="1"/>
  <c r="AA12" i="1"/>
  <c r="AB12" i="1"/>
  <c r="AB11" i="1"/>
  <c r="AA11" i="1"/>
  <c r="AB7" i="1"/>
  <c r="AA7" i="1"/>
  <c r="X9" i="1"/>
  <c r="W9" i="1"/>
  <c r="AC13" i="1"/>
  <c r="AD13" i="1"/>
  <c r="AE13" i="1" s="1"/>
  <c r="AD8" i="1"/>
  <c r="AE8" i="1" s="1"/>
  <c r="AC8" i="1"/>
  <c r="AF8" i="1" s="1"/>
  <c r="AG8" i="1" s="1"/>
  <c r="AF13" i="1" l="1"/>
  <c r="AG13" i="1" s="1"/>
  <c r="AF14" i="1"/>
  <c r="AG14" i="1" s="1"/>
  <c r="Y10" i="1"/>
  <c r="Z10" i="1"/>
  <c r="AC7" i="1"/>
  <c r="AD7" i="1"/>
  <c r="AE7" i="1" s="1"/>
  <c r="AC12" i="1"/>
  <c r="AD12" i="1"/>
  <c r="AE12" i="1" s="1"/>
  <c r="Z9" i="1"/>
  <c r="Y9" i="1"/>
  <c r="AC11" i="1"/>
  <c r="AD11" i="1"/>
  <c r="AE11" i="1" s="1"/>
  <c r="AF7" i="1" l="1"/>
  <c r="AG7" i="1" s="1"/>
  <c r="AF11" i="1"/>
  <c r="AG11" i="1" s="1"/>
  <c r="AF12" i="1"/>
  <c r="AG12" i="1" s="1"/>
  <c r="AA10" i="1"/>
  <c r="AB10" i="1"/>
  <c r="AA9" i="1"/>
  <c r="AB9" i="1"/>
  <c r="AC10" i="1" l="1"/>
  <c r="AD10" i="1"/>
  <c r="AE10" i="1" s="1"/>
  <c r="AF10" i="1" s="1"/>
  <c r="AG10" i="1" s="1"/>
  <c r="AC9" i="1"/>
  <c r="AD9" i="1"/>
  <c r="AE9" i="1" s="1"/>
  <c r="AF9" i="1" l="1"/>
  <c r="AG9" i="1" s="1"/>
</calcChain>
</file>

<file path=xl/sharedStrings.xml><?xml version="1.0" encoding="utf-8"?>
<sst xmlns="http://schemas.openxmlformats.org/spreadsheetml/2006/main" count="39" uniqueCount="29">
  <si>
    <t>N°</t>
  </si>
  <si>
    <t>NOM</t>
  </si>
  <si>
    <t>PRENOM</t>
  </si>
  <si>
    <t>DATE D'INSCRIPTION</t>
  </si>
  <si>
    <t>MONTANT DÛ</t>
  </si>
  <si>
    <t>TARIF</t>
  </si>
  <si>
    <t>HICHAM</t>
  </si>
  <si>
    <t>F.I</t>
  </si>
  <si>
    <t>F.S</t>
  </si>
  <si>
    <t>SEPTEMBRE</t>
  </si>
  <si>
    <t>OCTOBRE</t>
  </si>
  <si>
    <t>NOVEMBRE</t>
  </si>
  <si>
    <t>JANVIER</t>
  </si>
  <si>
    <t>MARS</t>
  </si>
  <si>
    <t>AVRIL</t>
  </si>
  <si>
    <t>MAI</t>
  </si>
  <si>
    <t>JUIN</t>
  </si>
  <si>
    <t>TOTAL</t>
  </si>
  <si>
    <t>RESTE</t>
  </si>
  <si>
    <t>MONTANT VERSE</t>
  </si>
  <si>
    <t>CE MONTANT DOIT ETRE DISPATCHER SUR LES COLONNES DE (I) A (S) selon les conditions :</t>
  </si>
  <si>
    <t>H6 = 3000</t>
  </si>
  <si>
    <t>donc I6 = 1200 et 1800 doit être dispatcher sur les mois jusqu'à épuisement de H6</t>
  </si>
  <si>
    <t>La valeur dispatchée sur les mois est fixe, elle est de 900 pour chaque mois.</t>
  </si>
  <si>
    <t>Mois d'inscription</t>
  </si>
  <si>
    <t>Trop perçu</t>
  </si>
  <si>
    <t>Mensualités fixes</t>
  </si>
  <si>
    <t>DECEMBRE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</si>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</sst>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4" fontId="1" fillId="0" borderId="1" xfId="0" applyNumberFormat="1" applyFont="1" applyFill="1" applyBorder="1"/>
    <xf numFmtId="4" fontId="0" fillId="0" borderId="0" xfId="0" applyNumberFormat="1"/>
    <xf numFmtId="4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1" fontId="1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0</xdr:row>
      <xdr:rowOff>47625</xdr:rowOff>
    </xdr:from>
    <xdr:to>
      <xdr:col>7</xdr:col>
      <xdr:colOff>781050</xdr:colOff>
      <xdr:row>3</xdr:row>
      <xdr:rowOff>66675</xdr:rowOff>
    </xdr:to>
    <xdr:sp macro="" textlink="">
      <xdr:nvSpPr>
        <xdr:cNvPr id="3" name="Rectangle à coins arrondis 2"/>
        <xdr:cNvSpPr/>
      </xdr:nvSpPr>
      <xdr:spPr>
        <a:xfrm>
          <a:off x="1914525" y="47625"/>
          <a:ext cx="3343275" cy="590550"/>
        </a:xfrm>
        <a:prstGeom prst="wedgeRoundRectCallout">
          <a:avLst>
            <a:gd name="adj1" fmla="val -33369"/>
            <a:gd name="adj2" fmla="val 81855"/>
            <a:gd name="adj3" fmla="val 16667"/>
          </a:avLst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i="0" baseline="0">
              <a:solidFill>
                <a:schemeClr val="tx1"/>
              </a:solidFill>
            </a:rPr>
            <a:t>La date d'inscription doit être comprise entre le 1er juin et le 31 décembre de la même année.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"/>
  <sheetViews>
    <sheetView tabSelected="1" workbookViewId="0">
      <selection activeCell="C18" sqref="C18"/>
    </sheetView>
  </sheetViews>
  <sheetFormatPr baseColWidth="10" defaultRowHeight="15" x14ac:dyDescent="0.25"/>
  <cols>
    <col min="1" max="1" width="6.7109375" customWidth="1"/>
    <col min="4" max="4" width="14.85546875" style="5" customWidth="1"/>
    <col min="5" max="5" width="14.85546875" style="11" hidden="1" customWidth="1"/>
    <col min="6" max="6" width="10.28515625" style="7" customWidth="1"/>
    <col min="7" max="7" width="12.42578125" style="7" customWidth="1"/>
    <col min="8" max="8" width="13.28515625" bestFit="1" customWidth="1"/>
    <col min="9" max="10" width="13.28515625" style="7" customWidth="1"/>
    <col min="11" max="12" width="13.28515625" style="7" hidden="1" customWidth="1"/>
    <col min="13" max="13" width="11.42578125" style="7"/>
    <col min="14" max="14" width="0" style="7" hidden="1" customWidth="1"/>
    <col min="15" max="15" width="11.42578125" style="7"/>
    <col min="16" max="16" width="0" style="7" hidden="1" customWidth="1"/>
    <col min="17" max="17" width="11.42578125" style="7"/>
    <col min="18" max="18" width="0" style="7" hidden="1" customWidth="1"/>
    <col min="19" max="19" width="11.42578125" style="7"/>
    <col min="20" max="20" width="0" style="7" hidden="1" customWidth="1"/>
    <col min="21" max="21" width="11.42578125" style="7"/>
    <col min="22" max="22" width="0" style="7" hidden="1" customWidth="1"/>
    <col min="23" max="23" width="11.42578125" style="7"/>
    <col min="24" max="24" width="0" style="7" hidden="1" customWidth="1"/>
    <col min="25" max="25" width="11.42578125" style="7"/>
    <col min="26" max="26" width="0" style="7" hidden="1" customWidth="1"/>
    <col min="27" max="27" width="11.42578125" style="7"/>
    <col min="28" max="28" width="0" style="7" hidden="1" customWidth="1"/>
    <col min="29" max="29" width="11.42578125" style="7"/>
    <col min="30" max="30" width="0" style="7" hidden="1" customWidth="1"/>
    <col min="31" max="31" width="11.42578125" style="7"/>
  </cols>
  <sheetData>
    <row r="1" spans="1:33" x14ac:dyDescent="0.25"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4"/>
    </row>
    <row r="2" spans="1:33" x14ac:dyDescent="0.25"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4"/>
    </row>
    <row r="3" spans="1:33" x14ac:dyDescent="0.25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4"/>
    </row>
    <row r="5" spans="1:33" s="2" customFormat="1" ht="45" customHeight="1" x14ac:dyDescent="0.25">
      <c r="A5" s="1" t="s">
        <v>0</v>
      </c>
      <c r="B5" s="1" t="s">
        <v>1</v>
      </c>
      <c r="C5" s="1" t="s">
        <v>2</v>
      </c>
      <c r="D5" s="3" t="s">
        <v>3</v>
      </c>
      <c r="E5" s="10" t="s">
        <v>24</v>
      </c>
      <c r="F5" s="13" t="s">
        <v>7</v>
      </c>
      <c r="G5" s="13" t="s">
        <v>8</v>
      </c>
      <c r="H5" s="3" t="s">
        <v>4</v>
      </c>
      <c r="I5" s="8" t="s">
        <v>19</v>
      </c>
      <c r="J5" s="8" t="s">
        <v>7</v>
      </c>
      <c r="K5" s="8" t="s">
        <v>25</v>
      </c>
      <c r="L5" s="8" t="s">
        <v>26</v>
      </c>
      <c r="M5" s="13" t="s">
        <v>9</v>
      </c>
      <c r="N5" s="8" t="s">
        <v>25</v>
      </c>
      <c r="O5" s="8" t="s">
        <v>10</v>
      </c>
      <c r="P5" s="8" t="s">
        <v>25</v>
      </c>
      <c r="Q5" s="8" t="s">
        <v>11</v>
      </c>
      <c r="R5" s="8" t="s">
        <v>25</v>
      </c>
      <c r="S5" s="8" t="s">
        <v>27</v>
      </c>
      <c r="T5" s="8" t="s">
        <v>25</v>
      </c>
      <c r="U5" s="8" t="s">
        <v>12</v>
      </c>
      <c r="V5" s="8" t="s">
        <v>25</v>
      </c>
      <c r="W5" s="8" t="s">
        <v>28</v>
      </c>
      <c r="X5" s="8" t="s">
        <v>25</v>
      </c>
      <c r="Y5" s="8" t="s">
        <v>13</v>
      </c>
      <c r="Z5" s="8" t="s">
        <v>25</v>
      </c>
      <c r="AA5" s="13" t="s">
        <v>14</v>
      </c>
      <c r="AB5" s="8" t="s">
        <v>25</v>
      </c>
      <c r="AC5" s="13" t="s">
        <v>15</v>
      </c>
      <c r="AD5" s="8" t="s">
        <v>25</v>
      </c>
      <c r="AE5" s="13" t="s">
        <v>16</v>
      </c>
      <c r="AF5" s="1" t="s">
        <v>17</v>
      </c>
      <c r="AG5" s="1" t="s">
        <v>18</v>
      </c>
    </row>
    <row r="6" spans="1:33" s="2" customFormat="1" ht="15" hidden="1" customHeight="1" x14ac:dyDescent="0.25">
      <c r="A6" s="15"/>
      <c r="B6" s="15"/>
      <c r="C6" s="15"/>
      <c r="D6" s="16"/>
      <c r="E6" s="17"/>
      <c r="F6" s="18"/>
      <c r="G6" s="18"/>
      <c r="H6" s="16"/>
      <c r="I6" s="19"/>
      <c r="J6" s="19"/>
      <c r="K6" s="19"/>
      <c r="L6" s="19"/>
      <c r="M6" s="20">
        <v>9</v>
      </c>
      <c r="N6" s="20">
        <v>9</v>
      </c>
      <c r="O6" s="17">
        <v>10</v>
      </c>
      <c r="P6" s="17">
        <v>10</v>
      </c>
      <c r="Q6" s="17">
        <v>11</v>
      </c>
      <c r="R6" s="17">
        <v>11</v>
      </c>
      <c r="S6" s="17">
        <v>12</v>
      </c>
      <c r="T6" s="17">
        <v>12</v>
      </c>
      <c r="U6" s="17">
        <v>1</v>
      </c>
      <c r="V6" s="17">
        <v>1</v>
      </c>
      <c r="W6" s="17">
        <v>2</v>
      </c>
      <c r="X6" s="17">
        <v>2</v>
      </c>
      <c r="Y6" s="17">
        <v>3</v>
      </c>
      <c r="Z6" s="17">
        <v>3</v>
      </c>
      <c r="AA6" s="20">
        <v>4</v>
      </c>
      <c r="AB6" s="20">
        <v>4</v>
      </c>
      <c r="AC6" s="20">
        <v>5</v>
      </c>
      <c r="AD6" s="20">
        <v>5</v>
      </c>
      <c r="AE6" s="20">
        <v>6</v>
      </c>
      <c r="AF6" s="15"/>
      <c r="AG6" s="15"/>
    </row>
    <row r="7" spans="1:33" x14ac:dyDescent="0.25">
      <c r="A7" s="21">
        <v>1</v>
      </c>
      <c r="B7" s="21" t="s">
        <v>5</v>
      </c>
      <c r="C7" s="21" t="s">
        <v>6</v>
      </c>
      <c r="D7" s="22">
        <v>42936</v>
      </c>
      <c r="E7" s="23">
        <f>IF($D7="","",MONTH($D7))</f>
        <v>7</v>
      </c>
      <c r="F7" s="6">
        <v>1200</v>
      </c>
      <c r="G7" s="6">
        <v>9000</v>
      </c>
      <c r="H7" s="6">
        <f>F7+G7</f>
        <v>10200</v>
      </c>
      <c r="I7" s="6">
        <v>3000</v>
      </c>
      <c r="J7" s="6">
        <f>IF($I7&gt;$F7,$F7,$I7)</f>
        <v>1200</v>
      </c>
      <c r="K7" s="6">
        <f>IF($I7&gt;$J7,$I7-$J7,0)</f>
        <v>1800</v>
      </c>
      <c r="L7" s="6">
        <f>G7/10</f>
        <v>900</v>
      </c>
      <c r="M7" s="6">
        <f t="shared" ref="M7:M9" si="0">IF($E7&lt;M$6,IF($K7&gt;$L7,0,$L7-$K7),0)</f>
        <v>0</v>
      </c>
      <c r="N7" s="6">
        <f>IF($E7&lt;N$6,IF($K7&gt;=$L7,$K7-$L7,0),$K7)</f>
        <v>900</v>
      </c>
      <c r="O7" s="6">
        <f>IF($E7&lt;O$6,IF($N7&gt;=$L7,0,$L7-$N7),0)</f>
        <v>0</v>
      </c>
      <c r="P7" s="6">
        <f>IF($E7&lt;P$6,IF($N7&gt;=$L7,$N7-$L7,0),$N7)</f>
        <v>0</v>
      </c>
      <c r="Q7" s="6">
        <f>IF($E7&lt;Q$6,IF($P7&gt;=$L7,0,$L7-$P7),0)</f>
        <v>900</v>
      </c>
      <c r="R7" s="6">
        <f>IF($E7&lt;R$6,IF($P7&gt;=$L7,$P7-$L7,0),$P7)</f>
        <v>0</v>
      </c>
      <c r="S7" s="6">
        <f>IF($E7&lt;S$6,IF($R7&gt;=$L7,0,$L7-$R7),0)</f>
        <v>900</v>
      </c>
      <c r="T7" s="6">
        <f>IF($E7&lt;T$6,IF($R7&gt;=$L7,$R7-$L7,0),$R7)</f>
        <v>0</v>
      </c>
      <c r="U7" s="6">
        <f>IF($T7&gt;=$L7,$T7-$L7,$L7)</f>
        <v>900</v>
      </c>
      <c r="V7" s="6">
        <f>IF($U7&gt;=$L7,$U7-$L7,0)</f>
        <v>0</v>
      </c>
      <c r="W7" s="6">
        <f>IF($V7&gt;=$L7,$V7-$L7,$L7)</f>
        <v>900</v>
      </c>
      <c r="X7" s="6">
        <f>IF($V7&gt;=$L7,$V7-$L7,0)</f>
        <v>0</v>
      </c>
      <c r="Y7" s="6">
        <f>IF($X7&gt;=$L7,$X7-$L7,$L7)</f>
        <v>900</v>
      </c>
      <c r="Z7" s="6">
        <f>IF($X7&gt;=$L7,$X7-$L7,0)</f>
        <v>0</v>
      </c>
      <c r="AA7" s="6">
        <f>IF($Z7&gt;=$L7,$Z7-$L7,$L7)</f>
        <v>900</v>
      </c>
      <c r="AB7" s="6">
        <f>IF($Z7&gt;=$L7,$Z7-$L7,0)</f>
        <v>0</v>
      </c>
      <c r="AC7" s="6">
        <f>IF($AB7&gt;=$L7,$AB7-$L7,$L7)</f>
        <v>900</v>
      </c>
      <c r="AD7" s="6">
        <f>IF($AB7&gt;=$L7,$AB7-$L7,0)</f>
        <v>0</v>
      </c>
      <c r="AE7" s="6">
        <f>IF($AD7&gt;=$L7,$AD7-$L7,$L7)</f>
        <v>900</v>
      </c>
      <c r="AF7" s="6">
        <f>I7+M7+O7+Q7+S7+U7+W7+Y7+AA7+AC7+AE7</f>
        <v>10200</v>
      </c>
      <c r="AG7" s="6">
        <f>H7-AF7</f>
        <v>0</v>
      </c>
    </row>
    <row r="8" spans="1:33" x14ac:dyDescent="0.25">
      <c r="A8" s="21">
        <v>2</v>
      </c>
      <c r="B8" s="21"/>
      <c r="C8" s="21"/>
      <c r="D8" s="22">
        <v>42906</v>
      </c>
      <c r="E8" s="23">
        <f t="shared" ref="E8:E14" si="1">IF($D8="","",MONTH($D8))</f>
        <v>6</v>
      </c>
      <c r="F8" s="6">
        <v>1200</v>
      </c>
      <c r="G8" s="6">
        <v>9000</v>
      </c>
      <c r="H8" s="6">
        <f t="shared" ref="H8:H14" si="2">F8+G8</f>
        <v>10200</v>
      </c>
      <c r="I8" s="6">
        <v>1500</v>
      </c>
      <c r="J8" s="6">
        <f t="shared" ref="J8:J14" si="3">IF($I8&gt;$F8,$F8,$I8)</f>
        <v>1200</v>
      </c>
      <c r="K8" s="6">
        <f t="shared" ref="K8:K14" si="4">IF($I8&gt;$J8,$I8-$J8,0)</f>
        <v>300</v>
      </c>
      <c r="L8" s="6">
        <f t="shared" ref="L8:L14" si="5">G8/10</f>
        <v>900</v>
      </c>
      <c r="M8" s="6">
        <f t="shared" si="0"/>
        <v>600</v>
      </c>
      <c r="N8" s="6">
        <f t="shared" ref="N8" si="6">IF($E8&lt;N$6,IF($K8&gt;=$L8,$K8-$L8,0),$K8)</f>
        <v>0</v>
      </c>
      <c r="O8" s="6">
        <f t="shared" ref="O8:O14" si="7">IF($E8&lt;O$6,IF($N8&gt;=$L8,0,$L8-$N8),0)</f>
        <v>900</v>
      </c>
      <c r="P8" s="6">
        <f t="shared" ref="P8:P14" si="8">IF($E8&lt;P$6,IF($N8&gt;=$L8,$N8-$L8,0),$N8)</f>
        <v>0</v>
      </c>
      <c r="Q8" s="6">
        <f t="shared" ref="Q8:Q14" si="9">IF($E8&lt;Q$6,IF($P8&gt;=$L8,0,$L8-$P8),0)</f>
        <v>900</v>
      </c>
      <c r="R8" s="6">
        <f t="shared" ref="R8:R14" si="10">IF($E8&lt;R$6,IF($P8&gt;=$L8,$P8-$L8,0),$P8)</f>
        <v>0</v>
      </c>
      <c r="S8" s="6">
        <f t="shared" ref="S8:S14" si="11">IF($E8&lt;S$6,IF($R8&gt;=$L8,0,$L8-$R8),0)</f>
        <v>900</v>
      </c>
      <c r="T8" s="6">
        <f t="shared" ref="T8:T14" si="12">IF($E8&lt;T$6,IF($R8&gt;=$L8,$R8-$L8,0),$R8)</f>
        <v>0</v>
      </c>
      <c r="U8" s="6">
        <f t="shared" ref="U8:U14" si="13">IF($T8&gt;=$L8,$T8-$L8,$L8)</f>
        <v>900</v>
      </c>
      <c r="V8" s="6">
        <f t="shared" ref="V8:V14" si="14">IF($U8&gt;=$L8,$U8-$L8,0)</f>
        <v>0</v>
      </c>
      <c r="W8" s="6">
        <f t="shared" ref="W8:W14" si="15">IF($V8&gt;=$L8,$V8-$L8,$L8)</f>
        <v>900</v>
      </c>
      <c r="X8" s="6">
        <f t="shared" ref="X8:X14" si="16">IF($V8&gt;=$L8,$V8-$L8,0)</f>
        <v>0</v>
      </c>
      <c r="Y8" s="6">
        <f t="shared" ref="Y8:Y14" si="17">IF($X8&gt;=$L8,$X8-$L8,$L8)</f>
        <v>900</v>
      </c>
      <c r="Z8" s="6">
        <f t="shared" ref="Z8:Z14" si="18">IF($X8&gt;=$L8,$X8-$L8,0)</f>
        <v>0</v>
      </c>
      <c r="AA8" s="6">
        <f t="shared" ref="AA8:AA14" si="19">IF($Z8&gt;=$L8,$Z8-$L8,$L8)</f>
        <v>900</v>
      </c>
      <c r="AB8" s="6">
        <f t="shared" ref="AB8:AB14" si="20">IF($Z8&gt;=$L8,$Z8-$L8,0)</f>
        <v>0</v>
      </c>
      <c r="AC8" s="6">
        <f t="shared" ref="AC8:AC14" si="21">IF($AB8&gt;=$L8,$AB8-$L8,$L8)</f>
        <v>900</v>
      </c>
      <c r="AD8" s="6">
        <f t="shared" ref="AD8:AD14" si="22">IF($AB8&gt;=$L8,$AB8-$L8,0)</f>
        <v>0</v>
      </c>
      <c r="AE8" s="6">
        <f t="shared" ref="AE8:AE14" si="23">IF($AD8&gt;=$L8,$AD8-$L8,$L8)</f>
        <v>900</v>
      </c>
      <c r="AF8" s="6">
        <f t="shared" ref="AF8:AF14" si="24">I8+M8+O8+Q8+S8+U8+W8+Y8+AA8+AC8+AE8</f>
        <v>10200</v>
      </c>
      <c r="AG8" s="6">
        <f t="shared" ref="AG8:AG14" si="25">H8-AF8</f>
        <v>0</v>
      </c>
    </row>
    <row r="9" spans="1:33" x14ac:dyDescent="0.25">
      <c r="A9" s="21">
        <v>3</v>
      </c>
      <c r="B9" s="21"/>
      <c r="C9" s="21"/>
      <c r="D9" s="22">
        <v>42967</v>
      </c>
      <c r="E9" s="23">
        <f t="shared" si="1"/>
        <v>8</v>
      </c>
      <c r="F9" s="6">
        <v>1200</v>
      </c>
      <c r="G9" s="6">
        <v>9000</v>
      </c>
      <c r="H9" s="6">
        <f t="shared" si="2"/>
        <v>10200</v>
      </c>
      <c r="I9" s="6">
        <v>3000</v>
      </c>
      <c r="J9" s="6">
        <f t="shared" si="3"/>
        <v>1200</v>
      </c>
      <c r="K9" s="6">
        <f t="shared" si="4"/>
        <v>1800</v>
      </c>
      <c r="L9" s="6">
        <f t="shared" si="5"/>
        <v>900</v>
      </c>
      <c r="M9" s="6">
        <f t="shared" si="0"/>
        <v>0</v>
      </c>
      <c r="N9" s="6">
        <f t="shared" ref="N9:N14" si="26">IF($E9&lt;N$6,IF($K9&gt;=$L9,$K9-$L9,0),$K9)</f>
        <v>900</v>
      </c>
      <c r="O9" s="6">
        <f t="shared" si="7"/>
        <v>0</v>
      </c>
      <c r="P9" s="6">
        <f t="shared" si="8"/>
        <v>0</v>
      </c>
      <c r="Q9" s="6">
        <f t="shared" si="9"/>
        <v>900</v>
      </c>
      <c r="R9" s="6">
        <f t="shared" si="10"/>
        <v>0</v>
      </c>
      <c r="S9" s="6">
        <f t="shared" si="11"/>
        <v>900</v>
      </c>
      <c r="T9" s="6">
        <f t="shared" si="12"/>
        <v>0</v>
      </c>
      <c r="U9" s="6">
        <f t="shared" si="13"/>
        <v>900</v>
      </c>
      <c r="V9" s="6">
        <f t="shared" si="14"/>
        <v>0</v>
      </c>
      <c r="W9" s="6">
        <f t="shared" si="15"/>
        <v>900</v>
      </c>
      <c r="X9" s="6">
        <f t="shared" si="16"/>
        <v>0</v>
      </c>
      <c r="Y9" s="6">
        <f t="shared" si="17"/>
        <v>900</v>
      </c>
      <c r="Z9" s="6">
        <f t="shared" si="18"/>
        <v>0</v>
      </c>
      <c r="AA9" s="6">
        <f t="shared" si="19"/>
        <v>900</v>
      </c>
      <c r="AB9" s="6">
        <f t="shared" si="20"/>
        <v>0</v>
      </c>
      <c r="AC9" s="6">
        <f t="shared" si="21"/>
        <v>900</v>
      </c>
      <c r="AD9" s="6">
        <f t="shared" si="22"/>
        <v>0</v>
      </c>
      <c r="AE9" s="6">
        <f t="shared" si="23"/>
        <v>900</v>
      </c>
      <c r="AF9" s="6">
        <f t="shared" si="24"/>
        <v>10200</v>
      </c>
      <c r="AG9" s="6">
        <f t="shared" si="25"/>
        <v>0</v>
      </c>
    </row>
    <row r="10" spans="1:33" x14ac:dyDescent="0.25">
      <c r="A10" s="21">
        <v>4</v>
      </c>
      <c r="B10" s="21"/>
      <c r="C10" s="21"/>
      <c r="D10" s="22">
        <v>42998</v>
      </c>
      <c r="E10" s="23">
        <f t="shared" si="1"/>
        <v>9</v>
      </c>
      <c r="F10" s="6">
        <v>1200</v>
      </c>
      <c r="G10" s="6">
        <v>9000</v>
      </c>
      <c r="H10" s="6">
        <f t="shared" si="2"/>
        <v>10200</v>
      </c>
      <c r="I10" s="6">
        <v>2000</v>
      </c>
      <c r="J10" s="6">
        <f t="shared" si="3"/>
        <v>1200</v>
      </c>
      <c r="K10" s="6">
        <f t="shared" si="4"/>
        <v>800</v>
      </c>
      <c r="L10" s="6">
        <f t="shared" si="5"/>
        <v>900</v>
      </c>
      <c r="M10" s="6">
        <f>IF($E10&lt;M$6,IF($K10&gt;$L10,0,$L10-$K10),0)</f>
        <v>0</v>
      </c>
      <c r="N10" s="6">
        <f t="shared" si="26"/>
        <v>800</v>
      </c>
      <c r="O10" s="6">
        <f t="shared" si="7"/>
        <v>100</v>
      </c>
      <c r="P10" s="6">
        <f t="shared" si="8"/>
        <v>0</v>
      </c>
      <c r="Q10" s="6">
        <f t="shared" si="9"/>
        <v>900</v>
      </c>
      <c r="R10" s="6">
        <f>IF($E10&lt;R$6,IF($P10&gt;=$L10,$P10-$L10,0),$P10)</f>
        <v>0</v>
      </c>
      <c r="S10" s="6">
        <f t="shared" si="11"/>
        <v>900</v>
      </c>
      <c r="T10" s="6">
        <f t="shared" si="12"/>
        <v>0</v>
      </c>
      <c r="U10" s="6">
        <f t="shared" si="13"/>
        <v>900</v>
      </c>
      <c r="V10" s="6">
        <f t="shared" si="14"/>
        <v>0</v>
      </c>
      <c r="W10" s="6">
        <f t="shared" si="15"/>
        <v>900</v>
      </c>
      <c r="X10" s="6">
        <f t="shared" si="16"/>
        <v>0</v>
      </c>
      <c r="Y10" s="6">
        <f t="shared" si="17"/>
        <v>900</v>
      </c>
      <c r="Z10" s="6">
        <f t="shared" si="18"/>
        <v>0</v>
      </c>
      <c r="AA10" s="6">
        <f t="shared" si="19"/>
        <v>900</v>
      </c>
      <c r="AB10" s="6">
        <f t="shared" si="20"/>
        <v>0</v>
      </c>
      <c r="AC10" s="6">
        <f t="shared" si="21"/>
        <v>900</v>
      </c>
      <c r="AD10" s="6">
        <f t="shared" si="22"/>
        <v>0</v>
      </c>
      <c r="AE10" s="6">
        <f t="shared" si="23"/>
        <v>900</v>
      </c>
      <c r="AF10" s="6">
        <f t="shared" si="24"/>
        <v>9300</v>
      </c>
      <c r="AG10" s="6">
        <f t="shared" si="25"/>
        <v>900</v>
      </c>
    </row>
    <row r="11" spans="1:33" x14ac:dyDescent="0.25">
      <c r="A11" s="21">
        <v>5</v>
      </c>
      <c r="B11" s="21"/>
      <c r="C11" s="21"/>
      <c r="D11" s="22">
        <v>43028</v>
      </c>
      <c r="E11" s="23">
        <f t="shared" si="1"/>
        <v>10</v>
      </c>
      <c r="F11" s="6">
        <v>1200</v>
      </c>
      <c r="G11" s="6">
        <v>9000</v>
      </c>
      <c r="H11" s="6">
        <f t="shared" si="2"/>
        <v>10200</v>
      </c>
      <c r="I11" s="6">
        <v>1300</v>
      </c>
      <c r="J11" s="6">
        <f t="shared" si="3"/>
        <v>1200</v>
      </c>
      <c r="K11" s="6">
        <f t="shared" si="4"/>
        <v>100</v>
      </c>
      <c r="L11" s="6">
        <f t="shared" si="5"/>
        <v>900</v>
      </c>
      <c r="M11" s="6">
        <f t="shared" ref="M11:M14" si="27">IF($E11&lt;M$6,IF($K11&gt;$L11,0,$L11-$K11),0)</f>
        <v>0</v>
      </c>
      <c r="N11" s="6">
        <f t="shared" si="26"/>
        <v>100</v>
      </c>
      <c r="O11" s="6">
        <f t="shared" si="7"/>
        <v>0</v>
      </c>
      <c r="P11" s="6">
        <f t="shared" si="8"/>
        <v>100</v>
      </c>
      <c r="Q11" s="6">
        <f t="shared" si="9"/>
        <v>800</v>
      </c>
      <c r="R11" s="6">
        <f t="shared" si="10"/>
        <v>0</v>
      </c>
      <c r="S11" s="6">
        <f t="shared" si="11"/>
        <v>900</v>
      </c>
      <c r="T11" s="6">
        <f t="shared" si="12"/>
        <v>0</v>
      </c>
      <c r="U11" s="6">
        <f t="shared" si="13"/>
        <v>900</v>
      </c>
      <c r="V11" s="6">
        <f t="shared" si="14"/>
        <v>0</v>
      </c>
      <c r="W11" s="6">
        <f t="shared" si="15"/>
        <v>900</v>
      </c>
      <c r="X11" s="6">
        <f t="shared" si="16"/>
        <v>0</v>
      </c>
      <c r="Y11" s="6">
        <f t="shared" si="17"/>
        <v>900</v>
      </c>
      <c r="Z11" s="6">
        <f t="shared" si="18"/>
        <v>0</v>
      </c>
      <c r="AA11" s="6">
        <f t="shared" si="19"/>
        <v>900</v>
      </c>
      <c r="AB11" s="6">
        <f t="shared" si="20"/>
        <v>0</v>
      </c>
      <c r="AC11" s="6">
        <f t="shared" si="21"/>
        <v>900</v>
      </c>
      <c r="AD11" s="6">
        <f t="shared" si="22"/>
        <v>0</v>
      </c>
      <c r="AE11" s="6">
        <f t="shared" si="23"/>
        <v>900</v>
      </c>
      <c r="AF11" s="6">
        <f t="shared" si="24"/>
        <v>8400</v>
      </c>
      <c r="AG11" s="6">
        <f t="shared" si="25"/>
        <v>1800</v>
      </c>
    </row>
    <row r="12" spans="1:33" x14ac:dyDescent="0.25">
      <c r="A12" s="21">
        <v>6</v>
      </c>
      <c r="B12" s="21"/>
      <c r="C12" s="21"/>
      <c r="D12" s="22">
        <v>43059</v>
      </c>
      <c r="E12" s="23">
        <f t="shared" si="1"/>
        <v>11</v>
      </c>
      <c r="F12" s="6">
        <v>1200</v>
      </c>
      <c r="G12" s="6">
        <v>9000</v>
      </c>
      <c r="H12" s="6">
        <f t="shared" si="2"/>
        <v>10200</v>
      </c>
      <c r="I12" s="6">
        <v>2000</v>
      </c>
      <c r="J12" s="6">
        <f t="shared" si="3"/>
        <v>1200</v>
      </c>
      <c r="K12" s="6">
        <f t="shared" si="4"/>
        <v>800</v>
      </c>
      <c r="L12" s="6">
        <f t="shared" si="5"/>
        <v>900</v>
      </c>
      <c r="M12" s="6">
        <f t="shared" si="27"/>
        <v>0</v>
      </c>
      <c r="N12" s="6">
        <f t="shared" si="26"/>
        <v>800</v>
      </c>
      <c r="O12" s="6">
        <f t="shared" si="7"/>
        <v>0</v>
      </c>
      <c r="P12" s="6">
        <f t="shared" si="8"/>
        <v>800</v>
      </c>
      <c r="Q12" s="6">
        <f t="shared" si="9"/>
        <v>0</v>
      </c>
      <c r="R12" s="6">
        <f t="shared" si="10"/>
        <v>800</v>
      </c>
      <c r="S12" s="6">
        <f t="shared" si="11"/>
        <v>100</v>
      </c>
      <c r="T12" s="6">
        <f t="shared" si="12"/>
        <v>0</v>
      </c>
      <c r="U12" s="6">
        <f t="shared" si="13"/>
        <v>900</v>
      </c>
      <c r="V12" s="6">
        <f t="shared" si="14"/>
        <v>0</v>
      </c>
      <c r="W12" s="6">
        <f t="shared" si="15"/>
        <v>900</v>
      </c>
      <c r="X12" s="6">
        <f t="shared" si="16"/>
        <v>0</v>
      </c>
      <c r="Y12" s="6">
        <f t="shared" si="17"/>
        <v>900</v>
      </c>
      <c r="Z12" s="6">
        <f t="shared" si="18"/>
        <v>0</v>
      </c>
      <c r="AA12" s="6">
        <f t="shared" si="19"/>
        <v>900</v>
      </c>
      <c r="AB12" s="6">
        <f t="shared" si="20"/>
        <v>0</v>
      </c>
      <c r="AC12" s="6">
        <f t="shared" si="21"/>
        <v>900</v>
      </c>
      <c r="AD12" s="6">
        <f t="shared" si="22"/>
        <v>0</v>
      </c>
      <c r="AE12" s="6">
        <f t="shared" si="23"/>
        <v>900</v>
      </c>
      <c r="AF12" s="6">
        <f t="shared" si="24"/>
        <v>7500</v>
      </c>
      <c r="AG12" s="6">
        <f t="shared" si="25"/>
        <v>2700</v>
      </c>
    </row>
    <row r="13" spans="1:33" x14ac:dyDescent="0.25">
      <c r="A13" s="21">
        <v>7</v>
      </c>
      <c r="B13" s="21"/>
      <c r="C13" s="21"/>
      <c r="D13" s="22">
        <v>43089</v>
      </c>
      <c r="E13" s="23">
        <f t="shared" si="1"/>
        <v>12</v>
      </c>
      <c r="F13" s="6">
        <v>1200</v>
      </c>
      <c r="G13" s="6">
        <v>9000</v>
      </c>
      <c r="H13" s="6">
        <f t="shared" si="2"/>
        <v>10200</v>
      </c>
      <c r="I13" s="6">
        <v>1400</v>
      </c>
      <c r="J13" s="6">
        <f t="shared" si="3"/>
        <v>1200</v>
      </c>
      <c r="K13" s="6">
        <f t="shared" si="4"/>
        <v>200</v>
      </c>
      <c r="L13" s="6">
        <f t="shared" si="5"/>
        <v>900</v>
      </c>
      <c r="M13" s="6">
        <f t="shared" si="27"/>
        <v>0</v>
      </c>
      <c r="N13" s="6">
        <f t="shared" si="26"/>
        <v>200</v>
      </c>
      <c r="O13" s="6">
        <f t="shared" si="7"/>
        <v>0</v>
      </c>
      <c r="P13" s="6">
        <f t="shared" si="8"/>
        <v>200</v>
      </c>
      <c r="Q13" s="6">
        <f t="shared" si="9"/>
        <v>0</v>
      </c>
      <c r="R13" s="6">
        <f t="shared" si="10"/>
        <v>200</v>
      </c>
      <c r="S13" s="6">
        <f t="shared" si="11"/>
        <v>0</v>
      </c>
      <c r="T13" s="6">
        <f t="shared" si="12"/>
        <v>200</v>
      </c>
      <c r="U13" s="6">
        <f t="shared" si="13"/>
        <v>900</v>
      </c>
      <c r="V13" s="6">
        <f t="shared" si="14"/>
        <v>0</v>
      </c>
      <c r="W13" s="6">
        <f t="shared" si="15"/>
        <v>900</v>
      </c>
      <c r="X13" s="6">
        <f t="shared" si="16"/>
        <v>0</v>
      </c>
      <c r="Y13" s="6">
        <f t="shared" si="17"/>
        <v>900</v>
      </c>
      <c r="Z13" s="6">
        <f t="shared" si="18"/>
        <v>0</v>
      </c>
      <c r="AA13" s="6">
        <f t="shared" si="19"/>
        <v>900</v>
      </c>
      <c r="AB13" s="6">
        <f t="shared" si="20"/>
        <v>0</v>
      </c>
      <c r="AC13" s="6">
        <f t="shared" si="21"/>
        <v>900</v>
      </c>
      <c r="AD13" s="6">
        <f t="shared" si="22"/>
        <v>0</v>
      </c>
      <c r="AE13" s="6">
        <f t="shared" si="23"/>
        <v>900</v>
      </c>
      <c r="AF13" s="6">
        <f t="shared" si="24"/>
        <v>6800</v>
      </c>
      <c r="AG13" s="6">
        <f t="shared" si="25"/>
        <v>3400</v>
      </c>
    </row>
    <row r="14" spans="1:33" x14ac:dyDescent="0.25">
      <c r="A14" s="21"/>
      <c r="B14" s="21"/>
      <c r="C14" s="21"/>
      <c r="D14" s="24"/>
      <c r="E14" s="23" t="str">
        <f t="shared" si="1"/>
        <v/>
      </c>
      <c r="F14" s="6"/>
      <c r="G14" s="6"/>
      <c r="H14" s="6">
        <f t="shared" si="2"/>
        <v>0</v>
      </c>
      <c r="I14" s="6"/>
      <c r="J14" s="6">
        <f t="shared" si="3"/>
        <v>0</v>
      </c>
      <c r="K14" s="6">
        <f t="shared" si="4"/>
        <v>0</v>
      </c>
      <c r="L14" s="6">
        <f t="shared" si="5"/>
        <v>0</v>
      </c>
      <c r="M14" s="6">
        <f t="shared" si="27"/>
        <v>0</v>
      </c>
      <c r="N14" s="6">
        <f t="shared" si="26"/>
        <v>0</v>
      </c>
      <c r="O14" s="6">
        <f t="shared" si="7"/>
        <v>0</v>
      </c>
      <c r="P14" s="6">
        <f t="shared" si="8"/>
        <v>0</v>
      </c>
      <c r="Q14" s="6">
        <f t="shared" si="9"/>
        <v>0</v>
      </c>
      <c r="R14" s="6">
        <f t="shared" si="10"/>
        <v>0</v>
      </c>
      <c r="S14" s="6">
        <f t="shared" si="11"/>
        <v>0</v>
      </c>
      <c r="T14" s="6">
        <f t="shared" si="12"/>
        <v>0</v>
      </c>
      <c r="U14" s="6">
        <f t="shared" si="13"/>
        <v>0</v>
      </c>
      <c r="V14" s="6">
        <f t="shared" si="14"/>
        <v>0</v>
      </c>
      <c r="W14" s="6">
        <f t="shared" si="15"/>
        <v>0</v>
      </c>
      <c r="X14" s="6">
        <f t="shared" si="16"/>
        <v>0</v>
      </c>
      <c r="Y14" s="6">
        <f t="shared" si="17"/>
        <v>0</v>
      </c>
      <c r="Z14" s="6">
        <f t="shared" si="18"/>
        <v>0</v>
      </c>
      <c r="AA14" s="6">
        <f t="shared" si="19"/>
        <v>0</v>
      </c>
      <c r="AB14" s="6">
        <f t="shared" si="20"/>
        <v>0</v>
      </c>
      <c r="AC14" s="6">
        <f t="shared" si="21"/>
        <v>0</v>
      </c>
      <c r="AD14" s="6">
        <f t="shared" si="22"/>
        <v>0</v>
      </c>
      <c r="AE14" s="6">
        <f t="shared" si="23"/>
        <v>0</v>
      </c>
      <c r="AF14" s="6">
        <f t="shared" si="24"/>
        <v>0</v>
      </c>
      <c r="AG14" s="6">
        <f t="shared" si="25"/>
        <v>0</v>
      </c>
    </row>
    <row r="16" spans="1:33" x14ac:dyDescent="0.25">
      <c r="G16" s="9" t="s">
        <v>20</v>
      </c>
      <c r="H16" s="4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7:22" x14ac:dyDescent="0.25">
      <c r="G17" s="9"/>
      <c r="H17" s="4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7:22" x14ac:dyDescent="0.25">
      <c r="G18" s="9"/>
      <c r="H18" s="4" t="s">
        <v>21</v>
      </c>
      <c r="I18" s="9" t="s">
        <v>22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7:22" x14ac:dyDescent="0.25">
      <c r="G19" s="9"/>
      <c r="H19" s="4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7:22" x14ac:dyDescent="0.25">
      <c r="G20" s="9"/>
      <c r="H20" s="4"/>
      <c r="I20" s="9" t="s">
        <v>23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7:22" x14ac:dyDescent="0.25">
      <c r="G21" s="9"/>
      <c r="H21" s="4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</sheetData>
  <mergeCells count="1">
    <mergeCell ref="O1:AA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Bernard</cp:lastModifiedBy>
  <dcterms:created xsi:type="dcterms:W3CDTF">2017-07-31T15:47:13Z</dcterms:created>
  <dcterms:modified xsi:type="dcterms:W3CDTF">2017-08-01T20:43:04Z</dcterms:modified>
</cp:coreProperties>
</file>