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2"/>
  </bookViews>
  <sheets>
    <sheet name="Tarif frais de transport" sheetId="1" r:id="rId1"/>
    <sheet name="Articless" sheetId="5" r:id="rId2"/>
    <sheet name="Frais intra département" sheetId="3" r:id="rId3"/>
    <sheet name="Frais hors département" sheetId="4" r:id="rId4"/>
  </sheets>
  <calcPr calcId="125725"/>
</workbook>
</file>

<file path=xl/calcChain.xml><?xml version="1.0" encoding="utf-8"?>
<calcChain xmlns="http://schemas.openxmlformats.org/spreadsheetml/2006/main">
  <c r="F9" i="4"/>
  <c r="D3"/>
  <c r="F3" s="1"/>
  <c r="C3"/>
  <c r="B3"/>
  <c r="D2"/>
  <c r="F2" s="1"/>
  <c r="C2"/>
  <c r="B2"/>
  <c r="F12" i="3"/>
  <c r="F3"/>
  <c r="D3"/>
  <c r="C3"/>
  <c r="B3"/>
  <c r="D2"/>
  <c r="F2" s="1"/>
  <c r="C2"/>
  <c r="B2"/>
</calcChain>
</file>

<file path=xl/sharedStrings.xml><?xml version="1.0" encoding="utf-8"?>
<sst xmlns="http://schemas.openxmlformats.org/spreadsheetml/2006/main" count="35" uniqueCount="26">
  <si>
    <t>Tarif intra 
départemental HT</t>
  </si>
  <si>
    <t>Tarif extra départemental 
limitrophe HT</t>
  </si>
  <si>
    <t>Désignation</t>
  </si>
  <si>
    <t>Code</t>
  </si>
  <si>
    <t>Modèle</t>
  </si>
  <si>
    <t>Poids net (kg)</t>
  </si>
  <si>
    <t>IRIS 220</t>
  </si>
  <si>
    <t>IRIS 230</t>
  </si>
  <si>
    <t>IRIS 235</t>
  </si>
  <si>
    <t>IRIS 330</t>
  </si>
  <si>
    <t>IRIS 335</t>
  </si>
  <si>
    <t>Chaudière murale 
gaz 18 KW</t>
  </si>
  <si>
    <t>Chaudière murale 
gaz 18 KW ECS</t>
  </si>
  <si>
    <t>Chaudière murale gaz 
18 KW ECS à 
ventouse</t>
  </si>
  <si>
    <t>Chaudière murale gaz 
28 KW ECS</t>
  </si>
  <si>
    <t>Chaudière murale 
gaz 28 KW ECS à 
ventouse</t>
  </si>
  <si>
    <t>Numéro</t>
  </si>
  <si>
    <t>Référence</t>
  </si>
  <si>
    <t>Description</t>
  </si>
  <si>
    <t>Poids 
unitaire</t>
  </si>
  <si>
    <t>Quantité</t>
  </si>
  <si>
    <t>Poids total</t>
  </si>
  <si>
    <t>Coût transport</t>
  </si>
  <si>
    <t>Tranches poids Kg</t>
  </si>
  <si>
    <t>Poids total Kg</t>
  </si>
  <si>
    <t>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</si>
</sst>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E16" sqref="E16"/>
    </sheetView>
  </sheetViews>
  <sheetFormatPr baseColWidth="10" defaultRowHeight="15"/>
  <cols>
    <col min="1" max="1" width="26.42578125" customWidth="1"/>
    <col min="2" max="2" width="20.5703125" customWidth="1"/>
    <col min="3" max="3" width="22.85546875" customWidth="1"/>
  </cols>
  <sheetData>
    <row r="1" spans="1:3" ht="45">
      <c r="A1" s="1" t="s">
        <v>23</v>
      </c>
      <c r="B1" s="2" t="s">
        <v>0</v>
      </c>
      <c r="C1" s="2" t="s">
        <v>1</v>
      </c>
    </row>
    <row r="2" spans="1:3">
      <c r="A2">
        <v>0</v>
      </c>
      <c r="B2">
        <v>0</v>
      </c>
      <c r="C2">
        <v>0</v>
      </c>
    </row>
    <row r="3" spans="1:3">
      <c r="A3">
        <v>1</v>
      </c>
      <c r="B3">
        <v>8</v>
      </c>
      <c r="C3">
        <v>14</v>
      </c>
    </row>
    <row r="4" spans="1:3">
      <c r="A4">
        <v>51</v>
      </c>
      <c r="B4">
        <v>16</v>
      </c>
      <c r="C4">
        <v>28</v>
      </c>
    </row>
    <row r="5" spans="1:3">
      <c r="A5">
        <v>101</v>
      </c>
      <c r="B5">
        <v>24</v>
      </c>
      <c r="C5">
        <v>42</v>
      </c>
    </row>
    <row r="6" spans="1:3">
      <c r="A6">
        <v>151</v>
      </c>
      <c r="B6">
        <v>32</v>
      </c>
      <c r="C6">
        <v>56</v>
      </c>
    </row>
    <row r="7" spans="1:3">
      <c r="A7">
        <v>201</v>
      </c>
      <c r="B7">
        <v>40</v>
      </c>
      <c r="C7">
        <v>70</v>
      </c>
    </row>
    <row r="8" spans="1:3">
      <c r="A8">
        <v>251</v>
      </c>
      <c r="B8">
        <v>48</v>
      </c>
      <c r="C8">
        <v>84</v>
      </c>
    </row>
    <row r="9" spans="1:3">
      <c r="A9">
        <v>301</v>
      </c>
      <c r="B9">
        <v>56</v>
      </c>
      <c r="C9">
        <v>98</v>
      </c>
    </row>
    <row r="10" spans="1:3">
      <c r="A10">
        <v>351</v>
      </c>
      <c r="B10">
        <v>64</v>
      </c>
      <c r="C10">
        <v>112</v>
      </c>
    </row>
    <row r="11" spans="1:3">
      <c r="A11">
        <v>401</v>
      </c>
      <c r="B11">
        <v>72</v>
      </c>
      <c r="C11">
        <v>126</v>
      </c>
    </row>
    <row r="12" spans="1:3">
      <c r="A12">
        <v>451</v>
      </c>
      <c r="B12">
        <v>80</v>
      </c>
      <c r="C12">
        <v>140</v>
      </c>
    </row>
    <row r="13" spans="1:3">
      <c r="A13">
        <v>501</v>
      </c>
      <c r="B13">
        <v>88</v>
      </c>
      <c r="C13">
        <v>154</v>
      </c>
    </row>
    <row r="14" spans="1:3">
      <c r="A14">
        <v>551</v>
      </c>
      <c r="B14">
        <v>96</v>
      </c>
      <c r="C14">
        <v>168</v>
      </c>
    </row>
    <row r="15" spans="1:3">
      <c r="A15">
        <v>601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F21" sqref="F21"/>
    </sheetView>
  </sheetViews>
  <sheetFormatPr baseColWidth="10" defaultRowHeight="15"/>
  <sheetData>
    <row r="1" spans="1:4">
      <c r="A1" t="s">
        <v>3</v>
      </c>
      <c r="B1" t="s">
        <v>4</v>
      </c>
      <c r="C1" t="s">
        <v>2</v>
      </c>
      <c r="D1" t="s">
        <v>5</v>
      </c>
    </row>
    <row r="2" spans="1:4">
      <c r="A2">
        <v>358586</v>
      </c>
      <c r="B2" t="s">
        <v>6</v>
      </c>
      <c r="C2" t="s">
        <v>11</v>
      </c>
      <c r="D2">
        <v>48</v>
      </c>
    </row>
    <row r="3" spans="1:4">
      <c r="A3">
        <v>358587</v>
      </c>
      <c r="B3" t="s">
        <v>7</v>
      </c>
      <c r="C3" t="s">
        <v>12</v>
      </c>
      <c r="D3">
        <v>54</v>
      </c>
    </row>
    <row r="4" spans="1:4">
      <c r="A4">
        <v>358588</v>
      </c>
      <c r="B4" t="s">
        <v>8</v>
      </c>
      <c r="C4" t="s">
        <v>13</v>
      </c>
      <c r="D4">
        <v>56</v>
      </c>
    </row>
    <row r="5" spans="1:4">
      <c r="A5">
        <v>358603</v>
      </c>
      <c r="B5" t="s">
        <v>9</v>
      </c>
      <c r="C5" t="s">
        <v>14</v>
      </c>
      <c r="D5">
        <v>62</v>
      </c>
    </row>
    <row r="6" spans="1:4">
      <c r="A6">
        <v>358604</v>
      </c>
      <c r="B6" t="s">
        <v>10</v>
      </c>
      <c r="C6" t="s">
        <v>15</v>
      </c>
      <c r="D6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A2" sqref="A2:F3"/>
    </sheetView>
  </sheetViews>
  <sheetFormatPr baseColWidth="10" defaultRowHeight="15"/>
  <sheetData>
    <row r="1" spans="1:6" s="1" customFormat="1" ht="30">
      <c r="A1" s="3" t="s">
        <v>16</v>
      </c>
      <c r="B1" s="4" t="s">
        <v>17</v>
      </c>
      <c r="C1" s="3" t="s">
        <v>18</v>
      </c>
      <c r="D1" s="4" t="s">
        <v>19</v>
      </c>
      <c r="E1" s="3" t="s">
        <v>20</v>
      </c>
      <c r="F1" s="3" t="s">
        <v>21</v>
      </c>
    </row>
    <row r="2" spans="1:6">
      <c r="A2" s="5">
        <v>358603</v>
      </c>
      <c r="B2" s="5" t="str">
        <f>VLOOKUP(A2,Articless!A:B,2,0)</f>
        <v>IRIS 330</v>
      </c>
      <c r="C2" s="5" t="str">
        <f>VLOOKUP(A2,Articless!A:C,3,0)</f>
        <v>Chaudière murale gaz 
28 KW ECS</v>
      </c>
      <c r="D2" s="5">
        <f>VLOOKUP(A2,Articless!A:D,4,0)</f>
        <v>62</v>
      </c>
      <c r="E2" s="5">
        <v>1</v>
      </c>
      <c r="F2" s="5">
        <f>+D2*E2</f>
        <v>62</v>
      </c>
    </row>
    <row r="3" spans="1:6">
      <c r="A3" s="5">
        <v>358588</v>
      </c>
      <c r="B3" s="5" t="str">
        <f>VLOOKUP(A3,Articless!A:B,2,0)</f>
        <v>IRIS 235</v>
      </c>
      <c r="C3" s="5" t="str">
        <f>VLOOKUP(A3,Articless!A:C,3,0)</f>
        <v>Chaudière murale gaz 
18 KW ECS à 
ventouse</v>
      </c>
      <c r="D3" s="5">
        <f>VLOOKUP(A3,Articless!A:D,4,0)</f>
        <v>56</v>
      </c>
      <c r="E3" s="5">
        <v>3</v>
      </c>
      <c r="F3" s="5">
        <f t="shared" ref="F3:F11" si="0">+D3*E3</f>
        <v>168</v>
      </c>
    </row>
    <row r="4" spans="1:6">
      <c r="A4" s="5"/>
      <c r="B4" s="5"/>
      <c r="C4" s="5"/>
      <c r="D4" s="5"/>
      <c r="E4" s="5"/>
      <c r="F4" s="5"/>
    </row>
    <row r="5" spans="1:6">
      <c r="A5" s="5"/>
      <c r="B5" s="5"/>
      <c r="C5" s="5"/>
      <c r="D5" s="5"/>
      <c r="E5" s="5"/>
      <c r="F5" s="5"/>
    </row>
    <row r="6" spans="1:6">
      <c r="A6" s="5"/>
      <c r="B6" s="5"/>
      <c r="C6" s="5"/>
      <c r="D6" s="5"/>
      <c r="E6" s="5"/>
      <c r="F6" s="5"/>
    </row>
    <row r="7" spans="1:6">
      <c r="A7" s="5"/>
      <c r="B7" s="5"/>
      <c r="C7" s="5"/>
      <c r="D7" s="5"/>
      <c r="E7" s="5"/>
      <c r="F7" s="5"/>
    </row>
    <row r="8" spans="1:6">
      <c r="A8" s="5"/>
      <c r="B8" s="5"/>
      <c r="C8" s="5"/>
      <c r="D8" s="5"/>
      <c r="E8" s="5"/>
      <c r="F8" s="5"/>
    </row>
    <row r="9" spans="1:6">
      <c r="A9" s="5"/>
      <c r="B9" s="5"/>
      <c r="C9" s="5"/>
      <c r="D9" s="5"/>
      <c r="E9" s="5"/>
      <c r="F9" s="5"/>
    </row>
    <row r="10" spans="1:6">
      <c r="A10" s="5"/>
      <c r="B10" s="5"/>
      <c r="C10" s="5"/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>
      <c r="A12" s="6"/>
      <c r="B12" s="7"/>
      <c r="C12" s="8"/>
      <c r="D12" s="12" t="s">
        <v>24</v>
      </c>
      <c r="E12" s="12"/>
      <c r="F12" s="5">
        <f>SUM(F2:F11)</f>
        <v>230</v>
      </c>
    </row>
    <row r="13" spans="1:6">
      <c r="A13" s="9"/>
      <c r="B13" s="10"/>
      <c r="C13" s="11"/>
      <c r="D13" s="12" t="s">
        <v>22</v>
      </c>
      <c r="E13" s="12"/>
      <c r="F13" s="13" t="s">
        <v>25</v>
      </c>
    </row>
  </sheetData>
  <mergeCells count="2">
    <mergeCell ref="D12:E12"/>
    <mergeCell ref="D13:E13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F10" sqref="F10"/>
    </sheetView>
  </sheetViews>
  <sheetFormatPr baseColWidth="10" defaultRowHeight="15"/>
  <sheetData>
    <row r="1" spans="1:6" ht="30">
      <c r="A1" s="3" t="s">
        <v>16</v>
      </c>
      <c r="B1" s="4" t="s">
        <v>17</v>
      </c>
      <c r="C1" s="3" t="s">
        <v>18</v>
      </c>
      <c r="D1" s="4" t="s">
        <v>19</v>
      </c>
      <c r="E1" s="3" t="s">
        <v>20</v>
      </c>
      <c r="F1" s="3" t="s">
        <v>21</v>
      </c>
    </row>
    <row r="2" spans="1:6">
      <c r="A2" s="5">
        <v>358603</v>
      </c>
      <c r="B2" s="5" t="str">
        <f>VLOOKUP(A2,Articless!A:B,2,0)</f>
        <v>IRIS 330</v>
      </c>
      <c r="C2" s="5" t="str">
        <f>VLOOKUP(A2,Articless!A:C,3,0)</f>
        <v>Chaudière murale gaz 
28 KW ECS</v>
      </c>
      <c r="D2" s="5">
        <f>VLOOKUP(A2,Articless!A:D,4,0)</f>
        <v>62</v>
      </c>
      <c r="E2" s="5">
        <v>1</v>
      </c>
      <c r="F2" s="5">
        <f>+D2*E2</f>
        <v>62</v>
      </c>
    </row>
    <row r="3" spans="1:6">
      <c r="A3" s="5">
        <v>358588</v>
      </c>
      <c r="B3" s="5" t="str">
        <f>VLOOKUP(A3,Articless!A:B,2,0)</f>
        <v>IRIS 235</v>
      </c>
      <c r="C3" s="5" t="str">
        <f>VLOOKUP(A3,Articless!A:C,3,0)</f>
        <v>Chaudière murale gaz 
18 KW ECS à 
ventouse</v>
      </c>
      <c r="D3" s="5">
        <f>VLOOKUP(A3,Articless!A:D,4,0)</f>
        <v>56</v>
      </c>
      <c r="E3" s="5">
        <v>3</v>
      </c>
      <c r="F3" s="5">
        <f t="shared" ref="F3" si="0">+D3*E3</f>
        <v>168</v>
      </c>
    </row>
    <row r="4" spans="1:6">
      <c r="A4" s="5"/>
      <c r="B4" s="5"/>
      <c r="C4" s="5"/>
      <c r="D4" s="5"/>
      <c r="E4" s="5"/>
      <c r="F4" s="5"/>
    </row>
    <row r="5" spans="1:6">
      <c r="A5" s="5"/>
      <c r="B5" s="5"/>
      <c r="C5" s="5"/>
      <c r="D5" s="5"/>
      <c r="E5" s="5"/>
      <c r="F5" s="5"/>
    </row>
    <row r="6" spans="1:6">
      <c r="A6" s="5"/>
      <c r="B6" s="5"/>
      <c r="C6" s="5"/>
      <c r="D6" s="5"/>
      <c r="E6" s="5"/>
      <c r="F6" s="5"/>
    </row>
    <row r="7" spans="1:6">
      <c r="A7" s="5"/>
      <c r="B7" s="5"/>
      <c r="C7" s="5"/>
      <c r="D7" s="5"/>
      <c r="E7" s="5"/>
      <c r="F7" s="5"/>
    </row>
    <row r="8" spans="1:6">
      <c r="A8" s="5"/>
      <c r="B8" s="5"/>
      <c r="C8" s="5"/>
      <c r="D8" s="5"/>
      <c r="E8" s="5"/>
      <c r="F8" s="5"/>
    </row>
    <row r="9" spans="1:6">
      <c r="A9" s="6"/>
      <c r="B9" s="7"/>
      <c r="C9" s="8"/>
      <c r="D9" s="12" t="s">
        <v>21</v>
      </c>
      <c r="E9" s="12"/>
      <c r="F9" s="5">
        <f>SUM(F2:F8)</f>
        <v>230</v>
      </c>
    </row>
    <row r="10" spans="1:6">
      <c r="A10" s="9"/>
      <c r="B10" s="10"/>
      <c r="C10" s="11"/>
      <c r="D10" s="12" t="s">
        <v>22</v>
      </c>
      <c r="E10" s="12"/>
      <c r="F10" s="13" t="s">
        <v>25</v>
      </c>
    </row>
  </sheetData>
  <mergeCells count="2">
    <mergeCell ref="D9:E9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Tarif frais de transport</vt:lpstr>
      <vt:lpstr>Articless</vt:lpstr>
      <vt:lpstr>Frais intra département</vt:lpstr>
      <vt:lpstr>Frais hors département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2015-09-29T21:59:11Z</dcterms:created>
  <dcterms:modified xsi:type="dcterms:W3CDTF">2015-09-30T10:09:38Z</dcterms:modified>
</cp:coreProperties>
</file>