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7530"/>
  </bookViews>
  <sheets>
    <sheet name="2017" sheetId="2" r:id="rId1"/>
    <sheet name="Feuil1" sheetId="1" r:id="rId2"/>
  </sheets>
  <externalReferences>
    <externalReference r:id="rId3"/>
    <externalReference r:id="rId4"/>
  </externalReferences>
  <definedNames>
    <definedName name="aze" localSheetId="0">#REF!</definedName>
    <definedName name="aze">#REF!</definedName>
    <definedName name="Catégories" localSheetId="0">#REF!</definedName>
    <definedName name="Catégories">#REF!</definedName>
    <definedName name="COSSEB">OFFSET([1]Applicateur!$D$2,,,COUNTA([1]Applicateur!$A:$A)-1,1)</definedName>
    <definedName name="FILS6">OFFSET([1]FILS6!$C$2,,,COUNTA([1]FILS6!$A:$A)-1,1)</definedName>
    <definedName name="Marquage">'[1]Base listes'!$G$3:$G$13</definedName>
    <definedName name="Nomenclature" localSheetId="0">[2]Recherche!#REF!</definedName>
    <definedName name="Nomenclature">[2]Recherche!#REF!</definedName>
    <definedName name="Scotch">'[1]Base listes'!$A$3:$A$10</definedName>
    <definedName name="SearchCell" localSheetId="0">#REF!</definedName>
    <definedName name="SearchCell">#REF!</definedName>
    <definedName name="SearchColumn" localSheetId="0">INDIRECT("Data!"&amp;ADDRESS(2, MATCH(#REF!,#REF!,0))&amp;":"&amp;ADDRESS(COUNTA(#REF!), MATCH(#REF!,#REF!,0)))</definedName>
    <definedName name="SearchColumn">INDIRECT("Data!"&amp;ADDRESS(2, MATCH(#REF!,#REF!,0))&amp;":"&amp;ADDRESS(COUNTA(#REF!), MATCH(#REF!,#REF!,0)))</definedName>
    <definedName name="SEQUENCE">'[1]Base listes'!$H$3:$H$5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K69" i="2" l="1"/>
  <c r="I69" i="2"/>
  <c r="H69" i="2"/>
  <c r="G69" i="2"/>
  <c r="F69" i="2"/>
  <c r="H1" i="2"/>
  <c r="K1" i="2" s="1"/>
  <c r="D3" i="2"/>
  <c r="E3" i="2" l="1"/>
  <c r="B3" i="2"/>
  <c r="D4" i="2" l="1"/>
  <c r="B4" i="2" l="1"/>
  <c r="C4" i="2"/>
  <c r="E4" i="2"/>
  <c r="D5" i="2" s="1"/>
  <c r="A4" i="2"/>
  <c r="E5" i="2" l="1"/>
  <c r="D6" i="2" s="1"/>
  <c r="A5" i="2"/>
  <c r="C5" i="2"/>
  <c r="B5" i="2"/>
  <c r="B6" i="2" l="1"/>
  <c r="A6" i="2"/>
  <c r="E6" i="2"/>
  <c r="D7" i="2" s="1"/>
  <c r="C6" i="2"/>
  <c r="C7" i="2" l="1"/>
  <c r="E7" i="2"/>
  <c r="D8" i="2" s="1"/>
  <c r="E8" i="2" s="1"/>
  <c r="A7" i="2"/>
  <c r="B7" i="2"/>
  <c r="B8" i="2" l="1"/>
  <c r="C8" i="2"/>
  <c r="D9" i="2"/>
  <c r="A8" i="2"/>
  <c r="E9" i="2" l="1"/>
  <c r="D10" i="2" s="1"/>
  <c r="A9" i="2"/>
  <c r="C9" i="2"/>
  <c r="B9" i="2"/>
  <c r="B10" i="2" l="1"/>
  <c r="E10" i="2"/>
  <c r="D11" i="2" s="1"/>
  <c r="A10" i="2"/>
  <c r="C10" i="2"/>
  <c r="C11" i="2" l="1"/>
  <c r="E11" i="2"/>
  <c r="D12" i="2" s="1"/>
  <c r="A11" i="2"/>
  <c r="B11" i="2"/>
  <c r="B12" i="2" l="1"/>
  <c r="C12" i="2"/>
  <c r="E12" i="2"/>
  <c r="D13" i="2" s="1"/>
  <c r="A12" i="2"/>
  <c r="E13" i="2" l="1"/>
  <c r="D14" i="2" s="1"/>
  <c r="A13" i="2"/>
  <c r="C13" i="2"/>
  <c r="B13" i="2"/>
  <c r="B14" i="2" l="1"/>
  <c r="E14" i="2"/>
  <c r="D15" i="2" s="1"/>
  <c r="A14" i="2"/>
  <c r="C14" i="2"/>
  <c r="C15" i="2" l="1"/>
  <c r="E15" i="2"/>
  <c r="D16" i="2" s="1"/>
  <c r="A15" i="2"/>
  <c r="B15" i="2"/>
  <c r="B16" i="2" l="1"/>
  <c r="C16" i="2"/>
  <c r="A16" i="2"/>
  <c r="E16" i="2"/>
  <c r="D17" i="2" s="1"/>
  <c r="E17" i="2" l="1"/>
  <c r="D18" i="2" s="1"/>
  <c r="A17" i="2"/>
  <c r="C17" i="2"/>
  <c r="B17" i="2"/>
  <c r="B18" i="2" l="1"/>
  <c r="E18" i="2"/>
  <c r="D19" i="2" s="1"/>
  <c r="A18" i="2"/>
  <c r="C18" i="2"/>
  <c r="C19" i="2" l="1"/>
  <c r="E19" i="2"/>
  <c r="D20" i="2" s="1"/>
  <c r="B19" i="2"/>
  <c r="A19" i="2" l="1"/>
  <c r="B20" i="2"/>
  <c r="C20" i="2"/>
  <c r="E20" i="2"/>
  <c r="D21" i="2" s="1"/>
  <c r="A20" i="2"/>
  <c r="E21" i="2" l="1"/>
  <c r="D22" i="2" s="1"/>
  <c r="A21" i="2"/>
  <c r="C21" i="2"/>
  <c r="B21" i="2"/>
  <c r="B22" i="2" l="1"/>
  <c r="E22" i="2"/>
  <c r="D23" i="2" s="1"/>
  <c r="A22" i="2"/>
  <c r="C22" i="2"/>
  <c r="C23" i="2" l="1"/>
  <c r="E23" i="2"/>
  <c r="D24" i="2" s="1"/>
  <c r="A23" i="2"/>
  <c r="B23" i="2"/>
  <c r="B24" i="2" l="1"/>
  <c r="C24" i="2"/>
  <c r="E24" i="2"/>
  <c r="D25" i="2" s="1"/>
  <c r="A24" i="2"/>
  <c r="E25" i="2" l="1"/>
  <c r="D26" i="2" s="1"/>
  <c r="A25" i="2"/>
  <c r="C25" i="2"/>
  <c r="B25" i="2"/>
  <c r="B26" i="2" l="1"/>
  <c r="E26" i="2"/>
  <c r="D27" i="2" s="1"/>
  <c r="A26" i="2"/>
  <c r="C26" i="2"/>
  <c r="C27" i="2" l="1"/>
  <c r="E27" i="2"/>
  <c r="D28" i="2" s="1"/>
  <c r="A27" i="2"/>
  <c r="B27" i="2"/>
  <c r="B28" i="2" l="1"/>
  <c r="C28" i="2"/>
  <c r="E28" i="2"/>
  <c r="D29" i="2" s="1"/>
  <c r="A28" i="2"/>
  <c r="E29" i="2" l="1"/>
  <c r="D30" i="2" s="1"/>
  <c r="A29" i="2"/>
  <c r="C29" i="2"/>
  <c r="B29" i="2"/>
  <c r="B30" i="2" l="1"/>
  <c r="E30" i="2"/>
  <c r="D31" i="2" s="1"/>
  <c r="A30" i="2"/>
  <c r="C30" i="2"/>
  <c r="C31" i="2" l="1"/>
  <c r="E31" i="2"/>
  <c r="D32" i="2" s="1"/>
  <c r="A31" i="2"/>
  <c r="B31" i="2"/>
  <c r="B32" i="2" l="1"/>
  <c r="C32" i="2"/>
  <c r="A32" i="2"/>
  <c r="D33" i="2"/>
  <c r="E32" i="2"/>
  <c r="E33" i="2" l="1"/>
  <c r="D34" i="2" s="1"/>
  <c r="A33" i="2"/>
  <c r="C33" i="2"/>
  <c r="B33" i="2"/>
  <c r="B34" i="2" l="1"/>
  <c r="E34" i="2"/>
  <c r="D35" i="2" s="1"/>
  <c r="A34" i="2"/>
  <c r="C34" i="2"/>
  <c r="C35" i="2" l="1"/>
  <c r="E35" i="2"/>
  <c r="D36" i="2" s="1"/>
  <c r="A35" i="2"/>
  <c r="B35" i="2"/>
  <c r="B36" i="2" l="1"/>
  <c r="C36" i="2"/>
  <c r="E36" i="2"/>
  <c r="D37" i="2" s="1"/>
  <c r="A36" i="2"/>
  <c r="E37" i="2" l="1"/>
  <c r="D38" i="2" s="1"/>
  <c r="A37" i="2"/>
  <c r="C37" i="2"/>
  <c r="B37" i="2"/>
  <c r="B38" i="2" l="1"/>
  <c r="E38" i="2"/>
  <c r="D39" i="2" s="1"/>
  <c r="A38" i="2"/>
  <c r="C38" i="2"/>
  <c r="C39" i="2" l="1"/>
  <c r="E39" i="2"/>
  <c r="D40" i="2" s="1"/>
  <c r="A39" i="2"/>
  <c r="B39" i="2"/>
  <c r="B40" i="2" l="1"/>
  <c r="C40" i="2"/>
  <c r="E40" i="2"/>
  <c r="D41" i="2" s="1"/>
  <c r="A40" i="2"/>
  <c r="E41" i="2" l="1"/>
  <c r="D42" i="2" s="1"/>
  <c r="A41" i="2"/>
  <c r="C41" i="2"/>
  <c r="B41" i="2"/>
  <c r="B42" i="2" l="1"/>
  <c r="E42" i="2"/>
  <c r="D43" i="2" s="1"/>
  <c r="A42" i="2"/>
  <c r="C42" i="2"/>
  <c r="C43" i="2" l="1"/>
  <c r="E43" i="2"/>
  <c r="D44" i="2" s="1"/>
  <c r="A43" i="2"/>
  <c r="B43" i="2"/>
  <c r="B44" i="2" l="1"/>
  <c r="C44" i="2"/>
  <c r="E44" i="2"/>
  <c r="D45" i="2" s="1"/>
  <c r="A44" i="2"/>
  <c r="E45" i="2" l="1"/>
  <c r="D46" i="2" s="1"/>
  <c r="A45" i="2"/>
  <c r="C45" i="2"/>
  <c r="B45" i="2"/>
  <c r="B46" i="2" l="1"/>
  <c r="E46" i="2"/>
  <c r="D47" i="2" s="1"/>
  <c r="A46" i="2"/>
  <c r="C46" i="2"/>
  <c r="C47" i="2" l="1"/>
  <c r="E47" i="2"/>
  <c r="D48" i="2" s="1"/>
  <c r="A47" i="2"/>
  <c r="B47" i="2"/>
  <c r="C48" i="2" l="1"/>
  <c r="A48" i="2"/>
  <c r="E48" i="2"/>
  <c r="D49" i="2" s="1"/>
  <c r="E49" i="2" l="1"/>
  <c r="D50" i="2" s="1"/>
  <c r="C49" i="2"/>
  <c r="B49" i="2"/>
  <c r="A49" i="2" l="1"/>
  <c r="B50" i="2"/>
  <c r="E50" i="2"/>
  <c r="D51" i="2" s="1"/>
  <c r="A50" i="2"/>
  <c r="C50" i="2"/>
  <c r="C51" i="2" l="1"/>
  <c r="E51" i="2"/>
  <c r="D52" i="2" s="1"/>
  <c r="A51" i="2"/>
  <c r="B51" i="2"/>
  <c r="B52" i="2" l="1"/>
  <c r="C52" i="2"/>
  <c r="E52" i="2"/>
  <c r="D53" i="2" s="1"/>
  <c r="A52" i="2"/>
  <c r="A53" i="2" l="1"/>
  <c r="B53" i="2"/>
  <c r="E53" i="2"/>
  <c r="D54" i="2" s="1"/>
  <c r="E54" i="2" l="1"/>
  <c r="D55" i="2" s="1"/>
  <c r="E55" i="2" s="1"/>
  <c r="A54" i="2"/>
  <c r="C54" i="2"/>
  <c r="B54" i="2"/>
  <c r="B55" i="2" l="1"/>
  <c r="D56" i="2"/>
  <c r="E56" i="2" s="1"/>
  <c r="A55" i="2"/>
  <c r="C55" i="2"/>
  <c r="C56" i="2" l="1"/>
  <c r="D57" i="2"/>
  <c r="A56" i="2"/>
  <c r="B56" i="2"/>
  <c r="B57" i="2" l="1"/>
  <c r="C57" i="2"/>
  <c r="E57" i="2"/>
  <c r="D58" i="2" s="1"/>
  <c r="A57" i="2"/>
  <c r="E58" i="2" l="1"/>
  <c r="D59" i="2" s="1"/>
  <c r="A58" i="2"/>
  <c r="C58" i="2"/>
  <c r="B58" i="2"/>
  <c r="B59" i="2" l="1"/>
  <c r="E59" i="2"/>
  <c r="D60" i="2" s="1"/>
  <c r="A59" i="2"/>
  <c r="C59" i="2"/>
  <c r="C60" i="2" l="1"/>
  <c r="E60" i="2"/>
  <c r="D61" i="2" s="1"/>
  <c r="A60" i="2"/>
  <c r="B60" i="2"/>
  <c r="B61" i="2" l="1"/>
  <c r="C61" i="2"/>
  <c r="E61" i="2"/>
  <c r="D62" i="2" s="1"/>
  <c r="A61" i="2" l="1"/>
  <c r="E62" i="2"/>
  <c r="D63" i="2" s="1"/>
  <c r="A62" i="2"/>
  <c r="C62" i="2"/>
  <c r="B62" i="2"/>
  <c r="B63" i="2" l="1"/>
  <c r="E63" i="2"/>
  <c r="D64" i="2" s="1"/>
  <c r="A63" i="2"/>
  <c r="C63" i="2"/>
  <c r="C64" i="2" l="1"/>
  <c r="E64" i="2"/>
  <c r="D65" i="2" s="1"/>
  <c r="A64" i="2"/>
  <c r="B64" i="2"/>
  <c r="B65" i="2" l="1"/>
  <c r="C65" i="2"/>
  <c r="E65" i="2"/>
  <c r="D66" i="2" s="1"/>
  <c r="A65" i="2"/>
  <c r="E66" i="2" l="1"/>
  <c r="A66" i="2"/>
  <c r="C66" i="2"/>
  <c r="B66" i="2"/>
</calcChain>
</file>

<file path=xl/sharedStrings.xml><?xml version="1.0" encoding="utf-8"?>
<sst xmlns="http://schemas.openxmlformats.org/spreadsheetml/2006/main" count="12" uniqueCount="11">
  <si>
    <t>MOIS</t>
  </si>
  <si>
    <t>ANNEE</t>
  </si>
  <si>
    <t>SEMAINE</t>
  </si>
  <si>
    <t>semaine</t>
  </si>
  <si>
    <t>janvier</t>
  </si>
  <si>
    <t>TOTAL</t>
  </si>
  <si>
    <t>février</t>
  </si>
  <si>
    <t>du</t>
  </si>
  <si>
    <t>au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</si>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</sst>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3" fillId="0" borderId="7" xfId="0" applyNumberFormat="1" applyFont="1" applyFill="1" applyBorder="1" applyAlignment="1">
      <alignment vertical="top"/>
    </xf>
    <xf numFmtId="0" fontId="3" fillId="0" borderId="7" xfId="0" applyFont="1" applyFill="1" applyBorder="1" applyAlignment="1">
      <alignment vertical="top"/>
    </xf>
    <xf numFmtId="0" fontId="3" fillId="0" borderId="8" xfId="0" applyFont="1" applyFill="1" applyBorder="1" applyAlignment="1">
      <alignment vertical="top"/>
    </xf>
    <xf numFmtId="0" fontId="1" fillId="0" borderId="6" xfId="0" applyFont="1" applyBorder="1" applyAlignment="1">
      <alignment horizontal="center" vertical="center" textRotation="45" wrapText="1"/>
    </xf>
    <xf numFmtId="0" fontId="0" fillId="0" borderId="0" xfId="0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textRotation="45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4" fillId="8" borderId="9" xfId="0" applyNumberFormat="1" applyFont="1" applyFill="1" applyBorder="1" applyAlignment="1">
      <alignment horizontal="center" vertical="center"/>
    </xf>
    <xf numFmtId="1" fontId="4" fillId="6" borderId="9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/>
    </xf>
    <xf numFmtId="14" fontId="4" fillId="4" borderId="5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" fontId="0" fillId="9" borderId="9" xfId="0" applyNumberFormat="1" applyFill="1" applyBorder="1" applyAlignment="1">
      <alignment horizontal="center" vertical="center"/>
    </xf>
    <xf numFmtId="14" fontId="0" fillId="9" borderId="9" xfId="0" applyNumberFormat="1" applyFill="1" applyBorder="1"/>
  </cellXfs>
  <cellStyles count="1">
    <cellStyle name="Normal" xfId="0" builtinId="0"/>
  </cellStyles>
  <dxfs count="1">
    <dxf>
      <font>
        <color theme="0"/>
      </font>
      <border>
        <left/>
        <right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7</xdr:row>
      <xdr:rowOff>28575</xdr:rowOff>
    </xdr:from>
    <xdr:to>
      <xdr:col>7</xdr:col>
      <xdr:colOff>342900</xdr:colOff>
      <xdr:row>8</xdr:row>
      <xdr:rowOff>171450</xdr:rowOff>
    </xdr:to>
    <xdr:sp macro="" textlink="">
      <xdr:nvSpPr>
        <xdr:cNvPr id="2" name="Flèche droite 1"/>
        <xdr:cNvSpPr/>
      </xdr:nvSpPr>
      <xdr:spPr>
        <a:xfrm>
          <a:off x="4067175" y="1533525"/>
          <a:ext cx="1352550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247650</xdr:colOff>
      <xdr:row>16</xdr:row>
      <xdr:rowOff>171450</xdr:rowOff>
    </xdr:from>
    <xdr:to>
      <xdr:col>7</xdr:col>
      <xdr:colOff>371475</xdr:colOff>
      <xdr:row>18</xdr:row>
      <xdr:rowOff>123825</xdr:rowOff>
    </xdr:to>
    <xdr:sp macro="" textlink="">
      <xdr:nvSpPr>
        <xdr:cNvPr id="3" name="Flèche droite 2"/>
        <xdr:cNvSpPr/>
      </xdr:nvSpPr>
      <xdr:spPr>
        <a:xfrm>
          <a:off x="4095750" y="3390900"/>
          <a:ext cx="1352550" cy="3333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bmoret\Downloads\143522%20H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ntrole%20coffret%20v2,11(R&#233;cup&#233;ration%20automatique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ICHE DE DEBIT"/>
      <sheetName val="FILS6"/>
      <sheetName val="COSSEB"/>
      <sheetName val="Base listes"/>
      <sheetName val="Fiche de vie"/>
      <sheetName val="ZETA"/>
      <sheetName val="Applicateur"/>
      <sheetName val="Gaine"/>
      <sheetName val="Nomenclatures"/>
    </sheetNames>
    <sheetDataSet>
      <sheetData sheetId="0"/>
      <sheetData sheetId="1"/>
      <sheetData sheetId="2">
        <row r="1">
          <cell r="A1" t="str">
            <v>Expr1</v>
          </cell>
        </row>
        <row r="2">
          <cell r="A2" t="str">
            <v>00A0601A</v>
          </cell>
          <cell r="C2" t="str">
            <v>00A0601A  FIL HO5VK 0,5MM² 70° BLANC - FUT</v>
          </cell>
        </row>
        <row r="3">
          <cell r="A3" t="str">
            <v>00A0601B</v>
          </cell>
        </row>
        <row r="4">
          <cell r="A4" t="str">
            <v>00A0601C</v>
          </cell>
        </row>
        <row r="5">
          <cell r="A5" t="str">
            <v>00A0601D</v>
          </cell>
        </row>
        <row r="6">
          <cell r="A6" t="str">
            <v>00A0601E</v>
          </cell>
        </row>
        <row r="7">
          <cell r="A7" t="str">
            <v>00A0601G</v>
          </cell>
        </row>
        <row r="8">
          <cell r="A8" t="str">
            <v>00A0601H</v>
          </cell>
        </row>
        <row r="9">
          <cell r="A9" t="str">
            <v>00A0601K</v>
          </cell>
        </row>
        <row r="10">
          <cell r="A10" t="str">
            <v>00A0601N</v>
          </cell>
        </row>
        <row r="11">
          <cell r="A11" t="str">
            <v>00A0801A</v>
          </cell>
        </row>
        <row r="12">
          <cell r="A12" t="str">
            <v>00A0801D</v>
          </cell>
        </row>
        <row r="13">
          <cell r="A13" t="str">
            <v>00A0801E</v>
          </cell>
        </row>
        <row r="14">
          <cell r="A14" t="str">
            <v>00A0801F</v>
          </cell>
        </row>
        <row r="15">
          <cell r="A15" t="str">
            <v>00A0801J</v>
          </cell>
        </row>
        <row r="16">
          <cell r="A16" t="str">
            <v>00A0801K</v>
          </cell>
        </row>
        <row r="17">
          <cell r="A17" t="str">
            <v>00A0801L</v>
          </cell>
        </row>
        <row r="18">
          <cell r="A18" t="str">
            <v>00A0801N</v>
          </cell>
        </row>
        <row r="19">
          <cell r="A19" t="str">
            <v>00A0801P</v>
          </cell>
        </row>
        <row r="20">
          <cell r="A20" t="str">
            <v>00A0801Q</v>
          </cell>
        </row>
        <row r="21">
          <cell r="A21" t="str">
            <v>00A1001B</v>
          </cell>
        </row>
        <row r="22">
          <cell r="A22" t="str">
            <v>00A1001D</v>
          </cell>
        </row>
        <row r="23">
          <cell r="A23" t="str">
            <v>00A1001F</v>
          </cell>
        </row>
        <row r="24">
          <cell r="A24" t="str">
            <v>00A1001J</v>
          </cell>
        </row>
        <row r="25">
          <cell r="A25" t="str">
            <v>00A1001K</v>
          </cell>
        </row>
        <row r="26">
          <cell r="A26" t="str">
            <v>00B1100D</v>
          </cell>
        </row>
        <row r="27">
          <cell r="A27" t="str">
            <v>00B1101B</v>
          </cell>
        </row>
        <row r="28">
          <cell r="A28" t="str">
            <v>00B1101K</v>
          </cell>
        </row>
        <row r="29">
          <cell r="A29" t="str">
            <v>00B1101L</v>
          </cell>
        </row>
        <row r="30">
          <cell r="A30" t="str">
            <v>00B1101N</v>
          </cell>
        </row>
        <row r="31">
          <cell r="A31" t="str">
            <v>00B1201B</v>
          </cell>
        </row>
        <row r="32">
          <cell r="A32" t="str">
            <v>00B1201C</v>
          </cell>
        </row>
        <row r="33">
          <cell r="A33" t="str">
            <v>00B1201D</v>
          </cell>
        </row>
        <row r="34">
          <cell r="A34" t="str">
            <v>00B1201H</v>
          </cell>
        </row>
        <row r="35">
          <cell r="A35" t="str">
            <v>00B1201J</v>
          </cell>
        </row>
        <row r="36">
          <cell r="A36" t="str">
            <v>00B1201K</v>
          </cell>
        </row>
        <row r="37">
          <cell r="A37" t="str">
            <v>00B1201N</v>
          </cell>
        </row>
        <row r="38">
          <cell r="A38" t="str">
            <v>00B1301B</v>
          </cell>
        </row>
        <row r="39">
          <cell r="A39" t="str">
            <v>00B1301N</v>
          </cell>
        </row>
        <row r="40">
          <cell r="A40" t="str">
            <v>00B1401C</v>
          </cell>
        </row>
        <row r="41">
          <cell r="A41" t="str">
            <v>00B1401E</v>
          </cell>
        </row>
        <row r="42">
          <cell r="A42" t="str">
            <v>00B1401F</v>
          </cell>
        </row>
        <row r="43">
          <cell r="A43" t="str">
            <v>00B1401N</v>
          </cell>
        </row>
        <row r="44">
          <cell r="A44" t="str">
            <v>00B1402C</v>
          </cell>
        </row>
        <row r="45">
          <cell r="A45" t="str">
            <v>00B1402H</v>
          </cell>
        </row>
        <row r="46">
          <cell r="A46" t="str">
            <v>00C0801B</v>
          </cell>
        </row>
        <row r="47">
          <cell r="A47" t="str">
            <v>00C0801D</v>
          </cell>
        </row>
        <row r="48">
          <cell r="A48" t="str">
            <v>00C0801E</v>
          </cell>
        </row>
        <row r="49">
          <cell r="A49" t="str">
            <v>00C0801F</v>
          </cell>
        </row>
        <row r="50">
          <cell r="A50" t="str">
            <v>00C0801H</v>
          </cell>
        </row>
        <row r="51">
          <cell r="A51" t="str">
            <v>00C0801J</v>
          </cell>
        </row>
        <row r="52">
          <cell r="A52" t="str">
            <v>00C0801K</v>
          </cell>
        </row>
        <row r="53">
          <cell r="A53" t="str">
            <v>00C0801L</v>
          </cell>
        </row>
        <row r="54">
          <cell r="A54" t="str">
            <v>00C0801Q</v>
          </cell>
        </row>
        <row r="55">
          <cell r="A55" t="str">
            <v>00C1101B</v>
          </cell>
        </row>
        <row r="56">
          <cell r="A56" t="str">
            <v>00C1101P</v>
          </cell>
        </row>
        <row r="57">
          <cell r="A57" t="str">
            <v>00C1201B</v>
          </cell>
        </row>
        <row r="58">
          <cell r="A58" t="str">
            <v>00C1201N</v>
          </cell>
        </row>
        <row r="59">
          <cell r="A59" t="str">
            <v>00C1301B</v>
          </cell>
        </row>
        <row r="60">
          <cell r="A60" t="str">
            <v>00C1301D</v>
          </cell>
        </row>
        <row r="61">
          <cell r="A61" t="str">
            <v>00C1401B</v>
          </cell>
        </row>
        <row r="62">
          <cell r="A62" t="str">
            <v>00C1401D</v>
          </cell>
        </row>
        <row r="63">
          <cell r="A63" t="str">
            <v>00C1401E</v>
          </cell>
        </row>
        <row r="64">
          <cell r="A64" t="str">
            <v>00C1401H</v>
          </cell>
        </row>
        <row r="65">
          <cell r="A65" t="str">
            <v>00D0101G</v>
          </cell>
        </row>
        <row r="66">
          <cell r="A66" t="str">
            <v>00D0101K</v>
          </cell>
        </row>
        <row r="67">
          <cell r="A67" t="str">
            <v>00D0201A</v>
          </cell>
        </row>
        <row r="68">
          <cell r="A68" t="str">
            <v>00D0201B</v>
          </cell>
        </row>
        <row r="69">
          <cell r="A69" t="str">
            <v>00D0201D</v>
          </cell>
        </row>
        <row r="70">
          <cell r="A70" t="str">
            <v>00D0201E</v>
          </cell>
        </row>
        <row r="71">
          <cell r="A71" t="str">
            <v>00D0201F</v>
          </cell>
        </row>
        <row r="72">
          <cell r="A72" t="str">
            <v>00D0201G</v>
          </cell>
        </row>
        <row r="73">
          <cell r="A73" t="str">
            <v>00D0201H</v>
          </cell>
        </row>
        <row r="74">
          <cell r="A74" t="str">
            <v>00D0401B</v>
          </cell>
        </row>
        <row r="75">
          <cell r="A75" t="str">
            <v>00D0401C</v>
          </cell>
        </row>
        <row r="76">
          <cell r="A76" t="str">
            <v>00D0401D</v>
          </cell>
        </row>
        <row r="77">
          <cell r="A77" t="str">
            <v>00D0401E</v>
          </cell>
        </row>
        <row r="78">
          <cell r="A78" t="str">
            <v>00D0401F</v>
          </cell>
        </row>
        <row r="79">
          <cell r="A79" t="str">
            <v>00D0401G</v>
          </cell>
        </row>
        <row r="80">
          <cell r="A80" t="str">
            <v>00D0401H</v>
          </cell>
        </row>
        <row r="81">
          <cell r="A81" t="str">
            <v>00D0401J</v>
          </cell>
        </row>
        <row r="82">
          <cell r="A82" t="str">
            <v>00D0701F</v>
          </cell>
        </row>
        <row r="83">
          <cell r="A83" t="str">
            <v>00D0701K</v>
          </cell>
        </row>
        <row r="84">
          <cell r="A84" t="str">
            <v>00D0701N</v>
          </cell>
        </row>
        <row r="85">
          <cell r="A85" t="str">
            <v>00D0901E</v>
          </cell>
        </row>
        <row r="86">
          <cell r="A86" t="str">
            <v>00F7001F</v>
          </cell>
        </row>
        <row r="87">
          <cell r="A87" t="str">
            <v>00M0801A</v>
          </cell>
        </row>
        <row r="88">
          <cell r="A88" t="str">
            <v>00M0801B</v>
          </cell>
        </row>
        <row r="89">
          <cell r="A89" t="str">
            <v>00M0801E</v>
          </cell>
        </row>
        <row r="90">
          <cell r="A90" t="str">
            <v>00M0801H</v>
          </cell>
        </row>
        <row r="91">
          <cell r="A91" t="str">
            <v>00U0701B</v>
          </cell>
        </row>
        <row r="92">
          <cell r="A92" t="str">
            <v>00U1401B</v>
          </cell>
        </row>
        <row r="93">
          <cell r="A93" t="str">
            <v>00V0801G</v>
          </cell>
        </row>
        <row r="94">
          <cell r="A94" t="str">
            <v>00V0801J</v>
          </cell>
        </row>
        <row r="95">
          <cell r="A95" t="str">
            <v>00V1000H</v>
          </cell>
        </row>
        <row r="96">
          <cell r="A96" t="str">
            <v>00V1001J</v>
          </cell>
        </row>
        <row r="97">
          <cell r="A97" t="str">
            <v>00V1101B</v>
          </cell>
        </row>
        <row r="98">
          <cell r="A98" t="str">
            <v>00V1101H</v>
          </cell>
        </row>
        <row r="99">
          <cell r="A99" t="str">
            <v>00V1300B</v>
          </cell>
        </row>
        <row r="100">
          <cell r="A100" t="str">
            <v>00W1001A</v>
          </cell>
        </row>
        <row r="101">
          <cell r="A101" t="str">
            <v>00W1001E</v>
          </cell>
        </row>
        <row r="102">
          <cell r="A102" t="str">
            <v>00W1001H</v>
          </cell>
        </row>
        <row r="103">
          <cell r="A103" t="str">
            <v>00Z0301E</v>
          </cell>
        </row>
        <row r="104">
          <cell r="A104" t="str">
            <v>00Z0502A</v>
          </cell>
        </row>
        <row r="105">
          <cell r="A105" t="str">
            <v>00Z0502B</v>
          </cell>
        </row>
        <row r="106">
          <cell r="A106" t="str">
            <v>00Z0502C</v>
          </cell>
        </row>
        <row r="107">
          <cell r="A107" t="str">
            <v>00Z0502F</v>
          </cell>
        </row>
        <row r="108">
          <cell r="A108" t="str">
            <v>00Z0502J</v>
          </cell>
        </row>
        <row r="109">
          <cell r="A109" t="str">
            <v>00Z0502K</v>
          </cell>
        </row>
        <row r="110">
          <cell r="A110" t="str">
            <v>00Z0502R</v>
          </cell>
        </row>
        <row r="111">
          <cell r="A111" t="str">
            <v>00Z0801B</v>
          </cell>
        </row>
        <row r="112">
          <cell r="A112" t="str">
            <v>00Z0801H</v>
          </cell>
        </row>
        <row r="113">
          <cell r="A113" t="str">
            <v>00Z0901A</v>
          </cell>
        </row>
        <row r="114">
          <cell r="A114" t="str">
            <v>00Z0901B</v>
          </cell>
        </row>
        <row r="115">
          <cell r="A115" t="str">
            <v>00Z0901C</v>
          </cell>
        </row>
        <row r="116">
          <cell r="A116" t="str">
            <v>00Z0901E</v>
          </cell>
        </row>
        <row r="117">
          <cell r="A117" t="str">
            <v>00Z0901H</v>
          </cell>
        </row>
        <row r="118">
          <cell r="A118" t="str">
            <v>00Z0901J</v>
          </cell>
        </row>
        <row r="119">
          <cell r="A119" t="str">
            <v>00Z0901N</v>
          </cell>
        </row>
        <row r="120">
          <cell r="A120" t="str">
            <v>00Z1001A</v>
          </cell>
        </row>
        <row r="121">
          <cell r="A121" t="str">
            <v>00Z1001B</v>
          </cell>
        </row>
        <row r="122">
          <cell r="A122" t="str">
            <v>00Z1001D</v>
          </cell>
        </row>
        <row r="123">
          <cell r="A123" t="str">
            <v>00Z1001E</v>
          </cell>
        </row>
        <row r="124">
          <cell r="A124" t="str">
            <v>00Z1001F</v>
          </cell>
        </row>
        <row r="125">
          <cell r="A125" t="str">
            <v>00Z1001G</v>
          </cell>
        </row>
        <row r="126">
          <cell r="A126" t="str">
            <v>00Z1001H</v>
          </cell>
        </row>
        <row r="127">
          <cell r="A127" t="str">
            <v>00Z1001J</v>
          </cell>
        </row>
        <row r="128">
          <cell r="A128" t="str">
            <v>00Z1001K</v>
          </cell>
        </row>
        <row r="129">
          <cell r="A129" t="str">
            <v>00Z1001L</v>
          </cell>
        </row>
        <row r="130">
          <cell r="A130" t="str">
            <v>00Z1001N</v>
          </cell>
        </row>
        <row r="131">
          <cell r="A131" t="str">
            <v>00Z1001Q</v>
          </cell>
        </row>
        <row r="132">
          <cell r="A132" t="str">
            <v>00Z1002A</v>
          </cell>
        </row>
        <row r="133">
          <cell r="A133" t="str">
            <v>00Z1002J</v>
          </cell>
        </row>
        <row r="134">
          <cell r="A134" t="str">
            <v>00Z1002K</v>
          </cell>
        </row>
        <row r="135">
          <cell r="A135" t="str">
            <v>00Z1002R</v>
          </cell>
        </row>
        <row r="136">
          <cell r="A136" t="str">
            <v>00Z1101A</v>
          </cell>
        </row>
        <row r="137">
          <cell r="A137" t="str">
            <v>00Z1101B</v>
          </cell>
        </row>
        <row r="138">
          <cell r="A138" t="str">
            <v>00Z1101C</v>
          </cell>
        </row>
        <row r="139">
          <cell r="A139" t="str">
            <v>00Z1101D</v>
          </cell>
        </row>
        <row r="140">
          <cell r="A140" t="str">
            <v>00Z1101E</v>
          </cell>
        </row>
        <row r="141">
          <cell r="A141" t="str">
            <v>00Z1101G</v>
          </cell>
        </row>
        <row r="142">
          <cell r="A142" t="str">
            <v>00Z1101H</v>
          </cell>
        </row>
        <row r="143">
          <cell r="A143" t="str">
            <v>00Z1101J</v>
          </cell>
        </row>
        <row r="144">
          <cell r="A144" t="str">
            <v>00Z1101K</v>
          </cell>
        </row>
        <row r="145">
          <cell r="A145" t="str">
            <v>00Z1101L</v>
          </cell>
        </row>
        <row r="146">
          <cell r="A146" t="str">
            <v>00Z1101N</v>
          </cell>
        </row>
        <row r="147">
          <cell r="A147" t="str">
            <v>00Z1101Q</v>
          </cell>
        </row>
        <row r="148">
          <cell r="A148" t="str">
            <v>00Z1102A</v>
          </cell>
        </row>
        <row r="149">
          <cell r="A149" t="str">
            <v>00Z1102B</v>
          </cell>
        </row>
        <row r="150">
          <cell r="A150" t="str">
            <v>00Z1102E</v>
          </cell>
        </row>
        <row r="151">
          <cell r="A151" t="str">
            <v>00Z1102J</v>
          </cell>
        </row>
        <row r="152">
          <cell r="A152" t="str">
            <v>00Z1102K</v>
          </cell>
        </row>
        <row r="153">
          <cell r="A153" t="str">
            <v>00Z1201A</v>
          </cell>
        </row>
        <row r="154">
          <cell r="A154" t="str">
            <v>00Z1201B</v>
          </cell>
        </row>
        <row r="155">
          <cell r="A155" t="str">
            <v>00Z1201C</v>
          </cell>
        </row>
        <row r="156">
          <cell r="A156" t="str">
            <v>00Z1201D</v>
          </cell>
        </row>
        <row r="157">
          <cell r="A157" t="str">
            <v>00Z1201E</v>
          </cell>
        </row>
        <row r="158">
          <cell r="A158" t="str">
            <v>00Z1201F</v>
          </cell>
        </row>
        <row r="159">
          <cell r="A159" t="str">
            <v>00Z1201H</v>
          </cell>
        </row>
        <row r="160">
          <cell r="A160" t="str">
            <v>00Z1201J</v>
          </cell>
        </row>
        <row r="161">
          <cell r="A161" t="str">
            <v>00Z1201K</v>
          </cell>
        </row>
        <row r="162">
          <cell r="A162" t="str">
            <v>00Z1201L</v>
          </cell>
        </row>
        <row r="163">
          <cell r="A163" t="str">
            <v>00Z1201N</v>
          </cell>
        </row>
        <row r="164">
          <cell r="A164" t="str">
            <v>00Z1201Q</v>
          </cell>
        </row>
        <row r="165">
          <cell r="A165" t="str">
            <v>00Z1212K</v>
          </cell>
        </row>
        <row r="166">
          <cell r="A166" t="str">
            <v>00Z1301B</v>
          </cell>
        </row>
        <row r="167">
          <cell r="A167" t="str">
            <v>00Z1301D</v>
          </cell>
        </row>
        <row r="168">
          <cell r="A168" t="str">
            <v>00Z1301E</v>
          </cell>
        </row>
        <row r="169">
          <cell r="A169" t="str">
            <v>00Z1301H</v>
          </cell>
        </row>
        <row r="170">
          <cell r="A170" t="str">
            <v>00Z1301J</v>
          </cell>
        </row>
        <row r="171">
          <cell r="A171" t="str">
            <v>00Z1301K</v>
          </cell>
        </row>
        <row r="172">
          <cell r="A172" t="str">
            <v>00Z1301L</v>
          </cell>
        </row>
        <row r="173">
          <cell r="A173" t="str">
            <v>00Z1301N</v>
          </cell>
        </row>
        <row r="174">
          <cell r="A174" t="str">
            <v>00Z1301Q</v>
          </cell>
        </row>
        <row r="175">
          <cell r="A175" t="str">
            <v>00Z1302A</v>
          </cell>
        </row>
        <row r="176">
          <cell r="A176" t="str">
            <v>00Z1302B</v>
          </cell>
        </row>
        <row r="177">
          <cell r="A177" t="str">
            <v>00Z1302D</v>
          </cell>
        </row>
        <row r="178">
          <cell r="A178" t="str">
            <v>00Z1302R</v>
          </cell>
        </row>
        <row r="179">
          <cell r="A179" t="str">
            <v>00Z1401B</v>
          </cell>
        </row>
        <row r="180">
          <cell r="A180" t="str">
            <v>00Z1401C</v>
          </cell>
        </row>
        <row r="181">
          <cell r="A181" t="str">
            <v>00Z1401D</v>
          </cell>
        </row>
        <row r="182">
          <cell r="A182" t="str">
            <v>00Z1401E</v>
          </cell>
        </row>
        <row r="183">
          <cell r="A183" t="str">
            <v>00Z1401H</v>
          </cell>
        </row>
        <row r="184">
          <cell r="A184" t="str">
            <v>00Z1401I</v>
          </cell>
        </row>
        <row r="185">
          <cell r="A185" t="str">
            <v>00Z1401J</v>
          </cell>
        </row>
        <row r="186">
          <cell r="A186" t="str">
            <v>00Z1401K</v>
          </cell>
        </row>
        <row r="187">
          <cell r="A187" t="str">
            <v>00Z1401L</v>
          </cell>
        </row>
        <row r="188">
          <cell r="A188" t="str">
            <v>00Z1401N</v>
          </cell>
        </row>
        <row r="189">
          <cell r="A189" t="str">
            <v>00Z1401Q</v>
          </cell>
        </row>
        <row r="190">
          <cell r="A190" t="str">
            <v>00Z1402A</v>
          </cell>
        </row>
        <row r="191">
          <cell r="A191" t="str">
            <v>00Z1402E</v>
          </cell>
        </row>
        <row r="192">
          <cell r="A192" t="str">
            <v>00Z1512A</v>
          </cell>
        </row>
        <row r="193">
          <cell r="A193" t="str">
            <v>00Z2101E</v>
          </cell>
        </row>
        <row r="194">
          <cell r="A194" t="str">
            <v>01F1101H</v>
          </cell>
        </row>
        <row r="195">
          <cell r="A195" t="str">
            <v>01G4101A</v>
          </cell>
        </row>
        <row r="196">
          <cell r="A196" t="str">
            <v>01G4101C</v>
          </cell>
        </row>
        <row r="197">
          <cell r="A197" t="str">
            <v>01G4101D</v>
          </cell>
        </row>
        <row r="198">
          <cell r="A198" t="str">
            <v>01G4101F</v>
          </cell>
        </row>
        <row r="199">
          <cell r="A199" t="str">
            <v>01G4101G</v>
          </cell>
        </row>
        <row r="200">
          <cell r="A200" t="str">
            <v>01G4201B</v>
          </cell>
        </row>
        <row r="201">
          <cell r="A201" t="str">
            <v>01G4201E</v>
          </cell>
        </row>
        <row r="202">
          <cell r="A202" t="str">
            <v>01G4201M</v>
          </cell>
        </row>
        <row r="203">
          <cell r="A203" t="str">
            <v>01G4301B</v>
          </cell>
        </row>
        <row r="204">
          <cell r="A204" t="str">
            <v>01G4301C</v>
          </cell>
        </row>
        <row r="205">
          <cell r="A205" t="str">
            <v>01G4301E</v>
          </cell>
        </row>
        <row r="206">
          <cell r="A206" t="str">
            <v>01G4401C</v>
          </cell>
        </row>
        <row r="207">
          <cell r="A207" t="str">
            <v>01G4701C</v>
          </cell>
        </row>
        <row r="208">
          <cell r="A208" t="str">
            <v>01H4401B</v>
          </cell>
        </row>
        <row r="209">
          <cell r="A209" t="str">
            <v>01H4401C</v>
          </cell>
        </row>
        <row r="210">
          <cell r="A210" t="str">
            <v>01H4501B</v>
          </cell>
        </row>
        <row r="211">
          <cell r="A211" t="str">
            <v>01H4501D</v>
          </cell>
        </row>
        <row r="212">
          <cell r="A212" t="str">
            <v>01H4501H</v>
          </cell>
        </row>
        <row r="213">
          <cell r="A213" t="str">
            <v>01H4501N</v>
          </cell>
        </row>
        <row r="214">
          <cell r="A214" t="str">
            <v>01H4601B</v>
          </cell>
        </row>
        <row r="215">
          <cell r="A215" t="str">
            <v>01H4601N</v>
          </cell>
        </row>
        <row r="216">
          <cell r="A216" t="str">
            <v>01H4801B</v>
          </cell>
        </row>
        <row r="217">
          <cell r="A217" t="str">
            <v>01H4801J</v>
          </cell>
        </row>
        <row r="218">
          <cell r="A218" t="str">
            <v>01H4801N</v>
          </cell>
        </row>
        <row r="219">
          <cell r="A219" t="str">
            <v>01H4901N</v>
          </cell>
        </row>
        <row r="220">
          <cell r="A220" t="str">
            <v>01L1500B</v>
          </cell>
        </row>
        <row r="221">
          <cell r="A221" t="str">
            <v>01L1800B</v>
          </cell>
        </row>
        <row r="222">
          <cell r="A222" t="str">
            <v>01L2001C</v>
          </cell>
        </row>
        <row r="223">
          <cell r="A223" t="str">
            <v>01L2400B</v>
          </cell>
        </row>
        <row r="224">
          <cell r="A224" t="str">
            <v>02V0002V</v>
          </cell>
        </row>
        <row r="225">
          <cell r="A225" t="str">
            <v>02V0006V</v>
          </cell>
        </row>
        <row r="226">
          <cell r="A226" t="str">
            <v>02V0015B</v>
          </cell>
        </row>
        <row r="227">
          <cell r="A227" t="str">
            <v>02V0016V</v>
          </cell>
        </row>
        <row r="228">
          <cell r="A228" t="str">
            <v>02V1101E</v>
          </cell>
        </row>
        <row r="229">
          <cell r="A229" t="str">
            <v>02V1101N</v>
          </cell>
        </row>
        <row r="230">
          <cell r="A230" t="str">
            <v>02V1201B</v>
          </cell>
        </row>
        <row r="231">
          <cell r="A231" t="str">
            <v>02V1201N</v>
          </cell>
        </row>
        <row r="232">
          <cell r="A232" t="str">
            <v>02V1201P</v>
          </cell>
        </row>
        <row r="233">
          <cell r="A233" t="str">
            <v>02V1401B</v>
          </cell>
        </row>
        <row r="234">
          <cell r="A234" t="str">
            <v>02V1401N</v>
          </cell>
        </row>
        <row r="235">
          <cell r="A235" t="str">
            <v>05E1103K</v>
          </cell>
        </row>
        <row r="236">
          <cell r="A236" t="str">
            <v>05P0503Z</v>
          </cell>
        </row>
        <row r="237">
          <cell r="A237" t="str">
            <v>05V0101B</v>
          </cell>
        </row>
        <row r="238">
          <cell r="A238" t="str">
            <v>05V0101E</v>
          </cell>
        </row>
        <row r="239">
          <cell r="A239" t="str">
            <v>05V0101H</v>
          </cell>
        </row>
        <row r="240">
          <cell r="A240" t="str">
            <v>05V1801Z</v>
          </cell>
        </row>
        <row r="241">
          <cell r="A241" t="str">
            <v>09J2070N</v>
          </cell>
        </row>
        <row r="242">
          <cell r="A242" t="str">
            <v>09V0603K</v>
          </cell>
        </row>
        <row r="243">
          <cell r="A243" t="str">
            <v>09V0604K</v>
          </cell>
        </row>
        <row r="244">
          <cell r="A244" t="str">
            <v>09Z0650B</v>
          </cell>
        </row>
        <row r="245">
          <cell r="A245" t="str">
            <v>09Z0650C</v>
          </cell>
        </row>
        <row r="246">
          <cell r="A246" t="str">
            <v>09Z0650F</v>
          </cell>
        </row>
        <row r="247">
          <cell r="A247" t="str">
            <v>09Z0650R</v>
          </cell>
        </row>
        <row r="248">
          <cell r="A248" t="str">
            <v>09Z0650T</v>
          </cell>
        </row>
        <row r="249">
          <cell r="A249" t="str">
            <v>09Z0651R</v>
          </cell>
        </row>
        <row r="250">
          <cell r="A250" t="str">
            <v>09Z0850B</v>
          </cell>
        </row>
        <row r="251">
          <cell r="A251" t="str">
            <v>09Z0850D</v>
          </cell>
        </row>
        <row r="252">
          <cell r="A252" t="str">
            <v>09Z0850E</v>
          </cell>
        </row>
        <row r="253">
          <cell r="A253" t="str">
            <v>09Z0850F</v>
          </cell>
        </row>
        <row r="254">
          <cell r="A254" t="str">
            <v>09Z0850G</v>
          </cell>
        </row>
        <row r="255">
          <cell r="A255" t="str">
            <v>09Z0850H</v>
          </cell>
        </row>
        <row r="256">
          <cell r="A256" t="str">
            <v>09Z0850N</v>
          </cell>
        </row>
        <row r="257">
          <cell r="A257" t="str">
            <v>09Z0850R</v>
          </cell>
        </row>
        <row r="258">
          <cell r="A258" t="str">
            <v>09Z0850T</v>
          </cell>
        </row>
        <row r="259">
          <cell r="A259" t="str">
            <v>09Z0851R</v>
          </cell>
        </row>
        <row r="260">
          <cell r="A260" t="str">
            <v>09Z0852R</v>
          </cell>
        </row>
        <row r="261">
          <cell r="A261" t="str">
            <v>09Z0853R</v>
          </cell>
        </row>
        <row r="262">
          <cell r="A262" t="str">
            <v>09Z0854R</v>
          </cell>
        </row>
        <row r="263">
          <cell r="A263" t="str">
            <v>09Z0855R</v>
          </cell>
        </row>
        <row r="264">
          <cell r="A264" t="str">
            <v>09Z0856R</v>
          </cell>
        </row>
        <row r="265">
          <cell r="A265" t="str">
            <v>09Z0857R</v>
          </cell>
        </row>
        <row r="266">
          <cell r="A266" t="str">
            <v>09Z0858R</v>
          </cell>
        </row>
        <row r="267">
          <cell r="A267" t="str">
            <v>09Z0859R</v>
          </cell>
        </row>
        <row r="268">
          <cell r="A268" t="str">
            <v>09Z1050B</v>
          </cell>
        </row>
        <row r="269">
          <cell r="A269" t="str">
            <v>09Z1050H</v>
          </cell>
        </row>
        <row r="270">
          <cell r="A270" t="str">
            <v>09Z1050R</v>
          </cell>
        </row>
        <row r="271">
          <cell r="A271" t="str">
            <v>09Z1050T</v>
          </cell>
        </row>
        <row r="272">
          <cell r="A272" t="str">
            <v>09Z1051R</v>
          </cell>
        </row>
        <row r="273">
          <cell r="A273" t="str">
            <v>09Z1052R</v>
          </cell>
        </row>
        <row r="274">
          <cell r="A274" t="str">
            <v>09Z1150T</v>
          </cell>
        </row>
        <row r="275">
          <cell r="A275" t="str">
            <v>09Z1250R</v>
          </cell>
        </row>
        <row r="276">
          <cell r="A276" t="str">
            <v>09Z1299B</v>
          </cell>
        </row>
        <row r="277">
          <cell r="A277" t="str">
            <v>09Z1350A</v>
          </cell>
        </row>
        <row r="278">
          <cell r="A278" t="str">
            <v>09Z1350B</v>
          </cell>
        </row>
        <row r="279">
          <cell r="A279" t="str">
            <v>09Z1350F</v>
          </cell>
        </row>
        <row r="280">
          <cell r="A280" t="str">
            <v>09Z1350J</v>
          </cell>
        </row>
        <row r="281">
          <cell r="A281" t="str">
            <v>09Z1350R</v>
          </cell>
        </row>
        <row r="282">
          <cell r="A282" t="str">
            <v>09Z1350T</v>
          </cell>
        </row>
        <row r="283">
          <cell r="A283" t="str">
            <v>09Z1351R</v>
          </cell>
        </row>
        <row r="284">
          <cell r="A284" t="str">
            <v>09Z1450E</v>
          </cell>
        </row>
        <row r="285">
          <cell r="A285" t="str">
            <v>09Z1499B</v>
          </cell>
        </row>
        <row r="286">
          <cell r="A286" t="str">
            <v>71241501</v>
          </cell>
        </row>
      </sheetData>
      <sheetData sheetId="3"/>
      <sheetData sheetId="4">
        <row r="3">
          <cell r="A3" t="str">
            <v>Double fermé</v>
          </cell>
          <cell r="G3" t="str">
            <v>0,5N MECA</v>
          </cell>
          <cell r="H3" t="str">
            <v>Bretelle</v>
          </cell>
        </row>
        <row r="4">
          <cell r="A4" t="str">
            <v>Double groupé</v>
          </cell>
          <cell r="G4" t="str">
            <v>0,5B MECA</v>
          </cell>
          <cell r="H4" t="str">
            <v>Série</v>
          </cell>
        </row>
        <row r="5">
          <cell r="A5" t="str">
            <v>Double coupé</v>
          </cell>
          <cell r="G5" t="str">
            <v>1 N</v>
          </cell>
          <cell r="H5" t="str">
            <v>Groupé</v>
          </cell>
        </row>
        <row r="6">
          <cell r="A6" t="str">
            <v>Simple Groupé</v>
          </cell>
          <cell r="G6" t="str">
            <v>2 B</v>
          </cell>
        </row>
        <row r="7">
          <cell r="A7" t="str">
            <v>Simple Fermé</v>
          </cell>
          <cell r="G7" t="str">
            <v>2 N</v>
          </cell>
        </row>
        <row r="8">
          <cell r="A8" t="str">
            <v>Simple Coupé</v>
          </cell>
          <cell r="G8" t="str">
            <v>1 N MECA</v>
          </cell>
        </row>
        <row r="9">
          <cell r="A9" t="str">
            <v>Chaine</v>
          </cell>
          <cell r="G9" t="str">
            <v>1 B MECA</v>
          </cell>
        </row>
        <row r="10">
          <cell r="A10" t="str">
            <v>Chaine fin</v>
          </cell>
          <cell r="G10" t="str">
            <v>1 N 0,93</v>
          </cell>
        </row>
        <row r="11">
          <cell r="G11" t="str">
            <v>1 B 0,93</v>
          </cell>
        </row>
        <row r="12">
          <cell r="G12" t="str">
            <v>KEYRIS</v>
          </cell>
        </row>
        <row r="13">
          <cell r="G13" t="str">
            <v>2,5 B</v>
          </cell>
        </row>
      </sheetData>
      <sheetData sheetId="5"/>
      <sheetData sheetId="6"/>
      <sheetData sheetId="7">
        <row r="1">
          <cell r="A1" t="str">
            <v>AR_Ref</v>
          </cell>
        </row>
        <row r="2">
          <cell r="A2" t="str">
            <v>11D1206B</v>
          </cell>
          <cell r="D2" t="str">
            <v>11D1206B  CLIP 6.35*0.8 - 1.5 A 2.5 MM² - LAITON ETAME - RSB7901F6.3-2.5</v>
          </cell>
        </row>
        <row r="3">
          <cell r="A3" t="str">
            <v>11D1232H</v>
          </cell>
        </row>
        <row r="4">
          <cell r="A4" t="str">
            <v>11D1234B</v>
          </cell>
        </row>
        <row r="5">
          <cell r="A5" t="str">
            <v>11D1244B</v>
          </cell>
        </row>
        <row r="6">
          <cell r="A6" t="str">
            <v>11D1406B</v>
          </cell>
        </row>
        <row r="7">
          <cell r="A7" t="str">
            <v>10B3099Z</v>
          </cell>
        </row>
        <row r="8">
          <cell r="A8" t="str">
            <v>11D1734B</v>
          </cell>
        </row>
      </sheetData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Rapport_Semaine"/>
      <sheetName val="Rapport_Mois"/>
      <sheetName val="Import"/>
      <sheetName val="GFNC"/>
      <sheetName val="2017"/>
      <sheetName val="2018"/>
      <sheetName val="Recherche"/>
      <sheetName val="Modification"/>
      <sheetName val="Users"/>
      <sheetName val="Admin"/>
      <sheetName val="Modele"/>
      <sheetName val="parametra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M85"/>
  <sheetViews>
    <sheetView tabSelected="1" zoomScaleNormal="100" workbookViewId="0">
      <pane ySplit="2" topLeftCell="A3" activePane="bottomLeft" state="frozen"/>
      <selection pane="bottomLeft" activeCell="P11" sqref="P11"/>
    </sheetView>
  </sheetViews>
  <sheetFormatPr baseColWidth="10" defaultRowHeight="15" x14ac:dyDescent="0.25"/>
  <cols>
    <col min="1" max="1" width="11.42578125" style="8"/>
    <col min="2" max="2" width="9.85546875" style="8" bestFit="1" customWidth="1"/>
    <col min="3" max="3" width="12.5703125" style="8" bestFit="1" customWidth="1"/>
    <col min="4" max="4" width="10.5703125" style="8" customWidth="1"/>
    <col min="5" max="5" width="13.28515625" style="8" bestFit="1" customWidth="1"/>
    <col min="6" max="6" width="7.7109375" style="8" customWidth="1"/>
    <col min="7" max="7" width="10.7109375" style="8" bestFit="1" customWidth="1"/>
    <col min="8" max="9" width="7.7109375" style="8" customWidth="1"/>
    <col min="10" max="10" width="8.5703125" style="8" bestFit="1" customWidth="1"/>
    <col min="11" max="11" width="5" style="8" bestFit="1" customWidth="1"/>
  </cols>
  <sheetData>
    <row r="1" spans="1:13" s="8" customFormat="1" ht="21.75" thickBot="1" x14ac:dyDescent="0.3">
      <c r="A1" s="1" t="s">
        <v>0</v>
      </c>
      <c r="B1" s="2" t="s">
        <v>1</v>
      </c>
      <c r="C1" s="2" t="s">
        <v>2</v>
      </c>
      <c r="D1" s="2" t="s">
        <v>7</v>
      </c>
      <c r="E1" s="3" t="s">
        <v>8</v>
      </c>
      <c r="F1" s="4"/>
      <c r="G1" s="5">
        <v>2017</v>
      </c>
      <c r="H1" s="23">
        <f ca="1">TODAY()</f>
        <v>43044</v>
      </c>
      <c r="I1" s="24"/>
      <c r="J1" s="6" t="s">
        <v>3</v>
      </c>
      <c r="K1" s="7">
        <f ca="1">WEEKNUM(H1)</f>
        <v>45</v>
      </c>
    </row>
    <row r="2" spans="1:13" s="13" customFormat="1" ht="21.75" thickBot="1" x14ac:dyDescent="0.3">
      <c r="A2" s="9"/>
      <c r="B2" s="10"/>
      <c r="C2" s="10"/>
      <c r="D2" s="10"/>
      <c r="E2" s="11"/>
      <c r="F2" s="12"/>
      <c r="G2" s="12"/>
      <c r="H2" s="12"/>
      <c r="I2" s="12"/>
      <c r="K2" s="14"/>
    </row>
    <row r="3" spans="1:13" x14ac:dyDescent="0.25">
      <c r="A3" s="15" t="s">
        <v>4</v>
      </c>
      <c r="B3" s="15">
        <f>YEAR(D3 - MOD(D3 - 2,7) + 3)</f>
        <v>2016</v>
      </c>
      <c r="C3" s="15">
        <f>INT((D3-DATE(G1-1,1,3)+WEEKDAY(DATE(G1-1,1,3))+5)/7)</f>
        <v>52</v>
      </c>
      <c r="D3" s="16">
        <f>IF(DAY(DATE(G1,1,3)-WEEKDAY(DATE(G1,1,3))+1)&gt;4,DATE(G1,1,3)-WEEKDAY(DATE(G1,1,3))+2,DATE(G1,1,3)-WEEKDAY(DATE(G1,1,3))-5)</f>
        <v>42730</v>
      </c>
      <c r="E3" s="16">
        <f>D3+6</f>
        <v>42736</v>
      </c>
      <c r="F3" s="17"/>
      <c r="G3" s="17"/>
      <c r="H3" s="17"/>
      <c r="I3" s="17"/>
      <c r="J3" s="17"/>
      <c r="K3" s="17"/>
    </row>
    <row r="4" spans="1:13" x14ac:dyDescent="0.25">
      <c r="A4" s="15" t="str">
        <f t="shared" ref="A4:A66" si="0">TEXT(IF(D4&lt;&gt;D3,D4,E4),"mmmm")</f>
        <v>janvier</v>
      </c>
      <c r="B4" s="15">
        <f t="shared" ref="B4:B66" si="1">YEAR(D4 - MOD(D4 - 2,7) + 3)</f>
        <v>2017</v>
      </c>
      <c r="C4" s="15">
        <f>INT((D4-DATE($G$1,1,3)+WEEKDAY(DATE($G$1,1,3))+5)/7)</f>
        <v>1</v>
      </c>
      <c r="D4" s="16">
        <f>IF(AND(MONTH(D3)&lt;&gt;MONTH(E3),D3&lt;&gt;D1,MONTH(D3)&lt;&gt;12),D3,D3+7)</f>
        <v>42737</v>
      </c>
      <c r="E4" s="16">
        <f>D4+6</f>
        <v>42743</v>
      </c>
      <c r="F4" s="17"/>
      <c r="G4" s="17"/>
      <c r="H4" s="17"/>
      <c r="I4" s="17"/>
      <c r="J4" s="17"/>
      <c r="K4" s="17"/>
    </row>
    <row r="5" spans="1:13" x14ac:dyDescent="0.25">
      <c r="A5" s="15" t="str">
        <f t="shared" si="0"/>
        <v>janvier</v>
      </c>
      <c r="B5" s="15">
        <f t="shared" si="1"/>
        <v>2017</v>
      </c>
      <c r="C5" s="15">
        <f t="shared" ref="C5:C63" si="2">INT((D5-DATE($G$1,1,3)+WEEKDAY(DATE($G$1,1,3))+5)/7)</f>
        <v>2</v>
      </c>
      <c r="D5" s="16">
        <f t="shared" ref="D5:D64" si="3">IF(AND(MONTH(D4)&lt;&gt;MONTH(E4),D4&lt;&gt;D3,MONTH(D4)&lt;&gt;12),D4,D4+7)</f>
        <v>42744</v>
      </c>
      <c r="E5" s="16">
        <f t="shared" ref="E5:E66" si="4">D5+6</f>
        <v>42750</v>
      </c>
      <c r="F5" s="17"/>
      <c r="G5" s="17"/>
      <c r="H5" s="17"/>
      <c r="I5" s="17"/>
      <c r="J5" s="17"/>
      <c r="K5" s="17"/>
    </row>
    <row r="6" spans="1:13" x14ac:dyDescent="0.25">
      <c r="A6" s="15" t="str">
        <f t="shared" si="0"/>
        <v>janvier</v>
      </c>
      <c r="B6" s="15">
        <f t="shared" si="1"/>
        <v>2017</v>
      </c>
      <c r="C6" s="15">
        <f t="shared" si="2"/>
        <v>3</v>
      </c>
      <c r="D6" s="16">
        <f t="shared" si="3"/>
        <v>42751</v>
      </c>
      <c r="E6" s="16">
        <f t="shared" si="4"/>
        <v>42757</v>
      </c>
      <c r="F6" s="17"/>
      <c r="G6" s="17"/>
      <c r="H6" s="17"/>
      <c r="I6" s="17"/>
      <c r="J6" s="17"/>
      <c r="K6" s="17"/>
    </row>
    <row r="7" spans="1:13" x14ac:dyDescent="0.25">
      <c r="A7" s="15" t="str">
        <f t="shared" si="0"/>
        <v>janvier</v>
      </c>
      <c r="B7" s="15">
        <f t="shared" si="1"/>
        <v>2017</v>
      </c>
      <c r="C7" s="15">
        <f t="shared" si="2"/>
        <v>4</v>
      </c>
      <c r="D7" s="16">
        <f t="shared" si="3"/>
        <v>42758</v>
      </c>
      <c r="E7" s="16">
        <f t="shared" si="4"/>
        <v>42764</v>
      </c>
      <c r="F7" s="17"/>
      <c r="G7" s="17"/>
      <c r="H7" s="17"/>
      <c r="I7" s="17"/>
      <c r="J7" s="17"/>
      <c r="K7" s="17"/>
    </row>
    <row r="8" spans="1:13" x14ac:dyDescent="0.25">
      <c r="A8" s="21" t="str">
        <f t="shared" si="0"/>
        <v>janvier</v>
      </c>
      <c r="B8" s="21">
        <f t="shared" si="1"/>
        <v>2017</v>
      </c>
      <c r="C8" s="21">
        <f t="shared" si="2"/>
        <v>5</v>
      </c>
      <c r="D8" s="22">
        <f>IF(AND(MONTH(D7)&lt;&gt;MONTH(E7),D7&lt;&gt;D6,MONTH(D7)&lt;&gt;12),D7,D7+7)</f>
        <v>42765</v>
      </c>
      <c r="E8" s="22">
        <f t="shared" si="4"/>
        <v>42771</v>
      </c>
      <c r="F8" s="17"/>
      <c r="G8" s="20"/>
      <c r="H8" s="17"/>
      <c r="I8" s="28" t="s">
        <v>4</v>
      </c>
      <c r="J8" s="28">
        <v>2017</v>
      </c>
      <c r="K8" s="28">
        <v>5</v>
      </c>
      <c r="L8" s="29">
        <v>42765</v>
      </c>
      <c r="M8" s="29">
        <v>42766</v>
      </c>
    </row>
    <row r="9" spans="1:13" x14ac:dyDescent="0.25">
      <c r="A9" s="21" t="str">
        <f t="shared" si="0"/>
        <v>février</v>
      </c>
      <c r="B9" s="21">
        <f t="shared" si="1"/>
        <v>2017</v>
      </c>
      <c r="C9" s="21">
        <f t="shared" si="2"/>
        <v>5</v>
      </c>
      <c r="D9" s="22">
        <f t="shared" si="3"/>
        <v>42765</v>
      </c>
      <c r="E9" s="22">
        <f t="shared" si="4"/>
        <v>42771</v>
      </c>
      <c r="F9" s="17"/>
      <c r="G9" s="17"/>
      <c r="H9" s="17"/>
      <c r="I9" s="28" t="s">
        <v>6</v>
      </c>
      <c r="J9" s="28">
        <v>2017</v>
      </c>
      <c r="K9" s="28">
        <v>5</v>
      </c>
      <c r="L9" s="29">
        <v>42767</v>
      </c>
      <c r="M9" s="29">
        <v>42771</v>
      </c>
    </row>
    <row r="10" spans="1:13" x14ac:dyDescent="0.25">
      <c r="A10" s="15" t="str">
        <f t="shared" si="0"/>
        <v>février</v>
      </c>
      <c r="B10" s="15">
        <f t="shared" si="1"/>
        <v>2017</v>
      </c>
      <c r="C10" s="15">
        <f t="shared" si="2"/>
        <v>6</v>
      </c>
      <c r="D10" s="16">
        <f t="shared" si="3"/>
        <v>42772</v>
      </c>
      <c r="E10" s="16">
        <f t="shared" si="4"/>
        <v>42778</v>
      </c>
      <c r="F10" s="17"/>
      <c r="G10" s="17"/>
      <c r="H10" s="17"/>
      <c r="I10" s="17"/>
      <c r="J10" s="17"/>
      <c r="K10" s="17"/>
    </row>
    <row r="11" spans="1:13" x14ac:dyDescent="0.25">
      <c r="A11" s="15" t="str">
        <f t="shared" si="0"/>
        <v>février</v>
      </c>
      <c r="B11" s="15">
        <f t="shared" si="1"/>
        <v>2017</v>
      </c>
      <c r="C11" s="15">
        <f t="shared" si="2"/>
        <v>7</v>
      </c>
      <c r="D11" s="16">
        <f t="shared" si="3"/>
        <v>42779</v>
      </c>
      <c r="E11" s="16">
        <f t="shared" si="4"/>
        <v>42785</v>
      </c>
      <c r="F11" s="17"/>
      <c r="G11" s="17"/>
      <c r="H11" s="17"/>
      <c r="I11" s="17"/>
      <c r="J11" s="17"/>
      <c r="K11" s="17"/>
    </row>
    <row r="12" spans="1:13" x14ac:dyDescent="0.25">
      <c r="A12" s="15" t="str">
        <f t="shared" si="0"/>
        <v>février</v>
      </c>
      <c r="B12" s="15">
        <f t="shared" si="1"/>
        <v>2017</v>
      </c>
      <c r="C12" s="15">
        <f t="shared" si="2"/>
        <v>8</v>
      </c>
      <c r="D12" s="16">
        <f t="shared" si="3"/>
        <v>42786</v>
      </c>
      <c r="E12" s="16">
        <f t="shared" si="4"/>
        <v>42792</v>
      </c>
      <c r="F12" s="17"/>
      <c r="G12" s="17"/>
      <c r="H12" s="17"/>
      <c r="I12" s="17"/>
      <c r="J12" s="17"/>
      <c r="K12" s="17"/>
    </row>
    <row r="13" spans="1:13" x14ac:dyDescent="0.25">
      <c r="A13" s="15" t="str">
        <f t="shared" si="0"/>
        <v>février</v>
      </c>
      <c r="B13" s="15">
        <f t="shared" si="1"/>
        <v>2017</v>
      </c>
      <c r="C13" s="15">
        <f t="shared" si="2"/>
        <v>9</v>
      </c>
      <c r="D13" s="16">
        <f t="shared" si="3"/>
        <v>42793</v>
      </c>
      <c r="E13" s="16">
        <f t="shared" si="4"/>
        <v>42799</v>
      </c>
      <c r="F13" s="17"/>
      <c r="G13" s="17"/>
      <c r="H13" s="17"/>
      <c r="I13" s="17"/>
      <c r="J13" s="17"/>
      <c r="K13" s="17"/>
    </row>
    <row r="14" spans="1:13" x14ac:dyDescent="0.25">
      <c r="A14" s="15" t="str">
        <f t="shared" si="0"/>
        <v>mars</v>
      </c>
      <c r="B14" s="15">
        <f t="shared" si="1"/>
        <v>2017</v>
      </c>
      <c r="C14" s="15">
        <f t="shared" si="2"/>
        <v>9</v>
      </c>
      <c r="D14" s="16">
        <f t="shared" si="3"/>
        <v>42793</v>
      </c>
      <c r="E14" s="16">
        <f t="shared" si="4"/>
        <v>42799</v>
      </c>
      <c r="F14" s="17"/>
      <c r="G14" s="17"/>
      <c r="H14" s="17"/>
      <c r="I14" s="17"/>
      <c r="J14" s="17"/>
      <c r="K14" s="17"/>
    </row>
    <row r="15" spans="1:13" x14ac:dyDescent="0.25">
      <c r="A15" s="15" t="str">
        <f t="shared" si="0"/>
        <v>mars</v>
      </c>
      <c r="B15" s="15">
        <f t="shared" si="1"/>
        <v>2017</v>
      </c>
      <c r="C15" s="15">
        <f t="shared" si="2"/>
        <v>10</v>
      </c>
      <c r="D15" s="16">
        <f t="shared" si="3"/>
        <v>42800</v>
      </c>
      <c r="E15" s="16">
        <f t="shared" si="4"/>
        <v>42806</v>
      </c>
      <c r="F15" s="17"/>
      <c r="G15" s="17"/>
      <c r="H15" s="17"/>
      <c r="I15" s="17"/>
      <c r="J15" s="17"/>
      <c r="K15" s="17"/>
    </row>
    <row r="16" spans="1:13" x14ac:dyDescent="0.25">
      <c r="A16" s="15" t="str">
        <f t="shared" si="0"/>
        <v>mars</v>
      </c>
      <c r="B16" s="15">
        <f t="shared" si="1"/>
        <v>2017</v>
      </c>
      <c r="C16" s="15">
        <f t="shared" si="2"/>
        <v>11</v>
      </c>
      <c r="D16" s="16">
        <f t="shared" si="3"/>
        <v>42807</v>
      </c>
      <c r="E16" s="16">
        <f t="shared" si="4"/>
        <v>42813</v>
      </c>
      <c r="F16" s="17"/>
      <c r="G16" s="17"/>
      <c r="H16" s="17"/>
      <c r="I16" s="17"/>
      <c r="J16" s="17"/>
      <c r="K16" s="17"/>
    </row>
    <row r="17" spans="1:13" x14ac:dyDescent="0.25">
      <c r="A17" s="15" t="str">
        <f t="shared" si="0"/>
        <v>mars</v>
      </c>
      <c r="B17" s="15">
        <f t="shared" si="1"/>
        <v>2017</v>
      </c>
      <c r="C17" s="15">
        <f t="shared" si="2"/>
        <v>12</v>
      </c>
      <c r="D17" s="16">
        <f t="shared" si="3"/>
        <v>42814</v>
      </c>
      <c r="E17" s="16">
        <f t="shared" si="4"/>
        <v>42820</v>
      </c>
      <c r="F17" s="17"/>
      <c r="G17" s="17"/>
      <c r="H17" s="17"/>
      <c r="I17" s="17"/>
      <c r="J17" s="17"/>
      <c r="K17" s="17"/>
    </row>
    <row r="18" spans="1:13" x14ac:dyDescent="0.25">
      <c r="A18" s="21" t="str">
        <f t="shared" si="0"/>
        <v>mars</v>
      </c>
      <c r="B18" s="21">
        <f t="shared" si="1"/>
        <v>2017</v>
      </c>
      <c r="C18" s="21">
        <f t="shared" si="2"/>
        <v>13</v>
      </c>
      <c r="D18" s="22">
        <f t="shared" si="3"/>
        <v>42821</v>
      </c>
      <c r="E18" s="22">
        <f t="shared" si="4"/>
        <v>42827</v>
      </c>
      <c r="F18" s="17"/>
      <c r="G18" s="17"/>
      <c r="H18" s="17"/>
      <c r="I18" s="28" t="s">
        <v>9</v>
      </c>
      <c r="J18" s="28">
        <v>2017</v>
      </c>
      <c r="K18" s="28">
        <v>13</v>
      </c>
      <c r="L18" s="29">
        <v>42821</v>
      </c>
      <c r="M18" s="29">
        <v>42825</v>
      </c>
    </row>
    <row r="19" spans="1:13" x14ac:dyDescent="0.25">
      <c r="A19" s="21" t="str">
        <f t="shared" si="0"/>
        <v>avril</v>
      </c>
      <c r="B19" s="21">
        <f t="shared" si="1"/>
        <v>2017</v>
      </c>
      <c r="C19" s="21">
        <f t="shared" si="2"/>
        <v>13</v>
      </c>
      <c r="D19" s="22">
        <f t="shared" si="3"/>
        <v>42821</v>
      </c>
      <c r="E19" s="22">
        <f t="shared" si="4"/>
        <v>42827</v>
      </c>
      <c r="F19" s="17"/>
      <c r="G19" s="17"/>
      <c r="H19" s="17"/>
      <c r="I19" s="28" t="s">
        <v>10</v>
      </c>
      <c r="J19" s="28">
        <v>2017</v>
      </c>
      <c r="K19" s="28">
        <v>13</v>
      </c>
      <c r="L19" s="29">
        <v>42826</v>
      </c>
      <c r="M19" s="29">
        <v>42827</v>
      </c>
    </row>
    <row r="20" spans="1:13" x14ac:dyDescent="0.25">
      <c r="A20" s="15" t="str">
        <f t="shared" si="0"/>
        <v>avril</v>
      </c>
      <c r="B20" s="15">
        <f t="shared" si="1"/>
        <v>2017</v>
      </c>
      <c r="C20" s="15">
        <f t="shared" si="2"/>
        <v>14</v>
      </c>
      <c r="D20" s="16">
        <f t="shared" si="3"/>
        <v>42828</v>
      </c>
      <c r="E20" s="16">
        <f t="shared" si="4"/>
        <v>42834</v>
      </c>
      <c r="F20" s="17"/>
      <c r="G20" s="17"/>
      <c r="H20" s="17"/>
      <c r="I20" s="17"/>
      <c r="J20" s="17"/>
      <c r="K20" s="17"/>
    </row>
    <row r="21" spans="1:13" x14ac:dyDescent="0.25">
      <c r="A21" s="15" t="str">
        <f t="shared" si="0"/>
        <v>avril</v>
      </c>
      <c r="B21" s="15">
        <f t="shared" si="1"/>
        <v>2017</v>
      </c>
      <c r="C21" s="15">
        <f t="shared" si="2"/>
        <v>15</v>
      </c>
      <c r="D21" s="16">
        <f t="shared" si="3"/>
        <v>42835</v>
      </c>
      <c r="E21" s="16">
        <f t="shared" si="4"/>
        <v>42841</v>
      </c>
      <c r="F21" s="17"/>
      <c r="G21" s="17"/>
      <c r="H21" s="17"/>
      <c r="I21" s="17"/>
      <c r="J21" s="17"/>
      <c r="K21" s="17"/>
    </row>
    <row r="22" spans="1:13" x14ac:dyDescent="0.25">
      <c r="A22" s="15" t="str">
        <f t="shared" si="0"/>
        <v>avril</v>
      </c>
      <c r="B22" s="15">
        <f t="shared" si="1"/>
        <v>2017</v>
      </c>
      <c r="C22" s="15">
        <f t="shared" si="2"/>
        <v>16</v>
      </c>
      <c r="D22" s="16">
        <f t="shared" si="3"/>
        <v>42842</v>
      </c>
      <c r="E22" s="16">
        <f t="shared" si="4"/>
        <v>42848</v>
      </c>
      <c r="F22" s="17"/>
      <c r="G22" s="17"/>
      <c r="H22" s="17"/>
      <c r="I22" s="17"/>
      <c r="J22" s="17"/>
      <c r="K22" s="17"/>
    </row>
    <row r="23" spans="1:13" x14ac:dyDescent="0.25">
      <c r="A23" s="15" t="str">
        <f t="shared" si="0"/>
        <v>avril</v>
      </c>
      <c r="B23" s="15">
        <f t="shared" si="1"/>
        <v>2017</v>
      </c>
      <c r="C23" s="15">
        <f t="shared" si="2"/>
        <v>17</v>
      </c>
      <c r="D23" s="16">
        <f t="shared" si="3"/>
        <v>42849</v>
      </c>
      <c r="E23" s="16">
        <f t="shared" si="4"/>
        <v>42855</v>
      </c>
      <c r="F23" s="17"/>
      <c r="G23" s="17"/>
      <c r="H23" s="17"/>
      <c r="I23" s="17"/>
      <c r="J23" s="17"/>
      <c r="K23" s="17"/>
    </row>
    <row r="24" spans="1:13" x14ac:dyDescent="0.25">
      <c r="A24" s="15" t="str">
        <f t="shared" si="0"/>
        <v>mai</v>
      </c>
      <c r="B24" s="15">
        <f t="shared" si="1"/>
        <v>2017</v>
      </c>
      <c r="C24" s="15">
        <f t="shared" si="2"/>
        <v>18</v>
      </c>
      <c r="D24" s="16">
        <f t="shared" si="3"/>
        <v>42856</v>
      </c>
      <c r="E24" s="16">
        <f t="shared" si="4"/>
        <v>42862</v>
      </c>
      <c r="F24" s="17"/>
      <c r="G24" s="17"/>
      <c r="H24" s="17"/>
      <c r="I24" s="17"/>
      <c r="J24" s="17"/>
      <c r="K24" s="17"/>
    </row>
    <row r="25" spans="1:13" x14ac:dyDescent="0.25">
      <c r="A25" s="15" t="str">
        <f t="shared" si="0"/>
        <v>mai</v>
      </c>
      <c r="B25" s="15">
        <f t="shared" si="1"/>
        <v>2017</v>
      </c>
      <c r="C25" s="15">
        <f t="shared" si="2"/>
        <v>19</v>
      </c>
      <c r="D25" s="16">
        <f t="shared" si="3"/>
        <v>42863</v>
      </c>
      <c r="E25" s="16">
        <f t="shared" si="4"/>
        <v>42869</v>
      </c>
      <c r="F25" s="17"/>
      <c r="G25" s="17"/>
      <c r="H25" s="17"/>
      <c r="I25" s="17"/>
      <c r="J25" s="17"/>
      <c r="K25" s="17"/>
    </row>
    <row r="26" spans="1:13" x14ac:dyDescent="0.25">
      <c r="A26" s="15" t="str">
        <f t="shared" si="0"/>
        <v>mai</v>
      </c>
      <c r="B26" s="15">
        <f t="shared" si="1"/>
        <v>2017</v>
      </c>
      <c r="C26" s="15">
        <f t="shared" si="2"/>
        <v>20</v>
      </c>
      <c r="D26" s="16">
        <f>IF(AND(MONTH(D25)&lt;&gt;MONTH(E25),D25&lt;&gt;D24,MONTH(D25)&lt;&gt;12),D25,D25+7)</f>
        <v>42870</v>
      </c>
      <c r="E26" s="16">
        <f t="shared" si="4"/>
        <v>42876</v>
      </c>
      <c r="F26" s="17"/>
      <c r="G26" s="17"/>
      <c r="H26" s="17"/>
      <c r="I26" s="17"/>
      <c r="J26" s="17"/>
      <c r="K26" s="17"/>
    </row>
    <row r="27" spans="1:13" x14ac:dyDescent="0.25">
      <c r="A27" s="15" t="str">
        <f t="shared" si="0"/>
        <v>mai</v>
      </c>
      <c r="B27" s="15">
        <f t="shared" si="1"/>
        <v>2017</v>
      </c>
      <c r="C27" s="15">
        <f t="shared" si="2"/>
        <v>21</v>
      </c>
      <c r="D27" s="16">
        <f t="shared" si="3"/>
        <v>42877</v>
      </c>
      <c r="E27" s="16">
        <f t="shared" si="4"/>
        <v>42883</v>
      </c>
      <c r="F27" s="17"/>
      <c r="G27" s="17"/>
      <c r="H27" s="17"/>
      <c r="I27" s="17"/>
      <c r="J27" s="17"/>
      <c r="K27" s="17"/>
    </row>
    <row r="28" spans="1:13" x14ac:dyDescent="0.25">
      <c r="A28" s="21" t="str">
        <f t="shared" si="0"/>
        <v>mai</v>
      </c>
      <c r="B28" s="21">
        <f t="shared" si="1"/>
        <v>2017</v>
      </c>
      <c r="C28" s="21">
        <f t="shared" si="2"/>
        <v>22</v>
      </c>
      <c r="D28" s="22">
        <f t="shared" si="3"/>
        <v>42884</v>
      </c>
      <c r="E28" s="22">
        <f t="shared" si="4"/>
        <v>42890</v>
      </c>
      <c r="F28" s="17"/>
      <c r="G28" s="17"/>
      <c r="H28" s="17"/>
      <c r="I28" s="17"/>
      <c r="J28" s="17"/>
      <c r="K28" s="17"/>
    </row>
    <row r="29" spans="1:13" x14ac:dyDescent="0.25">
      <c r="A29" s="21" t="str">
        <f t="shared" si="0"/>
        <v>juin</v>
      </c>
      <c r="B29" s="21">
        <f t="shared" si="1"/>
        <v>2017</v>
      </c>
      <c r="C29" s="21">
        <f t="shared" si="2"/>
        <v>22</v>
      </c>
      <c r="D29" s="22">
        <f t="shared" si="3"/>
        <v>42884</v>
      </c>
      <c r="E29" s="22">
        <f t="shared" si="4"/>
        <v>42890</v>
      </c>
      <c r="F29" s="17"/>
      <c r="G29" s="17"/>
      <c r="H29" s="17"/>
      <c r="I29" s="17"/>
      <c r="J29" s="17"/>
      <c r="K29" s="17"/>
    </row>
    <row r="30" spans="1:13" x14ac:dyDescent="0.25">
      <c r="A30" s="15" t="str">
        <f t="shared" si="0"/>
        <v>juin</v>
      </c>
      <c r="B30" s="15">
        <f t="shared" si="1"/>
        <v>2017</v>
      </c>
      <c r="C30" s="15">
        <f t="shared" si="2"/>
        <v>23</v>
      </c>
      <c r="D30" s="16">
        <f t="shared" si="3"/>
        <v>42891</v>
      </c>
      <c r="E30" s="16">
        <f t="shared" si="4"/>
        <v>42897</v>
      </c>
      <c r="F30" s="17"/>
      <c r="G30" s="17"/>
      <c r="H30" s="17"/>
      <c r="I30" s="17"/>
      <c r="J30" s="17"/>
      <c r="K30" s="17"/>
    </row>
    <row r="31" spans="1:13" x14ac:dyDescent="0.25">
      <c r="A31" s="15" t="str">
        <f t="shared" si="0"/>
        <v>juin</v>
      </c>
      <c r="B31" s="15">
        <f t="shared" si="1"/>
        <v>2017</v>
      </c>
      <c r="C31" s="15">
        <f t="shared" si="2"/>
        <v>24</v>
      </c>
      <c r="D31" s="16">
        <f t="shared" si="3"/>
        <v>42898</v>
      </c>
      <c r="E31" s="16">
        <f t="shared" si="4"/>
        <v>42904</v>
      </c>
      <c r="F31" s="17"/>
      <c r="G31" s="17"/>
      <c r="H31" s="17"/>
      <c r="I31" s="17"/>
      <c r="J31" s="17"/>
      <c r="K31" s="17"/>
    </row>
    <row r="32" spans="1:13" x14ac:dyDescent="0.25">
      <c r="A32" s="15" t="str">
        <f t="shared" si="0"/>
        <v>juin</v>
      </c>
      <c r="B32" s="15">
        <f t="shared" si="1"/>
        <v>2017</v>
      </c>
      <c r="C32" s="15">
        <f>INT((D32-DATE($G$1,1,3)+WEEKDAY(DATE($G$1,1,3))+5)/7)</f>
        <v>25</v>
      </c>
      <c r="D32" s="16">
        <f t="shared" si="3"/>
        <v>42905</v>
      </c>
      <c r="E32" s="16">
        <f t="shared" si="4"/>
        <v>42911</v>
      </c>
      <c r="F32" s="17"/>
      <c r="G32" s="17"/>
      <c r="H32" s="17"/>
      <c r="I32" s="17"/>
      <c r="J32" s="17"/>
      <c r="K32" s="17"/>
    </row>
    <row r="33" spans="1:11" x14ac:dyDescent="0.25">
      <c r="A33" s="21" t="str">
        <f t="shared" si="0"/>
        <v>juin</v>
      </c>
      <c r="B33" s="21">
        <f t="shared" si="1"/>
        <v>2017</v>
      </c>
      <c r="C33" s="21">
        <f t="shared" si="2"/>
        <v>26</v>
      </c>
      <c r="D33" s="22">
        <f t="shared" si="3"/>
        <v>42912</v>
      </c>
      <c r="E33" s="22">
        <f t="shared" si="4"/>
        <v>42918</v>
      </c>
      <c r="F33" s="17"/>
      <c r="G33" s="17"/>
      <c r="H33" s="17"/>
      <c r="I33" s="17"/>
      <c r="J33" s="17"/>
      <c r="K33" s="17"/>
    </row>
    <row r="34" spans="1:11" x14ac:dyDescent="0.25">
      <c r="A34" s="21" t="str">
        <f t="shared" si="0"/>
        <v>juillet</v>
      </c>
      <c r="B34" s="21">
        <f t="shared" si="1"/>
        <v>2017</v>
      </c>
      <c r="C34" s="21">
        <f t="shared" si="2"/>
        <v>26</v>
      </c>
      <c r="D34" s="22">
        <f t="shared" si="3"/>
        <v>42912</v>
      </c>
      <c r="E34" s="22">
        <f t="shared" si="4"/>
        <v>42918</v>
      </c>
      <c r="F34" s="17"/>
      <c r="G34" s="17"/>
      <c r="H34" s="17"/>
      <c r="I34" s="17"/>
      <c r="J34" s="17"/>
      <c r="K34" s="17"/>
    </row>
    <row r="35" spans="1:11" x14ac:dyDescent="0.25">
      <c r="A35" s="15" t="str">
        <f t="shared" si="0"/>
        <v>juillet</v>
      </c>
      <c r="B35" s="15">
        <f t="shared" si="1"/>
        <v>2017</v>
      </c>
      <c r="C35" s="15">
        <f t="shared" si="2"/>
        <v>27</v>
      </c>
      <c r="D35" s="16">
        <f t="shared" si="3"/>
        <v>42919</v>
      </c>
      <c r="E35" s="16">
        <f t="shared" si="4"/>
        <v>42925</v>
      </c>
      <c r="F35" s="17"/>
      <c r="G35" s="17"/>
      <c r="H35" s="17"/>
      <c r="I35" s="17"/>
      <c r="J35" s="17"/>
      <c r="K35" s="17"/>
    </row>
    <row r="36" spans="1:11" x14ac:dyDescent="0.25">
      <c r="A36" s="15" t="str">
        <f t="shared" si="0"/>
        <v>juillet</v>
      </c>
      <c r="B36" s="15">
        <f t="shared" si="1"/>
        <v>2017</v>
      </c>
      <c r="C36" s="15">
        <f t="shared" si="2"/>
        <v>28</v>
      </c>
      <c r="D36" s="16">
        <f t="shared" si="3"/>
        <v>42926</v>
      </c>
      <c r="E36" s="16">
        <f t="shared" si="4"/>
        <v>42932</v>
      </c>
      <c r="F36" s="17"/>
      <c r="G36" s="17"/>
      <c r="H36" s="17"/>
      <c r="I36" s="17"/>
      <c r="J36" s="17"/>
      <c r="K36" s="17"/>
    </row>
    <row r="37" spans="1:11" x14ac:dyDescent="0.25">
      <c r="A37" s="15" t="str">
        <f t="shared" si="0"/>
        <v>juillet</v>
      </c>
      <c r="B37" s="15">
        <f t="shared" si="1"/>
        <v>2017</v>
      </c>
      <c r="C37" s="15">
        <f t="shared" si="2"/>
        <v>29</v>
      </c>
      <c r="D37" s="16">
        <f>IF(AND(MONTH(D36)&lt;&gt;MONTH(E36),D36&lt;&gt;D35,MONTH(D36)&lt;&gt;12),D36,D36+7)</f>
        <v>42933</v>
      </c>
      <c r="E37" s="16">
        <f t="shared" si="4"/>
        <v>42939</v>
      </c>
      <c r="F37" s="17"/>
      <c r="G37" s="17"/>
      <c r="H37" s="17"/>
      <c r="I37" s="17"/>
      <c r="J37" s="17"/>
      <c r="K37" s="17"/>
    </row>
    <row r="38" spans="1:11" x14ac:dyDescent="0.25">
      <c r="A38" s="15" t="str">
        <f t="shared" si="0"/>
        <v>juillet</v>
      </c>
      <c r="B38" s="15">
        <f t="shared" si="1"/>
        <v>2017</v>
      </c>
      <c r="C38" s="15">
        <f t="shared" si="2"/>
        <v>30</v>
      </c>
      <c r="D38" s="16">
        <f t="shared" si="3"/>
        <v>42940</v>
      </c>
      <c r="E38" s="16">
        <f t="shared" si="4"/>
        <v>42946</v>
      </c>
      <c r="F38" s="17"/>
      <c r="G38" s="17"/>
      <c r="H38" s="17"/>
      <c r="I38" s="17"/>
      <c r="J38" s="17"/>
      <c r="K38" s="17"/>
    </row>
    <row r="39" spans="1:11" x14ac:dyDescent="0.25">
      <c r="A39" s="21" t="str">
        <f t="shared" si="0"/>
        <v>juillet</v>
      </c>
      <c r="B39" s="21">
        <f t="shared" si="1"/>
        <v>2017</v>
      </c>
      <c r="C39" s="21">
        <f t="shared" si="2"/>
        <v>31</v>
      </c>
      <c r="D39" s="22">
        <f t="shared" si="3"/>
        <v>42947</v>
      </c>
      <c r="E39" s="22">
        <f t="shared" si="4"/>
        <v>42953</v>
      </c>
      <c r="F39" s="17"/>
      <c r="G39" s="17"/>
      <c r="H39" s="17"/>
      <c r="I39" s="17"/>
      <c r="J39" s="17"/>
      <c r="K39" s="17"/>
    </row>
    <row r="40" spans="1:11" x14ac:dyDescent="0.25">
      <c r="A40" s="21" t="str">
        <f t="shared" si="0"/>
        <v>août</v>
      </c>
      <c r="B40" s="21">
        <f t="shared" si="1"/>
        <v>2017</v>
      </c>
      <c r="C40" s="21">
        <f t="shared" si="2"/>
        <v>31</v>
      </c>
      <c r="D40" s="22">
        <f t="shared" si="3"/>
        <v>42947</v>
      </c>
      <c r="E40" s="22">
        <f t="shared" si="4"/>
        <v>42953</v>
      </c>
      <c r="F40" s="17"/>
      <c r="G40" s="17"/>
      <c r="H40" s="17"/>
      <c r="I40" s="17"/>
      <c r="J40" s="17"/>
      <c r="K40" s="17"/>
    </row>
    <row r="41" spans="1:11" x14ac:dyDescent="0.25">
      <c r="A41" s="15" t="str">
        <f t="shared" si="0"/>
        <v>août</v>
      </c>
      <c r="B41" s="15">
        <f t="shared" si="1"/>
        <v>2017</v>
      </c>
      <c r="C41" s="15">
        <f t="shared" si="2"/>
        <v>32</v>
      </c>
      <c r="D41" s="16">
        <f t="shared" si="3"/>
        <v>42954</v>
      </c>
      <c r="E41" s="16">
        <f t="shared" si="4"/>
        <v>42960</v>
      </c>
      <c r="F41" s="17"/>
      <c r="G41" s="17"/>
      <c r="H41" s="17"/>
      <c r="I41" s="17"/>
      <c r="J41" s="17"/>
      <c r="K41" s="17"/>
    </row>
    <row r="42" spans="1:11" x14ac:dyDescent="0.25">
      <c r="A42" s="15" t="str">
        <f t="shared" si="0"/>
        <v>août</v>
      </c>
      <c r="B42" s="15">
        <f t="shared" si="1"/>
        <v>2017</v>
      </c>
      <c r="C42" s="15">
        <f t="shared" si="2"/>
        <v>33</v>
      </c>
      <c r="D42" s="16">
        <f t="shared" si="3"/>
        <v>42961</v>
      </c>
      <c r="E42" s="16">
        <f t="shared" si="4"/>
        <v>42967</v>
      </c>
      <c r="F42" s="17"/>
      <c r="G42" s="17"/>
      <c r="H42" s="17"/>
      <c r="I42" s="17"/>
      <c r="J42" s="17"/>
      <c r="K42" s="17"/>
    </row>
    <row r="43" spans="1:11" x14ac:dyDescent="0.25">
      <c r="A43" s="15" t="str">
        <f t="shared" si="0"/>
        <v>août</v>
      </c>
      <c r="B43" s="15">
        <f t="shared" si="1"/>
        <v>2017</v>
      </c>
      <c r="C43" s="15">
        <f t="shared" si="2"/>
        <v>34</v>
      </c>
      <c r="D43" s="16">
        <f t="shared" si="3"/>
        <v>42968</v>
      </c>
      <c r="E43" s="16">
        <f t="shared" si="4"/>
        <v>42974</v>
      </c>
      <c r="F43" s="17"/>
      <c r="G43" s="17"/>
      <c r="H43" s="17"/>
      <c r="I43" s="17"/>
      <c r="J43" s="17"/>
      <c r="K43" s="17"/>
    </row>
    <row r="44" spans="1:11" x14ac:dyDescent="0.25">
      <c r="A44" s="21" t="str">
        <f t="shared" si="0"/>
        <v>août</v>
      </c>
      <c r="B44" s="21">
        <f t="shared" si="1"/>
        <v>2017</v>
      </c>
      <c r="C44" s="21">
        <f t="shared" si="2"/>
        <v>35</v>
      </c>
      <c r="D44" s="22">
        <f t="shared" si="3"/>
        <v>42975</v>
      </c>
      <c r="E44" s="22">
        <f t="shared" si="4"/>
        <v>42981</v>
      </c>
      <c r="F44" s="17"/>
      <c r="G44" s="17"/>
      <c r="H44" s="17"/>
      <c r="I44" s="17"/>
      <c r="J44" s="17"/>
      <c r="K44" s="17"/>
    </row>
    <row r="45" spans="1:11" x14ac:dyDescent="0.25">
      <c r="A45" s="21" t="str">
        <f t="shared" si="0"/>
        <v>septembre</v>
      </c>
      <c r="B45" s="21">
        <f t="shared" si="1"/>
        <v>2017</v>
      </c>
      <c r="C45" s="21">
        <f t="shared" si="2"/>
        <v>35</v>
      </c>
      <c r="D45" s="22">
        <f t="shared" si="3"/>
        <v>42975</v>
      </c>
      <c r="E45" s="22">
        <f t="shared" si="4"/>
        <v>42981</v>
      </c>
      <c r="F45" s="17"/>
      <c r="G45" s="17"/>
      <c r="H45" s="17"/>
      <c r="I45" s="17"/>
      <c r="J45" s="17"/>
      <c r="K45" s="17"/>
    </row>
    <row r="46" spans="1:11" x14ac:dyDescent="0.25">
      <c r="A46" s="15" t="str">
        <f t="shared" si="0"/>
        <v>septembre</v>
      </c>
      <c r="B46" s="15">
        <f t="shared" si="1"/>
        <v>2017</v>
      </c>
      <c r="C46" s="15">
        <f t="shared" si="2"/>
        <v>36</v>
      </c>
      <c r="D46" s="16">
        <f t="shared" si="3"/>
        <v>42982</v>
      </c>
      <c r="E46" s="16">
        <f t="shared" si="4"/>
        <v>42988</v>
      </c>
      <c r="F46" s="17"/>
      <c r="G46" s="17"/>
      <c r="H46" s="17"/>
      <c r="I46" s="17"/>
      <c r="J46" s="17"/>
      <c r="K46" s="17"/>
    </row>
    <row r="47" spans="1:11" x14ac:dyDescent="0.25">
      <c r="A47" s="15" t="str">
        <f t="shared" si="0"/>
        <v>septembre</v>
      </c>
      <c r="B47" s="15">
        <f t="shared" si="1"/>
        <v>2017</v>
      </c>
      <c r="C47" s="15">
        <f t="shared" si="2"/>
        <v>37</v>
      </c>
      <c r="D47" s="16">
        <f t="shared" si="3"/>
        <v>42989</v>
      </c>
      <c r="E47" s="16">
        <f t="shared" si="4"/>
        <v>42995</v>
      </c>
      <c r="F47" s="17"/>
      <c r="G47" s="17"/>
      <c r="H47" s="17"/>
      <c r="I47" s="17"/>
      <c r="J47" s="17"/>
      <c r="K47" s="17"/>
    </row>
    <row r="48" spans="1:11" x14ac:dyDescent="0.25">
      <c r="A48" s="15" t="str">
        <f t="shared" si="0"/>
        <v>septembre</v>
      </c>
      <c r="B48" s="15">
        <v>2017</v>
      </c>
      <c r="C48" s="15">
        <f t="shared" si="2"/>
        <v>38</v>
      </c>
      <c r="D48" s="16">
        <f t="shared" si="3"/>
        <v>42996</v>
      </c>
      <c r="E48" s="16">
        <f t="shared" si="4"/>
        <v>43002</v>
      </c>
      <c r="F48" s="17"/>
      <c r="G48" s="17"/>
      <c r="H48" s="17"/>
      <c r="I48" s="17"/>
      <c r="J48" s="17"/>
      <c r="K48" s="17"/>
    </row>
    <row r="49" spans="1:11" x14ac:dyDescent="0.25">
      <c r="A49" s="21" t="str">
        <f t="shared" si="0"/>
        <v>septembre</v>
      </c>
      <c r="B49" s="21">
        <f t="shared" si="1"/>
        <v>2017</v>
      </c>
      <c r="C49" s="21">
        <f t="shared" si="2"/>
        <v>39</v>
      </c>
      <c r="D49" s="22">
        <f t="shared" si="3"/>
        <v>43003</v>
      </c>
      <c r="E49" s="22">
        <f t="shared" si="4"/>
        <v>43009</v>
      </c>
      <c r="F49" s="17"/>
      <c r="G49" s="17"/>
      <c r="H49" s="17"/>
      <c r="I49" s="17"/>
      <c r="J49" s="17"/>
      <c r="K49" s="17"/>
    </row>
    <row r="50" spans="1:11" x14ac:dyDescent="0.25">
      <c r="A50" s="21" t="str">
        <f t="shared" si="0"/>
        <v>octobre</v>
      </c>
      <c r="B50" s="21">
        <f t="shared" si="1"/>
        <v>2017</v>
      </c>
      <c r="C50" s="21">
        <f t="shared" si="2"/>
        <v>39</v>
      </c>
      <c r="D50" s="22">
        <f t="shared" si="3"/>
        <v>43003</v>
      </c>
      <c r="E50" s="22">
        <f t="shared" si="4"/>
        <v>43009</v>
      </c>
      <c r="F50" s="17"/>
      <c r="G50" s="17"/>
      <c r="H50" s="17"/>
      <c r="I50" s="17"/>
      <c r="J50" s="17"/>
      <c r="K50" s="17"/>
    </row>
    <row r="51" spans="1:11" x14ac:dyDescent="0.25">
      <c r="A51" s="15" t="str">
        <f t="shared" si="0"/>
        <v>octobre</v>
      </c>
      <c r="B51" s="15">
        <f t="shared" si="1"/>
        <v>2017</v>
      </c>
      <c r="C51" s="15">
        <f>INT((D51-DATE($G$1,1,3)+WEEKDAY(DATE($G$1,1,3))+5)/7)</f>
        <v>40</v>
      </c>
      <c r="D51" s="16">
        <f t="shared" si="3"/>
        <v>43010</v>
      </c>
      <c r="E51" s="16">
        <f t="shared" si="4"/>
        <v>43016</v>
      </c>
      <c r="F51" s="17"/>
      <c r="G51" s="17"/>
      <c r="H51" s="17"/>
      <c r="I51" s="17"/>
      <c r="J51" s="17"/>
      <c r="K51" s="17"/>
    </row>
    <row r="52" spans="1:11" x14ac:dyDescent="0.25">
      <c r="A52" s="15" t="str">
        <f t="shared" si="0"/>
        <v>octobre</v>
      </c>
      <c r="B52" s="15">
        <f t="shared" si="1"/>
        <v>2017</v>
      </c>
      <c r="C52" s="15">
        <f t="shared" si="2"/>
        <v>41</v>
      </c>
      <c r="D52" s="16">
        <f t="shared" si="3"/>
        <v>43017</v>
      </c>
      <c r="E52" s="16">
        <f t="shared" si="4"/>
        <v>43023</v>
      </c>
      <c r="F52" s="17"/>
      <c r="G52" s="17"/>
      <c r="H52" s="17"/>
      <c r="I52" s="17"/>
      <c r="J52" s="17"/>
      <c r="K52" s="17"/>
    </row>
    <row r="53" spans="1:11" x14ac:dyDescent="0.25">
      <c r="A53" s="15" t="str">
        <f t="shared" si="0"/>
        <v>octobre</v>
      </c>
      <c r="B53" s="15">
        <f t="shared" si="1"/>
        <v>2017</v>
      </c>
      <c r="C53" s="15">
        <v>42</v>
      </c>
      <c r="D53" s="16">
        <f>IF(AND(MONTH(D52)&lt;&gt;MONTH(E52),D52&lt;&gt;D51,MONTH(D52)&lt;&gt;12),D52,D52+7)</f>
        <v>43024</v>
      </c>
      <c r="E53" s="16">
        <f t="shared" si="4"/>
        <v>43030</v>
      </c>
      <c r="F53" s="17"/>
      <c r="G53" s="17"/>
      <c r="H53" s="17"/>
      <c r="I53" s="17"/>
      <c r="J53" s="17"/>
      <c r="K53" s="17"/>
    </row>
    <row r="54" spans="1:11" x14ac:dyDescent="0.25">
      <c r="A54" s="15" t="str">
        <f t="shared" si="0"/>
        <v>octobre</v>
      </c>
      <c r="B54" s="15">
        <f t="shared" si="1"/>
        <v>2017</v>
      </c>
      <c r="C54" s="15">
        <f t="shared" si="2"/>
        <v>43</v>
      </c>
      <c r="D54" s="16">
        <f t="shared" si="3"/>
        <v>43031</v>
      </c>
      <c r="E54" s="16">
        <f t="shared" si="4"/>
        <v>43037</v>
      </c>
      <c r="F54" s="17"/>
      <c r="G54" s="17"/>
      <c r="H54" s="17"/>
      <c r="I54" s="17"/>
      <c r="J54" s="17"/>
      <c r="K54" s="17"/>
    </row>
    <row r="55" spans="1:11" x14ac:dyDescent="0.25">
      <c r="A55" s="21" t="str">
        <f t="shared" si="0"/>
        <v>octobre</v>
      </c>
      <c r="B55" s="21">
        <f t="shared" si="1"/>
        <v>2017</v>
      </c>
      <c r="C55" s="21">
        <f t="shared" si="2"/>
        <v>44</v>
      </c>
      <c r="D55" s="22">
        <f t="shared" si="3"/>
        <v>43038</v>
      </c>
      <c r="E55" s="22">
        <f>D55+4</f>
        <v>43042</v>
      </c>
      <c r="F55" s="17"/>
      <c r="G55" s="17"/>
      <c r="H55" s="17"/>
      <c r="I55" s="17"/>
      <c r="J55" s="17"/>
      <c r="K55" s="17"/>
    </row>
    <row r="56" spans="1:11" x14ac:dyDescent="0.25">
      <c r="A56" s="21" t="str">
        <f t="shared" si="0"/>
        <v>novembre</v>
      </c>
      <c r="B56" s="21">
        <f t="shared" si="1"/>
        <v>2017</v>
      </c>
      <c r="C56" s="21">
        <f t="shared" si="2"/>
        <v>44</v>
      </c>
      <c r="D56" s="22">
        <f t="shared" si="3"/>
        <v>43038</v>
      </c>
      <c r="E56" s="22">
        <f t="shared" si="4"/>
        <v>43044</v>
      </c>
      <c r="F56" s="17"/>
      <c r="G56" s="17"/>
      <c r="H56" s="17"/>
      <c r="I56" s="17"/>
      <c r="J56" s="17"/>
      <c r="K56" s="17"/>
    </row>
    <row r="57" spans="1:11" x14ac:dyDescent="0.25">
      <c r="A57" s="15" t="str">
        <f t="shared" si="0"/>
        <v>novembre</v>
      </c>
      <c r="B57" s="15">
        <f t="shared" si="1"/>
        <v>2017</v>
      </c>
      <c r="C57" s="15">
        <f t="shared" si="2"/>
        <v>45</v>
      </c>
      <c r="D57" s="16">
        <f t="shared" si="3"/>
        <v>43045</v>
      </c>
      <c r="E57" s="16">
        <f t="shared" si="4"/>
        <v>43051</v>
      </c>
      <c r="F57" s="17"/>
      <c r="G57" s="17"/>
      <c r="H57" s="17"/>
      <c r="I57" s="17"/>
      <c r="J57" s="17"/>
      <c r="K57" s="17"/>
    </row>
    <row r="58" spans="1:11" x14ac:dyDescent="0.25">
      <c r="A58" s="15" t="str">
        <f t="shared" si="0"/>
        <v>novembre</v>
      </c>
      <c r="B58" s="15">
        <f t="shared" si="1"/>
        <v>2017</v>
      </c>
      <c r="C58" s="15">
        <f t="shared" si="2"/>
        <v>46</v>
      </c>
      <c r="D58" s="16">
        <f t="shared" si="3"/>
        <v>43052</v>
      </c>
      <c r="E58" s="16">
        <f t="shared" si="4"/>
        <v>43058</v>
      </c>
      <c r="F58" s="17"/>
      <c r="G58" s="17"/>
      <c r="H58" s="17"/>
      <c r="I58" s="17"/>
      <c r="J58" s="17"/>
      <c r="K58" s="17"/>
    </row>
    <row r="59" spans="1:11" x14ac:dyDescent="0.25">
      <c r="A59" s="15" t="str">
        <f t="shared" si="0"/>
        <v>novembre</v>
      </c>
      <c r="B59" s="15">
        <f t="shared" si="1"/>
        <v>2017</v>
      </c>
      <c r="C59" s="15">
        <f t="shared" si="2"/>
        <v>47</v>
      </c>
      <c r="D59" s="16">
        <f t="shared" si="3"/>
        <v>43059</v>
      </c>
      <c r="E59" s="16">
        <f t="shared" si="4"/>
        <v>43065</v>
      </c>
      <c r="F59" s="17"/>
      <c r="G59" s="17"/>
      <c r="H59" s="17"/>
      <c r="I59" s="17"/>
      <c r="J59" s="17"/>
      <c r="K59" s="17"/>
    </row>
    <row r="60" spans="1:11" x14ac:dyDescent="0.25">
      <c r="A60" s="21" t="str">
        <f t="shared" si="0"/>
        <v>novembre</v>
      </c>
      <c r="B60" s="21">
        <f t="shared" si="1"/>
        <v>2017</v>
      </c>
      <c r="C60" s="21">
        <f t="shared" si="2"/>
        <v>48</v>
      </c>
      <c r="D60" s="22">
        <f t="shared" si="3"/>
        <v>43066</v>
      </c>
      <c r="E60" s="22">
        <f t="shared" si="4"/>
        <v>43072</v>
      </c>
      <c r="F60" s="17"/>
      <c r="G60" s="17"/>
      <c r="H60" s="17"/>
      <c r="I60" s="17"/>
      <c r="J60" s="17"/>
      <c r="K60" s="17"/>
    </row>
    <row r="61" spans="1:11" x14ac:dyDescent="0.25">
      <c r="A61" s="21" t="str">
        <f t="shared" si="0"/>
        <v>décembre</v>
      </c>
      <c r="B61" s="21">
        <f t="shared" si="1"/>
        <v>2017</v>
      </c>
      <c r="C61" s="21">
        <f>INT((D61-DATE($G$1,1,3)+WEEKDAY(DATE($G$1,1,3))+5)/7)</f>
        <v>48</v>
      </c>
      <c r="D61" s="22">
        <f t="shared" si="3"/>
        <v>43066</v>
      </c>
      <c r="E61" s="22">
        <f t="shared" si="4"/>
        <v>43072</v>
      </c>
      <c r="F61" s="17"/>
      <c r="G61" s="17"/>
      <c r="H61" s="17"/>
      <c r="I61" s="17"/>
      <c r="J61" s="17"/>
      <c r="K61" s="17"/>
    </row>
    <row r="62" spans="1:11" x14ac:dyDescent="0.25">
      <c r="A62" s="15" t="str">
        <f t="shared" si="0"/>
        <v>décembre</v>
      </c>
      <c r="B62" s="15">
        <f t="shared" si="1"/>
        <v>2017</v>
      </c>
      <c r="C62" s="15">
        <f t="shared" si="2"/>
        <v>49</v>
      </c>
      <c r="D62" s="16">
        <f t="shared" si="3"/>
        <v>43073</v>
      </c>
      <c r="E62" s="16">
        <f t="shared" si="4"/>
        <v>43079</v>
      </c>
      <c r="F62" s="17"/>
      <c r="G62" s="17"/>
      <c r="H62" s="17"/>
      <c r="I62" s="17"/>
      <c r="J62" s="17"/>
      <c r="K62" s="17"/>
    </row>
    <row r="63" spans="1:11" x14ac:dyDescent="0.25">
      <c r="A63" s="15" t="str">
        <f t="shared" si="0"/>
        <v>décembre</v>
      </c>
      <c r="B63" s="15">
        <f t="shared" si="1"/>
        <v>2017</v>
      </c>
      <c r="C63" s="15">
        <f t="shared" si="2"/>
        <v>50</v>
      </c>
      <c r="D63" s="16">
        <f t="shared" si="3"/>
        <v>43080</v>
      </c>
      <c r="E63" s="16">
        <f t="shared" si="4"/>
        <v>43086</v>
      </c>
      <c r="F63" s="17"/>
      <c r="G63" s="17"/>
      <c r="H63" s="17"/>
      <c r="I63" s="17"/>
      <c r="J63" s="17"/>
      <c r="K63" s="17"/>
    </row>
    <row r="64" spans="1:11" x14ac:dyDescent="0.25">
      <c r="A64" s="15" t="str">
        <f t="shared" si="0"/>
        <v>décembre</v>
      </c>
      <c r="B64" s="15">
        <f t="shared" si="1"/>
        <v>2017</v>
      </c>
      <c r="C64" s="15">
        <f>INT((D64-DATE($G$1+(D64&gt;DATE($G$1,12,28)),1,3)+WEEKDAY(DATE($G$1+(D64&gt;DATE($G$1,12,28)),1,3))+5)/7)</f>
        <v>51</v>
      </c>
      <c r="D64" s="16">
        <f t="shared" si="3"/>
        <v>43087</v>
      </c>
      <c r="E64" s="16">
        <f t="shared" si="4"/>
        <v>43093</v>
      </c>
      <c r="F64" s="17"/>
      <c r="G64" s="17"/>
      <c r="H64" s="17"/>
      <c r="I64" s="17"/>
      <c r="J64" s="17"/>
      <c r="K64" s="17"/>
    </row>
    <row r="65" spans="1:11" x14ac:dyDescent="0.25">
      <c r="A65" s="15" t="str">
        <f t="shared" si="0"/>
        <v>décembre</v>
      </c>
      <c r="B65" s="15">
        <f t="shared" si="1"/>
        <v>2017</v>
      </c>
      <c r="C65" s="15">
        <f>INT((D65-DATE($G$1+(D65&gt;DATE($G$1,12,28)),1,3)+WEEKDAY(DATE($G$1+(D65&gt;DATE($G$1,12,28)),1,3))+5)/7)</f>
        <v>52</v>
      </c>
      <c r="D65" s="16">
        <f>IF(AND(MONTH(D64)&lt;&gt;MONTH(E64),D64&lt;&gt;D63,MONTH(D64)&lt;&gt;12),D64,D64+7)</f>
        <v>43094</v>
      </c>
      <c r="E65" s="16">
        <f t="shared" si="4"/>
        <v>43100</v>
      </c>
      <c r="F65" s="17"/>
      <c r="G65" s="17"/>
      <c r="H65" s="17"/>
      <c r="I65" s="17"/>
      <c r="J65" s="17"/>
      <c r="K65" s="17"/>
    </row>
    <row r="66" spans="1:11" x14ac:dyDescent="0.25">
      <c r="A66" s="15" t="str">
        <f t="shared" si="0"/>
        <v>janvier</v>
      </c>
      <c r="B66" s="15">
        <f t="shared" si="1"/>
        <v>2018</v>
      </c>
      <c r="C66" s="15">
        <f>INT((D66-DATE($G$1+(D66&gt;DATE($G$1,12,28)),1,3)+WEEKDAY(DATE($G$1+(D66&gt;DATE($G$1,12,28)),1,3))+5)/7)</f>
        <v>1</v>
      </c>
      <c r="D66" s="16">
        <f>IF(AND(MONTH(D65)&lt;&gt;MONTH(E65),D65&lt;&gt;D64,MONTH(D65)&lt;&gt;12),D65,D65+7)</f>
        <v>43101</v>
      </c>
      <c r="E66" s="16">
        <f t="shared" si="4"/>
        <v>43107</v>
      </c>
      <c r="F66" s="17"/>
      <c r="G66" s="17"/>
      <c r="H66" s="17"/>
      <c r="I66" s="17"/>
      <c r="J66" s="17"/>
      <c r="K66" s="17"/>
    </row>
    <row r="67" spans="1:11" x14ac:dyDescent="0.25">
      <c r="F67" s="17"/>
      <c r="G67" s="17"/>
      <c r="H67" s="17"/>
      <c r="I67" s="17"/>
      <c r="J67" s="17"/>
      <c r="K67" s="17"/>
    </row>
    <row r="68" spans="1:11" x14ac:dyDescent="0.25">
      <c r="F68" s="17"/>
      <c r="G68" s="17"/>
      <c r="H68" s="17"/>
      <c r="I68" s="17"/>
      <c r="J68" s="17"/>
      <c r="K68" s="17"/>
    </row>
    <row r="69" spans="1:11" ht="15.75" x14ac:dyDescent="0.25">
      <c r="A69" s="25" t="s">
        <v>5</v>
      </c>
      <c r="B69" s="26"/>
      <c r="C69" s="26"/>
      <c r="D69" s="26"/>
      <c r="E69" s="27"/>
      <c r="F69" s="18">
        <f>SUM(F3:F68)</f>
        <v>0</v>
      </c>
      <c r="G69" s="18">
        <f t="shared" ref="G69:K69" si="5">SUM(G3:G68)</f>
        <v>0</v>
      </c>
      <c r="H69" s="18">
        <f t="shared" si="5"/>
        <v>0</v>
      </c>
      <c r="I69" s="18">
        <f t="shared" si="5"/>
        <v>0</v>
      </c>
      <c r="J69" s="17"/>
      <c r="K69" s="19">
        <f t="shared" si="5"/>
        <v>36</v>
      </c>
    </row>
    <row r="70" spans="1:11" x14ac:dyDescent="0.25">
      <c r="F70" s="17"/>
      <c r="G70" s="17"/>
      <c r="H70" s="17"/>
      <c r="I70" s="17"/>
      <c r="J70" s="17"/>
      <c r="K70" s="17"/>
    </row>
    <row r="71" spans="1:11" x14ac:dyDescent="0.25">
      <c r="F71" s="17"/>
      <c r="G71" s="17"/>
      <c r="H71" s="17"/>
      <c r="I71" s="17"/>
      <c r="J71" s="17"/>
      <c r="K71" s="17"/>
    </row>
    <row r="72" spans="1:11" x14ac:dyDescent="0.25">
      <c r="F72" s="17"/>
      <c r="G72" s="17"/>
      <c r="H72" s="17"/>
      <c r="I72" s="17"/>
      <c r="J72" s="17"/>
      <c r="K72" s="17"/>
    </row>
    <row r="73" spans="1:11" x14ac:dyDescent="0.25">
      <c r="F73" s="17"/>
      <c r="G73" s="17"/>
      <c r="H73" s="17"/>
      <c r="I73" s="17"/>
      <c r="J73" s="17"/>
      <c r="K73" s="17"/>
    </row>
    <row r="74" spans="1:11" x14ac:dyDescent="0.25">
      <c r="F74" s="17"/>
      <c r="G74" s="17"/>
      <c r="H74" s="17"/>
      <c r="I74" s="17"/>
      <c r="J74" s="17"/>
      <c r="K74" s="17"/>
    </row>
    <row r="75" spans="1:11" x14ac:dyDescent="0.25">
      <c r="F75" s="17"/>
      <c r="G75" s="17"/>
      <c r="H75" s="17"/>
      <c r="I75" s="17"/>
      <c r="J75" s="17"/>
      <c r="K75" s="17"/>
    </row>
    <row r="76" spans="1:11" x14ac:dyDescent="0.25">
      <c r="F76" s="17"/>
      <c r="G76" s="17"/>
      <c r="H76" s="17"/>
      <c r="I76" s="17"/>
      <c r="J76" s="17"/>
      <c r="K76" s="17"/>
    </row>
    <row r="77" spans="1:11" x14ac:dyDescent="0.25">
      <c r="F77" s="17"/>
      <c r="G77" s="17"/>
      <c r="H77" s="17"/>
      <c r="I77" s="17"/>
      <c r="J77" s="17"/>
      <c r="K77" s="17"/>
    </row>
    <row r="78" spans="1:11" x14ac:dyDescent="0.25">
      <c r="F78" s="17"/>
      <c r="G78" s="17"/>
      <c r="H78" s="17"/>
      <c r="I78" s="17"/>
      <c r="J78" s="17"/>
      <c r="K78" s="17"/>
    </row>
    <row r="79" spans="1:11" x14ac:dyDescent="0.25">
      <c r="F79" s="17"/>
      <c r="G79" s="17"/>
      <c r="H79" s="17"/>
      <c r="I79" s="17"/>
      <c r="J79" s="17"/>
      <c r="K79" s="17"/>
    </row>
    <row r="80" spans="1:11" x14ac:dyDescent="0.25">
      <c r="F80" s="17"/>
      <c r="G80" s="17"/>
      <c r="H80" s="17"/>
      <c r="I80" s="17"/>
      <c r="J80" s="17"/>
      <c r="K80" s="17"/>
    </row>
    <row r="81" spans="6:11" x14ac:dyDescent="0.25">
      <c r="F81" s="17"/>
      <c r="G81" s="17"/>
      <c r="H81" s="17"/>
      <c r="I81" s="17"/>
      <c r="J81" s="17"/>
      <c r="K81" s="17"/>
    </row>
    <row r="82" spans="6:11" x14ac:dyDescent="0.25">
      <c r="F82" s="17"/>
      <c r="G82" s="17"/>
      <c r="H82" s="17"/>
      <c r="I82" s="17"/>
      <c r="J82" s="17"/>
      <c r="K82" s="17"/>
    </row>
    <row r="83" spans="6:11" x14ac:dyDescent="0.25">
      <c r="F83" s="17"/>
      <c r="G83" s="17"/>
      <c r="H83" s="17"/>
      <c r="I83" s="17"/>
      <c r="J83" s="17"/>
      <c r="K83" s="17"/>
    </row>
    <row r="84" spans="6:11" x14ac:dyDescent="0.25">
      <c r="F84" s="17"/>
      <c r="G84" s="17"/>
      <c r="H84" s="17"/>
      <c r="I84" s="17"/>
      <c r="J84" s="17"/>
      <c r="K84" s="17"/>
    </row>
    <row r="85" spans="6:11" x14ac:dyDescent="0.25">
      <c r="F85" s="17"/>
      <c r="G85" s="17"/>
      <c r="H85" s="17"/>
      <c r="I85" s="17"/>
      <c r="J85" s="17"/>
      <c r="K85" s="17"/>
    </row>
  </sheetData>
  <mergeCells count="2">
    <mergeCell ref="H1:I1"/>
    <mergeCell ref="A69:E69"/>
  </mergeCells>
  <conditionalFormatting sqref="A64:E66">
    <cfRule type="expression" dxfId="0" priority="1">
      <formula>$D64&gt;DATE($G$1,12,31)</formula>
    </cfRule>
  </conditionalFormatting>
  <pageMargins left="0.7" right="0.7" top="0.75" bottom="0.75" header="0.3" footer="0.3"/>
  <pageSetup paperSize="9" scale="4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2017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</dc:creator>
  <cp:lastModifiedBy>cisco</cp:lastModifiedBy>
  <dcterms:created xsi:type="dcterms:W3CDTF">2017-11-04T17:44:53Z</dcterms:created>
  <dcterms:modified xsi:type="dcterms:W3CDTF">2017-11-05T14:18:59Z</dcterms:modified>
</cp:coreProperties>
</file>