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360" yWindow="270" windowWidth="14940" windowHeight="9150" activeTab="2"/>
  </bookViews>
  <sheets>
    <sheet name="LISTE TOTALE" sheetId="2" r:id="rId1"/>
    <sheet name="Data" sheetId="1" r:id="rId2"/>
    <sheet name="données nomminative" sheetId="6" r:id="rId3"/>
  </sheets>
  <calcPr calcId="124519"/>
</workbook>
</file>

<file path=xl/calcChain.xml><?xml version="1.0" encoding="utf-8"?>
<calcChain xmlns="http://schemas.openxmlformats.org/spreadsheetml/2006/main">
  <c r="T3" i="1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"/>
  <c r="L2"/>
  <c r="L24"/>
  <c r="G24"/>
  <c r="B24"/>
  <c r="L23"/>
  <c r="G23"/>
  <c r="B23"/>
  <c r="L22"/>
  <c r="G22"/>
  <c r="B22"/>
  <c r="L21"/>
  <c r="G21"/>
  <c r="B21"/>
  <c r="L20"/>
  <c r="G20"/>
  <c r="B20"/>
  <c r="B3"/>
  <c r="B4"/>
  <c r="B5"/>
  <c r="B6"/>
  <c r="B7"/>
  <c r="B8"/>
  <c r="B9"/>
  <c r="B10"/>
  <c r="B11"/>
  <c r="B12"/>
  <c r="B13"/>
  <c r="B14"/>
  <c r="B15"/>
  <c r="B16"/>
  <c r="B17"/>
  <c r="B18"/>
  <c r="B19"/>
  <c r="B2"/>
  <c r="L3"/>
  <c r="L4"/>
  <c r="L5"/>
  <c r="L8"/>
  <c r="L9"/>
  <c r="L10"/>
  <c r="L11"/>
  <c r="L12"/>
  <c r="L13"/>
  <c r="L7"/>
  <c r="L6"/>
  <c r="G7"/>
  <c r="L14"/>
  <c r="L15"/>
  <c r="L16"/>
  <c r="L17"/>
  <c r="L18"/>
  <c r="L19"/>
  <c r="G8"/>
  <c r="G9"/>
  <c r="G10"/>
  <c r="G11"/>
  <c r="G12"/>
  <c r="G13"/>
  <c r="G14"/>
  <c r="G15"/>
  <c r="G16"/>
  <c r="G17"/>
  <c r="G18"/>
  <c r="G19"/>
  <c r="G2"/>
  <c r="G3"/>
  <c r="G4"/>
  <c r="G5"/>
  <c r="G6"/>
</calcChain>
</file>

<file path=xl/sharedStrings.xml><?xml version="1.0" encoding="utf-8"?>
<sst xmlns="http://schemas.openxmlformats.org/spreadsheetml/2006/main" count="105" uniqueCount="53">
  <si>
    <t>Date:</t>
  </si>
  <si>
    <t>Heure:</t>
  </si>
  <si>
    <t>1093</t>
  </si>
  <si>
    <t>03/02/2014</t>
  </si>
  <si>
    <t>1944</t>
  </si>
  <si>
    <t>1838</t>
  </si>
  <si>
    <t>LIMITE MATIN</t>
  </si>
  <si>
    <t>UNITE MATIN</t>
  </si>
  <si>
    <t>DET UNITE MATIN</t>
  </si>
  <si>
    <t>UNITE APRES MIDI</t>
  </si>
  <si>
    <t>UNITE APRES MIDI (Lu_Ma_Je)</t>
  </si>
  <si>
    <t>Jour:</t>
  </si>
  <si>
    <t>DET UNITE PM1</t>
  </si>
  <si>
    <t>DET UNITE PM2</t>
  </si>
  <si>
    <t>DET UNITE PM3</t>
  </si>
  <si>
    <t>DET UNITE PM4</t>
  </si>
  <si>
    <t>UNITE APRES MIDI MERCREDI</t>
  </si>
  <si>
    <t>DET UNITE PMM1</t>
  </si>
  <si>
    <t>DET UNITE PMM2</t>
  </si>
  <si>
    <t>DET UNITE PMM3</t>
  </si>
  <si>
    <t>DET UNITE PMV1</t>
  </si>
  <si>
    <t>DET UNITE PMV2</t>
  </si>
  <si>
    <t>DET UNITE PMV3</t>
  </si>
  <si>
    <t>Nom Elève</t>
  </si>
  <si>
    <t>Prénom Elève</t>
  </si>
  <si>
    <t>Année</t>
  </si>
  <si>
    <t>Classe</t>
  </si>
  <si>
    <t>P6</t>
  </si>
  <si>
    <t>SK</t>
  </si>
  <si>
    <t>FH</t>
  </si>
  <si>
    <t>Matteo</t>
  </si>
  <si>
    <t>FD</t>
  </si>
  <si>
    <t>FW</t>
  </si>
  <si>
    <t>Laura</t>
  </si>
  <si>
    <t>Nicolas</t>
  </si>
  <si>
    <t>Aline</t>
  </si>
  <si>
    <t>Julie</t>
  </si>
  <si>
    <t>Robin</t>
  </si>
  <si>
    <t>Dupont</t>
  </si>
  <si>
    <t>Laurine</t>
  </si>
  <si>
    <t>Justine</t>
  </si>
  <si>
    <t>Alexandra</t>
  </si>
  <si>
    <t>Charline</t>
  </si>
  <si>
    <t>NOM</t>
  </si>
  <si>
    <t>PRENOM</t>
  </si>
  <si>
    <t>ANNEE</t>
  </si>
  <si>
    <t>Meurice</t>
  </si>
  <si>
    <t>Dupond</t>
  </si>
  <si>
    <t>Marcel</t>
  </si>
  <si>
    <t>Bidon1</t>
  </si>
  <si>
    <t>Bidon2</t>
  </si>
  <si>
    <t>id:</t>
  </si>
  <si>
    <t>id</t>
  </si>
</sst>
</file>

<file path=xl/styles.xml><?xml version="1.0" encoding="utf-8"?>
<styleSheet xmlns="http://schemas.openxmlformats.org/spreadsheetml/2006/main">
  <numFmts count="2">
    <numFmt numFmtId="164" formatCode="d/mm/yyyy;@"/>
    <numFmt numFmtId="165" formatCode="dddd"/>
  </numFmts>
  <fonts count="4">
    <font>
      <sz val="10"/>
      <name val="Arial"/>
    </font>
    <font>
      <b/>
      <i/>
      <sz val="11"/>
      <name val="Times New Roman"/>
      <family val="1"/>
    </font>
    <font>
      <sz val="1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12">
    <xf numFmtId="0" fontId="0" fillId="0" borderId="0" xfId="0" applyNumberFormat="1" applyFont="1" applyFill="1" applyBorder="1" applyAlignment="1"/>
    <xf numFmtId="0" fontId="1" fillId="0" borderId="0" xfId="0" applyNumberFormat="1" applyFont="1" applyFill="1" applyBorder="1" applyAlignment="1"/>
    <xf numFmtId="20" fontId="0" fillId="0" borderId="0" xfId="0" applyNumberFormat="1" applyFont="1" applyFill="1" applyBorder="1" applyAlignment="1"/>
    <xf numFmtId="164" fontId="1" fillId="0" borderId="0" xfId="0" applyNumberFormat="1" applyFont="1" applyFill="1" applyBorder="1" applyAlignment="1"/>
    <xf numFmtId="164" fontId="0" fillId="0" borderId="0" xfId="0" applyNumberFormat="1" applyFont="1" applyFill="1" applyBorder="1" applyAlignment="1"/>
    <xf numFmtId="165" fontId="0" fillId="0" borderId="0" xfId="0" applyNumberFormat="1" applyFill="1" applyBorder="1" applyAlignment="1"/>
    <xf numFmtId="0" fontId="2" fillId="0" borderId="0" xfId="0" applyNumberFormat="1" applyFont="1" applyFill="1" applyBorder="1" applyAlignment="1"/>
    <xf numFmtId="0" fontId="3" fillId="0" borderId="1" xfId="0" applyNumberFormat="1" applyFont="1" applyFill="1" applyBorder="1" applyAlignment="1">
      <alignment horizontal="left" readingOrder="1"/>
    </xf>
    <xf numFmtId="0" fontId="3" fillId="0" borderId="2" xfId="0" applyNumberFormat="1" applyFont="1" applyFill="1" applyBorder="1" applyAlignment="1">
      <alignment horizontal="left" readingOrder="1"/>
    </xf>
    <xf numFmtId="0" fontId="3" fillId="0" borderId="3" xfId="0" applyNumberFormat="1" applyFont="1" applyFill="1" applyBorder="1" applyAlignment="1">
      <alignment horizontal="left" readingOrder="1"/>
    </xf>
    <xf numFmtId="0" fontId="3" fillId="0" borderId="4" xfId="0" applyNumberFormat="1" applyFont="1" applyFill="1" applyBorder="1" applyAlignment="1">
      <alignment horizontal="left" readingOrder="1"/>
    </xf>
    <xf numFmtId="0" fontId="3" fillId="0" borderId="4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2.75"/>
  <sheetData>
    <row r="1" spans="1:5" ht="15.75" thickBot="1">
      <c r="A1" s="8" t="s">
        <v>52</v>
      </c>
      <c r="B1" s="7" t="s">
        <v>23</v>
      </c>
      <c r="C1" s="8" t="s">
        <v>24</v>
      </c>
      <c r="D1" s="8" t="s">
        <v>25</v>
      </c>
      <c r="E1" s="8" t="s">
        <v>26</v>
      </c>
    </row>
    <row r="2" spans="1:5" ht="15.75" thickBot="1">
      <c r="A2" s="11">
        <v>1093</v>
      </c>
      <c r="B2" s="9" t="s">
        <v>38</v>
      </c>
      <c r="C2" s="10" t="s">
        <v>40</v>
      </c>
      <c r="D2" s="10" t="s">
        <v>27</v>
      </c>
      <c r="E2" s="10" t="s">
        <v>29</v>
      </c>
    </row>
    <row r="3" spans="1:5" ht="15.75" thickBot="1">
      <c r="A3" s="11">
        <v>1838</v>
      </c>
      <c r="B3" s="9" t="s">
        <v>38</v>
      </c>
      <c r="C3" s="10" t="s">
        <v>37</v>
      </c>
      <c r="D3" s="10" t="s">
        <v>27</v>
      </c>
      <c r="E3" s="10" t="s">
        <v>31</v>
      </c>
    </row>
    <row r="4" spans="1:5" ht="15.75" thickBot="1">
      <c r="A4" s="11">
        <v>1022</v>
      </c>
      <c r="B4" s="9" t="s">
        <v>46</v>
      </c>
      <c r="C4" s="10" t="s">
        <v>33</v>
      </c>
      <c r="D4" s="10" t="s">
        <v>27</v>
      </c>
      <c r="E4" s="10" t="s">
        <v>28</v>
      </c>
    </row>
    <row r="5" spans="1:5" ht="15.75" thickBot="1">
      <c r="A5" s="11">
        <v>1065</v>
      </c>
      <c r="B5" s="9" t="s">
        <v>46</v>
      </c>
      <c r="C5" s="10" t="s">
        <v>30</v>
      </c>
      <c r="D5" s="10" t="s">
        <v>27</v>
      </c>
      <c r="E5" s="10" t="s">
        <v>31</v>
      </c>
    </row>
    <row r="6" spans="1:5" ht="15.75" thickBot="1">
      <c r="A6" s="11">
        <v>1989</v>
      </c>
      <c r="B6" s="9" t="s">
        <v>47</v>
      </c>
      <c r="C6" s="10" t="s">
        <v>34</v>
      </c>
      <c r="D6" s="10" t="s">
        <v>27</v>
      </c>
      <c r="E6" s="10" t="s">
        <v>32</v>
      </c>
    </row>
    <row r="7" spans="1:5" ht="15.75" thickBot="1">
      <c r="A7" s="11">
        <v>1944</v>
      </c>
      <c r="B7" s="9" t="s">
        <v>47</v>
      </c>
      <c r="C7" s="10" t="s">
        <v>39</v>
      </c>
      <c r="D7" s="10" t="s">
        <v>27</v>
      </c>
      <c r="E7" s="10" t="s">
        <v>31</v>
      </c>
    </row>
    <row r="8" spans="1:5" ht="15.75" thickBot="1">
      <c r="A8" s="11">
        <v>4006</v>
      </c>
      <c r="B8" s="9" t="s">
        <v>48</v>
      </c>
      <c r="C8" s="10" t="s">
        <v>41</v>
      </c>
      <c r="D8" s="10" t="s">
        <v>27</v>
      </c>
      <c r="E8" s="10" t="s">
        <v>31</v>
      </c>
    </row>
    <row r="9" spans="1:5" ht="15.75" thickBot="1">
      <c r="A9" s="11">
        <v>4007</v>
      </c>
      <c r="B9" s="9" t="s">
        <v>48</v>
      </c>
      <c r="C9" s="10" t="s">
        <v>36</v>
      </c>
      <c r="D9" s="10" t="s">
        <v>27</v>
      </c>
      <c r="E9" s="10" t="s">
        <v>28</v>
      </c>
    </row>
    <row r="10" spans="1:5" ht="15.75" thickBot="1">
      <c r="A10" s="11">
        <v>4008</v>
      </c>
      <c r="B10" s="9" t="s">
        <v>49</v>
      </c>
      <c r="C10" s="10" t="s">
        <v>35</v>
      </c>
      <c r="D10" s="10" t="s">
        <v>27</v>
      </c>
      <c r="E10" s="10" t="s">
        <v>29</v>
      </c>
    </row>
    <row r="11" spans="1:5" ht="15.75" thickBot="1">
      <c r="A11" s="11">
        <v>4010</v>
      </c>
      <c r="B11" s="9" t="s">
        <v>50</v>
      </c>
      <c r="C11" s="10" t="s">
        <v>42</v>
      </c>
      <c r="D11" s="10" t="s">
        <v>27</v>
      </c>
      <c r="E11" s="10" t="s">
        <v>31</v>
      </c>
    </row>
  </sheetData>
  <sortState ref="A2:E755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4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9.140625" defaultRowHeight="12.75"/>
  <cols>
    <col min="1" max="1" width="12.42578125" customWidth="1"/>
    <col min="2" max="2" width="8.140625" bestFit="1" customWidth="1"/>
    <col min="3" max="3" width="10.140625" style="4" customWidth="1"/>
    <col min="4" max="4" width="8" bestFit="1" customWidth="1"/>
    <col min="5" max="6" width="16.85546875" hidden="1" customWidth="1"/>
    <col min="7" max="7" width="15.85546875" bestFit="1" customWidth="1"/>
    <col min="8" max="11" width="15.85546875" hidden="1" customWidth="1"/>
    <col min="12" max="12" width="33" hidden="1" customWidth="1"/>
    <col min="13" max="15" width="18.140625" hidden="1" customWidth="1"/>
    <col min="16" max="16" width="33.85546875" hidden="1" customWidth="1"/>
    <col min="17" max="19" width="18.140625" hidden="1" customWidth="1"/>
    <col min="20" max="20" width="21.5703125" bestFit="1" customWidth="1"/>
    <col min="21" max="21" width="9.85546875" bestFit="1" customWidth="1"/>
  </cols>
  <sheetData>
    <row r="1" spans="1:20" ht="15">
      <c r="A1" s="1" t="s">
        <v>51</v>
      </c>
      <c r="B1" s="1" t="s">
        <v>11</v>
      </c>
      <c r="C1" s="3" t="s">
        <v>0</v>
      </c>
      <c r="D1" s="1" t="s">
        <v>1</v>
      </c>
      <c r="E1" s="1" t="s">
        <v>8</v>
      </c>
      <c r="F1" s="1" t="s">
        <v>6</v>
      </c>
      <c r="G1" s="1" t="s">
        <v>7</v>
      </c>
      <c r="H1" s="1" t="s">
        <v>12</v>
      </c>
      <c r="I1" s="1" t="s">
        <v>13</v>
      </c>
      <c r="J1" s="1" t="s">
        <v>14</v>
      </c>
      <c r="K1" s="1" t="s">
        <v>15</v>
      </c>
      <c r="L1" s="1" t="s">
        <v>10</v>
      </c>
      <c r="M1" s="1" t="s">
        <v>17</v>
      </c>
      <c r="N1" s="1" t="s">
        <v>18</v>
      </c>
      <c r="O1" s="1" t="s">
        <v>19</v>
      </c>
      <c r="P1" s="1" t="s">
        <v>16</v>
      </c>
      <c r="Q1" s="1" t="s">
        <v>20</v>
      </c>
      <c r="R1" s="1" t="s">
        <v>21</v>
      </c>
      <c r="S1" s="1" t="s">
        <v>22</v>
      </c>
      <c r="T1" s="1" t="s">
        <v>9</v>
      </c>
    </row>
    <row r="2" spans="1:20">
      <c r="A2" t="s">
        <v>2</v>
      </c>
      <c r="B2" s="5" t="str">
        <f>TEXT(C2,"jjjj")</f>
        <v>lundi</v>
      </c>
      <c r="C2" s="4" t="s">
        <v>3</v>
      </c>
      <c r="D2" s="2">
        <v>0.30277777777777776</v>
      </c>
      <c r="E2" s="2">
        <v>0.31180555555555556</v>
      </c>
      <c r="F2" s="2">
        <v>0.33333333333333331</v>
      </c>
      <c r="G2">
        <f t="shared" ref="G2:G6" si="0">IF(D2&gt;F2,0,IF(D2&gt;E2,1,2))</f>
        <v>2</v>
      </c>
      <c r="H2" s="2">
        <v>0.69097222222222221</v>
      </c>
      <c r="I2" s="2">
        <v>0.71180555555555547</v>
      </c>
      <c r="J2" s="2">
        <v>0.73263888888888884</v>
      </c>
      <c r="K2" s="2">
        <v>0.75</v>
      </c>
      <c r="L2">
        <f t="shared" ref="L2:L5" si="1">IF(D2&gt;F2,IF(D2&lt;H2,1,IF(D2&lt;I2,2,IF(D2&lt;J2,3,4))),0)</f>
        <v>0</v>
      </c>
      <c r="M2" s="2">
        <v>0.54861111111111105</v>
      </c>
      <c r="N2" s="2">
        <v>0.61111111111111105</v>
      </c>
      <c r="O2" s="2">
        <v>0.67361111111111116</v>
      </c>
      <c r="P2">
        <f>IF(B2="mercredi",IF(D2&gt;F2,IF(D2&lt;M2,2,IF(D2&lt;N2,4,IF(D2&lt;O2,6,8))),0),IF(D2&gt;F2,IF(D2&lt;H2,1,IF(D2&lt;I2,2,IF(D2&lt;J2,3,4))),0))</f>
        <v>0</v>
      </c>
      <c r="Q2" s="2">
        <v>0.63194444444444442</v>
      </c>
      <c r="R2" s="2">
        <v>0.67361111111111116</v>
      </c>
      <c r="S2" s="2">
        <v>0.71527777777777779</v>
      </c>
      <c r="T2">
        <f>IF(B2="vendredi",IF(D2&gt;F2,IF(D2&lt;Q2,2,IF(D2&lt;R2,4,IF(D2&lt;S2,6,8))),0),IF(B2="mercredi",IF(D2&gt;F2,IF(D2&lt;M2,2,IF(D2&lt;N2,4,IF(D2&lt;O2,6,8))),0),IF(D2&gt;F2,IF(D2&lt;H2,1,IF(D2&lt;I2,2,IF(D2&lt;J2,3,4))),0)))</f>
        <v>0</v>
      </c>
    </row>
    <row r="3" spans="1:20">
      <c r="A3" t="s">
        <v>4</v>
      </c>
      <c r="B3" s="5" t="str">
        <f t="shared" ref="B3:B24" si="2">TEXT(C3,"jjjj")</f>
        <v>lundi</v>
      </c>
      <c r="C3" s="4" t="s">
        <v>3</v>
      </c>
      <c r="D3" s="2">
        <v>0.3125</v>
      </c>
      <c r="E3" s="2">
        <v>0.31180555555555556</v>
      </c>
      <c r="F3" s="2">
        <v>0.33333333333333331</v>
      </c>
      <c r="G3">
        <f t="shared" si="0"/>
        <v>1</v>
      </c>
      <c r="H3" s="2">
        <v>0.69097222222222221</v>
      </c>
      <c r="I3" s="2">
        <v>0.71180555555555547</v>
      </c>
      <c r="J3" s="2">
        <v>0.73263888888888884</v>
      </c>
      <c r="K3" s="2">
        <v>0.75</v>
      </c>
      <c r="L3">
        <f t="shared" si="1"/>
        <v>0</v>
      </c>
      <c r="M3" s="2">
        <v>0.54861111111111105</v>
      </c>
      <c r="N3" s="2">
        <v>0.61111111111111105</v>
      </c>
      <c r="O3" s="2">
        <v>0.67361111111111116</v>
      </c>
      <c r="P3">
        <f t="shared" ref="P3:P24" si="3">IF(B3="mercredi",IF(D3&gt;F3,IF(D3&lt;M3,2,IF(D3&lt;N3,4,IF(D3&lt;O3,6,8))),0),IF(D3&gt;F3,IF(D3&lt;H3,1,IF(D3&lt;I3,2,IF(D3&lt;J3,3,4))),0))</f>
        <v>0</v>
      </c>
      <c r="Q3" s="2">
        <v>0.63194444444444442</v>
      </c>
      <c r="R3" s="2">
        <v>0.67361111111111116</v>
      </c>
      <c r="S3" s="2">
        <v>0.71527777777777779</v>
      </c>
      <c r="T3">
        <f t="shared" ref="T3:T24" si="4">IF(B3="vendredi",IF(D3&gt;F3,IF(D3&lt;Q3,2,IF(D3&lt;R3,4,IF(D3&lt;S3,6,8))),0),IF(B3="mercredi",IF(D3&gt;F3,IF(D3&lt;M3,2,IF(D3&lt;N3,4,IF(D3&lt;O3,6,8))),0),IF(D3&gt;F3,IF(D3&lt;H3,1,IF(D3&lt;I3,2,IF(D3&lt;J3,3,4))),0)))</f>
        <v>0</v>
      </c>
    </row>
    <row r="4" spans="1:20">
      <c r="A4" t="s">
        <v>5</v>
      </c>
      <c r="B4" s="5" t="str">
        <f t="shared" si="2"/>
        <v>lundi</v>
      </c>
      <c r="C4" s="4" t="s">
        <v>3</v>
      </c>
      <c r="D4" s="2">
        <v>0.31388888888888888</v>
      </c>
      <c r="E4" s="2">
        <v>0.31180555555555556</v>
      </c>
      <c r="F4" s="2">
        <v>0.33333333333333298</v>
      </c>
      <c r="G4">
        <f t="shared" si="0"/>
        <v>1</v>
      </c>
      <c r="H4" s="2">
        <v>0.69097222222222221</v>
      </c>
      <c r="I4" s="2">
        <v>0.71180555555555547</v>
      </c>
      <c r="J4" s="2">
        <v>0.73263888888888884</v>
      </c>
      <c r="K4" s="2">
        <v>0.75</v>
      </c>
      <c r="L4">
        <f t="shared" si="1"/>
        <v>0</v>
      </c>
      <c r="M4" s="2">
        <v>0.54861111111111105</v>
      </c>
      <c r="N4" s="2">
        <v>0.61111111111111105</v>
      </c>
      <c r="O4" s="2">
        <v>0.67361111111111116</v>
      </c>
      <c r="P4">
        <f t="shared" si="3"/>
        <v>0</v>
      </c>
      <c r="Q4" s="2">
        <v>0.63194444444444442</v>
      </c>
      <c r="R4" s="2">
        <v>0.67361111111111116</v>
      </c>
      <c r="S4" s="2">
        <v>0.71527777777777779</v>
      </c>
      <c r="T4">
        <f t="shared" si="4"/>
        <v>0</v>
      </c>
    </row>
    <row r="5" spans="1:20">
      <c r="A5" t="s">
        <v>2</v>
      </c>
      <c r="B5" s="5" t="str">
        <f t="shared" si="2"/>
        <v>mardi</v>
      </c>
      <c r="C5" s="4">
        <v>41674</v>
      </c>
      <c r="D5" s="2">
        <v>0.3263888888888889</v>
      </c>
      <c r="E5" s="2">
        <v>0.31180555555555556</v>
      </c>
      <c r="F5" s="2">
        <v>0.33333333333333298</v>
      </c>
      <c r="G5">
        <f t="shared" si="0"/>
        <v>1</v>
      </c>
      <c r="H5" s="2">
        <v>0.69097222222222221</v>
      </c>
      <c r="I5" s="2">
        <v>0.71180555555555547</v>
      </c>
      <c r="J5" s="2">
        <v>0.73263888888888884</v>
      </c>
      <c r="K5" s="2">
        <v>0.75</v>
      </c>
      <c r="L5">
        <f t="shared" si="1"/>
        <v>0</v>
      </c>
      <c r="M5" s="2">
        <v>0.54861111111111105</v>
      </c>
      <c r="N5" s="2">
        <v>0.61111111111111105</v>
      </c>
      <c r="O5" s="2">
        <v>0.67361111111111105</v>
      </c>
      <c r="P5">
        <f t="shared" si="3"/>
        <v>0</v>
      </c>
      <c r="Q5" s="2">
        <v>0.63194444444444398</v>
      </c>
      <c r="R5" s="2">
        <v>0.67361111111111105</v>
      </c>
      <c r="S5" s="2">
        <v>0.71527777777777801</v>
      </c>
      <c r="T5">
        <f t="shared" si="4"/>
        <v>0</v>
      </c>
    </row>
    <row r="6" spans="1:20">
      <c r="A6" t="s">
        <v>4</v>
      </c>
      <c r="B6" s="5" t="str">
        <f t="shared" si="2"/>
        <v>mardi</v>
      </c>
      <c r="C6" s="4">
        <v>41674</v>
      </c>
      <c r="D6" s="2">
        <v>0.3125</v>
      </c>
      <c r="E6" s="2">
        <v>0.31180555555555556</v>
      </c>
      <c r="F6" s="2">
        <v>0.33333333333333298</v>
      </c>
      <c r="G6">
        <f t="shared" si="0"/>
        <v>1</v>
      </c>
      <c r="H6" s="2">
        <v>0.69097222222222221</v>
      </c>
      <c r="I6" s="2">
        <v>0.71180555555555547</v>
      </c>
      <c r="J6" s="2">
        <v>0.73263888888888884</v>
      </c>
      <c r="K6" s="2">
        <v>0.75</v>
      </c>
      <c r="L6">
        <f>IF(D6&gt;F6,IF(D6&lt;H6,1,IF(D6&lt;I6,2,IF(D6&lt;J6,3,4))),0)</f>
        <v>0</v>
      </c>
      <c r="M6" s="2">
        <v>0.54861111111111105</v>
      </c>
      <c r="N6" s="2">
        <v>0.61111111111111105</v>
      </c>
      <c r="O6" s="2">
        <v>0.67361111111111105</v>
      </c>
      <c r="P6">
        <f t="shared" si="3"/>
        <v>0</v>
      </c>
      <c r="Q6" s="2">
        <v>0.63194444444444398</v>
      </c>
      <c r="R6" s="2">
        <v>0.67361111111111105</v>
      </c>
      <c r="S6" s="2">
        <v>0.71527777777777801</v>
      </c>
      <c r="T6">
        <f t="shared" si="4"/>
        <v>0</v>
      </c>
    </row>
    <row r="7" spans="1:20">
      <c r="A7" t="s">
        <v>5</v>
      </c>
      <c r="B7" s="5" t="str">
        <f t="shared" si="2"/>
        <v>mardi</v>
      </c>
      <c r="C7" s="4">
        <v>41674</v>
      </c>
      <c r="D7" s="2">
        <v>0.43888888888888888</v>
      </c>
      <c r="E7" s="2">
        <v>0.311805555555556</v>
      </c>
      <c r="F7" s="2">
        <v>0.33333333333333298</v>
      </c>
      <c r="G7">
        <f t="shared" ref="G7:G19" si="5">IF(D7&gt;F7,0,IF(D7&gt;E7,1,2))</f>
        <v>0</v>
      </c>
      <c r="H7" s="2">
        <v>0.69097222222222199</v>
      </c>
      <c r="I7" s="2">
        <v>0.71180555555555503</v>
      </c>
      <c r="J7" s="2">
        <v>0.73263888888888895</v>
      </c>
      <c r="K7" s="2">
        <v>0.75</v>
      </c>
      <c r="L7">
        <f>IF(D7&gt;F7,IF(D7&lt;H7,1,IF(D7&lt;I7,2,IF(D7&lt;J7,3,4))),0)</f>
        <v>1</v>
      </c>
      <c r="M7" s="2">
        <v>0.54861111111111105</v>
      </c>
      <c r="N7" s="2">
        <v>0.61111111111111105</v>
      </c>
      <c r="O7" s="2">
        <v>0.67361111111111105</v>
      </c>
      <c r="P7">
        <f t="shared" si="3"/>
        <v>1</v>
      </c>
      <c r="Q7" s="2">
        <v>0.63194444444444398</v>
      </c>
      <c r="R7" s="2">
        <v>0.67361111111111105</v>
      </c>
      <c r="S7" s="2">
        <v>0.71527777777777801</v>
      </c>
      <c r="T7">
        <f t="shared" si="4"/>
        <v>1</v>
      </c>
    </row>
    <row r="8" spans="1:20">
      <c r="A8" t="s">
        <v>2</v>
      </c>
      <c r="B8" s="5" t="str">
        <f t="shared" si="2"/>
        <v>lundi</v>
      </c>
      <c r="C8" s="4" t="s">
        <v>3</v>
      </c>
      <c r="D8" s="2">
        <v>0.6777777777777777</v>
      </c>
      <c r="E8" s="2">
        <v>0.311805555555556</v>
      </c>
      <c r="F8" s="2">
        <v>0.33333333333333298</v>
      </c>
      <c r="G8">
        <f t="shared" si="5"/>
        <v>0</v>
      </c>
      <c r="H8" s="2">
        <v>0.69097222222222199</v>
      </c>
      <c r="I8" s="2">
        <v>0.71180555555555503</v>
      </c>
      <c r="J8" s="2">
        <v>0.73263888888888895</v>
      </c>
      <c r="K8" s="2">
        <v>0.75</v>
      </c>
      <c r="L8">
        <f t="shared" ref="L8:L13" si="6">IF(D8&gt;F8,IF(D8&lt;H8,1,IF(D8&lt;I8,2,IF(D8&lt;J8,3,4))),0)</f>
        <v>1</v>
      </c>
      <c r="M8" s="2">
        <v>0.54861111111111105</v>
      </c>
      <c r="N8" s="2">
        <v>0.61111111111111105</v>
      </c>
      <c r="O8" s="2">
        <v>0.67361111111111105</v>
      </c>
      <c r="P8">
        <f t="shared" si="3"/>
        <v>1</v>
      </c>
      <c r="Q8" s="2">
        <v>0.63194444444444398</v>
      </c>
      <c r="R8" s="2">
        <v>0.67361111111111105</v>
      </c>
      <c r="S8" s="2">
        <v>0.71527777777777801</v>
      </c>
      <c r="T8">
        <f t="shared" si="4"/>
        <v>1</v>
      </c>
    </row>
    <row r="9" spans="1:20">
      <c r="A9" t="s">
        <v>2</v>
      </c>
      <c r="B9" s="5" t="str">
        <f t="shared" si="2"/>
        <v>lundi</v>
      </c>
      <c r="C9" s="4" t="s">
        <v>3</v>
      </c>
      <c r="D9" s="2">
        <v>0.71944444444444444</v>
      </c>
      <c r="E9" s="2">
        <v>0.311805555555556</v>
      </c>
      <c r="F9" s="2">
        <v>0.33333333333333298</v>
      </c>
      <c r="G9">
        <f t="shared" si="5"/>
        <v>0</v>
      </c>
      <c r="H9" s="2">
        <v>0.69097222222222199</v>
      </c>
      <c r="I9" s="2">
        <v>0.71180555555555503</v>
      </c>
      <c r="J9" s="2">
        <v>0.73263888888888895</v>
      </c>
      <c r="K9" s="2">
        <v>0.75</v>
      </c>
      <c r="L9">
        <f t="shared" si="6"/>
        <v>3</v>
      </c>
      <c r="M9" s="2">
        <v>0.54861111111111105</v>
      </c>
      <c r="N9" s="2">
        <v>0.61111111111111105</v>
      </c>
      <c r="O9" s="2">
        <v>0.67361111111111105</v>
      </c>
      <c r="P9">
        <f t="shared" si="3"/>
        <v>3</v>
      </c>
      <c r="Q9" s="2">
        <v>0.63194444444444398</v>
      </c>
      <c r="R9" s="2">
        <v>0.67361111111111105</v>
      </c>
      <c r="S9" s="2">
        <v>0.71527777777777801</v>
      </c>
      <c r="T9">
        <f t="shared" si="4"/>
        <v>3</v>
      </c>
    </row>
    <row r="10" spans="1:20">
      <c r="A10" t="s">
        <v>4</v>
      </c>
      <c r="B10" s="5" t="str">
        <f t="shared" si="2"/>
        <v>lundi</v>
      </c>
      <c r="C10" s="4" t="s">
        <v>3</v>
      </c>
      <c r="D10" s="2">
        <v>0.73333333333333339</v>
      </c>
      <c r="E10" s="2">
        <v>0.311805555555556</v>
      </c>
      <c r="F10" s="2">
        <v>0.33333333333333298</v>
      </c>
      <c r="G10">
        <f t="shared" si="5"/>
        <v>0</v>
      </c>
      <c r="H10" s="2">
        <v>0.69097222222222199</v>
      </c>
      <c r="I10" s="2">
        <v>0.71180555555555503</v>
      </c>
      <c r="J10" s="2">
        <v>0.73263888888888895</v>
      </c>
      <c r="K10" s="2">
        <v>0.75</v>
      </c>
      <c r="L10">
        <f t="shared" si="6"/>
        <v>4</v>
      </c>
      <c r="M10" s="2">
        <v>0.54861111111111105</v>
      </c>
      <c r="N10" s="2">
        <v>0.61111111111111105</v>
      </c>
      <c r="O10" s="2">
        <v>0.67361111111111105</v>
      </c>
      <c r="P10">
        <f t="shared" si="3"/>
        <v>4</v>
      </c>
      <c r="Q10" s="2">
        <v>0.63194444444444398</v>
      </c>
      <c r="R10" s="2">
        <v>0.67361111111111105</v>
      </c>
      <c r="S10" s="2">
        <v>0.71527777777777801</v>
      </c>
      <c r="T10">
        <f t="shared" si="4"/>
        <v>4</v>
      </c>
    </row>
    <row r="11" spans="1:20">
      <c r="A11" t="s">
        <v>5</v>
      </c>
      <c r="B11" s="5" t="str">
        <f t="shared" si="2"/>
        <v>lundi</v>
      </c>
      <c r="C11" s="4" t="s">
        <v>3</v>
      </c>
      <c r="D11" s="2">
        <v>0.73263888888888884</v>
      </c>
      <c r="E11" s="2">
        <v>0.311805555555556</v>
      </c>
      <c r="F11" s="2">
        <v>0.33333333333333298</v>
      </c>
      <c r="G11">
        <f t="shared" si="5"/>
        <v>0</v>
      </c>
      <c r="H11" s="2">
        <v>0.69097222222222199</v>
      </c>
      <c r="I11" s="2">
        <v>0.71180555555555503</v>
      </c>
      <c r="J11" s="2">
        <v>0.73263888888888895</v>
      </c>
      <c r="K11" s="2">
        <v>0.75</v>
      </c>
      <c r="L11">
        <f t="shared" si="6"/>
        <v>4</v>
      </c>
      <c r="M11" s="2">
        <v>0.54861111111111105</v>
      </c>
      <c r="N11" s="2">
        <v>0.61111111111111105</v>
      </c>
      <c r="O11" s="2">
        <v>0.67361111111111105</v>
      </c>
      <c r="P11">
        <f t="shared" si="3"/>
        <v>4</v>
      </c>
      <c r="Q11" s="2">
        <v>0.63194444444444398</v>
      </c>
      <c r="R11" s="2">
        <v>0.67361111111111105</v>
      </c>
      <c r="S11" s="2">
        <v>0.71527777777777801</v>
      </c>
      <c r="T11">
        <f t="shared" si="4"/>
        <v>4</v>
      </c>
    </row>
    <row r="12" spans="1:20">
      <c r="A12" t="s">
        <v>2</v>
      </c>
      <c r="B12" s="5" t="str">
        <f t="shared" si="2"/>
        <v>mardi</v>
      </c>
      <c r="C12" s="4">
        <v>41674</v>
      </c>
      <c r="D12" s="2">
        <v>0.66805555555555562</v>
      </c>
      <c r="E12" s="2">
        <v>0.311805555555556</v>
      </c>
      <c r="F12" s="2">
        <v>0.33333333333333298</v>
      </c>
      <c r="G12">
        <f t="shared" si="5"/>
        <v>0</v>
      </c>
      <c r="H12" s="2">
        <v>0.69097222222222199</v>
      </c>
      <c r="I12" s="2">
        <v>0.71180555555555503</v>
      </c>
      <c r="J12" s="2">
        <v>0.73263888888888895</v>
      </c>
      <c r="K12" s="2">
        <v>0.75</v>
      </c>
      <c r="L12">
        <f t="shared" si="6"/>
        <v>1</v>
      </c>
      <c r="M12" s="2">
        <v>0.54861111111111105</v>
      </c>
      <c r="N12" s="2">
        <v>0.61111111111111105</v>
      </c>
      <c r="O12" s="2">
        <v>0.67361111111111105</v>
      </c>
      <c r="P12">
        <f t="shared" si="3"/>
        <v>1</v>
      </c>
      <c r="Q12" s="2">
        <v>0.63194444444444398</v>
      </c>
      <c r="R12" s="2">
        <v>0.67361111111111105</v>
      </c>
      <c r="S12" s="2">
        <v>0.71527777777777801</v>
      </c>
      <c r="T12">
        <f t="shared" si="4"/>
        <v>1</v>
      </c>
    </row>
    <row r="13" spans="1:20">
      <c r="A13" t="s">
        <v>4</v>
      </c>
      <c r="B13" s="5" t="str">
        <f t="shared" si="2"/>
        <v>mardi</v>
      </c>
      <c r="C13" s="4">
        <v>41674</v>
      </c>
      <c r="D13" s="2">
        <v>0.70763888888888893</v>
      </c>
      <c r="E13" s="2">
        <v>0.311805555555556</v>
      </c>
      <c r="F13" s="2">
        <v>0.33333333333333298</v>
      </c>
      <c r="G13">
        <f t="shared" si="5"/>
        <v>0</v>
      </c>
      <c r="H13" s="2">
        <v>0.69097222222222199</v>
      </c>
      <c r="I13" s="2">
        <v>0.71180555555555503</v>
      </c>
      <c r="J13" s="2">
        <v>0.73263888888888895</v>
      </c>
      <c r="K13" s="2">
        <v>0.75</v>
      </c>
      <c r="L13">
        <f t="shared" si="6"/>
        <v>2</v>
      </c>
      <c r="M13" s="2">
        <v>0.54861111111111105</v>
      </c>
      <c r="N13" s="2">
        <v>0.61111111111111105</v>
      </c>
      <c r="O13" s="2">
        <v>0.67361111111111105</v>
      </c>
      <c r="P13">
        <f t="shared" si="3"/>
        <v>2</v>
      </c>
      <c r="Q13" s="2">
        <v>0.63194444444444398</v>
      </c>
      <c r="R13" s="2">
        <v>0.67361111111111105</v>
      </c>
      <c r="S13" s="2">
        <v>0.71527777777777801</v>
      </c>
      <c r="T13">
        <f t="shared" si="4"/>
        <v>2</v>
      </c>
    </row>
    <row r="14" spans="1:20">
      <c r="A14" t="s">
        <v>5</v>
      </c>
      <c r="B14" s="5" t="str">
        <f t="shared" si="2"/>
        <v>mardi</v>
      </c>
      <c r="C14" s="4">
        <v>41674</v>
      </c>
      <c r="D14" s="2">
        <v>0.75</v>
      </c>
      <c r="E14" s="2">
        <v>0.311805555555556</v>
      </c>
      <c r="F14" s="2">
        <v>0.33333333333333298</v>
      </c>
      <c r="G14">
        <f t="shared" si="5"/>
        <v>0</v>
      </c>
      <c r="H14" s="2">
        <v>0.69097222222222199</v>
      </c>
      <c r="I14" s="2">
        <v>0.71180555555555503</v>
      </c>
      <c r="J14" s="2">
        <v>0.73263888888888895</v>
      </c>
      <c r="K14" s="2">
        <v>0.75</v>
      </c>
      <c r="L14">
        <f t="shared" ref="L14:L19" si="7">IF(D14&gt;F14,IF(D14&lt;H14,1,IF(D14&lt;I14,2,IF(D14&lt;J14,3,4))))</f>
        <v>4</v>
      </c>
      <c r="M14" s="2">
        <v>0.54861111111111105</v>
      </c>
      <c r="N14" s="2">
        <v>0.61111111111111105</v>
      </c>
      <c r="O14" s="2">
        <v>0.67361111111111105</v>
      </c>
      <c r="P14">
        <f t="shared" si="3"/>
        <v>4</v>
      </c>
      <c r="Q14" s="2">
        <v>0.63194444444444398</v>
      </c>
      <c r="R14" s="2">
        <v>0.67361111111111105</v>
      </c>
      <c r="S14" s="2">
        <v>0.71527777777777801</v>
      </c>
      <c r="T14">
        <f t="shared" si="4"/>
        <v>4</v>
      </c>
    </row>
    <row r="15" spans="1:20">
      <c r="A15" t="s">
        <v>4</v>
      </c>
      <c r="B15" s="5" t="str">
        <f t="shared" si="2"/>
        <v>lundi</v>
      </c>
      <c r="C15" s="4" t="s">
        <v>3</v>
      </c>
      <c r="D15" s="2">
        <v>0.74930555555555556</v>
      </c>
      <c r="E15" s="2">
        <v>0.311805555555556</v>
      </c>
      <c r="F15" s="2">
        <v>0.33333333333333298</v>
      </c>
      <c r="G15">
        <f t="shared" si="5"/>
        <v>0</v>
      </c>
      <c r="H15" s="2">
        <v>0.69097222222222199</v>
      </c>
      <c r="I15" s="2">
        <v>0.71180555555555503</v>
      </c>
      <c r="J15" s="2">
        <v>0.73263888888888895</v>
      </c>
      <c r="K15" s="2">
        <v>0.75</v>
      </c>
      <c r="L15">
        <f t="shared" si="7"/>
        <v>4</v>
      </c>
      <c r="M15" s="2">
        <v>0.54861111111111105</v>
      </c>
      <c r="N15" s="2">
        <v>0.61111111111111105</v>
      </c>
      <c r="O15" s="2">
        <v>0.67361111111111105</v>
      </c>
      <c r="P15">
        <f t="shared" si="3"/>
        <v>4</v>
      </c>
      <c r="Q15" s="2">
        <v>0.63194444444444398</v>
      </c>
      <c r="R15" s="2">
        <v>0.67361111111111105</v>
      </c>
      <c r="S15" s="2">
        <v>0.71527777777777801</v>
      </c>
      <c r="T15">
        <f t="shared" si="4"/>
        <v>4</v>
      </c>
    </row>
    <row r="16" spans="1:20">
      <c r="A16" t="s">
        <v>5</v>
      </c>
      <c r="B16" s="5" t="str">
        <f t="shared" si="2"/>
        <v>lundi</v>
      </c>
      <c r="C16" s="4" t="s">
        <v>3</v>
      </c>
      <c r="D16" s="2">
        <v>0.73819444444444438</v>
      </c>
      <c r="E16" s="2">
        <v>0.311805555555556</v>
      </c>
      <c r="F16" s="2">
        <v>0.33333333333333298</v>
      </c>
      <c r="G16">
        <f t="shared" si="5"/>
        <v>0</v>
      </c>
      <c r="H16" s="2">
        <v>0.69097222222222199</v>
      </c>
      <c r="I16" s="2">
        <v>0.71180555555555503</v>
      </c>
      <c r="J16" s="2">
        <v>0.73263888888888895</v>
      </c>
      <c r="K16" s="2">
        <v>0.75</v>
      </c>
      <c r="L16">
        <f t="shared" si="7"/>
        <v>4</v>
      </c>
      <c r="M16" s="2">
        <v>0.54861111111111105</v>
      </c>
      <c r="N16" s="2">
        <v>0.61111111111111105</v>
      </c>
      <c r="O16" s="2">
        <v>0.67361111111111105</v>
      </c>
      <c r="P16">
        <f t="shared" si="3"/>
        <v>4</v>
      </c>
      <c r="Q16" s="2">
        <v>0.63194444444444398</v>
      </c>
      <c r="R16" s="2">
        <v>0.67361111111111105</v>
      </c>
      <c r="S16" s="2">
        <v>0.71527777777777801</v>
      </c>
      <c r="T16">
        <f t="shared" si="4"/>
        <v>4</v>
      </c>
    </row>
    <row r="17" spans="1:20">
      <c r="A17" t="s">
        <v>2</v>
      </c>
      <c r="B17" s="5" t="str">
        <f t="shared" si="2"/>
        <v>mardi</v>
      </c>
      <c r="C17" s="4">
        <v>41674</v>
      </c>
      <c r="D17" s="2">
        <v>0.70277777777777783</v>
      </c>
      <c r="E17" s="2">
        <v>0.311805555555556</v>
      </c>
      <c r="F17" s="2">
        <v>0.33333333333333298</v>
      </c>
      <c r="G17">
        <f t="shared" si="5"/>
        <v>0</v>
      </c>
      <c r="H17" s="2">
        <v>0.69097222222222199</v>
      </c>
      <c r="I17" s="2">
        <v>0.71180555555555503</v>
      </c>
      <c r="J17" s="2">
        <v>0.73263888888888895</v>
      </c>
      <c r="K17" s="2">
        <v>0.75</v>
      </c>
      <c r="L17">
        <f t="shared" si="7"/>
        <v>2</v>
      </c>
      <c r="M17" s="2">
        <v>0.54861111111111105</v>
      </c>
      <c r="N17" s="2">
        <v>0.61111111111111105</v>
      </c>
      <c r="O17" s="2">
        <v>0.67361111111111105</v>
      </c>
      <c r="P17">
        <f t="shared" si="3"/>
        <v>2</v>
      </c>
      <c r="Q17" s="2">
        <v>0.63194444444444398</v>
      </c>
      <c r="R17" s="2">
        <v>0.67361111111111105</v>
      </c>
      <c r="S17" s="2">
        <v>0.71527777777777801</v>
      </c>
      <c r="T17">
        <f t="shared" si="4"/>
        <v>2</v>
      </c>
    </row>
    <row r="18" spans="1:20">
      <c r="A18" t="s">
        <v>4</v>
      </c>
      <c r="B18" s="5" t="str">
        <f t="shared" si="2"/>
        <v>mardi</v>
      </c>
      <c r="C18" s="4">
        <v>41674</v>
      </c>
      <c r="D18" s="2">
        <v>0.68194444444444446</v>
      </c>
      <c r="E18" s="2">
        <v>0.311805555555556</v>
      </c>
      <c r="F18" s="2">
        <v>0.33333333333333298</v>
      </c>
      <c r="G18">
        <f t="shared" si="5"/>
        <v>0</v>
      </c>
      <c r="H18" s="2">
        <v>0.69097222222222199</v>
      </c>
      <c r="I18" s="2">
        <v>0.71180555555555503</v>
      </c>
      <c r="J18" s="2">
        <v>0.73263888888888895</v>
      </c>
      <c r="K18" s="2">
        <v>0.75</v>
      </c>
      <c r="L18">
        <f t="shared" si="7"/>
        <v>1</v>
      </c>
      <c r="M18" s="2">
        <v>0.54861111111111105</v>
      </c>
      <c r="N18" s="2">
        <v>0.61111111111111105</v>
      </c>
      <c r="O18" s="2">
        <v>0.67361111111111105</v>
      </c>
      <c r="P18">
        <f t="shared" si="3"/>
        <v>1</v>
      </c>
      <c r="Q18" s="2">
        <v>0.63194444444444398</v>
      </c>
      <c r="R18" s="2">
        <v>0.67361111111111105</v>
      </c>
      <c r="S18" s="2">
        <v>0.71527777777777801</v>
      </c>
      <c r="T18">
        <f t="shared" si="4"/>
        <v>1</v>
      </c>
    </row>
    <row r="19" spans="1:20">
      <c r="A19" t="s">
        <v>5</v>
      </c>
      <c r="B19" s="5" t="str">
        <f t="shared" si="2"/>
        <v>mardi</v>
      </c>
      <c r="C19" s="4">
        <v>41674</v>
      </c>
      <c r="D19" s="2">
        <v>0.68055555555555547</v>
      </c>
      <c r="E19" s="2">
        <v>0.311805555555556</v>
      </c>
      <c r="F19" s="2">
        <v>0.33333333333333298</v>
      </c>
      <c r="G19">
        <f t="shared" si="5"/>
        <v>0</v>
      </c>
      <c r="H19" s="2">
        <v>0.69097222222222199</v>
      </c>
      <c r="I19" s="2">
        <v>0.71180555555555503</v>
      </c>
      <c r="J19" s="2">
        <v>0.73263888888888895</v>
      </c>
      <c r="K19" s="2">
        <v>0.75</v>
      </c>
      <c r="L19">
        <f t="shared" si="7"/>
        <v>1</v>
      </c>
      <c r="M19" s="2">
        <v>0.54861111111111105</v>
      </c>
      <c r="N19" s="2">
        <v>0.61111111111111105</v>
      </c>
      <c r="O19" s="2">
        <v>0.67361111111111105</v>
      </c>
      <c r="P19">
        <f t="shared" si="3"/>
        <v>1</v>
      </c>
      <c r="Q19" s="2">
        <v>0.63194444444444398</v>
      </c>
      <c r="R19" s="2">
        <v>0.67361111111111105</v>
      </c>
      <c r="S19" s="2">
        <v>0.71527777777777801</v>
      </c>
      <c r="T19">
        <f t="shared" si="4"/>
        <v>1</v>
      </c>
    </row>
    <row r="20" spans="1:20">
      <c r="A20" t="s">
        <v>4</v>
      </c>
      <c r="B20" s="5" t="str">
        <f t="shared" si="2"/>
        <v>mercredi</v>
      </c>
      <c r="C20" s="4">
        <v>41675</v>
      </c>
      <c r="D20" s="2">
        <v>0.74930555555555556</v>
      </c>
      <c r="E20" s="2">
        <v>0.311805555555556</v>
      </c>
      <c r="F20" s="2">
        <v>0.33333333333333298</v>
      </c>
      <c r="G20">
        <f t="shared" ref="G20:G24" si="8">IF(D20&gt;F20,0,IF(D20&gt;E20,1,2))</f>
        <v>0</v>
      </c>
      <c r="H20" s="2">
        <v>0.69097222222222199</v>
      </c>
      <c r="I20" s="2">
        <v>0.71180555555555503</v>
      </c>
      <c r="J20" s="2">
        <v>0.73263888888888895</v>
      </c>
      <c r="K20" s="2">
        <v>0.75</v>
      </c>
      <c r="L20">
        <f t="shared" ref="L20:L24" si="9">IF(D20&gt;F20,IF(D20&lt;H20,1,IF(D20&lt;I20,2,IF(D20&lt;J20,3,4))))</f>
        <v>4</v>
      </c>
      <c r="M20" s="2">
        <v>0.54861111111111105</v>
      </c>
      <c r="N20" s="2">
        <v>0.61111111111111105</v>
      </c>
      <c r="O20" s="2">
        <v>0.67361111111111105</v>
      </c>
      <c r="P20">
        <f t="shared" si="3"/>
        <v>8</v>
      </c>
      <c r="Q20" s="2">
        <v>0.63194444444444398</v>
      </c>
      <c r="R20" s="2">
        <v>0.67361111111111105</v>
      </c>
      <c r="S20" s="2">
        <v>0.71527777777777801</v>
      </c>
      <c r="T20">
        <f t="shared" si="4"/>
        <v>8</v>
      </c>
    </row>
    <row r="21" spans="1:20">
      <c r="A21" t="s">
        <v>5</v>
      </c>
      <c r="B21" s="5" t="str">
        <f t="shared" si="2"/>
        <v>mercredi</v>
      </c>
      <c r="C21" s="4">
        <v>41675</v>
      </c>
      <c r="D21" s="2">
        <v>0.73819444444444438</v>
      </c>
      <c r="E21" s="2">
        <v>0.311805555555556</v>
      </c>
      <c r="F21" s="2">
        <v>0.33333333333333298</v>
      </c>
      <c r="G21">
        <f t="shared" si="8"/>
        <v>0</v>
      </c>
      <c r="H21" s="2">
        <v>0.69097222222222199</v>
      </c>
      <c r="I21" s="2">
        <v>0.71180555555555503</v>
      </c>
      <c r="J21" s="2">
        <v>0.73263888888888895</v>
      </c>
      <c r="K21" s="2">
        <v>0.75</v>
      </c>
      <c r="L21">
        <f t="shared" si="9"/>
        <v>4</v>
      </c>
      <c r="M21" s="2">
        <v>0.54861111111111105</v>
      </c>
      <c r="N21" s="2">
        <v>0.61111111111111105</v>
      </c>
      <c r="O21" s="2">
        <v>0.67361111111111105</v>
      </c>
      <c r="P21">
        <f t="shared" si="3"/>
        <v>8</v>
      </c>
      <c r="Q21" s="2">
        <v>0.63194444444444398</v>
      </c>
      <c r="R21" s="2">
        <v>0.67361111111111105</v>
      </c>
      <c r="S21" s="2">
        <v>0.71527777777777801</v>
      </c>
      <c r="T21">
        <f t="shared" si="4"/>
        <v>8</v>
      </c>
    </row>
    <row r="22" spans="1:20">
      <c r="A22" t="s">
        <v>2</v>
      </c>
      <c r="B22" s="5" t="str">
        <f t="shared" si="2"/>
        <v>mercredi</v>
      </c>
      <c r="C22" s="4">
        <v>41675</v>
      </c>
      <c r="D22" s="2">
        <v>0.70277777777777783</v>
      </c>
      <c r="E22" s="2">
        <v>0.311805555555556</v>
      </c>
      <c r="F22" s="2">
        <v>0.33333333333333298</v>
      </c>
      <c r="G22">
        <f t="shared" si="8"/>
        <v>0</v>
      </c>
      <c r="H22" s="2">
        <v>0.69097222222222199</v>
      </c>
      <c r="I22" s="2">
        <v>0.71180555555555503</v>
      </c>
      <c r="J22" s="2">
        <v>0.73263888888888895</v>
      </c>
      <c r="K22" s="2">
        <v>0.75</v>
      </c>
      <c r="L22">
        <f t="shared" si="9"/>
        <v>2</v>
      </c>
      <c r="M22" s="2">
        <v>0.54861111111111105</v>
      </c>
      <c r="N22" s="2">
        <v>0.61111111111111105</v>
      </c>
      <c r="O22" s="2">
        <v>0.67361111111111105</v>
      </c>
      <c r="P22">
        <f t="shared" si="3"/>
        <v>8</v>
      </c>
      <c r="Q22" s="2">
        <v>0.63194444444444398</v>
      </c>
      <c r="R22" s="2">
        <v>0.67361111111111105</v>
      </c>
      <c r="S22" s="2">
        <v>0.71527777777777801</v>
      </c>
      <c r="T22">
        <f t="shared" si="4"/>
        <v>8</v>
      </c>
    </row>
    <row r="23" spans="1:20">
      <c r="A23" t="s">
        <v>4</v>
      </c>
      <c r="B23" s="5" t="str">
        <f t="shared" si="2"/>
        <v>vendredi</v>
      </c>
      <c r="C23" s="4">
        <v>41677</v>
      </c>
      <c r="D23" s="2">
        <v>0.68194444444444446</v>
      </c>
      <c r="E23" s="2">
        <v>0.311805555555556</v>
      </c>
      <c r="F23" s="2">
        <v>0.33333333333333298</v>
      </c>
      <c r="G23">
        <f t="shared" si="8"/>
        <v>0</v>
      </c>
      <c r="H23" s="2">
        <v>0.69097222222222199</v>
      </c>
      <c r="I23" s="2">
        <v>0.71180555555555503</v>
      </c>
      <c r="J23" s="2">
        <v>0.73263888888888895</v>
      </c>
      <c r="K23" s="2">
        <v>0.75</v>
      </c>
      <c r="L23">
        <f t="shared" si="9"/>
        <v>1</v>
      </c>
      <c r="M23" s="2">
        <v>0.54861111111111105</v>
      </c>
      <c r="N23" s="2">
        <v>0.61111111111111105</v>
      </c>
      <c r="O23" s="2">
        <v>0.67361111111111105</v>
      </c>
      <c r="P23">
        <f t="shared" si="3"/>
        <v>1</v>
      </c>
      <c r="Q23" s="2">
        <v>0.63194444444444398</v>
      </c>
      <c r="R23" s="2">
        <v>0.67361111111111105</v>
      </c>
      <c r="S23" s="2">
        <v>0.71527777777777801</v>
      </c>
      <c r="T23">
        <f t="shared" si="4"/>
        <v>6</v>
      </c>
    </row>
    <row r="24" spans="1:20">
      <c r="A24" t="s">
        <v>5</v>
      </c>
      <c r="B24" s="5" t="str">
        <f t="shared" si="2"/>
        <v>vendredi</v>
      </c>
      <c r="C24" s="4">
        <v>41677</v>
      </c>
      <c r="D24" s="2">
        <v>0.68055555555555547</v>
      </c>
      <c r="E24" s="2">
        <v>0.311805555555556</v>
      </c>
      <c r="F24" s="2">
        <v>0.33333333333333298</v>
      </c>
      <c r="G24">
        <f t="shared" si="8"/>
        <v>0</v>
      </c>
      <c r="H24" s="2">
        <v>0.69097222222222199</v>
      </c>
      <c r="I24" s="2">
        <v>0.71180555555555503</v>
      </c>
      <c r="J24" s="2">
        <v>0.73263888888888895</v>
      </c>
      <c r="K24" s="2">
        <v>0.75</v>
      </c>
      <c r="L24">
        <f t="shared" si="9"/>
        <v>1</v>
      </c>
      <c r="M24" s="2">
        <v>0.54861111111111105</v>
      </c>
      <c r="N24" s="2">
        <v>0.61111111111111105</v>
      </c>
      <c r="O24" s="2">
        <v>0.67361111111111105</v>
      </c>
      <c r="P24">
        <f t="shared" si="3"/>
        <v>1</v>
      </c>
      <c r="Q24" s="2">
        <v>0.63194444444444398</v>
      </c>
      <c r="R24" s="2">
        <v>0.67361111111111105</v>
      </c>
      <c r="S24" s="2">
        <v>0.71527777777777801</v>
      </c>
      <c r="T24">
        <f t="shared" si="4"/>
        <v>6</v>
      </c>
    </row>
  </sheetData>
  <pageMargins left="0.78740157499999996" right="0.78740157499999996" top="0.984251969" bottom="0.984251969" header="0.5" footer="0.5"/>
  <pageSetup paperSize="9" firstPageNumber="0" fitToWidth="0" fitToHeight="0" pageOrder="overThenDown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H1"/>
  <sheetViews>
    <sheetView tabSelected="1" workbookViewId="0">
      <selection activeCell="A2" sqref="A2"/>
    </sheetView>
  </sheetViews>
  <sheetFormatPr baseColWidth="10" defaultRowHeight="12.75"/>
  <sheetData>
    <row r="1" spans="1:8" ht="15">
      <c r="A1" s="6" t="s">
        <v>43</v>
      </c>
      <c r="B1" s="6" t="s">
        <v>44</v>
      </c>
      <c r="C1" s="6" t="s">
        <v>45</v>
      </c>
      <c r="D1" s="1" t="s">
        <v>11</v>
      </c>
      <c r="E1" s="3" t="s">
        <v>0</v>
      </c>
      <c r="F1" s="1" t="s">
        <v>1</v>
      </c>
      <c r="G1" s="1" t="s">
        <v>7</v>
      </c>
      <c r="H1" s="1" t="s">
        <v>9</v>
      </c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TOTALE</vt:lpstr>
      <vt:lpstr>Data</vt:lpstr>
      <vt:lpstr>données nomminative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2014-02-03T08:41:40Z</dcterms:created>
  <dcterms:modified xsi:type="dcterms:W3CDTF">2014-02-05T09:50:38Z</dcterms:modified>
</cp:coreProperties>
</file>