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regional.reg14.rtss.qc.ca\Profils\Utilisateurs\pasy9402\Documents\"/>
    </mc:Choice>
  </mc:AlternateContent>
  <bookViews>
    <workbookView xWindow="0" yWindow="0" windowWidth="28800" windowHeight="11775"/>
  </bookViews>
  <sheets>
    <sheet name="Feuil1" sheetId="1" r:id="rId1"/>
  </sheets>
  <definedNames>
    <definedName name="LISTE">Feuil1!$B$8:$B$10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2" i="1" l="1"/>
  <c r="E12" i="1"/>
  <c r="F12" i="1"/>
  <c r="G12" i="1"/>
  <c r="H12" i="1"/>
  <c r="I12" i="1"/>
  <c r="J12" i="1"/>
  <c r="K12" i="1"/>
  <c r="L12" i="1"/>
  <c r="M12" i="1"/>
  <c r="N12" i="1"/>
  <c r="O12" i="1"/>
  <c r="P12" i="1"/>
  <c r="Q12" i="1"/>
  <c r="R12" i="1"/>
  <c r="S12" i="1"/>
  <c r="T12" i="1"/>
  <c r="U12" i="1"/>
  <c r="V12" i="1"/>
  <c r="W12" i="1"/>
  <c r="X12" i="1"/>
  <c r="Y12" i="1"/>
  <c r="Z12" i="1"/>
  <c r="AA12" i="1"/>
  <c r="AB12" i="1"/>
  <c r="AC12" i="1"/>
  <c r="AD12" i="1"/>
  <c r="E4" i="1"/>
  <c r="F8" i="1"/>
  <c r="G8" i="1"/>
  <c r="H8" i="1"/>
  <c r="I8" i="1"/>
  <c r="J8" i="1"/>
  <c r="K8" i="1"/>
  <c r="L8" i="1"/>
  <c r="M8" i="1"/>
  <c r="N8" i="1"/>
  <c r="O8" i="1"/>
  <c r="P8" i="1"/>
  <c r="Q8" i="1"/>
  <c r="R8" i="1"/>
  <c r="S8" i="1"/>
  <c r="T8" i="1"/>
  <c r="U8" i="1"/>
  <c r="V8" i="1"/>
  <c r="W8" i="1"/>
  <c r="X8" i="1"/>
  <c r="Y8" i="1"/>
  <c r="Z8" i="1"/>
  <c r="AA8" i="1"/>
  <c r="AB8" i="1"/>
  <c r="AC8" i="1"/>
  <c r="AD8" i="1"/>
  <c r="E8" i="1"/>
  <c r="E10" i="1"/>
  <c r="F10" i="1"/>
  <c r="G10" i="1"/>
  <c r="H10" i="1"/>
  <c r="I10" i="1"/>
  <c r="J10" i="1"/>
  <c r="K10" i="1"/>
  <c r="L10" i="1"/>
  <c r="M10" i="1"/>
  <c r="N10" i="1"/>
  <c r="O10" i="1"/>
  <c r="P10" i="1"/>
  <c r="Q10" i="1"/>
  <c r="R10" i="1"/>
  <c r="S10" i="1"/>
  <c r="T10" i="1"/>
  <c r="U10" i="1"/>
  <c r="V10" i="1"/>
  <c r="W10" i="1"/>
  <c r="X10" i="1"/>
  <c r="Y10" i="1"/>
  <c r="Z10" i="1"/>
  <c r="AA10" i="1"/>
  <c r="AB10" i="1"/>
  <c r="AC10" i="1"/>
  <c r="AD10" i="1"/>
  <c r="E9" i="1"/>
  <c r="F9" i="1"/>
  <c r="G9" i="1"/>
  <c r="H9" i="1"/>
  <c r="I9" i="1"/>
  <c r="J9" i="1"/>
  <c r="K9" i="1"/>
  <c r="L9" i="1"/>
  <c r="M9" i="1"/>
  <c r="N9" i="1"/>
  <c r="O9" i="1"/>
  <c r="P9" i="1"/>
  <c r="Q9" i="1"/>
  <c r="R9" i="1"/>
  <c r="S9" i="1"/>
  <c r="T9" i="1"/>
  <c r="U9" i="1"/>
  <c r="V9" i="1"/>
  <c r="W9" i="1"/>
  <c r="X9" i="1"/>
  <c r="Y9" i="1"/>
  <c r="Z9" i="1"/>
  <c r="AA9" i="1"/>
  <c r="AB9" i="1"/>
  <c r="AC9" i="1"/>
  <c r="AD9" i="1"/>
  <c r="F7" i="1"/>
  <c r="F4" i="1"/>
  <c r="D4" i="1"/>
  <c r="G7" i="1"/>
  <c r="H7" i="1"/>
  <c r="I7" i="1"/>
  <c r="J7" i="1"/>
  <c r="K7" i="1"/>
  <c r="L7" i="1"/>
  <c r="M7" i="1"/>
  <c r="N7" i="1"/>
  <c r="O7" i="1"/>
  <c r="P7" i="1"/>
  <c r="Q7" i="1"/>
  <c r="R7" i="1"/>
  <c r="S7" i="1"/>
  <c r="T7" i="1"/>
  <c r="U7" i="1"/>
  <c r="V7" i="1"/>
  <c r="W7" i="1"/>
  <c r="X7" i="1"/>
  <c r="Y7" i="1"/>
  <c r="Z7" i="1"/>
  <c r="AA7" i="1"/>
  <c r="AB7" i="1"/>
  <c r="AC7" i="1"/>
  <c r="AD7" i="1"/>
  <c r="E7" i="1"/>
  <c r="D7" i="1"/>
  <c r="W4" i="1"/>
  <c r="X4" i="1"/>
  <c r="Y4" i="1"/>
  <c r="Z4" i="1"/>
  <c r="AA4" i="1"/>
  <c r="AB4" i="1"/>
  <c r="AC4" i="1"/>
  <c r="AD4" i="1"/>
  <c r="G4" i="1"/>
  <c r="H4" i="1"/>
  <c r="I4" i="1"/>
  <c r="J4" i="1"/>
  <c r="K4" i="1"/>
  <c r="L4" i="1"/>
  <c r="M4" i="1"/>
  <c r="N4" i="1"/>
  <c r="O4" i="1"/>
  <c r="P4" i="1"/>
  <c r="Q4" i="1"/>
  <c r="R4" i="1"/>
  <c r="S4" i="1"/>
  <c r="T4" i="1"/>
  <c r="U4" i="1"/>
  <c r="V4" i="1"/>
</calcChain>
</file>

<file path=xl/sharedStrings.xml><?xml version="1.0" encoding="utf-8"?>
<sst xmlns="http://schemas.openxmlformats.org/spreadsheetml/2006/main" count="5" uniqueCount="5">
  <si>
    <t>6240294</t>
  </si>
  <si>
    <t>CUa</t>
  </si>
  <si>
    <t>6240RG CUa</t>
  </si>
  <si>
    <t>RG CUa</t>
  </si>
  <si>
    <t>Liste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</si>
</sst>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 * #,##0.00_)_ ;_ * \(#,##0.00\)_ ;_ * &quot;-&quot;??_)_ ;_ @_ 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9">
    <xf numFmtId="0" fontId="0" fillId="0" borderId="0" xfId="0"/>
    <xf numFmtId="0" fontId="0" fillId="2" borderId="0" xfId="0" applyFill="1"/>
    <xf numFmtId="0" fontId="0" fillId="0" borderId="0" xfId="0" applyNumberFormat="1"/>
    <xf numFmtId="2" fontId="0" fillId="0" borderId="0" xfId="0" applyNumberFormat="1"/>
    <xf numFmtId="2" fontId="0" fillId="2" borderId="0" xfId="0" applyNumberFormat="1" applyFill="1"/>
    <xf numFmtId="0" fontId="0" fillId="0" borderId="0" xfId="1" applyNumberFormat="1" applyFont="1"/>
    <xf numFmtId="0" fontId="0" fillId="3" borderId="0" xfId="0" applyFill="1"/>
    <xf numFmtId="0" fontId="0" fillId="3" borderId="0" xfId="0" applyNumberFormat="1" applyFill="1"/>
    <xf numFmtId="0" fontId="0" fillId="4" borderId="0" xfId="0" applyFill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2"/>
  <sheetViews>
    <sheetView tabSelected="1" workbookViewId="0">
      <selection activeCell="D12" sqref="D12"/>
    </sheetView>
  </sheetViews>
  <sheetFormatPr baseColWidth="10" defaultRowHeight="15" x14ac:dyDescent="0.25"/>
  <sheetData>
    <row r="1" spans="1:30" x14ac:dyDescent="0.25">
      <c r="A1" t="s">
        <v>0</v>
      </c>
      <c r="B1">
        <v>6240</v>
      </c>
      <c r="C1" t="s">
        <v>1</v>
      </c>
      <c r="D1" s="3">
        <v>183.72</v>
      </c>
      <c r="E1" s="3">
        <v>500</v>
      </c>
      <c r="F1" s="3">
        <v>325.92</v>
      </c>
      <c r="G1" s="3">
        <v>222.4</v>
      </c>
      <c r="H1" s="3">
        <v>239.09</v>
      </c>
      <c r="I1" s="3">
        <v>255.86</v>
      </c>
      <c r="J1" s="3">
        <v>417.39</v>
      </c>
      <c r="K1" s="3">
        <v>334.94</v>
      </c>
      <c r="L1" s="3">
        <v>314.99</v>
      </c>
      <c r="M1" s="3">
        <v>361.01</v>
      </c>
      <c r="N1" s="3">
        <v>325.26</v>
      </c>
      <c r="O1" s="3">
        <v>408.45</v>
      </c>
      <c r="P1" s="3">
        <v>336.21</v>
      </c>
      <c r="Q1" s="3">
        <v>155.1</v>
      </c>
      <c r="R1" s="3">
        <v>281.29000000000002</v>
      </c>
      <c r="S1" s="3">
        <v>0</v>
      </c>
      <c r="T1" s="3">
        <v>273.33</v>
      </c>
      <c r="U1" s="3">
        <v>225.16</v>
      </c>
      <c r="V1" s="3">
        <v>193.92</v>
      </c>
      <c r="W1" s="3">
        <v>0</v>
      </c>
      <c r="X1" s="4">
        <v>233.52</v>
      </c>
      <c r="Y1" s="3">
        <v>315.37</v>
      </c>
      <c r="Z1" s="3">
        <v>303.33</v>
      </c>
      <c r="AA1" s="3">
        <v>315.82</v>
      </c>
      <c r="AB1" s="3">
        <v>328.44</v>
      </c>
      <c r="AC1" s="3">
        <v>16.399999999999999</v>
      </c>
      <c r="AD1" s="2">
        <v>12.45</v>
      </c>
    </row>
    <row r="2" spans="1:30" x14ac:dyDescent="0.25">
      <c r="A2" t="s">
        <v>2</v>
      </c>
      <c r="B2">
        <v>6240</v>
      </c>
      <c r="C2" t="s">
        <v>3</v>
      </c>
      <c r="D2">
        <v>3</v>
      </c>
      <c r="E2">
        <v>5</v>
      </c>
      <c r="F2">
        <v>19</v>
      </c>
      <c r="G2">
        <v>6</v>
      </c>
      <c r="H2">
        <v>9</v>
      </c>
      <c r="I2">
        <v>10</v>
      </c>
      <c r="J2">
        <v>25</v>
      </c>
      <c r="K2">
        <v>21</v>
      </c>
      <c r="L2">
        <v>15</v>
      </c>
      <c r="M2">
        <v>23</v>
      </c>
      <c r="N2">
        <v>18</v>
      </c>
      <c r="O2">
        <v>24</v>
      </c>
      <c r="P2">
        <v>22</v>
      </c>
      <c r="Q2">
        <v>1</v>
      </c>
      <c r="R2">
        <v>12</v>
      </c>
      <c r="S2">
        <v>2</v>
      </c>
      <c r="T2">
        <v>11</v>
      </c>
      <c r="U2">
        <v>7</v>
      </c>
      <c r="V2">
        <v>4</v>
      </c>
      <c r="W2">
        <v>14</v>
      </c>
      <c r="X2" s="1">
        <v>8</v>
      </c>
      <c r="Y2">
        <v>16</v>
      </c>
      <c r="Z2">
        <v>13</v>
      </c>
      <c r="AA2">
        <v>17</v>
      </c>
      <c r="AB2">
        <v>20</v>
      </c>
      <c r="AC2">
        <v>1</v>
      </c>
      <c r="AD2">
        <v>2</v>
      </c>
    </row>
    <row r="3" spans="1:30" x14ac:dyDescent="0.25">
      <c r="X3" s="1"/>
    </row>
    <row r="4" spans="1:30" x14ac:dyDescent="0.25">
      <c r="D4">
        <f>IF(AND(NOT(ISNA(VLOOKUP($B2,$B$8:$B$10,1,FALSE))),COLUMN(D1)=4),0,IF(AND(NOT(ISNA(VLOOKUP($B2,$B$8:$B$10,1,FALSE))),COLUMN(D1)&lt;&gt;4),IF(RANK(D1,($E$1:$AD$1),1)-COUNTIFS($E$1:$AD$1,"&lt;="&amp;"0,00")&lt;=0,0,RANK(D1,($E$1,$AD$1),1)-COUNTIFS($E$1:$AD$1,"&lt;="&amp;"0,00")),IF(RANK(D1,($D$1:$AB$1),1)-COUNTIFS($D$1:$AB$1,"&lt;="&amp;"0,00")&lt;=0,0,RANK(D1,($D$1,$AB$1),1)-COUNTIFS($D$1:$AB$1,"&lt;="&amp;"0,00"))))</f>
        <v>0</v>
      </c>
      <c r="E4">
        <f>IF(AND(NOT(ISNA(VLOOKUP($B2,$B$8:$B$10,1,FALSE))),COLUMN(E1)=4),0,IF(AND(NOT(ISNA(VLOOKUP($B2,$B$8:$B$10,1,FALSE))),COLUMN(E1)&lt;&gt;4),IF(RANK(E1,($E$1:$AD$1),1)-COUNTIFS($E$1:$AD$1,"&lt;="&amp;"0,00")&lt;=0,0,RANK(E1,($E$1,$AD$1),1)-COUNTIFS($E$1:$AD$1,"&lt;="&amp;"0,00")),IF(RANK(E1,($D$1:$AB$1),1)-COUNTIFS($D$1:$AB$1,"&lt;="&amp;"0,00")&lt;=0,0,RANK(E1,($D$1,$AB$1),1)-COUNTIFS($D$1:$AB$1,"&lt;="&amp;"0,00"))))</f>
        <v>0</v>
      </c>
      <c r="F4" t="e">
        <f>IF(AND(NOT(ISNA(VLOOKUP($B2,$B$8:$B$10,1,FALSE))),COLUMN(F1)=4),0,IF(AND(NOT(ISNA(VLOOKUP($B2,$B$8:$B$10,1,FALSE))),COLUMN(F1)&lt;&gt;4),IF(RANK(F1,($E$1:$AD$1),1)-COUNTIFS($E$1:$AD$1,"&lt;="&amp;"0,00")&lt;=0,0,RANK(F1,($E$1,$AD$1),1)-COUNTIFS($E$1:$AD$1,"&lt;="&amp;"0,00")),IF(RANK(F1,($D$1:$AB$1),1)-COUNTIFS($D$1:$AB$1,"&lt;="&amp;"0,00")&lt;=0,0,RANK(F1,($D$1,$AB$1),1)-COUNTIFS($D$1:$AB$1,"&lt;="&amp;"0,00"))))</f>
        <v>#N/A</v>
      </c>
      <c r="G4" t="e">
        <f>IF(AND(NOT(ISNA(VLOOKUP($B2,$B$8:$B$10,1,FALSE))),COLUMN(G1)=4),0,IF(AND(NOT(ISNA(VLOOKUP($B2,$B$8:$B$10,1,FALSE))),COLUMN(G1)&lt;&gt;4),IF(RANK(G1,($E$1:$AD$1),1)-COUNTIFS($E$1:$AD$1,"&lt;="&amp;"0,00")&lt;=0,0,RANK(G1,($E$1,$AD$1),1)-COUNTIFS($E$1:$AD$1,"&lt;="&amp;"0,00")),IF(RANK(G1,($D$1:$AB$1),1)-COUNTIFS($D$1:$AB$1,"&lt;="&amp;"0,00")&lt;=0,0,RANK(G1,($D$1,$AB$1),1)-COUNTIFS($D$1:$AB$1,"&lt;="&amp;"0,00"))))</f>
        <v>#N/A</v>
      </c>
      <c r="H4" t="e">
        <f>IF(AND(NOT(ISNA(VLOOKUP($B2,$B$8:$B$10,1,FALSE))),COLUMN(H1)=4),0,IF(AND(NOT(ISNA(VLOOKUP($B2,$B$8:$B$10,1,FALSE))),COLUMN(H1)&lt;&gt;4),IF(RANK(H1,($E$1:$AD$1),1)-COUNTIFS($E$1:$AD$1,"&lt;="&amp;"0,00")&lt;=0,0,RANK(H1,($E$1,$AD$1),1)-COUNTIFS($E$1:$AD$1,"&lt;="&amp;"0,00")),IF(RANK(H1,($D$1:$AB$1),1)-COUNTIFS($D$1:$AB$1,"&lt;="&amp;"0,00")&lt;=0,0,RANK(H1,($D$1,$AB$1),1)-COUNTIFS($D$1:$AB$1,"&lt;="&amp;"0,00"))))</f>
        <v>#N/A</v>
      </c>
      <c r="I4" t="e">
        <f>IF(AND(NOT(ISNA(VLOOKUP($B2,$B$8:$B$10,1,FALSE))),COLUMN(I1)=4),0,IF(AND(NOT(ISNA(VLOOKUP($B2,$B$8:$B$10,1,FALSE))),COLUMN(I1)&lt;&gt;4),IF(RANK(I1,($E$1:$AD$1),1)-COUNTIFS($E$1:$AD$1,"&lt;="&amp;"0,00")&lt;=0,0,RANK(I1,($E$1,$AD$1),1)-COUNTIFS($E$1:$AD$1,"&lt;="&amp;"0,00")),IF(RANK(I1,($D$1:$AB$1),1)-COUNTIFS($D$1:$AB$1,"&lt;="&amp;"0,00")&lt;=0,0,RANK(I1,($D$1,$AB$1),1)-COUNTIFS($D$1:$AB$1,"&lt;="&amp;"0,00"))))</f>
        <v>#N/A</v>
      </c>
      <c r="J4" t="e">
        <f>IF(AND(NOT(ISNA(VLOOKUP($B2,$B$8:$B$10,1,FALSE))),COLUMN(J1)=4),0,IF(AND(NOT(ISNA(VLOOKUP($B2,$B$8:$B$10,1,FALSE))),COLUMN(J1)&lt;&gt;4),IF(RANK(J1,($E$1:$AD$1),1)-COUNTIFS($E$1:$AD$1,"&lt;="&amp;"0,00")&lt;=0,0,RANK(J1,($E$1,$AD$1),1)-COUNTIFS($E$1:$AD$1,"&lt;="&amp;"0,00")),IF(RANK(J1,($D$1:$AB$1),1)-COUNTIFS($D$1:$AB$1,"&lt;="&amp;"0,00")&lt;=0,0,RANK(J1,($D$1,$AB$1),1)-COUNTIFS($D$1:$AB$1,"&lt;="&amp;"0,00"))))</f>
        <v>#N/A</v>
      </c>
      <c r="K4" t="e">
        <f>IF(AND(NOT(ISNA(VLOOKUP($B2,$B$8:$B$10,1,FALSE))),COLUMN(K1)=4),0,IF(AND(NOT(ISNA(VLOOKUP($B2,$B$8:$B$10,1,FALSE))),COLUMN(K1)&lt;&gt;4),IF(RANK(K1,($E$1:$AD$1),1)-COUNTIFS($E$1:$AD$1,"&lt;="&amp;"0,00")&lt;=0,0,RANK(K1,($E$1,$AD$1),1)-COUNTIFS($E$1:$AD$1,"&lt;="&amp;"0,00")),IF(RANK(K1,($D$1:$AB$1),1)-COUNTIFS($D$1:$AB$1,"&lt;="&amp;"0,00")&lt;=0,0,RANK(K1,($D$1,$AB$1),1)-COUNTIFS($D$1:$AB$1,"&lt;="&amp;"0,00"))))</f>
        <v>#N/A</v>
      </c>
      <c r="L4" t="e">
        <f>IF(AND(NOT(ISNA(VLOOKUP($B2,$B$8:$B$10,1,FALSE))),COLUMN(L1)=4),0,IF(AND(NOT(ISNA(VLOOKUP($B2,$B$8:$B$10,1,FALSE))),COLUMN(L1)&lt;&gt;4),IF(RANK(L1,($E$1:$AD$1),1)-COUNTIFS($E$1:$AD$1,"&lt;="&amp;"0,00")&lt;=0,0,RANK(L1,($E$1,$AD$1),1)-COUNTIFS($E$1:$AD$1,"&lt;="&amp;"0,00")),IF(RANK(L1,($D$1:$AB$1),1)-COUNTIFS($D$1:$AB$1,"&lt;="&amp;"0,00")&lt;=0,0,RANK(L1,($D$1,$AB$1),1)-COUNTIFS($D$1:$AB$1,"&lt;="&amp;"0,00"))))</f>
        <v>#N/A</v>
      </c>
      <c r="M4" t="e">
        <f>IF(AND(NOT(ISNA(VLOOKUP($B2,$B$8:$B$10,1,FALSE))),COLUMN(M1)=4),0,IF(AND(NOT(ISNA(VLOOKUP($B2,$B$8:$B$10,1,FALSE))),COLUMN(M1)&lt;&gt;4),IF(RANK(M1,($E$1:$AD$1),1)-COUNTIFS($E$1:$AD$1,"&lt;="&amp;"0,00")&lt;=0,0,RANK(M1,($E$1,$AD$1),1)-COUNTIFS($E$1:$AD$1,"&lt;="&amp;"0,00")),IF(RANK(M1,($D$1:$AB$1),1)-COUNTIFS($D$1:$AB$1,"&lt;="&amp;"0,00")&lt;=0,0,RANK(M1,($D$1,$AB$1),1)-COUNTIFS($D$1:$AB$1,"&lt;="&amp;"0,00"))))</f>
        <v>#N/A</v>
      </c>
      <c r="N4" t="e">
        <f>IF(AND(NOT(ISNA(VLOOKUP($B2,$B$8:$B$10,1,FALSE))),COLUMN(N1)=4),0,IF(AND(NOT(ISNA(VLOOKUP($B2,$B$8:$B$10,1,FALSE))),COLUMN(N1)&lt;&gt;4),IF(RANK(N1,($E$1:$AD$1),1)-COUNTIFS($E$1:$AD$1,"&lt;="&amp;"0,00")&lt;=0,0,RANK(N1,($E$1,$AD$1),1)-COUNTIFS($E$1:$AD$1,"&lt;="&amp;"0,00")),IF(RANK(N1,($D$1:$AB$1),1)-COUNTIFS($D$1:$AB$1,"&lt;="&amp;"0,00")&lt;=0,0,RANK(N1,($D$1,$AB$1),1)-COUNTIFS($D$1:$AB$1,"&lt;="&amp;"0,00"))))</f>
        <v>#N/A</v>
      </c>
      <c r="O4" t="e">
        <f>IF(AND(NOT(ISNA(VLOOKUP($B2,$B$8:$B$10,1,FALSE))),COLUMN(O1)=4),0,IF(AND(NOT(ISNA(VLOOKUP($B2,$B$8:$B$10,1,FALSE))),COLUMN(O1)&lt;&gt;4),IF(RANK(O1,($E$1:$AD$1),1)-COUNTIFS($E$1:$AD$1,"&lt;="&amp;"0,00")&lt;=0,0,RANK(O1,($E$1,$AD$1),1)-COUNTIFS($E$1:$AD$1,"&lt;="&amp;"0,00")),IF(RANK(O1,($D$1:$AB$1),1)-COUNTIFS($D$1:$AB$1,"&lt;="&amp;"0,00")&lt;=0,0,RANK(O1,($D$1,$AB$1),1)-COUNTIFS($D$1:$AB$1,"&lt;="&amp;"0,00"))))</f>
        <v>#N/A</v>
      </c>
      <c r="P4" t="e">
        <f>IF(AND(NOT(ISNA(VLOOKUP($B2,$B$8:$B$10,1,FALSE))),COLUMN(P1)=4),0,IF(AND(NOT(ISNA(VLOOKUP($B2,$B$8:$B$10,1,FALSE))),COLUMN(P1)&lt;&gt;4),IF(RANK(P1,($E$1:$AD$1),1)-COUNTIFS($E$1:$AD$1,"&lt;="&amp;"0,00")&lt;=0,0,RANK(P1,($E$1,$AD$1),1)-COUNTIFS($E$1:$AD$1,"&lt;="&amp;"0,00")),IF(RANK(P1,($D$1:$AB$1),1)-COUNTIFS($D$1:$AB$1,"&lt;="&amp;"0,00")&lt;=0,0,RANK(P1,($D$1,$AB$1),1)-COUNTIFS($D$1:$AB$1,"&lt;="&amp;"0,00"))))</f>
        <v>#N/A</v>
      </c>
      <c r="Q4" t="e">
        <f>IF(AND(NOT(ISNA(VLOOKUP($B2,$B$8:$B$10,1,FALSE))),COLUMN(Q1)=4),0,IF(AND(NOT(ISNA(VLOOKUP($B2,$B$8:$B$10,1,FALSE))),COLUMN(Q1)&lt;&gt;4),IF(RANK(Q1,($E$1:$AD$1),1)-COUNTIFS($E$1:$AD$1,"&lt;="&amp;"0,00")&lt;=0,0,RANK(Q1,($E$1,$AD$1),1)-COUNTIFS($E$1:$AD$1,"&lt;="&amp;"0,00")),IF(RANK(Q1,($D$1:$AB$1),1)-COUNTIFS($D$1:$AB$1,"&lt;="&amp;"0,00")&lt;=0,0,RANK(Q1,($D$1,$AB$1),1)-COUNTIFS($D$1:$AB$1,"&lt;="&amp;"0,00"))))</f>
        <v>#N/A</v>
      </c>
      <c r="R4" t="e">
        <f>IF(AND(NOT(ISNA(VLOOKUP($B2,$B$8:$B$10,1,FALSE))),COLUMN(R1)=4),0,IF(AND(NOT(ISNA(VLOOKUP($B2,$B$8:$B$10,1,FALSE))),COLUMN(R1)&lt;&gt;4),IF(RANK(R1,($E$1:$AD$1),1)-COUNTIFS($E$1:$AD$1,"&lt;="&amp;"0,00")&lt;=0,0,RANK(R1,($E$1,$AD$1),1)-COUNTIFS($E$1:$AD$1,"&lt;="&amp;"0,00")),IF(RANK(R1,($D$1:$AB$1),1)-COUNTIFS($D$1:$AB$1,"&lt;="&amp;"0,00")&lt;=0,0,RANK(R1,($D$1,$AB$1),1)-COUNTIFS($D$1:$AB$1,"&lt;="&amp;"0,00"))))</f>
        <v>#N/A</v>
      </c>
      <c r="S4">
        <f>IF(AND(NOT(ISNA(VLOOKUP($B2,$B$8:$B$10,1,FALSE))),COLUMN(S1)=4),0,IF(AND(NOT(ISNA(VLOOKUP($B2,$B$8:$B$10,1,FALSE))),COLUMN(S1)&lt;&gt;4),IF(RANK(S1,($E$1:$AD$1),1)-COUNTIFS($E$1:$AD$1,"&lt;="&amp;"0,00")&lt;=0,0,RANK(S1,($E$1,$AD$1),1)-COUNTIFS($E$1:$AD$1,"&lt;="&amp;"0,00")),IF(RANK(S1,($D$1:$AB$1),1)-COUNTIFS($D$1:$AB$1,"&lt;="&amp;"0,00")&lt;=0,0,RANK(S1,($D$1,$AB$1),1)-COUNTIFS($D$1:$AB$1,"&lt;="&amp;"0,00"))))</f>
        <v>0</v>
      </c>
      <c r="T4" t="e">
        <f>IF(AND(NOT(ISNA(VLOOKUP($B2,$B$8:$B$10,1,FALSE))),COLUMN(T1)=4),0,IF(AND(NOT(ISNA(VLOOKUP($B2,$B$8:$B$10,1,FALSE))),COLUMN(T1)&lt;&gt;4),IF(RANK(T1,($E$1:$AD$1),1)-COUNTIFS($E$1:$AD$1,"&lt;="&amp;"0,00")&lt;=0,0,RANK(T1,($E$1,$AD$1),1)-COUNTIFS($E$1:$AD$1,"&lt;="&amp;"0,00")),IF(RANK(T1,($D$1:$AB$1),1)-COUNTIFS($D$1:$AB$1,"&lt;="&amp;"0,00")&lt;=0,0,RANK(T1,($D$1,$AB$1),1)-COUNTIFS($D$1:$AB$1,"&lt;="&amp;"0,00"))))</f>
        <v>#N/A</v>
      </c>
      <c r="U4" t="e">
        <f>IF(AND(NOT(ISNA(VLOOKUP($B2,$B$8:$B$10,1,FALSE))),COLUMN(U1)=4),0,IF(AND(NOT(ISNA(VLOOKUP($B2,$B$8:$B$10,1,FALSE))),COLUMN(U1)&lt;&gt;4),IF(RANK(U1,($E$1:$AD$1),1)-COUNTIFS($E$1:$AD$1,"&lt;="&amp;"0,00")&lt;=0,0,RANK(U1,($E$1,$AD$1),1)-COUNTIFS($E$1:$AD$1,"&lt;="&amp;"0,00")),IF(RANK(U1,($D$1:$AB$1),1)-COUNTIFS($D$1:$AB$1,"&lt;="&amp;"0,00")&lt;=0,0,RANK(U1,($D$1,$AB$1),1)-COUNTIFS($D$1:$AB$1,"&lt;="&amp;"0,00"))))</f>
        <v>#N/A</v>
      </c>
      <c r="V4" t="e">
        <f>IF(AND(NOT(ISNA(VLOOKUP($B2,$B$8:$B$10,1,FALSE))),COLUMN(V1)=4),0,IF(AND(NOT(ISNA(VLOOKUP($B2,$B$8:$B$10,1,FALSE))),COLUMN(V1)&lt;&gt;4),IF(RANK(V1,($E$1:$AD$1),1)-COUNTIFS($E$1:$AD$1,"&lt;="&amp;"0,00")&lt;=0,0,RANK(V1,($E$1,$AD$1),1)-COUNTIFS($E$1:$AD$1,"&lt;="&amp;"0,00")),IF(RANK(V1,($D$1:$AB$1),1)-COUNTIFS($D$1:$AB$1,"&lt;="&amp;"0,00")&lt;=0,0,RANK(V1,($D$1,$AB$1),1)-COUNTIFS($D$1:$AB$1,"&lt;="&amp;"0,00"))))</f>
        <v>#N/A</v>
      </c>
      <c r="W4">
        <f>IF(AND(NOT(ISNA(VLOOKUP($B2,$B$8:$B$10,1,FALSE))),COLUMN(W1)=4),0,IF(AND(NOT(ISNA(VLOOKUP($B2,$B$8:$B$10,1,FALSE))),COLUMN(W1)&lt;&gt;4),IF(RANK(W1,($E$1:$AD$1),1)-COUNTIFS($E$1:$AD$1,"&lt;="&amp;"0,00")&lt;=0,0,RANK(W1,($E$1,$AD$1),1)-COUNTIFS($E$1:$AD$1,"&lt;="&amp;"0,00")),IF(RANK(W1,($D$1:$AB$1),1)-COUNTIFS($D$1:$AB$1,"&lt;="&amp;"0,00")&lt;=0,0,RANK(W1,($D$1,$AB$1),1)-COUNTIFS($D$1:$AB$1,"&lt;="&amp;"0,00"))))</f>
        <v>0</v>
      </c>
      <c r="X4" t="e">
        <f>IF(AND(NOT(ISNA(VLOOKUP($B2,$B$8:$B$10,1,FALSE))),COLUMN(X1)=4),0,IF(AND(NOT(ISNA(VLOOKUP($B2,$B$8:$B$10,1,FALSE))),COLUMN(X1)&lt;&gt;4),IF(RANK(X1,($E$1:$AD$1),1)-COUNTIFS($E$1:$AD$1,"&lt;="&amp;"0,00")&lt;=0,0,RANK(X1,($E$1,$AD$1),1)-COUNTIFS($E$1:$AD$1,"&lt;="&amp;"0,00")),IF(RANK(X1,($D$1:$AB$1),1)-COUNTIFS($D$1:$AB$1,"&lt;="&amp;"0,00")&lt;=0,0,RANK(X1,($D$1,$AB$1),1)-COUNTIFS($D$1:$AB$1,"&lt;="&amp;"0,00"))))</f>
        <v>#N/A</v>
      </c>
      <c r="Y4" t="e">
        <f>IF(AND(NOT(ISNA(VLOOKUP($B2,$B$8:$B$10,1,FALSE))),COLUMN(Y1)=4),0,IF(AND(NOT(ISNA(VLOOKUP($B2,$B$8:$B$10,1,FALSE))),COLUMN(Y1)&lt;&gt;4),IF(RANK(Y1,($E$1:$AD$1),1)-COUNTIFS($E$1:$AD$1,"&lt;="&amp;"0,00")&lt;=0,0,RANK(Y1,($E$1,$AD$1),1)-COUNTIFS($E$1:$AD$1,"&lt;="&amp;"0,00")),IF(RANK(Y1,($D$1:$AB$1),1)-COUNTIFS($D$1:$AB$1,"&lt;="&amp;"0,00")&lt;=0,0,RANK(Y1,($D$1,$AB$1),1)-COUNTIFS($D$1:$AB$1,"&lt;="&amp;"0,00"))))</f>
        <v>#N/A</v>
      </c>
      <c r="Z4" t="e">
        <f>IF(AND(NOT(ISNA(VLOOKUP($B2,$B$8:$B$10,1,FALSE))),COLUMN(Z1)=4),0,IF(AND(NOT(ISNA(VLOOKUP($B2,$B$8:$B$10,1,FALSE))),COLUMN(Z1)&lt;&gt;4),IF(RANK(Z1,($E$1:$AD$1),1)-COUNTIFS($E$1:$AD$1,"&lt;="&amp;"0,00")&lt;=0,0,RANK(Z1,($E$1,$AD$1),1)-COUNTIFS($E$1:$AD$1,"&lt;="&amp;"0,00")),IF(RANK(Z1,($D$1:$AB$1),1)-COUNTIFS($D$1:$AB$1,"&lt;="&amp;"0,00")&lt;=0,0,RANK(Z1,($D$1,$AB$1),1)-COUNTIFS($D$1:$AB$1,"&lt;="&amp;"0,00"))))</f>
        <v>#N/A</v>
      </c>
      <c r="AA4" t="e">
        <f>IF(AND(NOT(ISNA(VLOOKUP($B2,$B$8:$B$10,1,FALSE))),COLUMN(AA1)=4),0,IF(AND(NOT(ISNA(VLOOKUP($B2,$B$8:$B$10,1,FALSE))),COLUMN(AA1)&lt;&gt;4),IF(RANK(AA1,($E$1:$AD$1),1)-COUNTIFS($E$1:$AD$1,"&lt;="&amp;"0,00")&lt;=0,0,RANK(AA1,($E$1,$AD$1),1)-COUNTIFS($E$1:$AD$1,"&lt;="&amp;"0,00")),IF(RANK(AA1,($D$1:$AB$1),1)-COUNTIFS($D$1:$AB$1,"&lt;="&amp;"0,00")&lt;=0,0,RANK(AA1,($D$1,$AB$1),1)-COUNTIFS($D$1:$AB$1,"&lt;="&amp;"0,00"))))</f>
        <v>#N/A</v>
      </c>
      <c r="AB4" t="e">
        <f>IF(AND(NOT(ISNA(VLOOKUP($B2,$B$8:$B$10,1,FALSE))),COLUMN(AB1)=4),0,IF(AND(NOT(ISNA(VLOOKUP($B2,$B$8:$B$10,1,FALSE))),COLUMN(AB1)&lt;&gt;4),IF(RANK(AB1,($E$1:$AD$1),1)-COUNTIFS($E$1:$AD$1,"&lt;="&amp;"0,00")&lt;=0,0,RANK(AB1,($E$1,$AD$1),1)-COUNTIFS($E$1:$AD$1,"&lt;="&amp;"0,00")),IF(RANK(AB1,($D$1:$AB$1),1)-COUNTIFS($D$1:$AB$1,"&lt;="&amp;"0,00")&lt;=0,0,RANK(AB1,($D$1,$AB$1),1)-COUNTIFS($D$1:$AB$1,"&lt;="&amp;"0,00"))))</f>
        <v>#N/A</v>
      </c>
      <c r="AC4" t="e">
        <f>IF(AND(NOT(ISNA(VLOOKUP($B2,$B$8:$B$10,1,FALSE))),COLUMN(AC1)=4),0,IF(AND(NOT(ISNA(VLOOKUP($B2,$B$8:$B$10,1,FALSE))),COLUMN(AC1)&lt;&gt;4),IF(RANK(AC1,($E$1:$AD$1),1)-COUNTIFS($E$1:$AD$1,"&lt;="&amp;"0,00")&lt;=0,0,RANK(AC1,($E$1,$AD$1),1)-COUNTIFS($E$1:$AD$1,"&lt;="&amp;"0,00")),IF(RANK(AC1,($D$1:$AB$1),1)-COUNTIFS($D$1:$AB$1,"&lt;="&amp;"0,00")&lt;=0,0,RANK(AC1,($D$1,$AB$1),1)-COUNTIFS($D$1:$AB$1,"&lt;="&amp;"0,00"))))</f>
        <v>#N/A</v>
      </c>
      <c r="AD4">
        <f>IF(AND(NOT(ISNA(VLOOKUP($B2,$B$8:$B$10,1,FALSE))),COLUMN(AD1)=4),0,IF(AND(NOT(ISNA(VLOOKUP($B2,$B$8:$B$10,1,FALSE))),COLUMN(AD1)&lt;&gt;4),IF(RANK(AD1,($E$1:$AD$1),1)-COUNTIFS($E$1:$AD$1,"&lt;="&amp;"0,00")&lt;=0,0,RANK(AD1,($E$1,$AD$1),1)-COUNTIFS($E$1:$AD$1,"&lt;="&amp;"0,00")),IF(RANK(AD1,($D$1:$AB$1),1)-COUNTIFS($D$1:$AB$1,"&lt;="&amp;"0,00")&lt;=0,0,RANK(AD1,($D$1,$AB$1),1)-COUNTIFS($D$1:$AB$1,"&lt;="&amp;"0,00"))))</f>
        <v>-1</v>
      </c>
    </row>
    <row r="7" spans="1:30" x14ac:dyDescent="0.25">
      <c r="D7" t="str">
        <f>IF(AND(NOT(ISNA(VLOOKUP($B2,$B$8:$B$10,1,FALSE))),COLUMN(D1)=4),"liste","oups")</f>
        <v>liste</v>
      </c>
      <c r="E7" t="str">
        <f>IF(AND(NOT(ISNA(VLOOKUP($B2,$B$8:$B$10,1,FALSE))),COLUMN(E1)&lt;&gt;4),"liste","oups")</f>
        <v>liste</v>
      </c>
      <c r="F7" t="str">
        <f t="shared" ref="F7:AD7" si="0">IF(AND(NOT(ISNA(VLOOKUP($B2,$B$8:$B$10,1,FALSE))),COLUMN(F1)&lt;&gt;4),"liste","oups")</f>
        <v>liste</v>
      </c>
      <c r="G7" t="str">
        <f t="shared" si="0"/>
        <v>liste</v>
      </c>
      <c r="H7" t="str">
        <f t="shared" si="0"/>
        <v>liste</v>
      </c>
      <c r="I7" t="str">
        <f t="shared" si="0"/>
        <v>liste</v>
      </c>
      <c r="J7" t="str">
        <f t="shared" si="0"/>
        <v>liste</v>
      </c>
      <c r="K7" t="str">
        <f t="shared" si="0"/>
        <v>liste</v>
      </c>
      <c r="L7" t="str">
        <f t="shared" si="0"/>
        <v>liste</v>
      </c>
      <c r="M7" t="str">
        <f t="shared" si="0"/>
        <v>liste</v>
      </c>
      <c r="N7" t="str">
        <f t="shared" si="0"/>
        <v>liste</v>
      </c>
      <c r="O7" t="str">
        <f t="shared" si="0"/>
        <v>liste</v>
      </c>
      <c r="P7" t="str">
        <f t="shared" si="0"/>
        <v>liste</v>
      </c>
      <c r="Q7" t="str">
        <f t="shared" si="0"/>
        <v>liste</v>
      </c>
      <c r="R7" t="str">
        <f t="shared" si="0"/>
        <v>liste</v>
      </c>
      <c r="S7" t="str">
        <f t="shared" si="0"/>
        <v>liste</v>
      </c>
      <c r="T7" t="str">
        <f t="shared" si="0"/>
        <v>liste</v>
      </c>
      <c r="U7" t="str">
        <f t="shared" si="0"/>
        <v>liste</v>
      </c>
      <c r="V7" t="str">
        <f t="shared" si="0"/>
        <v>liste</v>
      </c>
      <c r="W7" t="str">
        <f t="shared" si="0"/>
        <v>liste</v>
      </c>
      <c r="X7" t="str">
        <f t="shared" si="0"/>
        <v>liste</v>
      </c>
      <c r="Y7" t="str">
        <f t="shared" si="0"/>
        <v>liste</v>
      </c>
      <c r="Z7" t="str">
        <f t="shared" si="0"/>
        <v>liste</v>
      </c>
      <c r="AA7" t="str">
        <f t="shared" si="0"/>
        <v>liste</v>
      </c>
      <c r="AB7" t="str">
        <f t="shared" si="0"/>
        <v>liste</v>
      </c>
      <c r="AC7" t="str">
        <f t="shared" si="0"/>
        <v>liste</v>
      </c>
      <c r="AD7" t="str">
        <f t="shared" si="0"/>
        <v>liste</v>
      </c>
    </row>
    <row r="8" spans="1:30" x14ac:dyDescent="0.25">
      <c r="B8" s="8" t="s">
        <v>4</v>
      </c>
      <c r="E8">
        <f>IF(RANK(E1,($E$1:$AD$1),1)-COUNTIFS($E$1:$AD$1,"&lt;="&amp;"0,00")&lt;=0,0,RANK(E1,($E$1:$AD$1),1)-COUNTIFS($E$1:$AD$1,"&lt;="&amp;"0,00"))</f>
        <v>24</v>
      </c>
      <c r="F8">
        <f t="shared" ref="F8:AD8" si="1">IF(RANK(F1,($E$1:$AD$1),1)-COUNTIFS($E$1:$AD$1,"&lt;="&amp;"0,00")&lt;=0,0,RANK(F1,($E$1:$AD$1),1)-COUNTIFS($E$1:$AD$1,"&lt;="&amp;"0,00"))</f>
        <v>17</v>
      </c>
      <c r="G8">
        <f t="shared" si="1"/>
        <v>5</v>
      </c>
      <c r="H8">
        <f t="shared" si="1"/>
        <v>8</v>
      </c>
      <c r="I8">
        <f t="shared" si="1"/>
        <v>9</v>
      </c>
      <c r="J8">
        <f t="shared" si="1"/>
        <v>23</v>
      </c>
      <c r="K8">
        <f t="shared" si="1"/>
        <v>19</v>
      </c>
      <c r="L8">
        <f t="shared" si="1"/>
        <v>13</v>
      </c>
      <c r="M8">
        <f t="shared" si="1"/>
        <v>21</v>
      </c>
      <c r="N8">
        <f t="shared" si="1"/>
        <v>16</v>
      </c>
      <c r="O8">
        <f t="shared" si="1"/>
        <v>22</v>
      </c>
      <c r="P8">
        <f t="shared" si="1"/>
        <v>20</v>
      </c>
      <c r="Q8">
        <f t="shared" si="1"/>
        <v>3</v>
      </c>
      <c r="R8">
        <f t="shared" si="1"/>
        <v>11</v>
      </c>
      <c r="S8">
        <f t="shared" si="1"/>
        <v>0</v>
      </c>
      <c r="T8">
        <f t="shared" si="1"/>
        <v>10</v>
      </c>
      <c r="U8">
        <f t="shared" si="1"/>
        <v>6</v>
      </c>
      <c r="V8">
        <f t="shared" si="1"/>
        <v>4</v>
      </c>
      <c r="W8">
        <f t="shared" si="1"/>
        <v>0</v>
      </c>
      <c r="X8">
        <f t="shared" si="1"/>
        <v>7</v>
      </c>
      <c r="Y8">
        <f t="shared" si="1"/>
        <v>14</v>
      </c>
      <c r="Z8">
        <f t="shared" si="1"/>
        <v>12</v>
      </c>
      <c r="AA8">
        <f t="shared" si="1"/>
        <v>15</v>
      </c>
      <c r="AB8">
        <f t="shared" si="1"/>
        <v>18</v>
      </c>
      <c r="AC8">
        <f t="shared" si="1"/>
        <v>2</v>
      </c>
      <c r="AD8">
        <f t="shared" si="1"/>
        <v>1</v>
      </c>
    </row>
    <row r="9" spans="1:30" x14ac:dyDescent="0.25">
      <c r="B9" s="8">
        <v>6240</v>
      </c>
      <c r="E9">
        <f>COUNTIFS($E$1:$AD$1,"&lt;="&amp;"0,00")</f>
        <v>2</v>
      </c>
      <c r="F9">
        <f t="shared" ref="F9:AD9" si="2">COUNTIFS($E$1:$AD$1,"&lt;="&amp;"0,00")</f>
        <v>2</v>
      </c>
      <c r="G9">
        <f t="shared" si="2"/>
        <v>2</v>
      </c>
      <c r="H9">
        <f t="shared" si="2"/>
        <v>2</v>
      </c>
      <c r="I9">
        <f t="shared" si="2"/>
        <v>2</v>
      </c>
      <c r="J9">
        <f t="shared" si="2"/>
        <v>2</v>
      </c>
      <c r="K9">
        <f t="shared" si="2"/>
        <v>2</v>
      </c>
      <c r="L9">
        <f t="shared" si="2"/>
        <v>2</v>
      </c>
      <c r="M9">
        <f t="shared" si="2"/>
        <v>2</v>
      </c>
      <c r="N9">
        <f t="shared" si="2"/>
        <v>2</v>
      </c>
      <c r="O9">
        <f t="shared" si="2"/>
        <v>2</v>
      </c>
      <c r="P9">
        <f t="shared" si="2"/>
        <v>2</v>
      </c>
      <c r="Q9">
        <f t="shared" si="2"/>
        <v>2</v>
      </c>
      <c r="R9">
        <f t="shared" si="2"/>
        <v>2</v>
      </c>
      <c r="S9">
        <f t="shared" si="2"/>
        <v>2</v>
      </c>
      <c r="T9">
        <f t="shared" si="2"/>
        <v>2</v>
      </c>
      <c r="U9">
        <f t="shared" si="2"/>
        <v>2</v>
      </c>
      <c r="V9">
        <f t="shared" si="2"/>
        <v>2</v>
      </c>
      <c r="W9">
        <f t="shared" si="2"/>
        <v>2</v>
      </c>
      <c r="X9">
        <f t="shared" si="2"/>
        <v>2</v>
      </c>
      <c r="Y9">
        <f t="shared" si="2"/>
        <v>2</v>
      </c>
      <c r="Z9">
        <f t="shared" si="2"/>
        <v>2</v>
      </c>
      <c r="AA9">
        <f t="shared" si="2"/>
        <v>2</v>
      </c>
      <c r="AB9">
        <f t="shared" si="2"/>
        <v>2</v>
      </c>
      <c r="AC9">
        <f t="shared" si="2"/>
        <v>2</v>
      </c>
      <c r="AD9">
        <f t="shared" si="2"/>
        <v>2</v>
      </c>
    </row>
    <row r="10" spans="1:30" x14ac:dyDescent="0.25">
      <c r="B10" s="8"/>
      <c r="E10" s="5">
        <f>RANK(E1,($E$1:$AD$1),1)-COUNTIFS($E$1:$AD$1,"&lt;="&amp;"0,00")</f>
        <v>24</v>
      </c>
      <c r="F10" s="2">
        <f t="shared" ref="F10:AD10" si="3">RANK(F1,($E$1:$AD$1),1)-COUNTIFS($E$1:$AD$1,"&lt;="&amp;"0,00")</f>
        <v>17</v>
      </c>
      <c r="G10" s="2">
        <f t="shared" si="3"/>
        <v>5</v>
      </c>
      <c r="H10" s="2">
        <f t="shared" si="3"/>
        <v>8</v>
      </c>
      <c r="I10" s="2">
        <f t="shared" si="3"/>
        <v>9</v>
      </c>
      <c r="J10" s="2">
        <f t="shared" si="3"/>
        <v>23</v>
      </c>
      <c r="K10" s="2">
        <f t="shared" si="3"/>
        <v>19</v>
      </c>
      <c r="L10" s="2">
        <f t="shared" si="3"/>
        <v>13</v>
      </c>
      <c r="M10" s="2">
        <f t="shared" si="3"/>
        <v>21</v>
      </c>
      <c r="N10" s="2">
        <f t="shared" si="3"/>
        <v>16</v>
      </c>
      <c r="O10" s="2">
        <f t="shared" si="3"/>
        <v>22</v>
      </c>
      <c r="P10" s="2">
        <f t="shared" si="3"/>
        <v>20</v>
      </c>
      <c r="Q10" s="2">
        <f t="shared" si="3"/>
        <v>3</v>
      </c>
      <c r="R10" s="2">
        <f t="shared" si="3"/>
        <v>11</v>
      </c>
      <c r="S10" s="2">
        <f t="shared" si="3"/>
        <v>-1</v>
      </c>
      <c r="T10" s="2">
        <f t="shared" si="3"/>
        <v>10</v>
      </c>
      <c r="U10" s="2">
        <f t="shared" si="3"/>
        <v>6</v>
      </c>
      <c r="V10" s="2">
        <f t="shared" si="3"/>
        <v>4</v>
      </c>
      <c r="W10" s="2">
        <f t="shared" si="3"/>
        <v>-1</v>
      </c>
      <c r="X10" s="2">
        <f t="shared" si="3"/>
        <v>7</v>
      </c>
      <c r="Y10" s="2">
        <f t="shared" si="3"/>
        <v>14</v>
      </c>
      <c r="Z10" s="2">
        <f t="shared" si="3"/>
        <v>12</v>
      </c>
      <c r="AA10" s="2">
        <f t="shared" si="3"/>
        <v>15</v>
      </c>
      <c r="AB10" s="2">
        <f t="shared" si="3"/>
        <v>18</v>
      </c>
      <c r="AC10" s="2">
        <f t="shared" si="3"/>
        <v>2</v>
      </c>
      <c r="AD10" s="2">
        <f t="shared" si="3"/>
        <v>1</v>
      </c>
    </row>
    <row r="11" spans="1:30" s="6" customFormat="1" x14ac:dyDescent="0.25">
      <c r="D11" s="6">
        <v>183.72</v>
      </c>
      <c r="E11" s="7">
        <v>500</v>
      </c>
      <c r="F11" s="7">
        <v>325.92</v>
      </c>
      <c r="G11" s="7">
        <v>222.4</v>
      </c>
      <c r="H11" s="7">
        <v>239.09</v>
      </c>
      <c r="I11" s="7">
        <v>255.86</v>
      </c>
      <c r="J11" s="7">
        <v>417.39</v>
      </c>
      <c r="K11" s="7">
        <v>334.94</v>
      </c>
      <c r="L11" s="7">
        <v>314.99</v>
      </c>
      <c r="M11" s="7">
        <v>361.01</v>
      </c>
      <c r="N11" s="7">
        <v>325.26</v>
      </c>
      <c r="O11" s="7">
        <v>408.45</v>
      </c>
      <c r="P11" s="7">
        <v>336.21</v>
      </c>
      <c r="Q11" s="7">
        <v>155.1</v>
      </c>
      <c r="R11" s="7">
        <v>281.29000000000002</v>
      </c>
      <c r="S11" s="7">
        <v>0</v>
      </c>
      <c r="T11" s="7">
        <v>273.33</v>
      </c>
      <c r="U11" s="7">
        <v>225.16</v>
      </c>
      <c r="V11" s="7">
        <v>193.92</v>
      </c>
      <c r="W11" s="7">
        <v>0</v>
      </c>
      <c r="X11" s="7">
        <v>233.52</v>
      </c>
      <c r="Y11" s="7">
        <v>315.37</v>
      </c>
      <c r="Z11" s="7">
        <v>303.33</v>
      </c>
      <c r="AA11" s="7">
        <v>315.82</v>
      </c>
      <c r="AB11" s="7">
        <v>328.44</v>
      </c>
      <c r="AC11" s="7">
        <v>16.399999999999999</v>
      </c>
      <c r="AD11" s="7">
        <v>12.45</v>
      </c>
    </row>
    <row r="12" spans="1:30" s="6" customFormat="1" x14ac:dyDescent="0.25">
      <c r="B12" s="6">
        <v>6240</v>
      </c>
      <c r="D12" s="6">
        <f>IFERROR(IF(AND(NOT(ISNA(VLOOKUP($B12,LISTE,1,FALSE))),COLUMN(D11)=4),0,IF(AND(NOT(ISNA(VLOOKUP($B12,LISTE,1,FALSE))),COLUMN(D11)&lt;&gt;4),IF(RANK(D11,($E11:$AD11),1)-COUNTIFS($E11:$AD11,"&lt;="&amp;"0,00")&lt;=0,0,RANK(D11,($E11:$AD11),1)-COUNTIFS($E11:$AD11,"&lt;="&amp;"0,00")),IF(RANK(D11,($D11:$AB11),1)-COUNTIFS($D11:$AB11,"&lt;="&amp;"0,00")&lt;=0,0,RANK(D11,($D11:AB$11),1)-COUNTIFS($D11:$AB11,"&lt;="&amp;"0,00")))),0)</f>
        <v>0</v>
      </c>
      <c r="E12" s="6">
        <f>IFERROR(IF(AND(NOT(ISNA(VLOOKUP($B12,LISTE,1,FALSE))),COLUMN(E11)=4),0,IF(AND(NOT(ISNA(VLOOKUP($B12,LISTE,1,FALSE))),COLUMN(E11)&lt;&gt;4),IF(RANK(E11,($E11:$AD11),1)-COUNTIFS($E11:$AD11,"&lt;="&amp;"0,00")&lt;=0,0,RANK(E11,($E11:$AD11),1)-COUNTIFS($E11:$AD11,"&lt;="&amp;"0,00")),IF(RANK(E11,($D11:$AB11),1)-COUNTIFS($D11:$AB11,"&lt;="&amp;"0,00")&lt;=0,0,RANK(E11,($D11:AC$11),1)-COUNTIFS($D11:$AB11,"&lt;="&amp;"0,00")))),0)</f>
        <v>24</v>
      </c>
      <c r="F12" s="6">
        <f>IFERROR(IF(AND(NOT(ISNA(VLOOKUP($B12,LISTE,1,FALSE))),COLUMN(F11)=4),0,IF(AND(NOT(ISNA(VLOOKUP($B12,LISTE,1,FALSE))),COLUMN(F11)&lt;&gt;4),IF(RANK(F11,($E11:$AD11),1)-COUNTIFS($E11:$AD11,"&lt;="&amp;"0,00")&lt;=0,0,RANK(F11,($E11:$AD11),1)-COUNTIFS($E11:$AD11,"&lt;="&amp;"0,00")),IF(RANK(F11,($D11:$AB11),1)-COUNTIFS($D11:$AB11,"&lt;="&amp;"0,00")&lt;=0,0,RANK(F11,($D11:AD$11),1)-COUNTIFS($D11:$AB11,"&lt;="&amp;"0,00")))),0)</f>
        <v>17</v>
      </c>
      <c r="G12" s="6">
        <f>IFERROR(IF(AND(NOT(ISNA(VLOOKUP($B12,LISTE,1,FALSE))),COLUMN(G11)=4),0,IF(AND(NOT(ISNA(VLOOKUP($B12,LISTE,1,FALSE))),COLUMN(G11)&lt;&gt;4),IF(RANK(G11,($E11:$AD11),1)-COUNTIFS($E11:$AD11,"&lt;="&amp;"0,00")&lt;=0,0,RANK(G11,($E11:$AD11),1)-COUNTIFS($E11:$AD11,"&lt;="&amp;"0,00")),IF(RANK(G11,($D11:$AB11),1)-COUNTIFS($D11:$AB11,"&lt;="&amp;"0,00")&lt;=0,0,RANK(G11,($D11:AE$11),1)-COUNTIFS($D11:$AB11,"&lt;="&amp;"0,00")))),0)</f>
        <v>5</v>
      </c>
      <c r="H12" s="6">
        <f>IFERROR(IF(AND(NOT(ISNA(VLOOKUP($B12,LISTE,1,FALSE))),COLUMN(H11)=4),0,IF(AND(NOT(ISNA(VLOOKUP($B12,LISTE,1,FALSE))),COLUMN(H11)&lt;&gt;4),IF(RANK(H11,($E11:$AD11),1)-COUNTIFS($E11:$AD11,"&lt;="&amp;"0,00")&lt;=0,0,RANK(H11,($E11:$AD11),1)-COUNTIFS($E11:$AD11,"&lt;="&amp;"0,00")),IF(RANK(H11,($D11:$AB11),1)-COUNTIFS($D11:$AB11,"&lt;="&amp;"0,00")&lt;=0,0,RANK(H11,($D11:AF$11),1)-COUNTIFS($D11:$AB11,"&lt;="&amp;"0,00")))),0)</f>
        <v>8</v>
      </c>
      <c r="I12" s="6">
        <f>IFERROR(IF(AND(NOT(ISNA(VLOOKUP($B12,LISTE,1,FALSE))),COLUMN(I11)=4),0,IF(AND(NOT(ISNA(VLOOKUP($B12,LISTE,1,FALSE))),COLUMN(I11)&lt;&gt;4),IF(RANK(I11,($E11:$AD11),1)-COUNTIFS($E11:$AD11,"&lt;="&amp;"0,00")&lt;=0,0,RANK(I11,($E11:$AD11),1)-COUNTIFS($E11:$AD11,"&lt;="&amp;"0,00")),IF(RANK(I11,($D11:$AB11),1)-COUNTIFS($D11:$AB11,"&lt;="&amp;"0,00")&lt;=0,0,RANK(I11,($D11:AG$11),1)-COUNTIFS($D11:$AB11,"&lt;="&amp;"0,00")))),0)</f>
        <v>9</v>
      </c>
      <c r="J12" s="6">
        <f>IFERROR(IF(AND(NOT(ISNA(VLOOKUP($B12,LISTE,1,FALSE))),COLUMN(J11)=4),0,IF(AND(NOT(ISNA(VLOOKUP($B12,LISTE,1,FALSE))),COLUMN(J11)&lt;&gt;4),IF(RANK(J11,($E11:$AD11),1)-COUNTIFS($E11:$AD11,"&lt;="&amp;"0,00")&lt;=0,0,RANK(J11,($E11:$AD11),1)-COUNTIFS($E11:$AD11,"&lt;="&amp;"0,00")),IF(RANK(J11,($D11:$AB11),1)-COUNTIFS($D11:$AB11,"&lt;="&amp;"0,00")&lt;=0,0,RANK(J11,($D11:AH$11),1)-COUNTIFS($D11:$AB11,"&lt;="&amp;"0,00")))),0)</f>
        <v>23</v>
      </c>
      <c r="K12" s="6">
        <f>IFERROR(IF(AND(NOT(ISNA(VLOOKUP($B12,LISTE,1,FALSE))),COLUMN(K11)=4),0,IF(AND(NOT(ISNA(VLOOKUP($B12,LISTE,1,FALSE))),COLUMN(K11)&lt;&gt;4),IF(RANK(K11,($E11:$AD11),1)-COUNTIFS($E11:$AD11,"&lt;="&amp;"0,00")&lt;=0,0,RANK(K11,($E11:$AD11),1)-COUNTIFS($E11:$AD11,"&lt;="&amp;"0,00")),IF(RANK(K11,($D11:$AB11),1)-COUNTIFS($D11:$AB11,"&lt;="&amp;"0,00")&lt;=0,0,RANK(K11,($D11:AI$11),1)-COUNTIFS($D11:$AB11,"&lt;="&amp;"0,00")))),0)</f>
        <v>19</v>
      </c>
      <c r="L12" s="6">
        <f>IFERROR(IF(AND(NOT(ISNA(VLOOKUP($B12,LISTE,1,FALSE))),COLUMN(L11)=4),0,IF(AND(NOT(ISNA(VLOOKUP($B12,LISTE,1,FALSE))),COLUMN(L11)&lt;&gt;4),IF(RANK(L11,($E11:$AD11),1)-COUNTIFS($E11:$AD11,"&lt;="&amp;"0,00")&lt;=0,0,RANK(L11,($E11:$AD11),1)-COUNTIFS($E11:$AD11,"&lt;="&amp;"0,00")),IF(RANK(L11,($D11:$AB11),1)-COUNTIFS($D11:$AB11,"&lt;="&amp;"0,00")&lt;=0,0,RANK(L11,($D11:AJ$11),1)-COUNTIFS($D11:$AB11,"&lt;="&amp;"0,00")))),0)</f>
        <v>13</v>
      </c>
      <c r="M12" s="6">
        <f>IFERROR(IF(AND(NOT(ISNA(VLOOKUP($B12,LISTE,1,FALSE))),COLUMN(M11)=4),0,IF(AND(NOT(ISNA(VLOOKUP($B12,LISTE,1,FALSE))),COLUMN(M11)&lt;&gt;4),IF(RANK(M11,($E11:$AD11),1)-COUNTIFS($E11:$AD11,"&lt;="&amp;"0,00")&lt;=0,0,RANK(M11,($E11:$AD11),1)-COUNTIFS($E11:$AD11,"&lt;="&amp;"0,00")),IF(RANK(M11,($D11:$AB11),1)-COUNTIFS($D11:$AB11,"&lt;="&amp;"0,00")&lt;=0,0,RANK(M11,($D11:AK$11),1)-COUNTIFS($D11:$AB11,"&lt;="&amp;"0,00")))),0)</f>
        <v>21</v>
      </c>
      <c r="N12" s="6">
        <f>IFERROR(IF(AND(NOT(ISNA(VLOOKUP($B12,LISTE,1,FALSE))),COLUMN(N11)=4),0,IF(AND(NOT(ISNA(VLOOKUP($B12,LISTE,1,FALSE))),COLUMN(N11)&lt;&gt;4),IF(RANK(N11,($E11:$AD11),1)-COUNTIFS($E11:$AD11,"&lt;="&amp;"0,00")&lt;=0,0,RANK(N11,($E11:$AD11),1)-COUNTIFS($E11:$AD11,"&lt;="&amp;"0,00")),IF(RANK(N11,($D11:$AB11),1)-COUNTIFS($D11:$AB11,"&lt;="&amp;"0,00")&lt;=0,0,RANK(N11,($D11:AL$11),1)-COUNTIFS($D11:$AB11,"&lt;="&amp;"0,00")))),0)</f>
        <v>16</v>
      </c>
      <c r="O12" s="6">
        <f>IFERROR(IF(AND(NOT(ISNA(VLOOKUP($B12,LISTE,1,FALSE))),COLUMN(O11)=4),0,IF(AND(NOT(ISNA(VLOOKUP($B12,LISTE,1,FALSE))),COLUMN(O11)&lt;&gt;4),IF(RANK(O11,($E11:$AD11),1)-COUNTIFS($E11:$AD11,"&lt;="&amp;"0,00")&lt;=0,0,RANK(O11,($E11:$AD11),1)-COUNTIFS($E11:$AD11,"&lt;="&amp;"0,00")),IF(RANK(O11,($D11:$AB11),1)-COUNTIFS($D11:$AB11,"&lt;="&amp;"0,00")&lt;=0,0,RANK(O11,($D11:AM$11),1)-COUNTIFS($D11:$AB11,"&lt;="&amp;"0,00")))),0)</f>
        <v>22</v>
      </c>
      <c r="P12" s="6">
        <f>IFERROR(IF(AND(NOT(ISNA(VLOOKUP($B12,LISTE,1,FALSE))),COLUMN(P11)=4),0,IF(AND(NOT(ISNA(VLOOKUP($B12,LISTE,1,FALSE))),COLUMN(P11)&lt;&gt;4),IF(RANK(P11,($E11:$AD11),1)-COUNTIFS($E11:$AD11,"&lt;="&amp;"0,00")&lt;=0,0,RANK(P11,($E11:$AD11),1)-COUNTIFS($E11:$AD11,"&lt;="&amp;"0,00")),IF(RANK(P11,($D11:$AB11),1)-COUNTIFS($D11:$AB11,"&lt;="&amp;"0,00")&lt;=0,0,RANK(P11,($D11:AN$11),1)-COUNTIFS($D11:$AB11,"&lt;="&amp;"0,00")))),0)</f>
        <v>20</v>
      </c>
      <c r="Q12" s="6">
        <f>IFERROR(IF(AND(NOT(ISNA(VLOOKUP($B12,LISTE,1,FALSE))),COLUMN(Q11)=4),0,IF(AND(NOT(ISNA(VLOOKUP($B12,LISTE,1,FALSE))),COLUMN(Q11)&lt;&gt;4),IF(RANK(Q11,($E11:$AD11),1)-COUNTIFS($E11:$AD11,"&lt;="&amp;"0,00")&lt;=0,0,RANK(Q11,($E11:$AD11),1)-COUNTIFS($E11:$AD11,"&lt;="&amp;"0,00")),IF(RANK(Q11,($D11:$AB11),1)-COUNTIFS($D11:$AB11,"&lt;="&amp;"0,00")&lt;=0,0,RANK(Q11,($D11:AO$11),1)-COUNTIFS($D11:$AB11,"&lt;="&amp;"0,00")))),0)</f>
        <v>3</v>
      </c>
      <c r="R12" s="6">
        <f>IFERROR(IF(AND(NOT(ISNA(VLOOKUP($B12,LISTE,1,FALSE))),COLUMN(R11)=4),0,IF(AND(NOT(ISNA(VLOOKUP($B12,LISTE,1,FALSE))),COLUMN(R11)&lt;&gt;4),IF(RANK(R11,($E11:$AD11),1)-COUNTIFS($E11:$AD11,"&lt;="&amp;"0,00")&lt;=0,0,RANK(R11,($E11:$AD11),1)-COUNTIFS($E11:$AD11,"&lt;="&amp;"0,00")),IF(RANK(R11,($D11:$AB11),1)-COUNTIFS($D11:$AB11,"&lt;="&amp;"0,00")&lt;=0,0,RANK(R11,($D11:AP$11),1)-COUNTIFS($D11:$AB11,"&lt;="&amp;"0,00")))),0)</f>
        <v>11</v>
      </c>
      <c r="S12" s="6">
        <f>IFERROR(IF(AND(NOT(ISNA(VLOOKUP($B12,LISTE,1,FALSE))),COLUMN(S11)=4),0,IF(AND(NOT(ISNA(VLOOKUP($B12,LISTE,1,FALSE))),COLUMN(S11)&lt;&gt;4),IF(RANK(S11,($E11:$AD11),1)-COUNTIFS($E11:$AD11,"&lt;="&amp;"0,00")&lt;=0,0,RANK(S11,($E11:$AD11),1)-COUNTIFS($E11:$AD11,"&lt;="&amp;"0,00")),IF(RANK(S11,($D11:$AB11),1)-COUNTIFS($D11:$AB11,"&lt;="&amp;"0,00")&lt;=0,0,RANK(S11,($D11:AQ$11),1)-COUNTIFS($D11:$AB11,"&lt;="&amp;"0,00")))),0)</f>
        <v>0</v>
      </c>
      <c r="T12" s="6">
        <f>IFERROR(IF(AND(NOT(ISNA(VLOOKUP($B12,LISTE,1,FALSE))),COLUMN(T11)=4),0,IF(AND(NOT(ISNA(VLOOKUP($B12,LISTE,1,FALSE))),COLUMN(T11)&lt;&gt;4),IF(RANK(T11,($E11:$AD11),1)-COUNTIFS($E11:$AD11,"&lt;="&amp;"0,00")&lt;=0,0,RANK(T11,($E11:$AD11),1)-COUNTIFS($E11:$AD11,"&lt;="&amp;"0,00")),IF(RANK(T11,($D11:$AB11),1)-COUNTIFS($D11:$AB11,"&lt;="&amp;"0,00")&lt;=0,0,RANK(T11,($D11:AR$11),1)-COUNTIFS($D11:$AB11,"&lt;="&amp;"0,00")))),0)</f>
        <v>10</v>
      </c>
      <c r="U12" s="6">
        <f>IFERROR(IF(AND(NOT(ISNA(VLOOKUP($B12,LISTE,1,FALSE))),COLUMN(U11)=4),0,IF(AND(NOT(ISNA(VLOOKUP($B12,LISTE,1,FALSE))),COLUMN(U11)&lt;&gt;4),IF(RANK(U11,($E11:$AD11),1)-COUNTIFS($E11:$AD11,"&lt;="&amp;"0,00")&lt;=0,0,RANK(U11,($E11:$AD11),1)-COUNTIFS($E11:$AD11,"&lt;="&amp;"0,00")),IF(RANK(U11,($D11:$AB11),1)-COUNTIFS($D11:$AB11,"&lt;="&amp;"0,00")&lt;=0,0,RANK(U11,($D11:AS$11),1)-COUNTIFS($D11:$AB11,"&lt;="&amp;"0,00")))),0)</f>
        <v>6</v>
      </c>
      <c r="V12" s="6">
        <f>IFERROR(IF(AND(NOT(ISNA(VLOOKUP($B12,LISTE,1,FALSE))),COLUMN(V11)=4),0,IF(AND(NOT(ISNA(VLOOKUP($B12,LISTE,1,FALSE))),COLUMN(V11)&lt;&gt;4),IF(RANK(V11,($E11:$AD11),1)-COUNTIFS($E11:$AD11,"&lt;="&amp;"0,00")&lt;=0,0,RANK(V11,($E11:$AD11),1)-COUNTIFS($E11:$AD11,"&lt;="&amp;"0,00")),IF(RANK(V11,($D11:$AB11),1)-COUNTIFS($D11:$AB11,"&lt;="&amp;"0,00")&lt;=0,0,RANK(V11,($D11:AT$11),1)-COUNTIFS($D11:$AB11,"&lt;="&amp;"0,00")))),0)</f>
        <v>4</v>
      </c>
      <c r="W12" s="6">
        <f>IFERROR(IF(AND(NOT(ISNA(VLOOKUP($B12,LISTE,1,FALSE))),COLUMN(W11)=4),0,IF(AND(NOT(ISNA(VLOOKUP($B12,LISTE,1,FALSE))),COLUMN(W11)&lt;&gt;4),IF(RANK(W11,($E11:$AD11),1)-COUNTIFS($E11:$AD11,"&lt;="&amp;"0,00")&lt;=0,0,RANK(W11,($E11:$AD11),1)-COUNTIFS($E11:$AD11,"&lt;="&amp;"0,00")),IF(RANK(W11,($D11:$AB11),1)-COUNTIFS($D11:$AB11,"&lt;="&amp;"0,00")&lt;=0,0,RANK(W11,($D11:AU$11),1)-COUNTIFS($D11:$AB11,"&lt;="&amp;"0,00")))),0)</f>
        <v>0</v>
      </c>
      <c r="X12" s="6">
        <f>IFERROR(IF(AND(NOT(ISNA(VLOOKUP($B12,LISTE,1,FALSE))),COLUMN(X11)=4),0,IF(AND(NOT(ISNA(VLOOKUP($B12,LISTE,1,FALSE))),COLUMN(X11)&lt;&gt;4),IF(RANK(X11,($E11:$AD11),1)-COUNTIFS($E11:$AD11,"&lt;="&amp;"0,00")&lt;=0,0,RANK(X11,($E11:$AD11),1)-COUNTIFS($E11:$AD11,"&lt;="&amp;"0,00")),IF(RANK(X11,($D11:$AB11),1)-COUNTIFS($D11:$AB11,"&lt;="&amp;"0,00")&lt;=0,0,RANK(X11,($D11:AV$11),1)-COUNTIFS($D11:$AB11,"&lt;="&amp;"0,00")))),0)</f>
        <v>7</v>
      </c>
      <c r="Y12" s="6">
        <f>IFERROR(IF(AND(NOT(ISNA(VLOOKUP($B12,LISTE,1,FALSE))),COLUMN(Y11)=4),0,IF(AND(NOT(ISNA(VLOOKUP($B12,LISTE,1,FALSE))),COLUMN(Y11)&lt;&gt;4),IF(RANK(Y11,($E11:$AD11),1)-COUNTIFS($E11:$AD11,"&lt;="&amp;"0,00")&lt;=0,0,RANK(Y11,($E11:$AD11),1)-COUNTIFS($E11:$AD11,"&lt;="&amp;"0,00")),IF(RANK(Y11,($D11:$AB11),1)-COUNTIFS($D11:$AB11,"&lt;="&amp;"0,00")&lt;=0,0,RANK(Y11,($D11:AW$11),1)-COUNTIFS($D11:$AB11,"&lt;="&amp;"0,00")))),0)</f>
        <v>14</v>
      </c>
      <c r="Z12" s="6">
        <f>IFERROR(IF(AND(NOT(ISNA(VLOOKUP($B12,LISTE,1,FALSE))),COLUMN(Z11)=4),0,IF(AND(NOT(ISNA(VLOOKUP($B12,LISTE,1,FALSE))),COLUMN(Z11)&lt;&gt;4),IF(RANK(Z11,($E11:$AD11),1)-COUNTIFS($E11:$AD11,"&lt;="&amp;"0,00")&lt;=0,0,RANK(Z11,($E11:$AD11),1)-COUNTIFS($E11:$AD11,"&lt;="&amp;"0,00")),IF(RANK(Z11,($D11:$AB11),1)-COUNTIFS($D11:$AB11,"&lt;="&amp;"0,00")&lt;=0,0,RANK(Z11,($D11:AX$11),1)-COUNTIFS($D11:$AB11,"&lt;="&amp;"0,00")))),0)</f>
        <v>12</v>
      </c>
      <c r="AA12" s="6">
        <f>IFERROR(IF(AND(NOT(ISNA(VLOOKUP($B12,LISTE,1,FALSE))),COLUMN(AA11)=4),0,IF(AND(NOT(ISNA(VLOOKUP($B12,LISTE,1,FALSE))),COLUMN(AA11)&lt;&gt;4),IF(RANK(AA11,($E11:$AD11),1)-COUNTIFS($E11:$AD11,"&lt;="&amp;"0,00")&lt;=0,0,RANK(AA11,($E11:$AD11),1)-COUNTIFS($E11:$AD11,"&lt;="&amp;"0,00")),IF(RANK(AA11,($D11:$AB11),1)-COUNTIFS($D11:$AB11,"&lt;="&amp;"0,00")&lt;=0,0,RANK(AA11,($D11:AY$11),1)-COUNTIFS($D11:$AB11,"&lt;="&amp;"0,00")))),0)</f>
        <v>15</v>
      </c>
      <c r="AB12" s="6">
        <f>IFERROR(IF(AND(NOT(ISNA(VLOOKUP($B12,LISTE,1,FALSE))),COLUMN(AB11)=4),0,IF(AND(NOT(ISNA(VLOOKUP($B12,LISTE,1,FALSE))),COLUMN(AB11)&lt;&gt;4),IF(RANK(AB11,($E11:$AD11),1)-COUNTIFS($E11:$AD11,"&lt;="&amp;"0,00")&lt;=0,0,RANK(AB11,($E11:$AD11),1)-COUNTIFS($E11:$AD11,"&lt;="&amp;"0,00")),IF(RANK(AB11,($D11:$AB11),1)-COUNTIFS($D11:$AB11,"&lt;="&amp;"0,00")&lt;=0,0,RANK(AB11,($D11:AZ$11),1)-COUNTIFS($D11:$AB11,"&lt;="&amp;"0,00")))),0)</f>
        <v>18</v>
      </c>
      <c r="AC12" s="6">
        <f>IFERROR(IF(AND(NOT(ISNA(VLOOKUP($B12,LISTE,1,FALSE))),COLUMN(AC11)=4),0,IF(AND(NOT(ISNA(VLOOKUP($B12,LISTE,1,FALSE))),COLUMN(AC11)&lt;&gt;4),IF(RANK(AC11,($E11:$AD11),1)-COUNTIFS($E11:$AD11,"&lt;="&amp;"0,00")&lt;=0,0,RANK(AC11,($E11:$AD11),1)-COUNTIFS($E11:$AD11,"&lt;="&amp;"0,00")),IF(RANK(AC11,($D11:$AB11),1)-COUNTIFS($D11:$AB11,"&lt;="&amp;"0,00")&lt;=0,0,RANK(AC11,($D11:BA$11),1)-COUNTIFS($D11:$AB11,"&lt;="&amp;"0,00")))),0)</f>
        <v>2</v>
      </c>
      <c r="AD12" s="6">
        <f>IFERROR(IF(AND(NOT(ISNA(VLOOKUP($B12,LISTE,1,FALSE))),COLUMN(AD11)=4),0,IF(AND(NOT(ISNA(VLOOKUP($B12,LISTE,1,FALSE))),COLUMN(AD11)&lt;&gt;4),IF(RANK(AD11,($E11:$AD11),1)-COUNTIFS($E11:$AD11,"&lt;="&amp;"0,00")&lt;=0,0,RANK(AD11,($E11:$AD11),1)-COUNTIFS($E11:$AD11,"&lt;="&amp;"0,00")),IF(RANK(AD11,($D11:$AB11),1)-COUNTIFS($D11:$AB11,"&lt;="&amp;"0,00")&lt;=0,0,RANK(AD11,($D11:BB$11),1)-COUNTIFS($D11:$AB11,"&lt;="&amp;"0,00")))),0)</f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LISTE</vt:lpstr>
    </vt:vector>
  </TitlesOfParts>
  <Company>CISSS Lanaudière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Pagé Sylvain</dc:creator>
  <cp:lastModifiedBy>Pagé Sylvain</cp:lastModifiedBy>
  <dcterms:created xsi:type="dcterms:W3CDTF">2022-09-08T14:46:04Z</dcterms:created>
  <dcterms:modified xsi:type="dcterms:W3CDTF">2022-09-12T18:22:27Z</dcterms:modified>
</cp:coreProperties>
</file>