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20730" windowHeight="11160" activeTab="1"/>
  </bookViews>
  <sheets>
    <sheet name="BD" sheetId="1" r:id="rId1"/>
    <sheet name="Tableau" sheetId="2" r:id="rId2"/>
  </sheets>
  <definedNames>
    <definedName name="_xlnm._FilterDatabase" localSheetId="1" hidden="1">Tableau!$B$1:$C$13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2" i="1"/>
  <c r="C3" i="2"/>
  <c r="C4" i="2"/>
  <c r="C5" i="2"/>
  <c r="C6" i="2"/>
  <c r="C7" i="2"/>
  <c r="C8" i="2"/>
  <c r="C9" i="2"/>
  <c r="C10" i="2"/>
  <c r="C11" i="2"/>
  <c r="C12" i="2"/>
  <c r="C13" i="2"/>
  <c r="O47" i="1"/>
  <c r="P47" i="1"/>
  <c r="Q47" i="1"/>
  <c r="O48" i="1"/>
  <c r="P48" i="1" s="1"/>
  <c r="O28" i="1"/>
  <c r="P28" i="1"/>
  <c r="Q28" i="1"/>
  <c r="O29" i="1"/>
  <c r="O30" i="1" s="1"/>
  <c r="Q29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" i="1"/>
  <c r="O26" i="1"/>
  <c r="O27" i="1" s="1"/>
  <c r="O4" i="1"/>
  <c r="O5" i="1"/>
  <c r="O6" i="1"/>
  <c r="O7" i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3" i="1"/>
  <c r="O49" i="1" l="1"/>
  <c r="Q48" i="1"/>
  <c r="P30" i="1"/>
  <c r="Q30" i="1"/>
  <c r="O31" i="1"/>
  <c r="P29" i="1"/>
  <c r="C6" i="1"/>
  <c r="D2" i="1"/>
  <c r="C2" i="1"/>
  <c r="O50" i="1" l="1"/>
  <c r="P49" i="1"/>
  <c r="Q49" i="1"/>
  <c r="O32" i="1"/>
  <c r="P31" i="1"/>
  <c r="Q31" i="1"/>
  <c r="B3" i="1"/>
  <c r="B4" i="1"/>
  <c r="B5" i="1"/>
  <c r="B6" i="1"/>
  <c r="B7" i="1"/>
  <c r="B8" i="1"/>
  <c r="B9" i="1"/>
  <c r="B10" i="1"/>
  <c r="B11" i="1"/>
  <c r="B12" i="1"/>
  <c r="B13" i="1"/>
  <c r="B2" i="1"/>
  <c r="P50" i="1" l="1"/>
  <c r="Q50" i="1"/>
  <c r="O51" i="1"/>
  <c r="P32" i="1"/>
  <c r="Q32" i="1"/>
  <c r="O33" i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O52" i="1" l="1"/>
  <c r="P51" i="1"/>
  <c r="Q51" i="1"/>
  <c r="O34" i="1"/>
  <c r="P33" i="1"/>
  <c r="Q33" i="1"/>
  <c r="B14" i="1"/>
  <c r="C13" i="1"/>
  <c r="C9" i="1"/>
  <c r="C5" i="1"/>
  <c r="C12" i="1"/>
  <c r="C8" i="1"/>
  <c r="C4" i="1"/>
  <c r="C11" i="1"/>
  <c r="C7" i="1"/>
  <c r="C3" i="1"/>
  <c r="C10" i="1"/>
  <c r="P52" i="1" l="1"/>
  <c r="Q52" i="1"/>
  <c r="O53" i="1"/>
  <c r="P34" i="1"/>
  <c r="Q34" i="1"/>
  <c r="O35" i="1"/>
  <c r="D3" i="1"/>
  <c r="O54" i="1" l="1"/>
  <c r="P53" i="1"/>
  <c r="Q53" i="1"/>
  <c r="O36" i="1"/>
  <c r="P35" i="1"/>
  <c r="Q35" i="1"/>
  <c r="D4" i="1"/>
  <c r="D5" i="1" s="1"/>
  <c r="D6" i="1" s="1"/>
  <c r="P54" i="1" l="1"/>
  <c r="Q54" i="1"/>
  <c r="O55" i="1"/>
  <c r="P36" i="1"/>
  <c r="Q36" i="1"/>
  <c r="O37" i="1"/>
  <c r="D7" i="1"/>
  <c r="O56" i="1" l="1"/>
  <c r="Q55" i="1"/>
  <c r="P55" i="1"/>
  <c r="O38" i="1"/>
  <c r="P37" i="1"/>
  <c r="Q37" i="1"/>
  <c r="D8" i="1"/>
  <c r="D9" i="1" s="1"/>
  <c r="P56" i="1" l="1"/>
  <c r="Q56" i="1"/>
  <c r="O57" i="1"/>
  <c r="P38" i="1"/>
  <c r="Q38" i="1"/>
  <c r="O39" i="1"/>
  <c r="D10" i="1"/>
  <c r="D11" i="1" s="1"/>
  <c r="O58" i="1" l="1"/>
  <c r="P57" i="1"/>
  <c r="Q57" i="1"/>
  <c r="O40" i="1"/>
  <c r="P39" i="1"/>
  <c r="Q39" i="1"/>
  <c r="D12" i="1"/>
  <c r="D13" i="1" s="1"/>
  <c r="D14" i="1" s="1"/>
  <c r="P58" i="1" l="1"/>
  <c r="Q58" i="1"/>
  <c r="O59" i="1"/>
  <c r="P40" i="1"/>
  <c r="Q40" i="1"/>
  <c r="O41" i="1"/>
  <c r="O60" i="1" l="1"/>
  <c r="P59" i="1"/>
  <c r="Q59" i="1"/>
  <c r="O42" i="1"/>
  <c r="P41" i="1"/>
  <c r="Q41" i="1"/>
  <c r="P60" i="1" l="1"/>
  <c r="Q60" i="1"/>
  <c r="O61" i="1"/>
  <c r="P42" i="1"/>
  <c r="Q42" i="1"/>
  <c r="O43" i="1"/>
  <c r="O62" i="1" l="1"/>
  <c r="P61" i="1"/>
  <c r="Q61" i="1"/>
  <c r="O44" i="1"/>
  <c r="P43" i="1"/>
  <c r="Q43" i="1"/>
  <c r="P62" i="1" l="1"/>
  <c r="Q62" i="1"/>
  <c r="O63" i="1"/>
  <c r="P44" i="1"/>
  <c r="Q44" i="1"/>
  <c r="O45" i="1"/>
  <c r="O64" i="1" l="1"/>
  <c r="P63" i="1"/>
  <c r="Q63" i="1"/>
  <c r="O46" i="1"/>
  <c r="P45" i="1"/>
  <c r="Q45" i="1"/>
  <c r="P64" i="1" l="1"/>
  <c r="Q64" i="1"/>
  <c r="O65" i="1"/>
  <c r="P46" i="1"/>
  <c r="Q46" i="1"/>
  <c r="P65" i="1" l="1"/>
  <c r="Q65" i="1"/>
  <c r="O66" i="1"/>
  <c r="P66" i="1" l="1"/>
  <c r="Q66" i="1"/>
  <c r="O67" i="1"/>
  <c r="P67" i="1" l="1"/>
  <c r="Q67" i="1"/>
  <c r="O68" i="1"/>
  <c r="P68" i="1" l="1"/>
  <c r="Q68" i="1"/>
  <c r="O69" i="1"/>
  <c r="P69" i="1" l="1"/>
  <c r="Q69" i="1"/>
  <c r="O70" i="1"/>
  <c r="P70" i="1" l="1"/>
  <c r="Q70" i="1"/>
  <c r="O71" i="1"/>
  <c r="P71" i="1" l="1"/>
  <c r="Q71" i="1"/>
  <c r="O72" i="1"/>
  <c r="P72" i="1" l="1"/>
  <c r="Q72" i="1"/>
  <c r="O73" i="1"/>
  <c r="P73" i="1" l="1"/>
  <c r="Q73" i="1"/>
  <c r="O74" i="1"/>
  <c r="O75" i="1" l="1"/>
  <c r="P74" i="1"/>
  <c r="Q74" i="1"/>
  <c r="P75" i="1" l="1"/>
  <c r="Q75" i="1"/>
  <c r="O76" i="1"/>
  <c r="P76" i="1" l="1"/>
  <c r="Q76" i="1"/>
  <c r="O77" i="1"/>
  <c r="P77" i="1" l="1"/>
  <c r="Q77" i="1"/>
  <c r="O78" i="1"/>
  <c r="P78" i="1" l="1"/>
  <c r="Q78" i="1"/>
  <c r="O79" i="1"/>
  <c r="P79" i="1" l="1"/>
  <c r="Q79" i="1"/>
  <c r="O80" i="1"/>
  <c r="P80" i="1" l="1"/>
  <c r="Q80" i="1"/>
  <c r="O81" i="1"/>
  <c r="P81" i="1" l="1"/>
  <c r="Q81" i="1"/>
  <c r="O82" i="1"/>
  <c r="P82" i="1" l="1"/>
  <c r="Q82" i="1"/>
  <c r="O83" i="1"/>
  <c r="P83" i="1" l="1"/>
  <c r="Q83" i="1"/>
  <c r="O84" i="1"/>
  <c r="P84" i="1" l="1"/>
  <c r="Q84" i="1"/>
  <c r="O85" i="1"/>
  <c r="P85" i="1" l="1"/>
  <c r="Q85" i="1"/>
  <c r="O86" i="1"/>
  <c r="P86" i="1" l="1"/>
  <c r="Q86" i="1"/>
  <c r="O87" i="1"/>
  <c r="P87" i="1" l="1"/>
  <c r="Q87" i="1"/>
  <c r="O88" i="1"/>
  <c r="P88" i="1" l="1"/>
  <c r="Q88" i="1"/>
  <c r="O89" i="1"/>
  <c r="P89" i="1" l="1"/>
  <c r="Q89" i="1"/>
  <c r="O90" i="1"/>
  <c r="P90" i="1" l="1"/>
  <c r="Q90" i="1"/>
  <c r="O91" i="1"/>
  <c r="P91" i="1" l="1"/>
  <c r="Q91" i="1"/>
  <c r="O92" i="1"/>
  <c r="P92" i="1" l="1"/>
  <c r="Q92" i="1"/>
  <c r="O93" i="1"/>
  <c r="P93" i="1" l="1"/>
  <c r="Q93" i="1"/>
  <c r="O94" i="1"/>
  <c r="P94" i="1" l="1"/>
  <c r="Q94" i="1"/>
  <c r="O95" i="1"/>
  <c r="P95" i="1" l="1"/>
  <c r="Q95" i="1"/>
  <c r="O96" i="1"/>
  <c r="O97" i="1" l="1"/>
  <c r="P96" i="1"/>
  <c r="Q96" i="1"/>
  <c r="P97" i="1" l="1"/>
  <c r="Q97" i="1"/>
  <c r="O98" i="1"/>
  <c r="P98" i="1" l="1"/>
  <c r="Q98" i="1"/>
  <c r="O99" i="1"/>
  <c r="P99" i="1" l="1"/>
  <c r="Q99" i="1"/>
  <c r="O100" i="1"/>
  <c r="P100" i="1" l="1"/>
  <c r="Q100" i="1"/>
  <c r="O101" i="1"/>
  <c r="P101" i="1" l="1"/>
  <c r="Q101" i="1"/>
  <c r="O102" i="1"/>
  <c r="P102" i="1" l="1"/>
  <c r="Q102" i="1"/>
  <c r="O103" i="1"/>
  <c r="P103" i="1" l="1"/>
  <c r="Q103" i="1"/>
  <c r="O104" i="1"/>
  <c r="O105" i="1" l="1"/>
  <c r="P104" i="1"/>
  <c r="Q104" i="1"/>
  <c r="P105" i="1" l="1"/>
  <c r="Q105" i="1"/>
  <c r="C14" i="2" l="1"/>
</calcChain>
</file>

<file path=xl/sharedStrings.xml><?xml version="1.0" encoding="utf-8"?>
<sst xmlns="http://schemas.openxmlformats.org/spreadsheetml/2006/main" count="29" uniqueCount="25">
  <si>
    <t>Mois</t>
  </si>
  <si>
    <t>Cumul</t>
  </si>
  <si>
    <t>Résultat</t>
  </si>
  <si>
    <t>Total</t>
  </si>
  <si>
    <t>Nb Samedi</t>
  </si>
  <si>
    <t>Première paie le 4 avril 2020</t>
  </si>
  <si>
    <t>Il devrait ainsi avoir 2 paie au mois août soit le 8 et 22 août 2020</t>
  </si>
  <si>
    <t>Comment faire pour tenir compte de la date de paie du départ pour connaître le nombre de paie pour les mois suivants ?</t>
  </si>
  <si>
    <t>payer au 2 semaines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</si>
  <si>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</si>
  <si>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</si>
  <si>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</si>
  <si>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</si>
  <si>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</si>
  <si>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</si>
  <si>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</si>
  <si>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</si>
  <si>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</si>
  <si>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</si>
  <si>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</si>
  <si>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</si>
  <si>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Date paie</t>
  </si>
  <si>
    <t>Année</t>
  </si>
  <si>
    <t>jour</t>
  </si>
  <si>
    <t>Nb paie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</si>
</sst>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Segoe UI"/>
      <family val="2"/>
    </font>
    <font>
      <b/>
      <sz val="11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</cellXfs>
  <cellStyles count="1">
    <cellStyle name="Normal" xfId="0" builtinId="0"/>
  </cellStyles>
  <dxfs count="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4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D14" totalsRowCount="1" headerRowDxfId="8" dataDxfId="7">
  <autoFilter ref="A1:D13">
    <filterColumn colId="0" hiddenButton="1"/>
    <filterColumn colId="1" hiddenButton="1"/>
    <filterColumn colId="2" hiddenButton="1"/>
    <filterColumn colId="3" hiddenButton="1"/>
  </autoFilter>
  <tableColumns count="4">
    <tableColumn id="1" name="Mois" totalsRowLabel="Total" dataDxfId="6"/>
    <tableColumn id="2" name="Nb Samedi" totalsRowFunction="sum" dataDxfId="5" totalsRowDxfId="4">
      <calculatedColumnFormula>NETWORKDAYS.INTL(A2,EOMONTH(A2,0),"1111101")</calculatedColumnFormula>
    </tableColumn>
    <tableColumn id="3" name="Cumul" dataDxfId="3" totalsRowDxfId="2">
      <calculatedColumnFormula>SUM($B$2:B2)</calculatedColumnFormula>
    </tableColumn>
    <tableColumn id="4" name="Résultat" totalsRowFunction="sum" dataDxfId="1" totalsRowDxfId="0">
      <calculatedColumnFormula>ROUNDDOWN(C2/2,0)-SUM($D1:D$2)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05"/>
  <sheetViews>
    <sheetView workbookViewId="0">
      <pane xSplit="14" ySplit="1" topLeftCell="O2" activePane="bottomRight" state="frozen"/>
      <selection pane="topRight" activeCell="O1" sqref="O1"/>
      <selection pane="bottomLeft" activeCell="A2" sqref="A2"/>
      <selection pane="bottomRight" activeCell="R2" sqref="R2"/>
    </sheetView>
  </sheetViews>
  <sheetFormatPr baseColWidth="10" defaultRowHeight="16.5" x14ac:dyDescent="0.3"/>
  <sheetData>
    <row r="1" spans="1:18" ht="17.25" thickBot="1" x14ac:dyDescent="0.35">
      <c r="A1" s="2" t="s">
        <v>0</v>
      </c>
      <c r="B1" s="2" t="s">
        <v>4</v>
      </c>
      <c r="C1" s="2" t="s">
        <v>1</v>
      </c>
      <c r="D1" s="2" t="s">
        <v>2</v>
      </c>
      <c r="O1" s="5" t="s">
        <v>21</v>
      </c>
      <c r="P1" s="6" t="s">
        <v>0</v>
      </c>
      <c r="Q1" s="6" t="s">
        <v>22</v>
      </c>
      <c r="R1" s="7" t="s">
        <v>23</v>
      </c>
    </row>
    <row r="2" spans="1:18" x14ac:dyDescent="0.3">
      <c r="A2" s="3">
        <v>43922</v>
      </c>
      <c r="B2" s="1">
        <f t="shared" ref="B2:B13" si="0">NETWORKDAYS.INTL(A2,EOMONTH(A2,0),"1111101")</f>
        <v>4</v>
      </c>
      <c r="C2" s="1">
        <f>SUM($B$2:B2)</f>
        <v>4</v>
      </c>
      <c r="D2" s="1">
        <f>ROUNDDOWN(C2/2,0)</f>
        <v>2</v>
      </c>
      <c r="F2" t="s">
        <v>5</v>
      </c>
      <c r="O2" s="4">
        <v>43925</v>
      </c>
      <c r="P2" t="str">
        <f>TEXT(O2,"mmmm")</f>
        <v>avril</v>
      </c>
      <c r="Q2" t="str">
        <f>TEXT(O2,"aaaa")</f>
        <v>2020</v>
      </c>
      <c r="R2" t="str">
        <f>TEXT(O2,"jjjj")</f>
        <v>samedi</v>
      </c>
    </row>
    <row r="3" spans="1:18" x14ac:dyDescent="0.3">
      <c r="A3" s="3">
        <f>EOMONTH(A2,0)+1</f>
        <v>43952</v>
      </c>
      <c r="B3" s="1">
        <f t="shared" si="0"/>
        <v>5</v>
      </c>
      <c r="C3" s="1">
        <f>SUM($B$2:B3)</f>
        <v>9</v>
      </c>
      <c r="D3" s="1">
        <f>ROUNDDOWN(C3/2,0)-D2</f>
        <v>2</v>
      </c>
      <c r="F3" t="s">
        <v>8</v>
      </c>
      <c r="O3" s="4">
        <f>O2+14</f>
        <v>43939</v>
      </c>
      <c r="P3" t="str">
        <f t="shared" ref="P3:P66" si="1">TEXT(O3,"mmmm")</f>
        <v>avril</v>
      </c>
      <c r="Q3" t="str">
        <f t="shared" ref="Q3:Q27" si="2">TEXT(O3,"aaaa")</f>
        <v>2020</v>
      </c>
      <c r="R3" t="str">
        <f t="shared" ref="R3:R66" si="3">TEXT(O3,"jjjj")</f>
        <v>samedi</v>
      </c>
    </row>
    <row r="4" spans="1:18" x14ac:dyDescent="0.3">
      <c r="A4" s="3">
        <f t="shared" ref="A4:A13" si="4">EOMONTH(A3,0)+1</f>
        <v>43983</v>
      </c>
      <c r="B4" s="1">
        <f t="shared" si="0"/>
        <v>4</v>
      </c>
      <c r="C4" s="1">
        <f>SUM($B$2:B4)</f>
        <v>13</v>
      </c>
      <c r="D4" s="1">
        <f>ROUNDDOWN(C4/2,0)-SUM($D$2:D3)</f>
        <v>2</v>
      </c>
      <c r="O4" s="4">
        <f t="shared" ref="O4:O56" si="5">O3+14</f>
        <v>43953</v>
      </c>
      <c r="P4" t="str">
        <f t="shared" si="1"/>
        <v>mai</v>
      </c>
      <c r="Q4" t="str">
        <f t="shared" si="2"/>
        <v>2020</v>
      </c>
      <c r="R4" t="str">
        <f t="shared" si="3"/>
        <v>samedi</v>
      </c>
    </row>
    <row r="5" spans="1:18" x14ac:dyDescent="0.3">
      <c r="A5" s="3">
        <f t="shared" si="4"/>
        <v>44013</v>
      </c>
      <c r="B5" s="1">
        <f t="shared" si="0"/>
        <v>4</v>
      </c>
      <c r="C5" s="1">
        <f>SUM($B$2:B5)</f>
        <v>17</v>
      </c>
      <c r="D5" s="1">
        <f>ROUNDDOWN(C5/2,0)-SUM($D$2:D4)</f>
        <v>2</v>
      </c>
      <c r="O5" s="4">
        <f t="shared" si="5"/>
        <v>43967</v>
      </c>
      <c r="P5" t="str">
        <f t="shared" si="1"/>
        <v>mai</v>
      </c>
      <c r="Q5" t="str">
        <f t="shared" si="2"/>
        <v>2020</v>
      </c>
      <c r="R5" t="str">
        <f t="shared" si="3"/>
        <v>samedi</v>
      </c>
    </row>
    <row r="6" spans="1:18" x14ac:dyDescent="0.3">
      <c r="A6" s="3">
        <f t="shared" si="4"/>
        <v>44044</v>
      </c>
      <c r="B6" s="1">
        <f t="shared" si="0"/>
        <v>5</v>
      </c>
      <c r="C6" s="1">
        <f>SUM($B$2:B6)</f>
        <v>22</v>
      </c>
      <c r="D6" s="1">
        <f>ROUNDDOWN(C6/2,0)-SUM($D$2:D5)</f>
        <v>3</v>
      </c>
      <c r="F6" t="s">
        <v>6</v>
      </c>
      <c r="O6" s="4">
        <f t="shared" si="5"/>
        <v>43981</v>
      </c>
      <c r="P6" t="str">
        <f t="shared" si="1"/>
        <v>mai</v>
      </c>
      <c r="Q6" t="str">
        <f t="shared" si="2"/>
        <v>2020</v>
      </c>
      <c r="R6" t="str">
        <f t="shared" si="3"/>
        <v>samedi</v>
      </c>
    </row>
    <row r="7" spans="1:18" x14ac:dyDescent="0.3">
      <c r="A7" s="3">
        <f t="shared" si="4"/>
        <v>44075</v>
      </c>
      <c r="B7" s="1">
        <f t="shared" si="0"/>
        <v>4</v>
      </c>
      <c r="C7" s="1">
        <f>SUM($B$2:B7)</f>
        <v>26</v>
      </c>
      <c r="D7" s="1">
        <f>ROUNDDOWN(C7/2,0)-SUM($D$2:D6)</f>
        <v>2</v>
      </c>
      <c r="F7" t="s">
        <v>7</v>
      </c>
      <c r="O7" s="4">
        <f t="shared" si="5"/>
        <v>43995</v>
      </c>
      <c r="P7" t="str">
        <f t="shared" si="1"/>
        <v>juin</v>
      </c>
      <c r="Q7" t="str">
        <f t="shared" si="2"/>
        <v>2020</v>
      </c>
      <c r="R7" t="str">
        <f t="shared" si="3"/>
        <v>samedi</v>
      </c>
    </row>
    <row r="8" spans="1:18" x14ac:dyDescent="0.3">
      <c r="A8" s="3">
        <f t="shared" si="4"/>
        <v>44105</v>
      </c>
      <c r="B8" s="1">
        <f t="shared" si="0"/>
        <v>5</v>
      </c>
      <c r="C8" s="1">
        <f>SUM($B$2:B8)</f>
        <v>31</v>
      </c>
      <c r="D8" s="1">
        <f>ROUNDDOWN(C8/2,0)-SUM($D$2:D7)</f>
        <v>2</v>
      </c>
      <c r="O8" s="4">
        <f t="shared" si="5"/>
        <v>44009</v>
      </c>
      <c r="P8" t="str">
        <f t="shared" si="1"/>
        <v>juin</v>
      </c>
      <c r="Q8" t="str">
        <f t="shared" si="2"/>
        <v>2020</v>
      </c>
      <c r="R8" t="str">
        <f t="shared" si="3"/>
        <v>samedi</v>
      </c>
    </row>
    <row r="9" spans="1:18" x14ac:dyDescent="0.3">
      <c r="A9" s="3">
        <f t="shared" si="4"/>
        <v>44136</v>
      </c>
      <c r="B9" s="1">
        <f t="shared" si="0"/>
        <v>4</v>
      </c>
      <c r="C9" s="1">
        <f>SUM($B$2:B9)</f>
        <v>35</v>
      </c>
      <c r="D9" s="1">
        <f>ROUNDDOWN(C9/2,0)-SUM($D$2:D8)</f>
        <v>2</v>
      </c>
      <c r="O9" s="4">
        <f t="shared" si="5"/>
        <v>44023</v>
      </c>
      <c r="P9" t="str">
        <f t="shared" si="1"/>
        <v>juillet</v>
      </c>
      <c r="Q9" t="str">
        <f t="shared" si="2"/>
        <v>2020</v>
      </c>
      <c r="R9" t="str">
        <f t="shared" si="3"/>
        <v>samedi</v>
      </c>
    </row>
    <row r="10" spans="1:18" x14ac:dyDescent="0.3">
      <c r="A10" s="3">
        <f t="shared" si="4"/>
        <v>44166</v>
      </c>
      <c r="B10" s="1">
        <f t="shared" si="0"/>
        <v>4</v>
      </c>
      <c r="C10" s="1">
        <f>SUM($B$2:B10)</f>
        <v>39</v>
      </c>
      <c r="D10" s="1">
        <f>ROUNDDOWN(C10/2,0)-SUM($D$2:D9)</f>
        <v>2</v>
      </c>
      <c r="O10" s="4">
        <f t="shared" si="5"/>
        <v>44037</v>
      </c>
      <c r="P10" t="str">
        <f t="shared" si="1"/>
        <v>juillet</v>
      </c>
      <c r="Q10" t="str">
        <f t="shared" si="2"/>
        <v>2020</v>
      </c>
      <c r="R10" t="str">
        <f t="shared" si="3"/>
        <v>samedi</v>
      </c>
    </row>
    <row r="11" spans="1:18" x14ac:dyDescent="0.3">
      <c r="A11" s="3">
        <f t="shared" si="4"/>
        <v>44197</v>
      </c>
      <c r="B11" s="1">
        <f t="shared" si="0"/>
        <v>5</v>
      </c>
      <c r="C11" s="1">
        <f>SUM($B$2:B11)</f>
        <v>44</v>
      </c>
      <c r="D11" s="1">
        <f>ROUNDDOWN(C11/2,0)-SUM($D$2:D10)</f>
        <v>3</v>
      </c>
      <c r="O11" s="4">
        <f t="shared" si="5"/>
        <v>44051</v>
      </c>
      <c r="P11" t="str">
        <f t="shared" si="1"/>
        <v>août</v>
      </c>
      <c r="Q11" t="str">
        <f t="shared" si="2"/>
        <v>2020</v>
      </c>
      <c r="R11" t="str">
        <f t="shared" si="3"/>
        <v>samedi</v>
      </c>
    </row>
    <row r="12" spans="1:18" x14ac:dyDescent="0.3">
      <c r="A12" s="3">
        <f t="shared" si="4"/>
        <v>44228</v>
      </c>
      <c r="B12" s="1">
        <f t="shared" si="0"/>
        <v>4</v>
      </c>
      <c r="C12" s="1">
        <f>SUM($B$2:B12)</f>
        <v>48</v>
      </c>
      <c r="D12" s="1">
        <f>ROUNDDOWN(C12/2,0)-SUM($D$2:D11)</f>
        <v>2</v>
      </c>
      <c r="O12" s="4">
        <f t="shared" si="5"/>
        <v>44065</v>
      </c>
      <c r="P12" t="str">
        <f t="shared" si="1"/>
        <v>août</v>
      </c>
      <c r="Q12" t="str">
        <f t="shared" si="2"/>
        <v>2020</v>
      </c>
      <c r="R12" t="str">
        <f t="shared" si="3"/>
        <v>samedi</v>
      </c>
    </row>
    <row r="13" spans="1:18" x14ac:dyDescent="0.3">
      <c r="A13" s="3">
        <f t="shared" si="4"/>
        <v>44256</v>
      </c>
      <c r="B13" s="1">
        <f t="shared" si="0"/>
        <v>4</v>
      </c>
      <c r="C13" s="1">
        <f>SUM($B$2:B13)</f>
        <v>52</v>
      </c>
      <c r="D13" s="1">
        <f>ROUNDDOWN(C13/2,0)-SUM($D$2:D12)</f>
        <v>2</v>
      </c>
      <c r="O13" s="4">
        <f t="shared" si="5"/>
        <v>44079</v>
      </c>
      <c r="P13" t="str">
        <f t="shared" si="1"/>
        <v>septembre</v>
      </c>
      <c r="Q13" t="str">
        <f t="shared" si="2"/>
        <v>2020</v>
      </c>
      <c r="R13" t="str">
        <f t="shared" si="3"/>
        <v>samedi</v>
      </c>
    </row>
    <row r="14" spans="1:18" x14ac:dyDescent="0.3">
      <c r="A14" t="s">
        <v>3</v>
      </c>
      <c r="B14" s="1">
        <f>SUBTOTAL(109,Tableau2[Nb Samedi])</f>
        <v>52</v>
      </c>
      <c r="C14" s="1"/>
      <c r="D14" s="1">
        <f>SUBTOTAL(109,Tableau2[Résultat])</f>
        <v>26</v>
      </c>
      <c r="O14" s="4">
        <f t="shared" si="5"/>
        <v>44093</v>
      </c>
      <c r="P14" t="str">
        <f t="shared" si="1"/>
        <v>septembre</v>
      </c>
      <c r="Q14" t="str">
        <f t="shared" si="2"/>
        <v>2020</v>
      </c>
      <c r="R14" t="str">
        <f t="shared" si="3"/>
        <v>samedi</v>
      </c>
    </row>
    <row r="15" spans="1:18" x14ac:dyDescent="0.3">
      <c r="O15" s="4">
        <f t="shared" si="5"/>
        <v>44107</v>
      </c>
      <c r="P15" t="str">
        <f t="shared" si="1"/>
        <v>octobre</v>
      </c>
      <c r="Q15" t="str">
        <f t="shared" si="2"/>
        <v>2020</v>
      </c>
      <c r="R15" t="str">
        <f t="shared" si="3"/>
        <v>samedi</v>
      </c>
    </row>
    <row r="16" spans="1:18" x14ac:dyDescent="0.3">
      <c r="O16" s="4">
        <f t="shared" si="5"/>
        <v>44121</v>
      </c>
      <c r="P16" t="str">
        <f t="shared" si="1"/>
        <v>octobre</v>
      </c>
      <c r="Q16" t="str">
        <f t="shared" si="2"/>
        <v>2020</v>
      </c>
      <c r="R16" t="str">
        <f t="shared" si="3"/>
        <v>samedi</v>
      </c>
    </row>
    <row r="17" spans="15:18" x14ac:dyDescent="0.3">
      <c r="O17" s="4">
        <f t="shared" si="5"/>
        <v>44135</v>
      </c>
      <c r="P17" t="str">
        <f t="shared" si="1"/>
        <v>octobre</v>
      </c>
      <c r="Q17" t="str">
        <f t="shared" si="2"/>
        <v>2020</v>
      </c>
      <c r="R17" t="str">
        <f t="shared" si="3"/>
        <v>samedi</v>
      </c>
    </row>
    <row r="18" spans="15:18" x14ac:dyDescent="0.3">
      <c r="O18" s="4">
        <f t="shared" si="5"/>
        <v>44149</v>
      </c>
      <c r="P18" t="str">
        <f t="shared" si="1"/>
        <v>novembre</v>
      </c>
      <c r="Q18" t="str">
        <f t="shared" si="2"/>
        <v>2020</v>
      </c>
      <c r="R18" t="str">
        <f t="shared" si="3"/>
        <v>samedi</v>
      </c>
    </row>
    <row r="19" spans="15:18" x14ac:dyDescent="0.3">
      <c r="O19" s="4">
        <f t="shared" si="5"/>
        <v>44163</v>
      </c>
      <c r="P19" t="str">
        <f t="shared" si="1"/>
        <v>novembre</v>
      </c>
      <c r="Q19" t="str">
        <f t="shared" si="2"/>
        <v>2020</v>
      </c>
      <c r="R19" t="str">
        <f t="shared" si="3"/>
        <v>samedi</v>
      </c>
    </row>
    <row r="20" spans="15:18" x14ac:dyDescent="0.3">
      <c r="O20" s="4">
        <f t="shared" si="5"/>
        <v>44177</v>
      </c>
      <c r="P20" t="str">
        <f t="shared" si="1"/>
        <v>décembre</v>
      </c>
      <c r="Q20" t="str">
        <f t="shared" si="2"/>
        <v>2020</v>
      </c>
      <c r="R20" t="str">
        <f t="shared" si="3"/>
        <v>samedi</v>
      </c>
    </row>
    <row r="21" spans="15:18" x14ac:dyDescent="0.3">
      <c r="O21" s="4">
        <f t="shared" si="5"/>
        <v>44191</v>
      </c>
      <c r="P21" t="str">
        <f t="shared" si="1"/>
        <v>décembre</v>
      </c>
      <c r="Q21" t="str">
        <f t="shared" si="2"/>
        <v>2020</v>
      </c>
      <c r="R21" t="str">
        <f t="shared" si="3"/>
        <v>samedi</v>
      </c>
    </row>
    <row r="22" spans="15:18" x14ac:dyDescent="0.3">
      <c r="O22" s="4">
        <f t="shared" si="5"/>
        <v>44205</v>
      </c>
      <c r="P22" t="str">
        <f t="shared" si="1"/>
        <v>janvier</v>
      </c>
      <c r="Q22" t="str">
        <f t="shared" si="2"/>
        <v>2021</v>
      </c>
      <c r="R22" t="str">
        <f t="shared" si="3"/>
        <v>samedi</v>
      </c>
    </row>
    <row r="23" spans="15:18" x14ac:dyDescent="0.3">
      <c r="O23" s="4">
        <f t="shared" si="5"/>
        <v>44219</v>
      </c>
      <c r="P23" t="str">
        <f t="shared" si="1"/>
        <v>janvier</v>
      </c>
      <c r="Q23" t="str">
        <f t="shared" si="2"/>
        <v>2021</v>
      </c>
      <c r="R23" t="str">
        <f t="shared" si="3"/>
        <v>samedi</v>
      </c>
    </row>
    <row r="24" spans="15:18" x14ac:dyDescent="0.3">
      <c r="O24" s="4">
        <f t="shared" si="5"/>
        <v>44233</v>
      </c>
      <c r="P24" t="str">
        <f t="shared" si="1"/>
        <v>février</v>
      </c>
      <c r="Q24" t="str">
        <f t="shared" si="2"/>
        <v>2021</v>
      </c>
      <c r="R24" t="str">
        <f t="shared" si="3"/>
        <v>samedi</v>
      </c>
    </row>
    <row r="25" spans="15:18" x14ac:dyDescent="0.3">
      <c r="O25" s="4">
        <f t="shared" si="5"/>
        <v>44247</v>
      </c>
      <c r="P25" t="str">
        <f t="shared" si="1"/>
        <v>février</v>
      </c>
      <c r="Q25" t="str">
        <f t="shared" si="2"/>
        <v>2021</v>
      </c>
      <c r="R25" t="str">
        <f t="shared" si="3"/>
        <v>samedi</v>
      </c>
    </row>
    <row r="26" spans="15:18" x14ac:dyDescent="0.3">
      <c r="O26" s="4">
        <f t="shared" si="5"/>
        <v>44261</v>
      </c>
      <c r="P26" t="str">
        <f t="shared" si="1"/>
        <v>mars</v>
      </c>
      <c r="Q26" t="str">
        <f t="shared" si="2"/>
        <v>2021</v>
      </c>
      <c r="R26" t="str">
        <f t="shared" si="3"/>
        <v>samedi</v>
      </c>
    </row>
    <row r="27" spans="15:18" x14ac:dyDescent="0.3">
      <c r="O27" s="4">
        <f t="shared" si="5"/>
        <v>44275</v>
      </c>
      <c r="P27" t="str">
        <f t="shared" si="1"/>
        <v>mars</v>
      </c>
      <c r="Q27" t="str">
        <f t="shared" si="2"/>
        <v>2021</v>
      </c>
      <c r="R27" t="str">
        <f t="shared" si="3"/>
        <v>samedi</v>
      </c>
    </row>
    <row r="28" spans="15:18" x14ac:dyDescent="0.3">
      <c r="O28" s="4">
        <f t="shared" ref="O28:O47" si="6">O27+14</f>
        <v>44289</v>
      </c>
      <c r="P28" t="str">
        <f t="shared" si="1"/>
        <v>avril</v>
      </c>
      <c r="Q28" t="str">
        <f t="shared" ref="Q28:Q47" si="7">TEXT(O28,"aaaa")</f>
        <v>2021</v>
      </c>
      <c r="R28" t="str">
        <f t="shared" si="3"/>
        <v>samedi</v>
      </c>
    </row>
    <row r="29" spans="15:18" x14ac:dyDescent="0.3">
      <c r="O29" s="4">
        <f t="shared" si="6"/>
        <v>44303</v>
      </c>
      <c r="P29" t="str">
        <f t="shared" si="1"/>
        <v>avril</v>
      </c>
      <c r="Q29" t="str">
        <f t="shared" si="7"/>
        <v>2021</v>
      </c>
      <c r="R29" t="str">
        <f t="shared" si="3"/>
        <v>samedi</v>
      </c>
    </row>
    <row r="30" spans="15:18" x14ac:dyDescent="0.3">
      <c r="O30" s="4">
        <f t="shared" si="6"/>
        <v>44317</v>
      </c>
      <c r="P30" t="str">
        <f t="shared" si="1"/>
        <v>mai</v>
      </c>
      <c r="Q30" t="str">
        <f t="shared" si="7"/>
        <v>2021</v>
      </c>
      <c r="R30" t="str">
        <f t="shared" si="3"/>
        <v>samedi</v>
      </c>
    </row>
    <row r="31" spans="15:18" x14ac:dyDescent="0.3">
      <c r="O31" s="4">
        <f t="shared" si="6"/>
        <v>44331</v>
      </c>
      <c r="P31" t="str">
        <f t="shared" si="1"/>
        <v>mai</v>
      </c>
      <c r="Q31" t="str">
        <f t="shared" si="7"/>
        <v>2021</v>
      </c>
      <c r="R31" t="str">
        <f t="shared" si="3"/>
        <v>samedi</v>
      </c>
    </row>
    <row r="32" spans="15:18" x14ac:dyDescent="0.3">
      <c r="O32" s="4">
        <f t="shared" si="6"/>
        <v>44345</v>
      </c>
      <c r="P32" t="str">
        <f t="shared" si="1"/>
        <v>mai</v>
      </c>
      <c r="Q32" t="str">
        <f t="shared" si="7"/>
        <v>2021</v>
      </c>
      <c r="R32" t="str">
        <f t="shared" si="3"/>
        <v>samedi</v>
      </c>
    </row>
    <row r="33" spans="15:18" x14ac:dyDescent="0.3">
      <c r="O33" s="4">
        <f t="shared" si="6"/>
        <v>44359</v>
      </c>
      <c r="P33" t="str">
        <f t="shared" si="1"/>
        <v>juin</v>
      </c>
      <c r="Q33" t="str">
        <f t="shared" si="7"/>
        <v>2021</v>
      </c>
      <c r="R33" t="str">
        <f t="shared" si="3"/>
        <v>samedi</v>
      </c>
    </row>
    <row r="34" spans="15:18" x14ac:dyDescent="0.3">
      <c r="O34" s="4">
        <f t="shared" si="6"/>
        <v>44373</v>
      </c>
      <c r="P34" t="str">
        <f t="shared" si="1"/>
        <v>juin</v>
      </c>
      <c r="Q34" t="str">
        <f t="shared" si="7"/>
        <v>2021</v>
      </c>
      <c r="R34" t="str">
        <f t="shared" si="3"/>
        <v>samedi</v>
      </c>
    </row>
    <row r="35" spans="15:18" x14ac:dyDescent="0.3">
      <c r="O35" s="4">
        <f t="shared" si="6"/>
        <v>44387</v>
      </c>
      <c r="P35" t="str">
        <f t="shared" si="1"/>
        <v>juillet</v>
      </c>
      <c r="Q35" t="str">
        <f t="shared" si="7"/>
        <v>2021</v>
      </c>
      <c r="R35" t="str">
        <f t="shared" si="3"/>
        <v>samedi</v>
      </c>
    </row>
    <row r="36" spans="15:18" x14ac:dyDescent="0.3">
      <c r="O36" s="4">
        <f t="shared" si="6"/>
        <v>44401</v>
      </c>
      <c r="P36" t="str">
        <f t="shared" si="1"/>
        <v>juillet</v>
      </c>
      <c r="Q36" t="str">
        <f t="shared" si="7"/>
        <v>2021</v>
      </c>
      <c r="R36" t="str">
        <f t="shared" si="3"/>
        <v>samedi</v>
      </c>
    </row>
    <row r="37" spans="15:18" x14ac:dyDescent="0.3">
      <c r="O37" s="4">
        <f t="shared" si="6"/>
        <v>44415</v>
      </c>
      <c r="P37" t="str">
        <f t="shared" si="1"/>
        <v>août</v>
      </c>
      <c r="Q37" t="str">
        <f t="shared" si="7"/>
        <v>2021</v>
      </c>
      <c r="R37" t="str">
        <f t="shared" si="3"/>
        <v>samedi</v>
      </c>
    </row>
    <row r="38" spans="15:18" x14ac:dyDescent="0.3">
      <c r="O38" s="4">
        <f t="shared" si="6"/>
        <v>44429</v>
      </c>
      <c r="P38" t="str">
        <f t="shared" si="1"/>
        <v>août</v>
      </c>
      <c r="Q38" t="str">
        <f t="shared" si="7"/>
        <v>2021</v>
      </c>
      <c r="R38" t="str">
        <f t="shared" si="3"/>
        <v>samedi</v>
      </c>
    </row>
    <row r="39" spans="15:18" x14ac:dyDescent="0.3">
      <c r="O39" s="4">
        <f t="shared" si="6"/>
        <v>44443</v>
      </c>
      <c r="P39" t="str">
        <f t="shared" si="1"/>
        <v>septembre</v>
      </c>
      <c r="Q39" t="str">
        <f t="shared" si="7"/>
        <v>2021</v>
      </c>
      <c r="R39" t="str">
        <f t="shared" si="3"/>
        <v>samedi</v>
      </c>
    </row>
    <row r="40" spans="15:18" x14ac:dyDescent="0.3">
      <c r="O40" s="4">
        <f t="shared" si="6"/>
        <v>44457</v>
      </c>
      <c r="P40" t="str">
        <f t="shared" si="1"/>
        <v>septembre</v>
      </c>
      <c r="Q40" t="str">
        <f t="shared" si="7"/>
        <v>2021</v>
      </c>
      <c r="R40" t="str">
        <f t="shared" si="3"/>
        <v>samedi</v>
      </c>
    </row>
    <row r="41" spans="15:18" x14ac:dyDescent="0.3">
      <c r="O41" s="4">
        <f t="shared" si="6"/>
        <v>44471</v>
      </c>
      <c r="P41" t="str">
        <f t="shared" si="1"/>
        <v>octobre</v>
      </c>
      <c r="Q41" t="str">
        <f t="shared" si="7"/>
        <v>2021</v>
      </c>
      <c r="R41" t="str">
        <f t="shared" si="3"/>
        <v>samedi</v>
      </c>
    </row>
    <row r="42" spans="15:18" x14ac:dyDescent="0.3">
      <c r="O42" s="4">
        <f t="shared" si="6"/>
        <v>44485</v>
      </c>
      <c r="P42" t="str">
        <f t="shared" si="1"/>
        <v>octobre</v>
      </c>
      <c r="Q42" t="str">
        <f t="shared" si="7"/>
        <v>2021</v>
      </c>
      <c r="R42" t="str">
        <f t="shared" si="3"/>
        <v>samedi</v>
      </c>
    </row>
    <row r="43" spans="15:18" x14ac:dyDescent="0.3">
      <c r="O43" s="4">
        <f t="shared" si="6"/>
        <v>44499</v>
      </c>
      <c r="P43" t="str">
        <f t="shared" si="1"/>
        <v>octobre</v>
      </c>
      <c r="Q43" t="str">
        <f t="shared" si="7"/>
        <v>2021</v>
      </c>
      <c r="R43" t="str">
        <f t="shared" si="3"/>
        <v>samedi</v>
      </c>
    </row>
    <row r="44" spans="15:18" x14ac:dyDescent="0.3">
      <c r="O44" s="4">
        <f t="shared" si="6"/>
        <v>44513</v>
      </c>
      <c r="P44" t="str">
        <f t="shared" si="1"/>
        <v>novembre</v>
      </c>
      <c r="Q44" t="str">
        <f t="shared" si="7"/>
        <v>2021</v>
      </c>
      <c r="R44" t="str">
        <f t="shared" si="3"/>
        <v>samedi</v>
      </c>
    </row>
    <row r="45" spans="15:18" x14ac:dyDescent="0.3">
      <c r="O45" s="4">
        <f t="shared" si="6"/>
        <v>44527</v>
      </c>
      <c r="P45" t="str">
        <f t="shared" si="1"/>
        <v>novembre</v>
      </c>
      <c r="Q45" t="str">
        <f t="shared" si="7"/>
        <v>2021</v>
      </c>
      <c r="R45" t="str">
        <f t="shared" si="3"/>
        <v>samedi</v>
      </c>
    </row>
    <row r="46" spans="15:18" x14ac:dyDescent="0.3">
      <c r="O46" s="4">
        <f t="shared" si="6"/>
        <v>44541</v>
      </c>
      <c r="P46" t="str">
        <f t="shared" si="1"/>
        <v>décembre</v>
      </c>
      <c r="Q46" t="str">
        <f t="shared" si="7"/>
        <v>2021</v>
      </c>
      <c r="R46" t="str">
        <f t="shared" si="3"/>
        <v>samedi</v>
      </c>
    </row>
    <row r="47" spans="15:18" x14ac:dyDescent="0.3">
      <c r="O47" s="4">
        <f t="shared" si="6"/>
        <v>44555</v>
      </c>
      <c r="P47" t="str">
        <f t="shared" si="1"/>
        <v>décembre</v>
      </c>
      <c r="Q47" t="str">
        <f t="shared" si="7"/>
        <v>2021</v>
      </c>
      <c r="R47" t="str">
        <f t="shared" si="3"/>
        <v>samedi</v>
      </c>
    </row>
    <row r="48" spans="15:18" x14ac:dyDescent="0.3">
      <c r="O48" s="4">
        <f t="shared" ref="O48:O105" si="8">O47+14</f>
        <v>44569</v>
      </c>
      <c r="P48" t="str">
        <f t="shared" si="1"/>
        <v>janvier</v>
      </c>
      <c r="Q48" t="str">
        <f t="shared" ref="Q48:Q105" si="9">TEXT(O48,"aaaa")</f>
        <v>2022</v>
      </c>
      <c r="R48" t="str">
        <f t="shared" si="3"/>
        <v>samedi</v>
      </c>
    </row>
    <row r="49" spans="15:18" x14ac:dyDescent="0.3">
      <c r="O49" s="4">
        <f t="shared" si="8"/>
        <v>44583</v>
      </c>
      <c r="P49" t="str">
        <f t="shared" si="1"/>
        <v>janvier</v>
      </c>
      <c r="Q49" t="str">
        <f t="shared" si="9"/>
        <v>2022</v>
      </c>
      <c r="R49" t="str">
        <f t="shared" si="3"/>
        <v>samedi</v>
      </c>
    </row>
    <row r="50" spans="15:18" x14ac:dyDescent="0.3">
      <c r="O50" s="4">
        <f t="shared" si="8"/>
        <v>44597</v>
      </c>
      <c r="P50" t="str">
        <f t="shared" si="1"/>
        <v>février</v>
      </c>
      <c r="Q50" t="str">
        <f t="shared" si="9"/>
        <v>2022</v>
      </c>
      <c r="R50" t="str">
        <f t="shared" si="3"/>
        <v>samedi</v>
      </c>
    </row>
    <row r="51" spans="15:18" x14ac:dyDescent="0.3">
      <c r="O51" s="4">
        <f t="shared" si="8"/>
        <v>44611</v>
      </c>
      <c r="P51" t="str">
        <f t="shared" si="1"/>
        <v>février</v>
      </c>
      <c r="Q51" t="str">
        <f t="shared" si="9"/>
        <v>2022</v>
      </c>
      <c r="R51" t="str">
        <f t="shared" si="3"/>
        <v>samedi</v>
      </c>
    </row>
    <row r="52" spans="15:18" x14ac:dyDescent="0.3">
      <c r="O52" s="4">
        <f t="shared" si="8"/>
        <v>44625</v>
      </c>
      <c r="P52" t="str">
        <f t="shared" si="1"/>
        <v>mars</v>
      </c>
      <c r="Q52" t="str">
        <f t="shared" si="9"/>
        <v>2022</v>
      </c>
      <c r="R52" t="str">
        <f t="shared" si="3"/>
        <v>samedi</v>
      </c>
    </row>
    <row r="53" spans="15:18" x14ac:dyDescent="0.3">
      <c r="O53" s="4">
        <f t="shared" si="8"/>
        <v>44639</v>
      </c>
      <c r="P53" t="str">
        <f t="shared" si="1"/>
        <v>mars</v>
      </c>
      <c r="Q53" t="str">
        <f t="shared" si="9"/>
        <v>2022</v>
      </c>
      <c r="R53" t="str">
        <f t="shared" si="3"/>
        <v>samedi</v>
      </c>
    </row>
    <row r="54" spans="15:18" x14ac:dyDescent="0.3">
      <c r="O54" s="4">
        <f t="shared" si="8"/>
        <v>44653</v>
      </c>
      <c r="P54" t="str">
        <f t="shared" si="1"/>
        <v>avril</v>
      </c>
      <c r="Q54" t="str">
        <f t="shared" si="9"/>
        <v>2022</v>
      </c>
      <c r="R54" t="str">
        <f t="shared" si="3"/>
        <v>samedi</v>
      </c>
    </row>
    <row r="55" spans="15:18" x14ac:dyDescent="0.3">
      <c r="O55" s="4">
        <f t="shared" si="8"/>
        <v>44667</v>
      </c>
      <c r="P55" t="str">
        <f t="shared" si="1"/>
        <v>avril</v>
      </c>
      <c r="Q55" t="str">
        <f t="shared" si="9"/>
        <v>2022</v>
      </c>
      <c r="R55" t="str">
        <f t="shared" si="3"/>
        <v>samedi</v>
      </c>
    </row>
    <row r="56" spans="15:18" x14ac:dyDescent="0.3">
      <c r="O56" s="4">
        <f t="shared" si="8"/>
        <v>44681</v>
      </c>
      <c r="P56" t="str">
        <f t="shared" si="1"/>
        <v>avril</v>
      </c>
      <c r="Q56" t="str">
        <f t="shared" si="9"/>
        <v>2022</v>
      </c>
      <c r="R56" t="str">
        <f t="shared" si="3"/>
        <v>samedi</v>
      </c>
    </row>
    <row r="57" spans="15:18" x14ac:dyDescent="0.3">
      <c r="O57" s="4">
        <f t="shared" si="8"/>
        <v>44695</v>
      </c>
      <c r="P57" t="str">
        <f t="shared" si="1"/>
        <v>mai</v>
      </c>
      <c r="Q57" t="str">
        <f t="shared" si="9"/>
        <v>2022</v>
      </c>
      <c r="R57" t="str">
        <f t="shared" si="3"/>
        <v>samedi</v>
      </c>
    </row>
    <row r="58" spans="15:18" x14ac:dyDescent="0.3">
      <c r="O58" s="4">
        <f t="shared" si="8"/>
        <v>44709</v>
      </c>
      <c r="P58" t="str">
        <f t="shared" si="1"/>
        <v>mai</v>
      </c>
      <c r="Q58" t="str">
        <f t="shared" si="9"/>
        <v>2022</v>
      </c>
      <c r="R58" t="str">
        <f t="shared" si="3"/>
        <v>samedi</v>
      </c>
    </row>
    <row r="59" spans="15:18" x14ac:dyDescent="0.3">
      <c r="O59" s="4">
        <f t="shared" si="8"/>
        <v>44723</v>
      </c>
      <c r="P59" t="str">
        <f t="shared" si="1"/>
        <v>juin</v>
      </c>
      <c r="Q59" t="str">
        <f t="shared" si="9"/>
        <v>2022</v>
      </c>
      <c r="R59" t="str">
        <f t="shared" si="3"/>
        <v>samedi</v>
      </c>
    </row>
    <row r="60" spans="15:18" x14ac:dyDescent="0.3">
      <c r="O60" s="4">
        <f t="shared" si="8"/>
        <v>44737</v>
      </c>
      <c r="P60" t="str">
        <f t="shared" si="1"/>
        <v>juin</v>
      </c>
      <c r="Q60" t="str">
        <f t="shared" si="9"/>
        <v>2022</v>
      </c>
      <c r="R60" t="str">
        <f t="shared" si="3"/>
        <v>samedi</v>
      </c>
    </row>
    <row r="61" spans="15:18" x14ac:dyDescent="0.3">
      <c r="O61" s="4">
        <f t="shared" si="8"/>
        <v>44751</v>
      </c>
      <c r="P61" t="str">
        <f t="shared" si="1"/>
        <v>juillet</v>
      </c>
      <c r="Q61" t="str">
        <f t="shared" si="9"/>
        <v>2022</v>
      </c>
      <c r="R61" t="str">
        <f t="shared" si="3"/>
        <v>samedi</v>
      </c>
    </row>
    <row r="62" spans="15:18" x14ac:dyDescent="0.3">
      <c r="O62" s="4">
        <f t="shared" si="8"/>
        <v>44765</v>
      </c>
      <c r="P62" t="str">
        <f t="shared" si="1"/>
        <v>juillet</v>
      </c>
      <c r="Q62" t="str">
        <f t="shared" si="9"/>
        <v>2022</v>
      </c>
      <c r="R62" t="str">
        <f t="shared" si="3"/>
        <v>samedi</v>
      </c>
    </row>
    <row r="63" spans="15:18" x14ac:dyDescent="0.3">
      <c r="O63" s="4">
        <f t="shared" si="8"/>
        <v>44779</v>
      </c>
      <c r="P63" t="str">
        <f t="shared" si="1"/>
        <v>août</v>
      </c>
      <c r="Q63" t="str">
        <f t="shared" si="9"/>
        <v>2022</v>
      </c>
      <c r="R63" t="str">
        <f t="shared" si="3"/>
        <v>samedi</v>
      </c>
    </row>
    <row r="64" spans="15:18" x14ac:dyDescent="0.3">
      <c r="O64" s="4">
        <f t="shared" si="8"/>
        <v>44793</v>
      </c>
      <c r="P64" t="str">
        <f t="shared" si="1"/>
        <v>août</v>
      </c>
      <c r="Q64" t="str">
        <f t="shared" si="9"/>
        <v>2022</v>
      </c>
      <c r="R64" t="str">
        <f t="shared" si="3"/>
        <v>samedi</v>
      </c>
    </row>
    <row r="65" spans="15:18" x14ac:dyDescent="0.3">
      <c r="O65" s="4">
        <f t="shared" si="8"/>
        <v>44807</v>
      </c>
      <c r="P65" t="str">
        <f t="shared" si="1"/>
        <v>septembre</v>
      </c>
      <c r="Q65" t="str">
        <f t="shared" si="9"/>
        <v>2022</v>
      </c>
      <c r="R65" t="str">
        <f t="shared" si="3"/>
        <v>samedi</v>
      </c>
    </row>
    <row r="66" spans="15:18" x14ac:dyDescent="0.3">
      <c r="O66" s="4">
        <f t="shared" si="8"/>
        <v>44821</v>
      </c>
      <c r="P66" t="str">
        <f t="shared" si="1"/>
        <v>septembre</v>
      </c>
      <c r="Q66" t="str">
        <f t="shared" si="9"/>
        <v>2022</v>
      </c>
      <c r="R66" t="str">
        <f t="shared" si="3"/>
        <v>samedi</v>
      </c>
    </row>
    <row r="67" spans="15:18" x14ac:dyDescent="0.3">
      <c r="O67" s="4">
        <f t="shared" si="8"/>
        <v>44835</v>
      </c>
      <c r="P67" t="str">
        <f t="shared" ref="P67:P105" si="10">TEXT(O67,"mmmm")</f>
        <v>octobre</v>
      </c>
      <c r="Q67" t="str">
        <f t="shared" si="9"/>
        <v>2022</v>
      </c>
      <c r="R67" t="str">
        <f t="shared" ref="R67:R105" si="11">TEXT(O67,"jjjj")</f>
        <v>samedi</v>
      </c>
    </row>
    <row r="68" spans="15:18" x14ac:dyDescent="0.3">
      <c r="O68" s="4">
        <f t="shared" si="8"/>
        <v>44849</v>
      </c>
      <c r="P68" t="str">
        <f t="shared" si="10"/>
        <v>octobre</v>
      </c>
      <c r="Q68" t="str">
        <f t="shared" si="9"/>
        <v>2022</v>
      </c>
      <c r="R68" t="str">
        <f t="shared" si="11"/>
        <v>samedi</v>
      </c>
    </row>
    <row r="69" spans="15:18" x14ac:dyDescent="0.3">
      <c r="O69" s="4">
        <f t="shared" si="8"/>
        <v>44863</v>
      </c>
      <c r="P69" t="str">
        <f t="shared" si="10"/>
        <v>octobre</v>
      </c>
      <c r="Q69" t="str">
        <f t="shared" si="9"/>
        <v>2022</v>
      </c>
      <c r="R69" t="str">
        <f t="shared" si="11"/>
        <v>samedi</v>
      </c>
    </row>
    <row r="70" spans="15:18" x14ac:dyDescent="0.3">
      <c r="O70" s="4">
        <f t="shared" si="8"/>
        <v>44877</v>
      </c>
      <c r="P70" t="str">
        <f t="shared" si="10"/>
        <v>novembre</v>
      </c>
      <c r="Q70" t="str">
        <f t="shared" si="9"/>
        <v>2022</v>
      </c>
      <c r="R70" t="str">
        <f t="shared" si="11"/>
        <v>samedi</v>
      </c>
    </row>
    <row r="71" spans="15:18" x14ac:dyDescent="0.3">
      <c r="O71" s="4">
        <f t="shared" si="8"/>
        <v>44891</v>
      </c>
      <c r="P71" t="str">
        <f t="shared" si="10"/>
        <v>novembre</v>
      </c>
      <c r="Q71" t="str">
        <f t="shared" si="9"/>
        <v>2022</v>
      </c>
      <c r="R71" t="str">
        <f t="shared" si="11"/>
        <v>samedi</v>
      </c>
    </row>
    <row r="72" spans="15:18" x14ac:dyDescent="0.3">
      <c r="O72" s="4">
        <f t="shared" si="8"/>
        <v>44905</v>
      </c>
      <c r="P72" t="str">
        <f t="shared" si="10"/>
        <v>décembre</v>
      </c>
      <c r="Q72" t="str">
        <f t="shared" si="9"/>
        <v>2022</v>
      </c>
      <c r="R72" t="str">
        <f t="shared" si="11"/>
        <v>samedi</v>
      </c>
    </row>
    <row r="73" spans="15:18" x14ac:dyDescent="0.3">
      <c r="O73" s="4">
        <f t="shared" si="8"/>
        <v>44919</v>
      </c>
      <c r="P73" t="str">
        <f t="shared" si="10"/>
        <v>décembre</v>
      </c>
      <c r="Q73" t="str">
        <f t="shared" si="9"/>
        <v>2022</v>
      </c>
      <c r="R73" t="str">
        <f t="shared" si="11"/>
        <v>samedi</v>
      </c>
    </row>
    <row r="74" spans="15:18" x14ac:dyDescent="0.3">
      <c r="O74" s="4">
        <f t="shared" si="8"/>
        <v>44933</v>
      </c>
      <c r="P74" t="str">
        <f t="shared" si="10"/>
        <v>janvier</v>
      </c>
      <c r="Q74" t="str">
        <f t="shared" si="9"/>
        <v>2023</v>
      </c>
      <c r="R74" t="str">
        <f t="shared" si="11"/>
        <v>samedi</v>
      </c>
    </row>
    <row r="75" spans="15:18" x14ac:dyDescent="0.3">
      <c r="O75" s="4">
        <f t="shared" si="8"/>
        <v>44947</v>
      </c>
      <c r="P75" t="str">
        <f t="shared" si="10"/>
        <v>janvier</v>
      </c>
      <c r="Q75" t="str">
        <f t="shared" si="9"/>
        <v>2023</v>
      </c>
      <c r="R75" t="str">
        <f t="shared" si="11"/>
        <v>samedi</v>
      </c>
    </row>
    <row r="76" spans="15:18" x14ac:dyDescent="0.3">
      <c r="O76" s="4">
        <f t="shared" si="8"/>
        <v>44961</v>
      </c>
      <c r="P76" t="str">
        <f t="shared" si="10"/>
        <v>février</v>
      </c>
      <c r="Q76" t="str">
        <f t="shared" si="9"/>
        <v>2023</v>
      </c>
      <c r="R76" t="str">
        <f t="shared" si="11"/>
        <v>samedi</v>
      </c>
    </row>
    <row r="77" spans="15:18" x14ac:dyDescent="0.3">
      <c r="O77" s="4">
        <f t="shared" si="8"/>
        <v>44975</v>
      </c>
      <c r="P77" t="str">
        <f t="shared" si="10"/>
        <v>février</v>
      </c>
      <c r="Q77" t="str">
        <f t="shared" si="9"/>
        <v>2023</v>
      </c>
      <c r="R77" t="str">
        <f t="shared" si="11"/>
        <v>samedi</v>
      </c>
    </row>
    <row r="78" spans="15:18" x14ac:dyDescent="0.3">
      <c r="O78" s="4">
        <f t="shared" si="8"/>
        <v>44989</v>
      </c>
      <c r="P78" t="str">
        <f t="shared" si="10"/>
        <v>mars</v>
      </c>
      <c r="Q78" t="str">
        <f t="shared" si="9"/>
        <v>2023</v>
      </c>
      <c r="R78" t="str">
        <f t="shared" si="11"/>
        <v>samedi</v>
      </c>
    </row>
    <row r="79" spans="15:18" x14ac:dyDescent="0.3">
      <c r="O79" s="4">
        <f t="shared" si="8"/>
        <v>45003</v>
      </c>
      <c r="P79" t="str">
        <f t="shared" si="10"/>
        <v>mars</v>
      </c>
      <c r="Q79" t="str">
        <f t="shared" si="9"/>
        <v>2023</v>
      </c>
      <c r="R79" t="str">
        <f t="shared" si="11"/>
        <v>samedi</v>
      </c>
    </row>
    <row r="80" spans="15:18" x14ac:dyDescent="0.3">
      <c r="O80" s="4">
        <f t="shared" si="8"/>
        <v>45017</v>
      </c>
      <c r="P80" t="str">
        <f t="shared" si="10"/>
        <v>avril</v>
      </c>
      <c r="Q80" t="str">
        <f t="shared" si="9"/>
        <v>2023</v>
      </c>
      <c r="R80" t="str">
        <f t="shared" si="11"/>
        <v>samedi</v>
      </c>
    </row>
    <row r="81" spans="15:18" x14ac:dyDescent="0.3">
      <c r="O81" s="4">
        <f t="shared" si="8"/>
        <v>45031</v>
      </c>
      <c r="P81" t="str">
        <f t="shared" si="10"/>
        <v>avril</v>
      </c>
      <c r="Q81" t="str">
        <f t="shared" si="9"/>
        <v>2023</v>
      </c>
      <c r="R81" t="str">
        <f t="shared" si="11"/>
        <v>samedi</v>
      </c>
    </row>
    <row r="82" spans="15:18" x14ac:dyDescent="0.3">
      <c r="O82" s="4">
        <f t="shared" si="8"/>
        <v>45045</v>
      </c>
      <c r="P82" t="str">
        <f t="shared" si="10"/>
        <v>avril</v>
      </c>
      <c r="Q82" t="str">
        <f t="shared" si="9"/>
        <v>2023</v>
      </c>
      <c r="R82" t="str">
        <f t="shared" si="11"/>
        <v>samedi</v>
      </c>
    </row>
    <row r="83" spans="15:18" x14ac:dyDescent="0.3">
      <c r="O83" s="4">
        <f t="shared" si="8"/>
        <v>45059</v>
      </c>
      <c r="P83" t="str">
        <f t="shared" si="10"/>
        <v>mai</v>
      </c>
      <c r="Q83" t="str">
        <f t="shared" si="9"/>
        <v>2023</v>
      </c>
      <c r="R83" t="str">
        <f t="shared" si="11"/>
        <v>samedi</v>
      </c>
    </row>
    <row r="84" spans="15:18" x14ac:dyDescent="0.3">
      <c r="O84" s="4">
        <f t="shared" si="8"/>
        <v>45073</v>
      </c>
      <c r="P84" t="str">
        <f t="shared" si="10"/>
        <v>mai</v>
      </c>
      <c r="Q84" t="str">
        <f t="shared" si="9"/>
        <v>2023</v>
      </c>
      <c r="R84" t="str">
        <f t="shared" si="11"/>
        <v>samedi</v>
      </c>
    </row>
    <row r="85" spans="15:18" x14ac:dyDescent="0.3">
      <c r="O85" s="4">
        <f t="shared" si="8"/>
        <v>45087</v>
      </c>
      <c r="P85" t="str">
        <f t="shared" si="10"/>
        <v>juin</v>
      </c>
      <c r="Q85" t="str">
        <f t="shared" si="9"/>
        <v>2023</v>
      </c>
      <c r="R85" t="str">
        <f t="shared" si="11"/>
        <v>samedi</v>
      </c>
    </row>
    <row r="86" spans="15:18" x14ac:dyDescent="0.3">
      <c r="O86" s="4">
        <f t="shared" si="8"/>
        <v>45101</v>
      </c>
      <c r="P86" t="str">
        <f t="shared" si="10"/>
        <v>juin</v>
      </c>
      <c r="Q86" t="str">
        <f t="shared" si="9"/>
        <v>2023</v>
      </c>
      <c r="R86" t="str">
        <f t="shared" si="11"/>
        <v>samedi</v>
      </c>
    </row>
    <row r="87" spans="15:18" x14ac:dyDescent="0.3">
      <c r="O87" s="4">
        <f t="shared" si="8"/>
        <v>45115</v>
      </c>
      <c r="P87" t="str">
        <f t="shared" si="10"/>
        <v>juillet</v>
      </c>
      <c r="Q87" t="str">
        <f t="shared" si="9"/>
        <v>2023</v>
      </c>
      <c r="R87" t="str">
        <f t="shared" si="11"/>
        <v>samedi</v>
      </c>
    </row>
    <row r="88" spans="15:18" x14ac:dyDescent="0.3">
      <c r="O88" s="4">
        <f t="shared" si="8"/>
        <v>45129</v>
      </c>
      <c r="P88" t="str">
        <f t="shared" si="10"/>
        <v>juillet</v>
      </c>
      <c r="Q88" t="str">
        <f t="shared" si="9"/>
        <v>2023</v>
      </c>
      <c r="R88" t="str">
        <f t="shared" si="11"/>
        <v>samedi</v>
      </c>
    </row>
    <row r="89" spans="15:18" x14ac:dyDescent="0.3">
      <c r="O89" s="4">
        <f t="shared" si="8"/>
        <v>45143</v>
      </c>
      <c r="P89" t="str">
        <f t="shared" si="10"/>
        <v>août</v>
      </c>
      <c r="Q89" t="str">
        <f t="shared" si="9"/>
        <v>2023</v>
      </c>
      <c r="R89" t="str">
        <f t="shared" si="11"/>
        <v>samedi</v>
      </c>
    </row>
    <row r="90" spans="15:18" x14ac:dyDescent="0.3">
      <c r="O90" s="4">
        <f t="shared" si="8"/>
        <v>45157</v>
      </c>
      <c r="P90" t="str">
        <f t="shared" si="10"/>
        <v>août</v>
      </c>
      <c r="Q90" t="str">
        <f t="shared" si="9"/>
        <v>2023</v>
      </c>
      <c r="R90" t="str">
        <f t="shared" si="11"/>
        <v>samedi</v>
      </c>
    </row>
    <row r="91" spans="15:18" x14ac:dyDescent="0.3">
      <c r="O91" s="4">
        <f t="shared" si="8"/>
        <v>45171</v>
      </c>
      <c r="P91" t="str">
        <f t="shared" si="10"/>
        <v>septembre</v>
      </c>
      <c r="Q91" t="str">
        <f t="shared" si="9"/>
        <v>2023</v>
      </c>
      <c r="R91" t="str">
        <f t="shared" si="11"/>
        <v>samedi</v>
      </c>
    </row>
    <row r="92" spans="15:18" x14ac:dyDescent="0.3">
      <c r="O92" s="4">
        <f t="shared" si="8"/>
        <v>45185</v>
      </c>
      <c r="P92" t="str">
        <f t="shared" si="10"/>
        <v>septembre</v>
      </c>
      <c r="Q92" t="str">
        <f t="shared" si="9"/>
        <v>2023</v>
      </c>
      <c r="R92" t="str">
        <f t="shared" si="11"/>
        <v>samedi</v>
      </c>
    </row>
    <row r="93" spans="15:18" x14ac:dyDescent="0.3">
      <c r="O93" s="4">
        <f t="shared" si="8"/>
        <v>45199</v>
      </c>
      <c r="P93" t="str">
        <f t="shared" si="10"/>
        <v>septembre</v>
      </c>
      <c r="Q93" t="str">
        <f t="shared" si="9"/>
        <v>2023</v>
      </c>
      <c r="R93" t="str">
        <f t="shared" si="11"/>
        <v>samedi</v>
      </c>
    </row>
    <row r="94" spans="15:18" x14ac:dyDescent="0.3">
      <c r="O94" s="4">
        <f t="shared" si="8"/>
        <v>45213</v>
      </c>
      <c r="P94" t="str">
        <f t="shared" si="10"/>
        <v>octobre</v>
      </c>
      <c r="Q94" t="str">
        <f t="shared" si="9"/>
        <v>2023</v>
      </c>
      <c r="R94" t="str">
        <f t="shared" si="11"/>
        <v>samedi</v>
      </c>
    </row>
    <row r="95" spans="15:18" x14ac:dyDescent="0.3">
      <c r="O95" s="4">
        <f t="shared" si="8"/>
        <v>45227</v>
      </c>
      <c r="P95" t="str">
        <f t="shared" si="10"/>
        <v>octobre</v>
      </c>
      <c r="Q95" t="str">
        <f t="shared" si="9"/>
        <v>2023</v>
      </c>
      <c r="R95" t="str">
        <f t="shared" si="11"/>
        <v>samedi</v>
      </c>
    </row>
    <row r="96" spans="15:18" x14ac:dyDescent="0.3">
      <c r="O96" s="4">
        <f t="shared" si="8"/>
        <v>45241</v>
      </c>
      <c r="P96" t="str">
        <f t="shared" si="10"/>
        <v>novembre</v>
      </c>
      <c r="Q96" t="str">
        <f t="shared" si="9"/>
        <v>2023</v>
      </c>
      <c r="R96" t="str">
        <f t="shared" si="11"/>
        <v>samedi</v>
      </c>
    </row>
    <row r="97" spans="15:18" x14ac:dyDescent="0.3">
      <c r="O97" s="4">
        <f t="shared" si="8"/>
        <v>45255</v>
      </c>
      <c r="P97" t="str">
        <f t="shared" si="10"/>
        <v>novembre</v>
      </c>
      <c r="Q97" t="str">
        <f t="shared" si="9"/>
        <v>2023</v>
      </c>
      <c r="R97" t="str">
        <f t="shared" si="11"/>
        <v>samedi</v>
      </c>
    </row>
    <row r="98" spans="15:18" x14ac:dyDescent="0.3">
      <c r="O98" s="4">
        <f t="shared" si="8"/>
        <v>45269</v>
      </c>
      <c r="P98" t="str">
        <f t="shared" si="10"/>
        <v>décembre</v>
      </c>
      <c r="Q98" t="str">
        <f t="shared" si="9"/>
        <v>2023</v>
      </c>
      <c r="R98" t="str">
        <f t="shared" si="11"/>
        <v>samedi</v>
      </c>
    </row>
    <row r="99" spans="15:18" x14ac:dyDescent="0.3">
      <c r="O99" s="4">
        <f t="shared" si="8"/>
        <v>45283</v>
      </c>
      <c r="P99" t="str">
        <f t="shared" si="10"/>
        <v>décembre</v>
      </c>
      <c r="Q99" t="str">
        <f t="shared" si="9"/>
        <v>2023</v>
      </c>
      <c r="R99" t="str">
        <f t="shared" si="11"/>
        <v>samedi</v>
      </c>
    </row>
    <row r="100" spans="15:18" x14ac:dyDescent="0.3">
      <c r="O100" s="4">
        <f t="shared" si="8"/>
        <v>45297</v>
      </c>
      <c r="P100" t="str">
        <f t="shared" si="10"/>
        <v>janvier</v>
      </c>
      <c r="Q100" t="str">
        <f t="shared" si="9"/>
        <v>2024</v>
      </c>
      <c r="R100" t="str">
        <f t="shared" si="11"/>
        <v>samedi</v>
      </c>
    </row>
    <row r="101" spans="15:18" x14ac:dyDescent="0.3">
      <c r="O101" s="4">
        <f t="shared" si="8"/>
        <v>45311</v>
      </c>
      <c r="P101" t="str">
        <f t="shared" si="10"/>
        <v>janvier</v>
      </c>
      <c r="Q101" t="str">
        <f t="shared" si="9"/>
        <v>2024</v>
      </c>
      <c r="R101" t="str">
        <f t="shared" si="11"/>
        <v>samedi</v>
      </c>
    </row>
    <row r="102" spans="15:18" x14ac:dyDescent="0.3">
      <c r="O102" s="4">
        <f t="shared" si="8"/>
        <v>45325</v>
      </c>
      <c r="P102" t="str">
        <f t="shared" si="10"/>
        <v>février</v>
      </c>
      <c r="Q102" t="str">
        <f t="shared" si="9"/>
        <v>2024</v>
      </c>
      <c r="R102" t="str">
        <f t="shared" si="11"/>
        <v>samedi</v>
      </c>
    </row>
    <row r="103" spans="15:18" x14ac:dyDescent="0.3">
      <c r="O103" s="4">
        <f t="shared" si="8"/>
        <v>45339</v>
      </c>
      <c r="P103" t="str">
        <f t="shared" si="10"/>
        <v>février</v>
      </c>
      <c r="Q103" t="str">
        <f t="shared" si="9"/>
        <v>2024</v>
      </c>
      <c r="R103" t="str">
        <f t="shared" si="11"/>
        <v>samedi</v>
      </c>
    </row>
    <row r="104" spans="15:18" x14ac:dyDescent="0.3">
      <c r="O104" s="4">
        <f t="shared" si="8"/>
        <v>45353</v>
      </c>
      <c r="P104" t="str">
        <f t="shared" si="10"/>
        <v>mars</v>
      </c>
      <c r="Q104" t="str">
        <f t="shared" si="9"/>
        <v>2024</v>
      </c>
      <c r="R104" t="str">
        <f t="shared" si="11"/>
        <v>samedi</v>
      </c>
    </row>
    <row r="105" spans="15:18" x14ac:dyDescent="0.3">
      <c r="O105" s="4">
        <f t="shared" si="8"/>
        <v>45367</v>
      </c>
      <c r="P105" t="str">
        <f t="shared" si="10"/>
        <v>mars</v>
      </c>
      <c r="Q105" t="str">
        <f t="shared" si="9"/>
        <v>2024</v>
      </c>
      <c r="R105" t="str">
        <f t="shared" si="11"/>
        <v>samedi</v>
      </c>
    </row>
  </sheetData>
  <pageMargins left="0.7" right="0.7" top="0.75" bottom="0.75" header="0.3" footer="0.3"/>
  <pageSetup orientation="portrait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activeCell="F11" sqref="F10:F11"/>
    </sheetView>
  </sheetViews>
  <sheetFormatPr baseColWidth="10" defaultRowHeight="16.5" x14ac:dyDescent="0.3"/>
  <cols>
    <col min="2" max="2" width="15.625" customWidth="1"/>
  </cols>
  <sheetData>
    <row r="1" spans="1:3" x14ac:dyDescent="0.3">
      <c r="A1" t="s">
        <v>22</v>
      </c>
      <c r="B1" t="s">
        <v>0</v>
      </c>
      <c r="C1" t="s">
        <v>24</v>
      </c>
    </row>
    <row r="2" spans="1:3" x14ac:dyDescent="0.3">
      <c r="A2">
        <v>2020</v>
      </c>
      <c r="B2" t="s">
        <v>9</v>
      </c>
      <c r="C2">
        <f>COUNTIFS(BD!$P:$P,Tableau!$B2,BD!$Q:$Q,Tableau!$A2)</f>
        <v>2</v>
      </c>
    </row>
    <row r="3" spans="1:3" x14ac:dyDescent="0.3">
      <c r="A3">
        <v>2020</v>
      </c>
      <c r="B3" t="s">
        <v>10</v>
      </c>
      <c r="C3">
        <f>COUNTIFS(BD!P:P,Tableau!B3,BD!Q:Q,Tableau!A3)</f>
        <v>3</v>
      </c>
    </row>
    <row r="4" spans="1:3" x14ac:dyDescent="0.3">
      <c r="A4">
        <v>2020</v>
      </c>
      <c r="B4" t="s">
        <v>11</v>
      </c>
      <c r="C4">
        <f>COUNTIFS(BD!P:P,Tableau!B4,BD!Q:Q,Tableau!A4)</f>
        <v>2</v>
      </c>
    </row>
    <row r="5" spans="1:3" x14ac:dyDescent="0.3">
      <c r="A5">
        <v>2020</v>
      </c>
      <c r="B5" t="s">
        <v>12</v>
      </c>
      <c r="C5">
        <f>COUNTIFS(BD!P:P,Tableau!B5,BD!Q:Q,Tableau!A5)</f>
        <v>2</v>
      </c>
    </row>
    <row r="6" spans="1:3" x14ac:dyDescent="0.3">
      <c r="A6">
        <v>2020</v>
      </c>
      <c r="B6" t="s">
        <v>13</v>
      </c>
      <c r="C6">
        <f>COUNTIFS(BD!P:P,Tableau!B6,BD!Q:Q,Tableau!A6)</f>
        <v>2</v>
      </c>
    </row>
    <row r="7" spans="1:3" x14ac:dyDescent="0.3">
      <c r="A7">
        <v>2020</v>
      </c>
      <c r="B7" t="s">
        <v>14</v>
      </c>
      <c r="C7">
        <f>COUNTIFS(BD!P:P,Tableau!B7,BD!Q:Q,Tableau!A7)</f>
        <v>2</v>
      </c>
    </row>
    <row r="8" spans="1:3" x14ac:dyDescent="0.3">
      <c r="A8">
        <v>2020</v>
      </c>
      <c r="B8" t="s">
        <v>15</v>
      </c>
      <c r="C8">
        <f>COUNTIFS(BD!P:P,Tableau!B8,BD!Q:Q,Tableau!A8)</f>
        <v>3</v>
      </c>
    </row>
    <row r="9" spans="1:3" x14ac:dyDescent="0.3">
      <c r="A9">
        <v>2020</v>
      </c>
      <c r="B9" t="s">
        <v>16</v>
      </c>
      <c r="C9">
        <f>COUNTIFS(BD!P:P,Tableau!B9,BD!Q:Q,Tableau!A9)</f>
        <v>2</v>
      </c>
    </row>
    <row r="10" spans="1:3" x14ac:dyDescent="0.3">
      <c r="A10">
        <v>2020</v>
      </c>
      <c r="B10" t="s">
        <v>17</v>
      </c>
      <c r="C10">
        <f>COUNTIFS(BD!P:P,Tableau!B10,BD!Q:Q,Tableau!A10)</f>
        <v>2</v>
      </c>
    </row>
    <row r="11" spans="1:3" x14ac:dyDescent="0.3">
      <c r="A11">
        <v>2021</v>
      </c>
      <c r="B11" t="s">
        <v>18</v>
      </c>
      <c r="C11">
        <f>COUNTIFS(BD!P:P,Tableau!B11,BD!Q:Q,Tableau!A11)</f>
        <v>2</v>
      </c>
    </row>
    <row r="12" spans="1:3" x14ac:dyDescent="0.3">
      <c r="A12">
        <v>2021</v>
      </c>
      <c r="B12" t="s">
        <v>19</v>
      </c>
      <c r="C12">
        <f>COUNTIFS(BD!P:P,Tableau!B12,BD!Q:Q,Tableau!A12)</f>
        <v>2</v>
      </c>
    </row>
    <row r="13" spans="1:3" x14ac:dyDescent="0.3">
      <c r="A13">
        <v>2021</v>
      </c>
      <c r="B13" t="s">
        <v>20</v>
      </c>
      <c r="C13">
        <f>COUNTIFS(BD!P:P,Tableau!B13,BD!Q:Q,Tableau!A13)</f>
        <v>2</v>
      </c>
    </row>
    <row r="14" spans="1:3" x14ac:dyDescent="0.3">
      <c r="B14" t="s">
        <v>3</v>
      </c>
      <c r="C14">
        <f>SUM(C2:C13)</f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Tableau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Zébulon</dc:creator>
  <cp:lastModifiedBy>Pagé Sylvain</cp:lastModifiedBy>
  <dcterms:created xsi:type="dcterms:W3CDTF">2019-10-07T00:38:41Z</dcterms:created>
  <dcterms:modified xsi:type="dcterms:W3CDTF">2020-10-26T19:00:57Z</dcterms:modified>
</cp:coreProperties>
</file>