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shiba satellite\Documents\dossier miguil\"/>
    </mc:Choice>
  </mc:AlternateContent>
  <bookViews>
    <workbookView xWindow="0" yWindow="0" windowWidth="20490" windowHeight="7755" firstSheet="1" activeTab="2"/>
  </bookViews>
  <sheets>
    <sheet name="tableau base de données" sheetId="1" r:id="rId1"/>
    <sheet name="explication base de données" sheetId="2" r:id="rId2"/>
    <sheet name="Variable Univarié" sheetId="3" r:id="rId3"/>
  </sheets>
  <calcPr calcId="152511"/>
</workbook>
</file>

<file path=xl/calcChain.xml><?xml version="1.0" encoding="utf-8"?>
<calcChain xmlns="http://schemas.openxmlformats.org/spreadsheetml/2006/main">
  <c r="C19" i="3" l="1"/>
  <c r="C20" i="3"/>
  <c r="C21" i="3"/>
  <c r="C18" i="3"/>
  <c r="B20" i="3"/>
  <c r="B22" i="3" s="1"/>
  <c r="B21" i="3"/>
  <c r="B19" i="3"/>
  <c r="B18" i="3"/>
  <c r="B3" i="3" l="1"/>
  <c r="C3" i="3" s="1"/>
  <c r="B2" i="3"/>
  <c r="B4" i="3" s="1"/>
  <c r="N10" i="1"/>
  <c r="N11" i="1"/>
  <c r="C2" i="3" l="1"/>
  <c r="C22" i="3"/>
</calcChain>
</file>

<file path=xl/sharedStrings.xml><?xml version="1.0" encoding="utf-8"?>
<sst xmlns="http://schemas.openxmlformats.org/spreadsheetml/2006/main" count="127" uniqueCount="34">
  <si>
    <t>Etudiants</t>
  </si>
  <si>
    <t>sexe</t>
  </si>
  <si>
    <t>âge</t>
  </si>
  <si>
    <t>préparation</t>
  </si>
  <si>
    <t>Lieu prépa</t>
  </si>
  <si>
    <t>Nbre concours</t>
  </si>
  <si>
    <t>N° choix Nantes</t>
  </si>
  <si>
    <t>Financement</t>
  </si>
  <si>
    <t>CNED</t>
  </si>
  <si>
    <t>Néant</t>
  </si>
  <si>
    <t>néant</t>
  </si>
  <si>
    <t xml:space="preserve">les modalités d’entrée à l’IFCS </t>
  </si>
  <si>
    <t>Bretagne</t>
  </si>
  <si>
    <t>Pays de Loire</t>
  </si>
  <si>
    <t>Poitou charente</t>
  </si>
  <si>
    <t>Aquitaine</t>
  </si>
  <si>
    <t>Ile de France</t>
  </si>
  <si>
    <t>Poitou-charente</t>
  </si>
  <si>
    <t>Pays de la Loire</t>
  </si>
  <si>
    <t>Filière</t>
  </si>
  <si>
    <t>bretagne</t>
  </si>
  <si>
    <t>Région</t>
  </si>
  <si>
    <t>Autres</t>
  </si>
  <si>
    <t>Sexe</t>
  </si>
  <si>
    <t>Effectif</t>
  </si>
  <si>
    <t>Fréquence en %</t>
  </si>
  <si>
    <t>Homme</t>
  </si>
  <si>
    <t>Femme</t>
  </si>
  <si>
    <t>Total</t>
  </si>
  <si>
    <t>Age</t>
  </si>
  <si>
    <t>Entre 30 et 35 ans</t>
  </si>
  <si>
    <t>Entre 36 et 40 ans</t>
  </si>
  <si>
    <t>Entre 41 et 46 ans</t>
  </si>
  <si>
    <t>Entre 47 ans 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</si>
</sst>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4" xfId="0" applyBorder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4" borderId="8" xfId="0" applyFill="1" applyBorder="1"/>
    <xf numFmtId="0" fontId="0" fillId="4" borderId="11" xfId="0" applyFill="1" applyBorder="1"/>
    <xf numFmtId="0" fontId="0" fillId="4" borderId="13" xfId="0" applyFill="1" applyBorder="1"/>
    <xf numFmtId="0" fontId="0" fillId="3" borderId="9" xfId="0" applyFill="1" applyBorder="1"/>
    <xf numFmtId="0" fontId="0" fillId="3" borderId="1" xfId="0" applyFill="1" applyBorder="1"/>
    <xf numFmtId="0" fontId="0" fillId="3" borderId="14" xfId="0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14" xfId="0" applyFill="1" applyBorder="1"/>
    <xf numFmtId="0" fontId="0" fillId="2" borderId="10" xfId="0" applyFill="1" applyBorder="1"/>
    <xf numFmtId="0" fontId="0" fillId="2" borderId="12" xfId="0" applyFill="1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Répartition de la promotion selon leur sexe :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1"/>
          <c:order val="1"/>
          <c:tx>
            <c:strRef>
              <c:f>'Variable Univarié'!$C$1</c:f>
              <c:strCache>
                <c:ptCount val="1"/>
                <c:pt idx="0">
                  <c:v>Fréquence en 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'Variable Univarié'!$A$2:$A$3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'Variable Univarié'!$C$2:$C$3</c:f>
              <c:numCache>
                <c:formatCode>0%</c:formatCode>
                <c:ptCount val="2"/>
                <c:pt idx="0">
                  <c:v>0.35294117647058826</c:v>
                </c:pt>
                <c:pt idx="1">
                  <c:v>0.6470588235294118</c:v>
                </c:pt>
              </c:numCache>
            </c:numRef>
          </c:val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'Variable Univarié'!$B$1</c15:sqref>
                        </c15:formulaRef>
                      </c:ext>
                    </c:extLst>
                    <c:strCache>
                      <c:ptCount val="1"/>
                      <c:pt idx="0">
                        <c:v>Effectif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'Variable Univarié'!$A$2:$A$3</c15:sqref>
                        </c15:formulaRef>
                      </c:ext>
                    </c:extLst>
                    <c:strCache>
                      <c:ptCount val="2"/>
                      <c:pt idx="0">
                        <c:v>Homme</c:v>
                      </c:pt>
                      <c:pt idx="1">
                        <c:v>Femme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'Variable Univarié'!$B$2:$B$3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18</c:v>
                      </c:pt>
                      <c:pt idx="1">
                        <c:v>33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Répartition de la promotion selon les tranches d'ages: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'Variable Univarié'!$B$17</c:f>
              <c:strCache>
                <c:ptCount val="1"/>
                <c:pt idx="0">
                  <c:v>Effectif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'Variable Univarié'!$A$18:$A$21</c:f>
              <c:strCache>
                <c:ptCount val="4"/>
                <c:pt idx="0">
                  <c:v>Entre 30 et 35 ans</c:v>
                </c:pt>
                <c:pt idx="1">
                  <c:v>Entre 36 et 40 ans</c:v>
                </c:pt>
                <c:pt idx="2">
                  <c:v>Entre 41 et 46 ans</c:v>
                </c:pt>
                <c:pt idx="3">
                  <c:v>Entre 47 ans et plus</c:v>
                </c:pt>
              </c:strCache>
            </c:strRef>
          </c:cat>
          <c:val>
            <c:numRef>
              <c:f>'Variable Univarié'!$B$18:$B$21</c:f>
              <c:numCache>
                <c:formatCode>General</c:formatCode>
                <c:ptCount val="4"/>
                <c:pt idx="0">
                  <c:v>17</c:v>
                </c:pt>
                <c:pt idx="1">
                  <c:v>16</c:v>
                </c:pt>
                <c:pt idx="2">
                  <c:v>13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1201683328"/>
        <c:axId val="-1201690944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'Variable Univarié'!$C$17</c15:sqref>
                        </c15:formulaRef>
                      </c:ext>
                    </c:extLst>
                    <c:strCache>
                      <c:ptCount val="1"/>
                      <c:pt idx="0">
                        <c:v>Fréquence en %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'Variable Univarié'!$A$18:$A$21</c15:sqref>
                        </c15:formulaRef>
                      </c:ext>
                    </c:extLst>
                    <c:strCache>
                      <c:ptCount val="4"/>
                      <c:pt idx="0">
                        <c:v>Entre 30 et 35 ans</c:v>
                      </c:pt>
                      <c:pt idx="1">
                        <c:v>Entre 36 et 40 ans</c:v>
                      </c:pt>
                      <c:pt idx="2">
                        <c:v>Entre 41 et 46 ans</c:v>
                      </c:pt>
                      <c:pt idx="3">
                        <c:v>Entre 47 ans et plus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'Variable Univarié'!$C$18:$C$21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>
                        <c:v>0.33333333333333331</c:v>
                      </c:pt>
                      <c:pt idx="1">
                        <c:v>0.31372549019607843</c:v>
                      </c:pt>
                      <c:pt idx="2">
                        <c:v>0.25490196078431371</c:v>
                      </c:pt>
                      <c:pt idx="3">
                        <c:v>9.8039215686274508E-2</c:v>
                      </c:pt>
                    </c:numCache>
                  </c:numRef>
                </c:val>
              </c15:ser>
            </c15:filteredBarSeries>
          </c:ext>
        </c:extLst>
      </c:bar3DChart>
      <c:catAx>
        <c:axId val="-120168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201690944"/>
        <c:crosses val="autoZero"/>
        <c:auto val="1"/>
        <c:lblAlgn val="ctr"/>
        <c:lblOffset val="100"/>
        <c:noMultiLvlLbl val="0"/>
      </c:catAx>
      <c:valAx>
        <c:axId val="-12016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201683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57150</xdr:rowOff>
    </xdr:from>
    <xdr:to>
      <xdr:col>13</xdr:col>
      <xdr:colOff>85725</xdr:colOff>
      <xdr:row>36</xdr:row>
      <xdr:rowOff>85725</xdr:rowOff>
    </xdr:to>
    <xdr:sp macro="" textlink="">
      <xdr:nvSpPr>
        <xdr:cNvPr id="3" name="ZoneTexte 2"/>
        <xdr:cNvSpPr txBox="1"/>
      </xdr:nvSpPr>
      <xdr:spPr>
        <a:xfrm>
          <a:off x="981075" y="438150"/>
          <a:ext cx="9010650" cy="6505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u="sng"/>
            <a:t>Explication de la  base de données :</a:t>
          </a:r>
        </a:p>
        <a:p>
          <a:pPr algn="ctr"/>
          <a:endParaRPr lang="fr-FR" sz="1400" b="1" u="sng"/>
        </a:p>
        <a:p>
          <a:endParaRPr lang="fr-FR" sz="1100"/>
        </a:p>
        <a:p>
          <a:r>
            <a:rPr lang="fr-FR" sz="1100"/>
            <a:t>  </a:t>
          </a:r>
          <a:r>
            <a:rPr lang="fr-FR" sz="1200"/>
            <a:t>----   </a:t>
          </a:r>
          <a:r>
            <a:rPr lang="fr-FR" sz="1200" b="1"/>
            <a:t>si homme  =</a:t>
          </a:r>
          <a:r>
            <a:rPr lang="fr-FR" sz="1200" b="1" baseline="0"/>
            <a:t> </a:t>
          </a:r>
          <a:r>
            <a:rPr lang="fr-FR" sz="1200" b="1"/>
            <a:t> 1  </a:t>
          </a:r>
          <a:r>
            <a:rPr lang="fr-FR" sz="1200" b="1" baseline="0"/>
            <a:t>        femme  =  2</a:t>
          </a:r>
        </a:p>
        <a:p>
          <a:endParaRPr lang="fr-FR" sz="1200" b="1" baseline="0"/>
        </a:p>
        <a:p>
          <a:r>
            <a:rPr lang="fr-FR" sz="1200" b="1" baseline="0"/>
            <a:t> ------  age :</a:t>
          </a:r>
        </a:p>
        <a:p>
          <a:endParaRPr lang="fr-FR" sz="1100" b="1" baseline="0"/>
        </a:p>
        <a:p>
          <a:endParaRPr lang="fr-FR" sz="1100" b="1" baseline="0"/>
        </a:p>
        <a:p>
          <a:r>
            <a:rPr lang="fr-FR" sz="1100" b="1" baseline="0"/>
            <a:t>------  </a:t>
          </a:r>
          <a:r>
            <a:rPr lang="fr-FR" sz="1200" b="1" u="sng" baseline="0"/>
            <a:t>si l' etudiant a effectué une prépa  </a:t>
          </a:r>
          <a:r>
            <a:rPr lang="fr-FR" sz="1100" b="1" baseline="0"/>
            <a:t>=  1</a:t>
          </a:r>
        </a:p>
        <a:p>
          <a:r>
            <a:rPr lang="fr-FR" sz="1100" b="1" baseline="0"/>
            <a:t>                                                                    si non = 0</a:t>
          </a:r>
        </a:p>
        <a:p>
          <a:r>
            <a:rPr lang="fr-FR" sz="1100" b="1" baseline="0"/>
            <a:t>------  Lieu prépa   si  oui  =      </a:t>
          </a:r>
          <a:r>
            <a:rPr lang="fr-FR" sz="1200" b="0" baseline="0"/>
            <a:t>Bretagne, Pays de La Loire, Poitou-Charente, autres</a:t>
          </a:r>
        </a:p>
        <a:p>
          <a:r>
            <a:rPr lang="fr-FR" sz="1100" b="1" baseline="0"/>
            <a:t>                          si non  = néant</a:t>
          </a:r>
        </a:p>
        <a:p>
          <a:endParaRPr lang="fr-FR" sz="1100" b="1" baseline="0"/>
        </a:p>
        <a:p>
          <a:r>
            <a:rPr lang="fr-FR" sz="1100" b="1" baseline="0"/>
            <a:t>------ </a:t>
          </a:r>
          <a:r>
            <a:rPr lang="fr-FR" sz="1200" b="1" baseline="0"/>
            <a:t>nombres de concours passés  </a:t>
          </a:r>
          <a:r>
            <a:rPr lang="fr-FR" sz="1100" b="1" baseline="0"/>
            <a:t>:</a:t>
          </a:r>
        </a:p>
        <a:p>
          <a:endParaRPr lang="fr-FR" sz="1100" baseline="0"/>
        </a:p>
        <a:p>
          <a:r>
            <a:rPr lang="fr-FR" sz="1100" baseline="0"/>
            <a:t>------- </a:t>
          </a:r>
          <a:r>
            <a:rPr lang="fr-FR" sz="1200" b="1" baseline="0"/>
            <a:t>r ang de l'IFCS de Nantes dans le choix des instituts de formation </a:t>
          </a:r>
          <a:r>
            <a:rPr lang="fr-FR" sz="1100" baseline="0"/>
            <a:t>:</a:t>
          </a:r>
        </a:p>
        <a:p>
          <a:endParaRPr lang="fr-FR" sz="1100" baseline="0"/>
        </a:p>
        <a:p>
          <a:r>
            <a:rPr lang="fr-FR" sz="1100" b="1" baseline="0"/>
            <a:t> ------</a:t>
          </a:r>
          <a:r>
            <a:rPr lang="fr-FR" sz="1200" b="1" u="sng" baseline="0"/>
            <a:t>financement de la formation </a:t>
          </a:r>
          <a:r>
            <a:rPr lang="fr-FR" sz="1200" b="1" baseline="0"/>
            <a:t>:</a:t>
          </a:r>
        </a:p>
        <a:p>
          <a:r>
            <a:rPr lang="fr-FR" sz="1200" b="0" baseline="0"/>
            <a:t>                      </a:t>
          </a:r>
        </a:p>
        <a:p>
          <a:r>
            <a:rPr lang="fr-FR" sz="1200" b="0" baseline="0"/>
            <a:t>                       formation financée en totalité   =  1</a:t>
          </a:r>
        </a:p>
        <a:p>
          <a:r>
            <a:rPr lang="fr-FR" sz="1200" b="0" baseline="0"/>
            <a:t>                       formation financée en partie     =  2</a:t>
          </a:r>
        </a:p>
        <a:p>
          <a:r>
            <a:rPr lang="fr-FR" sz="1200" b="0" baseline="0"/>
            <a:t>                       formation non financée                =   3</a:t>
          </a:r>
        </a:p>
        <a:p>
          <a:endParaRPr lang="fr-FR" sz="1100" b="1" baseline="0"/>
        </a:p>
        <a:p>
          <a:r>
            <a:rPr lang="fr-FR" sz="1100" b="1" baseline="0"/>
            <a:t> </a:t>
          </a:r>
          <a:r>
            <a:rPr lang="fr-FR" sz="1200" b="1" baseline="0"/>
            <a:t>-------------filière professionnelle  :</a:t>
          </a:r>
        </a:p>
        <a:p>
          <a:r>
            <a:rPr lang="fr-FR" sz="1200" b="0" baseline="0"/>
            <a:t>                                       Infirmière   = 1</a:t>
          </a:r>
        </a:p>
        <a:p>
          <a:r>
            <a:rPr lang="fr-FR" sz="1200" b="0" baseline="0"/>
            <a:t>       Manipulation en Radiologie  = 2</a:t>
          </a:r>
        </a:p>
        <a:p>
          <a:r>
            <a:rPr lang="fr-FR" sz="1200" b="0"/>
            <a:t>           technicien de laboratoire =</a:t>
          </a:r>
          <a:r>
            <a:rPr lang="fr-FR" sz="1200" b="0" baseline="0"/>
            <a:t>  3</a:t>
          </a:r>
          <a:r>
            <a:rPr lang="fr-FR" sz="1200" b="0"/>
            <a:t>        </a:t>
          </a:r>
        </a:p>
        <a:p>
          <a:r>
            <a:rPr lang="fr-FR" sz="1200" b="0"/>
            <a:t>     masseur kinésitherapeuthe    = 4</a:t>
          </a:r>
        </a:p>
        <a:p>
          <a:r>
            <a:rPr lang="fr-FR" sz="1200" b="0"/>
            <a:t>                         Ergotherapeuthe =</a:t>
          </a:r>
          <a:r>
            <a:rPr lang="fr-FR" sz="1200" b="0" baseline="0"/>
            <a:t>  5</a:t>
          </a:r>
        </a:p>
        <a:p>
          <a:r>
            <a:rPr lang="fr-FR" sz="1200" b="0" baseline="0"/>
            <a:t>                    pedicure podologue = 6</a:t>
          </a:r>
        </a:p>
        <a:p>
          <a:r>
            <a:rPr lang="fr-FR" sz="1200" b="0" baseline="0"/>
            <a:t>        preparateur en pharmacie  = 7</a:t>
          </a:r>
        </a:p>
        <a:p>
          <a:endParaRPr lang="fr-FR" sz="1100" b="1" baseline="0"/>
        </a:p>
        <a:p>
          <a:r>
            <a:rPr lang="fr-FR" sz="1100" b="1" baseline="0"/>
            <a:t> </a:t>
          </a:r>
          <a:r>
            <a:rPr lang="fr-FR" sz="1200" b="1" baseline="0"/>
            <a:t>lieu d'exercice  </a:t>
          </a:r>
          <a:r>
            <a:rPr lang="fr-FR" sz="1200" b="0" baseline="0"/>
            <a:t>=  Bretagne, Pays de la Loire, Poitou-Charente et autres.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10</xdr:col>
      <xdr:colOff>104775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80962</xdr:colOff>
      <xdr:row>15</xdr:row>
      <xdr:rowOff>4762</xdr:rowOff>
    </xdr:from>
    <xdr:to>
      <xdr:col>10</xdr:col>
      <xdr:colOff>80962</xdr:colOff>
      <xdr:row>29</xdr:row>
      <xdr:rowOff>80962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57"/>
  <sheetViews>
    <sheetView zoomScale="95" zoomScaleNormal="95" workbookViewId="0">
      <selection activeCell="D2" sqref="D2"/>
    </sheetView>
  </sheetViews>
  <sheetFormatPr baseColWidth="10" defaultRowHeight="15" x14ac:dyDescent="0.25"/>
  <cols>
    <col min="1" max="1" width="13.28515625" customWidth="1"/>
    <col min="3" max="3" width="8.28515625" customWidth="1"/>
    <col min="4" max="4" width="9.28515625" customWidth="1"/>
    <col min="6" max="6" width="16" customWidth="1"/>
    <col min="7" max="7" width="14.28515625" customWidth="1"/>
    <col min="8" max="8" width="15.42578125" customWidth="1"/>
    <col min="9" max="9" width="12.85546875" customWidth="1"/>
    <col min="10" max="10" width="11" customWidth="1"/>
    <col min="11" max="11" width="15.140625" bestFit="1" customWidth="1"/>
  </cols>
  <sheetData>
    <row r="2" spans="2:14" ht="15.75" thickBot="1" x14ac:dyDescent="0.3"/>
    <row r="3" spans="2:14" ht="29.25" customHeight="1" thickBot="1" x14ac:dyDescent="0.3">
      <c r="B3" s="3" t="s">
        <v>0</v>
      </c>
      <c r="C3" s="5" t="s">
        <v>1</v>
      </c>
      <c r="D3" s="6" t="s">
        <v>2</v>
      </c>
      <c r="E3" s="5" t="s">
        <v>3</v>
      </c>
      <c r="F3" s="6" t="s">
        <v>4</v>
      </c>
      <c r="G3" s="5" t="s">
        <v>5</v>
      </c>
      <c r="H3" s="4" t="s">
        <v>6</v>
      </c>
      <c r="I3" s="2" t="s">
        <v>7</v>
      </c>
      <c r="J3" s="7" t="s">
        <v>19</v>
      </c>
      <c r="K3" s="5" t="s">
        <v>21</v>
      </c>
    </row>
    <row r="4" spans="2:14" ht="15.75" thickBot="1" x14ac:dyDescent="0.3">
      <c r="B4" s="13">
        <v>15</v>
      </c>
      <c r="C4" s="8">
        <v>1</v>
      </c>
      <c r="D4" s="16">
        <v>43</v>
      </c>
      <c r="E4" s="8">
        <v>0</v>
      </c>
      <c r="F4" s="19" t="s">
        <v>10</v>
      </c>
      <c r="G4" s="8">
        <v>1</v>
      </c>
      <c r="H4" s="8">
        <v>1</v>
      </c>
      <c r="I4" s="8">
        <v>1</v>
      </c>
      <c r="J4" s="8">
        <v>1</v>
      </c>
      <c r="K4" s="22" t="s">
        <v>12</v>
      </c>
    </row>
    <row r="5" spans="2:14" ht="15.75" thickBot="1" x14ac:dyDescent="0.3">
      <c r="B5" s="14">
        <v>21</v>
      </c>
      <c r="C5" s="1">
        <v>2</v>
      </c>
      <c r="D5" s="17">
        <v>40</v>
      </c>
      <c r="E5" s="1">
        <v>0</v>
      </c>
      <c r="F5" s="19" t="s">
        <v>10</v>
      </c>
      <c r="G5" s="1">
        <v>1</v>
      </c>
      <c r="H5" s="1">
        <v>1</v>
      </c>
      <c r="I5" s="8">
        <v>1</v>
      </c>
      <c r="J5" s="1">
        <v>1</v>
      </c>
      <c r="K5" s="23" t="s">
        <v>12</v>
      </c>
    </row>
    <row r="6" spans="2:14" ht="15.75" thickBot="1" x14ac:dyDescent="0.3">
      <c r="B6" s="14">
        <v>41</v>
      </c>
      <c r="C6" s="1">
        <v>2</v>
      </c>
      <c r="D6" s="17">
        <v>39</v>
      </c>
      <c r="E6" s="1">
        <v>0</v>
      </c>
      <c r="F6" s="19" t="s">
        <v>9</v>
      </c>
      <c r="G6" s="1">
        <v>1</v>
      </c>
      <c r="H6" s="1">
        <v>1</v>
      </c>
      <c r="I6" s="8">
        <v>1</v>
      </c>
      <c r="J6" s="1">
        <v>1</v>
      </c>
      <c r="K6" s="23" t="s">
        <v>22</v>
      </c>
    </row>
    <row r="7" spans="2:14" ht="15.75" thickBot="1" x14ac:dyDescent="0.3">
      <c r="B7" s="14">
        <v>28</v>
      </c>
      <c r="C7" s="1">
        <v>1</v>
      </c>
      <c r="D7" s="17">
        <v>39</v>
      </c>
      <c r="E7" s="1">
        <v>0</v>
      </c>
      <c r="F7" s="19" t="s">
        <v>9</v>
      </c>
      <c r="G7" s="1">
        <v>1</v>
      </c>
      <c r="H7" s="1">
        <v>2</v>
      </c>
      <c r="I7" s="8">
        <v>1</v>
      </c>
      <c r="J7" s="1">
        <v>1</v>
      </c>
      <c r="K7" s="23" t="s">
        <v>22</v>
      </c>
    </row>
    <row r="8" spans="2:14" ht="15.75" thickBot="1" x14ac:dyDescent="0.3">
      <c r="B8" s="14">
        <v>16</v>
      </c>
      <c r="C8" s="1">
        <v>2</v>
      </c>
      <c r="D8" s="17">
        <v>35</v>
      </c>
      <c r="E8" s="1">
        <v>0</v>
      </c>
      <c r="F8" s="19" t="s">
        <v>9</v>
      </c>
      <c r="G8" s="1">
        <v>1</v>
      </c>
      <c r="H8" s="1">
        <v>1</v>
      </c>
      <c r="I8" s="8">
        <v>1</v>
      </c>
      <c r="J8" s="1">
        <v>1</v>
      </c>
      <c r="K8" s="23" t="s">
        <v>13</v>
      </c>
    </row>
    <row r="9" spans="2:14" ht="15.75" thickBot="1" x14ac:dyDescent="0.3">
      <c r="B9" s="14">
        <v>26</v>
      </c>
      <c r="C9" s="1">
        <v>2</v>
      </c>
      <c r="D9" s="17">
        <v>38</v>
      </c>
      <c r="E9" s="1">
        <v>0</v>
      </c>
      <c r="F9" s="19" t="s">
        <v>10</v>
      </c>
      <c r="G9" s="1">
        <v>1</v>
      </c>
      <c r="H9" s="1">
        <v>1</v>
      </c>
      <c r="I9" s="8">
        <v>1</v>
      </c>
      <c r="J9" s="1">
        <v>1</v>
      </c>
      <c r="K9" s="23" t="s">
        <v>13</v>
      </c>
    </row>
    <row r="10" spans="2:14" ht="15.75" thickBot="1" x14ac:dyDescent="0.3">
      <c r="B10" s="14">
        <v>32</v>
      </c>
      <c r="C10" s="1">
        <v>2</v>
      </c>
      <c r="D10" s="17">
        <v>55</v>
      </c>
      <c r="E10" s="1">
        <v>0</v>
      </c>
      <c r="F10" s="20" t="s">
        <v>9</v>
      </c>
      <c r="G10" s="1">
        <v>1</v>
      </c>
      <c r="H10" s="1">
        <v>1</v>
      </c>
      <c r="I10" s="8">
        <v>1</v>
      </c>
      <c r="J10" s="1">
        <v>1</v>
      </c>
      <c r="K10" s="23" t="s">
        <v>13</v>
      </c>
      <c r="N10">
        <f>COUNTIF(C:C,1)</f>
        <v>18</v>
      </c>
    </row>
    <row r="11" spans="2:14" ht="15.75" thickBot="1" x14ac:dyDescent="0.3">
      <c r="B11" s="14">
        <v>46</v>
      </c>
      <c r="C11" s="1">
        <v>2</v>
      </c>
      <c r="D11" s="17">
        <v>37</v>
      </c>
      <c r="E11" s="1">
        <v>0</v>
      </c>
      <c r="F11" s="20" t="s">
        <v>9</v>
      </c>
      <c r="G11" s="1">
        <v>1</v>
      </c>
      <c r="H11" s="1">
        <v>1</v>
      </c>
      <c r="I11" s="8">
        <v>1</v>
      </c>
      <c r="J11" s="1">
        <v>1</v>
      </c>
      <c r="K11" s="23" t="s">
        <v>13</v>
      </c>
      <c r="N11">
        <f>COUNTIF(C:C,2)</f>
        <v>33</v>
      </c>
    </row>
    <row r="12" spans="2:14" x14ac:dyDescent="0.25">
      <c r="B12" s="14">
        <v>47</v>
      </c>
      <c r="C12" s="1">
        <v>2</v>
      </c>
      <c r="D12" s="17">
        <v>40</v>
      </c>
      <c r="E12" s="1">
        <v>0</v>
      </c>
      <c r="F12" s="20" t="s">
        <v>9</v>
      </c>
      <c r="G12" s="1">
        <v>1</v>
      </c>
      <c r="H12" s="1">
        <v>1</v>
      </c>
      <c r="I12" s="8">
        <v>1</v>
      </c>
      <c r="J12" s="1">
        <v>1</v>
      </c>
      <c r="K12" s="23" t="s">
        <v>13</v>
      </c>
    </row>
    <row r="13" spans="2:14" x14ac:dyDescent="0.25">
      <c r="B13" s="14">
        <v>49</v>
      </c>
      <c r="C13" s="1">
        <v>1</v>
      </c>
      <c r="D13" s="17">
        <v>40</v>
      </c>
      <c r="E13" s="1">
        <v>0</v>
      </c>
      <c r="F13" s="20" t="s">
        <v>9</v>
      </c>
      <c r="G13" s="1">
        <v>1</v>
      </c>
      <c r="H13" s="1">
        <v>1</v>
      </c>
      <c r="I13" s="1">
        <v>1</v>
      </c>
      <c r="J13" s="1">
        <v>1</v>
      </c>
      <c r="K13" s="23" t="s">
        <v>13</v>
      </c>
    </row>
    <row r="14" spans="2:14" x14ac:dyDescent="0.25">
      <c r="B14" s="14">
        <v>24</v>
      </c>
      <c r="C14" s="1">
        <v>1</v>
      </c>
      <c r="D14" s="17">
        <v>36</v>
      </c>
      <c r="E14" s="1">
        <v>1</v>
      </c>
      <c r="F14" s="20" t="s">
        <v>16</v>
      </c>
      <c r="G14" s="1">
        <v>1</v>
      </c>
      <c r="H14" s="1">
        <v>1</v>
      </c>
      <c r="I14" s="1">
        <v>1</v>
      </c>
      <c r="J14" s="1">
        <v>1</v>
      </c>
      <c r="K14" s="23" t="s">
        <v>13</v>
      </c>
    </row>
    <row r="15" spans="2:14" x14ac:dyDescent="0.25">
      <c r="B15" s="14">
        <v>48</v>
      </c>
      <c r="C15" s="1">
        <v>2</v>
      </c>
      <c r="D15" s="17">
        <v>35</v>
      </c>
      <c r="E15" s="1">
        <v>1</v>
      </c>
      <c r="F15" s="20" t="s">
        <v>18</v>
      </c>
      <c r="G15" s="1">
        <v>1</v>
      </c>
      <c r="H15" s="1">
        <v>1</v>
      </c>
      <c r="I15" s="1">
        <v>1</v>
      </c>
      <c r="J15" s="1">
        <v>1</v>
      </c>
      <c r="K15" s="23" t="s">
        <v>13</v>
      </c>
    </row>
    <row r="16" spans="2:14" x14ac:dyDescent="0.25">
      <c r="B16" s="14">
        <v>51</v>
      </c>
      <c r="C16" s="1">
        <v>2</v>
      </c>
      <c r="D16" s="17">
        <v>42</v>
      </c>
      <c r="E16" s="1">
        <v>1</v>
      </c>
      <c r="F16" s="20" t="s">
        <v>12</v>
      </c>
      <c r="G16" s="1">
        <v>1</v>
      </c>
      <c r="H16" s="1">
        <v>1</v>
      </c>
      <c r="I16" s="1">
        <v>1</v>
      </c>
      <c r="J16" s="1">
        <v>1</v>
      </c>
      <c r="K16" s="23" t="s">
        <v>13</v>
      </c>
    </row>
    <row r="17" spans="2:11" x14ac:dyDescent="0.25">
      <c r="B17" s="14">
        <v>17</v>
      </c>
      <c r="C17" s="1">
        <v>2</v>
      </c>
      <c r="D17" s="17">
        <v>41</v>
      </c>
      <c r="E17" s="1">
        <v>1</v>
      </c>
      <c r="F17" s="20" t="s">
        <v>12</v>
      </c>
      <c r="G17" s="1">
        <v>2</v>
      </c>
      <c r="H17" s="1">
        <v>1</v>
      </c>
      <c r="I17" s="1">
        <v>1</v>
      </c>
      <c r="J17" s="1">
        <v>1</v>
      </c>
      <c r="K17" s="23" t="s">
        <v>12</v>
      </c>
    </row>
    <row r="18" spans="2:11" x14ac:dyDescent="0.25">
      <c r="B18" s="14">
        <v>19</v>
      </c>
      <c r="C18" s="1">
        <v>2</v>
      </c>
      <c r="D18" s="17">
        <v>35</v>
      </c>
      <c r="E18" s="1">
        <v>1</v>
      </c>
      <c r="F18" s="20" t="s">
        <v>12</v>
      </c>
      <c r="G18" s="1">
        <v>2</v>
      </c>
      <c r="H18" s="1">
        <v>2</v>
      </c>
      <c r="I18" s="1">
        <v>1</v>
      </c>
      <c r="J18" s="1">
        <v>1</v>
      </c>
      <c r="K18" s="23" t="s">
        <v>12</v>
      </c>
    </row>
    <row r="19" spans="2:11" x14ac:dyDescent="0.25">
      <c r="B19" s="14">
        <v>44</v>
      </c>
      <c r="C19" s="1">
        <v>2</v>
      </c>
      <c r="D19" s="17">
        <v>40</v>
      </c>
      <c r="E19" s="1">
        <v>1</v>
      </c>
      <c r="F19" s="20" t="s">
        <v>12</v>
      </c>
      <c r="G19" s="1">
        <v>2</v>
      </c>
      <c r="H19" s="1">
        <v>2</v>
      </c>
      <c r="I19" s="1">
        <v>1</v>
      </c>
      <c r="J19" s="1">
        <v>1</v>
      </c>
      <c r="K19" s="23" t="s">
        <v>12</v>
      </c>
    </row>
    <row r="20" spans="2:11" x14ac:dyDescent="0.25">
      <c r="B20" s="14">
        <v>45</v>
      </c>
      <c r="C20" s="1">
        <v>2</v>
      </c>
      <c r="D20" s="17">
        <v>33</v>
      </c>
      <c r="E20" s="1">
        <v>1</v>
      </c>
      <c r="F20" s="20" t="s">
        <v>18</v>
      </c>
      <c r="G20" s="1">
        <v>2</v>
      </c>
      <c r="H20" s="1">
        <v>1</v>
      </c>
      <c r="I20" s="1">
        <v>3</v>
      </c>
      <c r="J20" s="1">
        <v>1</v>
      </c>
      <c r="K20" s="23" t="s">
        <v>22</v>
      </c>
    </row>
    <row r="21" spans="2:11" x14ac:dyDescent="0.25">
      <c r="B21" s="14">
        <v>33</v>
      </c>
      <c r="C21" s="1">
        <v>1</v>
      </c>
      <c r="D21" s="17">
        <v>48</v>
      </c>
      <c r="E21" s="1">
        <v>0</v>
      </c>
      <c r="F21" s="20" t="s">
        <v>9</v>
      </c>
      <c r="G21" s="1">
        <v>2</v>
      </c>
      <c r="H21" s="1">
        <v>1</v>
      </c>
      <c r="I21" s="1">
        <v>1</v>
      </c>
      <c r="J21" s="1">
        <v>1</v>
      </c>
      <c r="K21" s="23" t="s">
        <v>13</v>
      </c>
    </row>
    <row r="22" spans="2:11" x14ac:dyDescent="0.25">
      <c r="B22" s="14">
        <v>40</v>
      </c>
      <c r="C22" s="1">
        <v>1</v>
      </c>
      <c r="D22" s="17">
        <v>41</v>
      </c>
      <c r="E22" s="1">
        <v>0</v>
      </c>
      <c r="F22" s="20" t="s">
        <v>9</v>
      </c>
      <c r="G22" s="1">
        <v>2</v>
      </c>
      <c r="H22" s="1">
        <v>1</v>
      </c>
      <c r="I22" s="1">
        <v>1</v>
      </c>
      <c r="J22" s="1">
        <v>1</v>
      </c>
      <c r="K22" s="23" t="s">
        <v>13</v>
      </c>
    </row>
    <row r="23" spans="2:11" x14ac:dyDescent="0.25">
      <c r="B23" s="14">
        <v>50</v>
      </c>
      <c r="C23" s="1">
        <v>2</v>
      </c>
      <c r="D23" s="17">
        <v>39</v>
      </c>
      <c r="E23" s="1">
        <v>0</v>
      </c>
      <c r="F23" s="20" t="s">
        <v>9</v>
      </c>
      <c r="G23" s="1">
        <v>2</v>
      </c>
      <c r="H23" s="1">
        <v>1</v>
      </c>
      <c r="I23" s="1">
        <v>1</v>
      </c>
      <c r="J23" s="1">
        <v>1</v>
      </c>
      <c r="K23" s="23" t="s">
        <v>13</v>
      </c>
    </row>
    <row r="24" spans="2:11" x14ac:dyDescent="0.25">
      <c r="B24" s="14">
        <v>2</v>
      </c>
      <c r="C24" s="1">
        <v>2</v>
      </c>
      <c r="D24" s="17">
        <v>32</v>
      </c>
      <c r="E24" s="1">
        <v>1</v>
      </c>
      <c r="F24" s="20" t="s">
        <v>12</v>
      </c>
      <c r="G24" s="1">
        <v>2</v>
      </c>
      <c r="H24" s="1">
        <v>1</v>
      </c>
      <c r="I24" s="1">
        <v>1</v>
      </c>
      <c r="J24" s="1">
        <v>1</v>
      </c>
      <c r="K24" s="23" t="s">
        <v>13</v>
      </c>
    </row>
    <row r="25" spans="2:11" x14ac:dyDescent="0.25">
      <c r="B25" s="14">
        <v>29</v>
      </c>
      <c r="C25" s="1">
        <v>2</v>
      </c>
      <c r="D25" s="17">
        <v>31</v>
      </c>
      <c r="E25" s="1">
        <v>1</v>
      </c>
      <c r="F25" s="20" t="s">
        <v>12</v>
      </c>
      <c r="G25" s="1">
        <v>2</v>
      </c>
      <c r="H25" s="1">
        <v>1</v>
      </c>
      <c r="I25" s="1">
        <v>1</v>
      </c>
      <c r="J25" s="1">
        <v>1</v>
      </c>
      <c r="K25" s="23" t="s">
        <v>13</v>
      </c>
    </row>
    <row r="26" spans="2:11" x14ac:dyDescent="0.25">
      <c r="B26" s="14">
        <v>31</v>
      </c>
      <c r="C26" s="1">
        <v>2</v>
      </c>
      <c r="D26" s="17">
        <v>35</v>
      </c>
      <c r="E26" s="1">
        <v>1</v>
      </c>
      <c r="F26" s="20" t="s">
        <v>18</v>
      </c>
      <c r="G26" s="1">
        <v>2</v>
      </c>
      <c r="H26" s="1">
        <v>1</v>
      </c>
      <c r="I26" s="1">
        <v>1</v>
      </c>
      <c r="J26" s="1">
        <v>1</v>
      </c>
      <c r="K26" s="23" t="s">
        <v>13</v>
      </c>
    </row>
    <row r="27" spans="2:11" x14ac:dyDescent="0.25">
      <c r="B27" s="14">
        <v>37</v>
      </c>
      <c r="C27" s="1">
        <v>2</v>
      </c>
      <c r="D27" s="17">
        <v>41</v>
      </c>
      <c r="E27" s="1">
        <v>1</v>
      </c>
      <c r="F27" s="20" t="s">
        <v>18</v>
      </c>
      <c r="G27" s="1">
        <v>2</v>
      </c>
      <c r="H27" s="1">
        <v>1</v>
      </c>
      <c r="I27" s="1">
        <v>1</v>
      </c>
      <c r="J27" s="1">
        <v>1</v>
      </c>
      <c r="K27" s="23" t="s">
        <v>13</v>
      </c>
    </row>
    <row r="28" spans="2:11" x14ac:dyDescent="0.25">
      <c r="B28" s="14">
        <v>39</v>
      </c>
      <c r="C28" s="1">
        <v>2</v>
      </c>
      <c r="D28" s="17">
        <v>51</v>
      </c>
      <c r="E28" s="1">
        <v>1</v>
      </c>
      <c r="F28" s="20" t="s">
        <v>8</v>
      </c>
      <c r="G28" s="1">
        <v>2</v>
      </c>
      <c r="H28" s="1">
        <v>1</v>
      </c>
      <c r="I28" s="1">
        <v>2</v>
      </c>
      <c r="J28" s="1">
        <v>4</v>
      </c>
      <c r="K28" s="23" t="s">
        <v>13</v>
      </c>
    </row>
    <row r="29" spans="2:11" x14ac:dyDescent="0.25">
      <c r="B29" s="14">
        <v>35</v>
      </c>
      <c r="C29" s="1">
        <v>1</v>
      </c>
      <c r="D29" s="17">
        <v>56</v>
      </c>
      <c r="E29" s="1">
        <v>1</v>
      </c>
      <c r="F29" s="20" t="s">
        <v>18</v>
      </c>
      <c r="G29" s="1">
        <v>2</v>
      </c>
      <c r="H29" s="1">
        <v>1</v>
      </c>
      <c r="I29" s="1">
        <v>1</v>
      </c>
      <c r="J29" s="1">
        <v>6</v>
      </c>
      <c r="K29" s="23" t="s">
        <v>13</v>
      </c>
    </row>
    <row r="30" spans="2:11" x14ac:dyDescent="0.25">
      <c r="B30" s="14">
        <v>13</v>
      </c>
      <c r="C30" s="1">
        <v>2</v>
      </c>
      <c r="D30" s="17">
        <v>44</v>
      </c>
      <c r="E30" s="1">
        <v>0</v>
      </c>
      <c r="F30" s="20" t="s">
        <v>9</v>
      </c>
      <c r="G30" s="1">
        <v>3</v>
      </c>
      <c r="H30" s="1">
        <v>1</v>
      </c>
      <c r="I30" s="1">
        <v>1</v>
      </c>
      <c r="J30" s="1">
        <v>1</v>
      </c>
      <c r="K30" s="23" t="s">
        <v>12</v>
      </c>
    </row>
    <row r="31" spans="2:11" x14ac:dyDescent="0.25">
      <c r="B31" s="14">
        <v>1</v>
      </c>
      <c r="C31" s="1">
        <v>2</v>
      </c>
      <c r="D31" s="17">
        <v>42</v>
      </c>
      <c r="E31" s="1">
        <v>1</v>
      </c>
      <c r="F31" s="20" t="s">
        <v>12</v>
      </c>
      <c r="G31" s="1">
        <v>3</v>
      </c>
      <c r="H31" s="1">
        <v>1</v>
      </c>
      <c r="I31" s="1">
        <v>1</v>
      </c>
      <c r="J31" s="1">
        <v>1</v>
      </c>
      <c r="K31" s="23" t="s">
        <v>12</v>
      </c>
    </row>
    <row r="32" spans="2:11" x14ac:dyDescent="0.25">
      <c r="B32" s="14">
        <v>3</v>
      </c>
      <c r="C32" s="1">
        <v>1</v>
      </c>
      <c r="D32" s="17">
        <v>33</v>
      </c>
      <c r="E32" s="1">
        <v>1</v>
      </c>
      <c r="F32" s="20" t="s">
        <v>12</v>
      </c>
      <c r="G32" s="1">
        <v>3</v>
      </c>
      <c r="H32" s="1">
        <v>2</v>
      </c>
      <c r="I32" s="1">
        <v>1</v>
      </c>
      <c r="J32" s="1">
        <v>1</v>
      </c>
      <c r="K32" s="23" t="s">
        <v>12</v>
      </c>
    </row>
    <row r="33" spans="2:11" x14ac:dyDescent="0.25">
      <c r="B33" s="14">
        <v>6</v>
      </c>
      <c r="C33" s="1">
        <v>1</v>
      </c>
      <c r="D33" s="17">
        <v>52</v>
      </c>
      <c r="E33" s="1">
        <v>1</v>
      </c>
      <c r="F33" s="20" t="s">
        <v>12</v>
      </c>
      <c r="G33" s="1">
        <v>3</v>
      </c>
      <c r="H33" s="1">
        <v>2</v>
      </c>
      <c r="I33" s="1">
        <v>1</v>
      </c>
      <c r="J33" s="1">
        <v>1</v>
      </c>
      <c r="K33" s="23" t="s">
        <v>12</v>
      </c>
    </row>
    <row r="34" spans="2:11" x14ac:dyDescent="0.25">
      <c r="B34" s="14">
        <v>9</v>
      </c>
      <c r="C34" s="1">
        <v>1</v>
      </c>
      <c r="D34" s="17">
        <v>42</v>
      </c>
      <c r="E34" s="1">
        <v>1</v>
      </c>
      <c r="F34" s="20" t="s">
        <v>12</v>
      </c>
      <c r="G34" s="1">
        <v>3</v>
      </c>
      <c r="H34" s="1">
        <v>1</v>
      </c>
      <c r="I34" s="1">
        <v>1</v>
      </c>
      <c r="J34" s="1">
        <v>1</v>
      </c>
      <c r="K34" s="23" t="s">
        <v>12</v>
      </c>
    </row>
    <row r="35" spans="2:11" x14ac:dyDescent="0.25">
      <c r="B35" s="14">
        <v>11</v>
      </c>
      <c r="C35" s="1">
        <v>2</v>
      </c>
      <c r="D35" s="17">
        <v>38</v>
      </c>
      <c r="E35" s="1">
        <v>1</v>
      </c>
      <c r="F35" s="20" t="s">
        <v>18</v>
      </c>
      <c r="G35" s="1">
        <v>3</v>
      </c>
      <c r="H35" s="1">
        <v>1</v>
      </c>
      <c r="I35" s="1">
        <v>1</v>
      </c>
      <c r="J35" s="1">
        <v>1</v>
      </c>
      <c r="K35" s="23" t="s">
        <v>12</v>
      </c>
    </row>
    <row r="36" spans="2:11" x14ac:dyDescent="0.25">
      <c r="B36" s="14">
        <v>20</v>
      </c>
      <c r="C36" s="1">
        <v>2</v>
      </c>
      <c r="D36" s="17">
        <v>39</v>
      </c>
      <c r="E36" s="1">
        <v>1</v>
      </c>
      <c r="F36" s="20" t="s">
        <v>12</v>
      </c>
      <c r="G36" s="1">
        <v>3</v>
      </c>
      <c r="H36" s="1">
        <v>1</v>
      </c>
      <c r="I36" s="1">
        <v>1</v>
      </c>
      <c r="J36" s="1">
        <v>1</v>
      </c>
      <c r="K36" s="23" t="s">
        <v>12</v>
      </c>
    </row>
    <row r="37" spans="2:11" x14ac:dyDescent="0.25">
      <c r="B37" s="14">
        <v>23</v>
      </c>
      <c r="C37" s="1">
        <v>1</v>
      </c>
      <c r="D37" s="17">
        <v>40</v>
      </c>
      <c r="E37" s="1">
        <v>1</v>
      </c>
      <c r="F37" s="20" t="s">
        <v>12</v>
      </c>
      <c r="G37" s="1">
        <v>3</v>
      </c>
      <c r="H37" s="1">
        <v>1</v>
      </c>
      <c r="I37" s="1">
        <v>1</v>
      </c>
      <c r="J37" s="1">
        <v>1</v>
      </c>
      <c r="K37" s="23" t="s">
        <v>12</v>
      </c>
    </row>
    <row r="38" spans="2:11" x14ac:dyDescent="0.25">
      <c r="B38" s="14">
        <v>25</v>
      </c>
      <c r="C38" s="1">
        <v>2</v>
      </c>
      <c r="D38" s="17">
        <v>43</v>
      </c>
      <c r="E38" s="1">
        <v>1</v>
      </c>
      <c r="F38" s="20" t="s">
        <v>20</v>
      </c>
      <c r="G38" s="1">
        <v>3</v>
      </c>
      <c r="H38" s="1">
        <v>1</v>
      </c>
      <c r="I38" s="1">
        <v>1</v>
      </c>
      <c r="J38" s="1">
        <v>1</v>
      </c>
      <c r="K38" s="23" t="s">
        <v>12</v>
      </c>
    </row>
    <row r="39" spans="2:11" x14ac:dyDescent="0.25">
      <c r="B39" s="14">
        <v>36</v>
      </c>
      <c r="C39" s="1">
        <v>2</v>
      </c>
      <c r="D39" s="17">
        <v>31</v>
      </c>
      <c r="E39" s="1">
        <v>1</v>
      </c>
      <c r="F39" s="20" t="s">
        <v>12</v>
      </c>
      <c r="G39" s="1">
        <v>3</v>
      </c>
      <c r="H39" s="1">
        <v>1</v>
      </c>
      <c r="I39" s="1">
        <v>1</v>
      </c>
      <c r="J39" s="1">
        <v>1</v>
      </c>
      <c r="K39" s="23" t="s">
        <v>12</v>
      </c>
    </row>
    <row r="40" spans="2:11" x14ac:dyDescent="0.25">
      <c r="B40" s="14">
        <v>22</v>
      </c>
      <c r="C40" s="1">
        <v>1</v>
      </c>
      <c r="D40" s="17">
        <v>35</v>
      </c>
      <c r="E40" s="1">
        <v>1</v>
      </c>
      <c r="F40" s="20" t="s">
        <v>12</v>
      </c>
      <c r="G40" s="1">
        <v>3</v>
      </c>
      <c r="H40" s="1">
        <v>1</v>
      </c>
      <c r="I40" s="1">
        <v>1</v>
      </c>
      <c r="J40" s="1">
        <v>5</v>
      </c>
      <c r="K40" s="23" t="s">
        <v>12</v>
      </c>
    </row>
    <row r="41" spans="2:11" x14ac:dyDescent="0.25">
      <c r="B41" s="14">
        <v>4</v>
      </c>
      <c r="C41" s="1">
        <v>2</v>
      </c>
      <c r="D41" s="17">
        <v>31</v>
      </c>
      <c r="E41" s="1">
        <v>1</v>
      </c>
      <c r="F41" s="20" t="s">
        <v>12</v>
      </c>
      <c r="G41" s="1">
        <v>3</v>
      </c>
      <c r="H41" s="1">
        <v>1</v>
      </c>
      <c r="I41" s="1">
        <v>1</v>
      </c>
      <c r="J41" s="1">
        <v>7</v>
      </c>
      <c r="K41" s="23" t="s">
        <v>12</v>
      </c>
    </row>
    <row r="42" spans="2:11" x14ac:dyDescent="0.25">
      <c r="B42" s="14">
        <v>38</v>
      </c>
      <c r="C42" s="1">
        <v>2</v>
      </c>
      <c r="D42" s="17">
        <v>34</v>
      </c>
      <c r="E42" s="1">
        <v>1</v>
      </c>
      <c r="F42" s="20" t="s">
        <v>8</v>
      </c>
      <c r="G42" s="1">
        <v>3</v>
      </c>
      <c r="H42" s="1">
        <v>1</v>
      </c>
      <c r="I42" s="1">
        <v>3</v>
      </c>
      <c r="J42" s="1">
        <v>1</v>
      </c>
      <c r="K42" s="23" t="s">
        <v>22</v>
      </c>
    </row>
    <row r="43" spans="2:11" x14ac:dyDescent="0.25">
      <c r="B43" s="14">
        <v>14</v>
      </c>
      <c r="C43" s="1">
        <v>1</v>
      </c>
      <c r="D43" s="17">
        <v>41</v>
      </c>
      <c r="E43" s="1">
        <v>1</v>
      </c>
      <c r="F43" s="20" t="s">
        <v>18</v>
      </c>
      <c r="G43" s="1">
        <v>3</v>
      </c>
      <c r="H43" s="1">
        <v>1</v>
      </c>
      <c r="I43" s="1">
        <v>1</v>
      </c>
      <c r="J43" s="1">
        <v>1</v>
      </c>
      <c r="K43" s="23" t="s">
        <v>13</v>
      </c>
    </row>
    <row r="44" spans="2:11" x14ac:dyDescent="0.25">
      <c r="B44" s="14">
        <v>34</v>
      </c>
      <c r="C44" s="1">
        <v>1</v>
      </c>
      <c r="D44" s="17">
        <v>35</v>
      </c>
      <c r="E44" s="1">
        <v>1</v>
      </c>
      <c r="F44" s="20" t="s">
        <v>12</v>
      </c>
      <c r="G44" s="1">
        <v>3</v>
      </c>
      <c r="H44" s="1">
        <v>1</v>
      </c>
      <c r="I44" s="1">
        <v>1</v>
      </c>
      <c r="J44" s="1">
        <v>2</v>
      </c>
      <c r="K44" s="23" t="s">
        <v>13</v>
      </c>
    </row>
    <row r="45" spans="2:11" x14ac:dyDescent="0.25">
      <c r="B45" s="14">
        <v>27</v>
      </c>
      <c r="C45" s="1">
        <v>2</v>
      </c>
      <c r="D45" s="17">
        <v>42</v>
      </c>
      <c r="E45" s="1">
        <v>1</v>
      </c>
      <c r="F45" s="20" t="s">
        <v>12</v>
      </c>
      <c r="G45" s="1">
        <v>3</v>
      </c>
      <c r="H45" s="1">
        <v>1</v>
      </c>
      <c r="I45" s="1">
        <v>1</v>
      </c>
      <c r="J45" s="1">
        <v>3</v>
      </c>
      <c r="K45" s="23" t="s">
        <v>13</v>
      </c>
    </row>
    <row r="46" spans="2:11" x14ac:dyDescent="0.25">
      <c r="B46" s="14">
        <v>42</v>
      </c>
      <c r="C46" s="1">
        <v>1</v>
      </c>
      <c r="D46" s="17">
        <v>37</v>
      </c>
      <c r="E46" s="1">
        <v>0</v>
      </c>
      <c r="F46" s="20" t="s">
        <v>9</v>
      </c>
      <c r="G46" s="1">
        <v>3</v>
      </c>
      <c r="H46" s="1">
        <v>1</v>
      </c>
      <c r="I46" s="1">
        <v>1</v>
      </c>
      <c r="J46" s="1">
        <v>4</v>
      </c>
      <c r="K46" s="23" t="s">
        <v>13</v>
      </c>
    </row>
    <row r="47" spans="2:11" x14ac:dyDescent="0.25">
      <c r="B47" s="14">
        <v>8</v>
      </c>
      <c r="C47" s="1">
        <v>1</v>
      </c>
      <c r="D47" s="17">
        <v>35</v>
      </c>
      <c r="E47" s="1">
        <v>1</v>
      </c>
      <c r="F47" s="20" t="s">
        <v>17</v>
      </c>
      <c r="G47" s="1">
        <v>3</v>
      </c>
      <c r="H47" s="1">
        <v>2</v>
      </c>
      <c r="I47" s="1">
        <v>1</v>
      </c>
      <c r="J47" s="1">
        <v>1</v>
      </c>
      <c r="K47" s="23" t="s">
        <v>14</v>
      </c>
    </row>
    <row r="48" spans="2:11" x14ac:dyDescent="0.25">
      <c r="B48" s="14">
        <v>18</v>
      </c>
      <c r="C48" s="1">
        <v>2</v>
      </c>
      <c r="D48" s="17">
        <v>44</v>
      </c>
      <c r="E48" s="1">
        <v>1</v>
      </c>
      <c r="F48" s="20" t="s">
        <v>18</v>
      </c>
      <c r="G48" s="1">
        <v>3</v>
      </c>
      <c r="H48" s="1">
        <v>1</v>
      </c>
      <c r="I48" s="1">
        <v>1</v>
      </c>
      <c r="J48" s="1">
        <v>1</v>
      </c>
      <c r="K48" s="23" t="s">
        <v>14</v>
      </c>
    </row>
    <row r="49" spans="2:11" x14ac:dyDescent="0.25">
      <c r="B49" s="14">
        <v>10</v>
      </c>
      <c r="C49" s="1">
        <v>1</v>
      </c>
      <c r="D49" s="17">
        <v>38</v>
      </c>
      <c r="E49" s="1">
        <v>1</v>
      </c>
      <c r="F49" s="20" t="s">
        <v>15</v>
      </c>
      <c r="G49" s="1">
        <v>4</v>
      </c>
      <c r="H49" s="1">
        <v>3</v>
      </c>
      <c r="I49" s="1">
        <v>2</v>
      </c>
      <c r="J49" s="1">
        <v>3</v>
      </c>
      <c r="K49" s="23" t="s">
        <v>22</v>
      </c>
    </row>
    <row r="50" spans="2:11" x14ac:dyDescent="0.25">
      <c r="B50" s="14">
        <v>12</v>
      </c>
      <c r="C50" s="1">
        <v>2</v>
      </c>
      <c r="D50" s="17">
        <v>35</v>
      </c>
      <c r="E50" s="1">
        <v>1</v>
      </c>
      <c r="F50" s="20" t="s">
        <v>12</v>
      </c>
      <c r="G50" s="1">
        <v>4</v>
      </c>
      <c r="H50" s="1">
        <v>1</v>
      </c>
      <c r="I50" s="1">
        <v>1</v>
      </c>
      <c r="J50" s="1">
        <v>1</v>
      </c>
      <c r="K50" s="23" t="s">
        <v>12</v>
      </c>
    </row>
    <row r="51" spans="2:11" x14ac:dyDescent="0.25">
      <c r="B51" s="14">
        <v>30</v>
      </c>
      <c r="C51" s="1">
        <v>2</v>
      </c>
      <c r="D51" s="17">
        <v>36</v>
      </c>
      <c r="E51" s="1">
        <v>1</v>
      </c>
      <c r="F51" s="20" t="s">
        <v>12</v>
      </c>
      <c r="G51" s="1">
        <v>4</v>
      </c>
      <c r="H51" s="1">
        <v>1</v>
      </c>
      <c r="I51" s="1">
        <v>1</v>
      </c>
      <c r="J51" s="1">
        <v>1</v>
      </c>
      <c r="K51" s="23" t="s">
        <v>12</v>
      </c>
    </row>
    <row r="52" spans="2:11" x14ac:dyDescent="0.25">
      <c r="B52" s="14">
        <v>5</v>
      </c>
      <c r="C52" s="1">
        <v>2</v>
      </c>
      <c r="D52" s="17">
        <v>32</v>
      </c>
      <c r="E52" s="1">
        <v>1</v>
      </c>
      <c r="F52" s="20" t="s">
        <v>12</v>
      </c>
      <c r="G52" s="1">
        <v>4</v>
      </c>
      <c r="H52" s="1">
        <v>1</v>
      </c>
      <c r="I52" s="1">
        <v>1</v>
      </c>
      <c r="J52" s="1">
        <v>1</v>
      </c>
      <c r="K52" s="23" t="s">
        <v>14</v>
      </c>
    </row>
    <row r="53" spans="2:11" x14ac:dyDescent="0.25">
      <c r="B53" s="14">
        <v>7</v>
      </c>
      <c r="C53" s="1">
        <v>2</v>
      </c>
      <c r="D53" s="17">
        <v>46</v>
      </c>
      <c r="E53" s="1">
        <v>1</v>
      </c>
      <c r="F53" s="20" t="s">
        <v>17</v>
      </c>
      <c r="G53" s="1">
        <v>4</v>
      </c>
      <c r="H53" s="1">
        <v>1</v>
      </c>
      <c r="I53" s="1">
        <v>1</v>
      </c>
      <c r="J53" s="1">
        <v>1</v>
      </c>
      <c r="K53" s="23" t="s">
        <v>14</v>
      </c>
    </row>
    <row r="54" spans="2:11" ht="15.75" thickBot="1" x14ac:dyDescent="0.3">
      <c r="B54" s="15">
        <v>43</v>
      </c>
      <c r="C54" s="9">
        <v>1</v>
      </c>
      <c r="D54" s="18">
        <v>35</v>
      </c>
      <c r="E54" s="9">
        <v>1</v>
      </c>
      <c r="F54" s="21" t="s">
        <v>17</v>
      </c>
      <c r="G54" s="9">
        <v>4</v>
      </c>
      <c r="H54" s="9">
        <v>1</v>
      </c>
      <c r="I54" s="1">
        <v>1</v>
      </c>
      <c r="J54" s="9">
        <v>1</v>
      </c>
      <c r="K54" s="23" t="s">
        <v>14</v>
      </c>
    </row>
    <row r="57" spans="2:11" ht="21" x14ac:dyDescent="0.35">
      <c r="C57" s="11" t="s">
        <v>11</v>
      </c>
      <c r="D57" s="12"/>
      <c r="E57" s="12"/>
      <c r="F57" s="12"/>
    </row>
  </sheetData>
  <sortState ref="B4:K54">
    <sortCondition ref="G3"/>
  </sortState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R18" sqref="R18"/>
    </sheetView>
  </sheetViews>
  <sheetFormatPr baseColWidth="10" defaultRowHeight="15" x14ac:dyDescent="0.25"/>
  <sheetData>
    <row r="2" spans="1:1" x14ac:dyDescent="0.25">
      <c r="A2" s="1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topLeftCell="A10" workbookViewId="0">
      <selection activeCell="K26" sqref="K26"/>
    </sheetView>
  </sheetViews>
  <sheetFormatPr baseColWidth="10" defaultRowHeight="15" x14ac:dyDescent="0.25"/>
  <cols>
    <col min="1" max="1" width="18.85546875" customWidth="1"/>
    <col min="3" max="3" width="15.85546875" customWidth="1"/>
  </cols>
  <sheetData>
    <row r="1" spans="1:3" x14ac:dyDescent="0.25">
      <c r="A1" s="24" t="s">
        <v>23</v>
      </c>
      <c r="B1" s="24" t="s">
        <v>24</v>
      </c>
      <c r="C1" s="24" t="s">
        <v>25</v>
      </c>
    </row>
    <row r="2" spans="1:3" x14ac:dyDescent="0.25">
      <c r="A2" s="24" t="s">
        <v>26</v>
      </c>
      <c r="B2" s="1">
        <f>COUNTIF('tableau base de données'!C:C,1)</f>
        <v>18</v>
      </c>
      <c r="C2" s="25">
        <f>B2*C4/B4</f>
        <v>0.35294117647058826</v>
      </c>
    </row>
    <row r="3" spans="1:3" x14ac:dyDescent="0.25">
      <c r="A3" s="24" t="s">
        <v>27</v>
      </c>
      <c r="B3" s="1">
        <f>COUNTIF('tableau base de données'!C:C,2)</f>
        <v>33</v>
      </c>
      <c r="C3" s="25">
        <f>B3*C4/B4</f>
        <v>0.6470588235294118</v>
      </c>
    </row>
    <row r="4" spans="1:3" x14ac:dyDescent="0.25">
      <c r="A4" s="24" t="s">
        <v>28</v>
      </c>
      <c r="B4" s="1">
        <f>SUM(B2:B3)</f>
        <v>51</v>
      </c>
      <c r="C4" s="25">
        <v>1</v>
      </c>
    </row>
    <row r="17" spans="1:3" x14ac:dyDescent="0.25">
      <c r="A17" s="26" t="s">
        <v>29</v>
      </c>
      <c r="B17" s="26" t="s">
        <v>24</v>
      </c>
      <c r="C17" s="26" t="s">
        <v>25</v>
      </c>
    </row>
    <row r="18" spans="1:3" x14ac:dyDescent="0.25">
      <c r="A18" s="1" t="s">
        <v>30</v>
      </c>
      <c r="B18" s="1">
        <f>COUNTIF('tableau base de données'!D:D,"&lt;36")</f>
        <v>17</v>
      </c>
      <c r="C18" s="25">
        <f>B18*100%/B$22</f>
        <v>0.33333333333333331</v>
      </c>
    </row>
    <row r="19" spans="1:3" x14ac:dyDescent="0.25">
      <c r="A19" s="1" t="s">
        <v>31</v>
      </c>
      <c r="B19" s="1">
        <f>COUNTIF('tableau base de données'!D:D,"&lt;41")-B18</f>
        <v>16</v>
      </c>
      <c r="C19" s="25">
        <f t="shared" ref="C19:C21" si="0">B19*100%/B$22</f>
        <v>0.31372549019607843</v>
      </c>
    </row>
    <row r="20" spans="1:3" x14ac:dyDescent="0.25">
      <c r="A20" s="1" t="s">
        <v>32</v>
      </c>
      <c r="B20" s="1">
        <f>COUNTIF('tableau base de données'!D:D,"&lt;47")-B19-B18</f>
        <v>13</v>
      </c>
      <c r="C20" s="25">
        <f t="shared" si="0"/>
        <v>0.25490196078431371</v>
      </c>
    </row>
    <row r="21" spans="1:3" x14ac:dyDescent="0.25">
      <c r="A21" s="1" t="s">
        <v>33</v>
      </c>
      <c r="B21" s="1">
        <f>COUNTIF('tableau base de données'!D:D,"&gt;46")</f>
        <v>5</v>
      </c>
      <c r="C21" s="25">
        <f t="shared" si="0"/>
        <v>9.8039215686274508E-2</v>
      </c>
    </row>
    <row r="22" spans="1:3" x14ac:dyDescent="0.25">
      <c r="A22" s="1" t="s">
        <v>28</v>
      </c>
      <c r="B22" s="1">
        <f>SUM(B18:B21)</f>
        <v>51</v>
      </c>
      <c r="C22" s="25">
        <f>SUM(C18:C21)</f>
        <v>0.99999999999999989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base de données</vt:lpstr>
      <vt:lpstr>explication base de données</vt:lpstr>
      <vt:lpstr>Variable Univarié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 ordinaire</dc:creator>
  <cp:lastModifiedBy>kevin capponi</cp:lastModifiedBy>
  <cp:lastPrinted>2014-01-20T16:05:44Z</cp:lastPrinted>
  <dcterms:created xsi:type="dcterms:W3CDTF">2014-01-16T07:53:28Z</dcterms:created>
  <dcterms:modified xsi:type="dcterms:W3CDTF">2014-02-03T16:09:15Z</dcterms:modified>
</cp:coreProperties>
</file>