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3" sheetId="3" r:id="rId1"/>
  </sheets>
  <definedNames>
    <definedName name="an">Feuil3!$J$1</definedName>
    <definedName name="mois">Feuil3!$J$2</definedName>
  </definedNames>
  <calcPr calcId="125725"/>
</workbook>
</file>

<file path=xl/calcChain.xml><?xml version="1.0" encoding="utf-8"?>
<calcChain xmlns="http://schemas.openxmlformats.org/spreadsheetml/2006/main">
  <c r="J1" i="3"/>
  <c r="I18"/>
  <c r="J18"/>
  <c r="I19"/>
  <c r="J19"/>
  <c r="I20"/>
  <c r="J20"/>
  <c r="I21"/>
  <c r="J21"/>
  <c r="I22"/>
  <c r="J22"/>
  <c r="J17"/>
  <c r="I17"/>
  <c r="J2"/>
  <c r="K18" s="1"/>
  <c r="I6"/>
  <c r="G22"/>
  <c r="H22" s="1"/>
  <c r="G21"/>
  <c r="H21" s="1"/>
  <c r="G20"/>
  <c r="H20" s="1"/>
  <c r="G19"/>
  <c r="H19" s="1"/>
  <c r="G18"/>
  <c r="H18" s="1"/>
  <c r="G17"/>
  <c r="H17" s="1"/>
  <c r="G6"/>
  <c r="H6"/>
  <c r="J6" s="1"/>
  <c r="K6" s="1"/>
  <c r="G7"/>
  <c r="H7" s="1"/>
  <c r="J7" s="1"/>
  <c r="K7" s="1"/>
  <c r="G8"/>
  <c r="H8" s="1"/>
  <c r="J8" s="1"/>
  <c r="K8" s="1"/>
  <c r="G9"/>
  <c r="H9" s="1"/>
  <c r="J9" s="1"/>
  <c r="K9" s="1"/>
  <c r="G10"/>
  <c r="H10" s="1"/>
  <c r="J10" s="1"/>
  <c r="K10" s="1"/>
  <c r="G11"/>
  <c r="H11" s="1"/>
  <c r="K17" l="1"/>
  <c r="K22"/>
  <c r="K21"/>
  <c r="K20"/>
  <c r="K19"/>
  <c r="L18"/>
  <c r="L17"/>
  <c r="M17" s="1"/>
  <c r="J11"/>
  <c r="K11" s="1"/>
  <c r="I11"/>
  <c r="I9"/>
  <c r="I8"/>
  <c r="I7"/>
  <c r="I10"/>
  <c r="L11"/>
  <c r="M11" s="1"/>
  <c r="L10"/>
  <c r="M10" s="1"/>
  <c r="L9"/>
  <c r="M9" s="1"/>
  <c r="L8"/>
  <c r="M8" s="1"/>
  <c r="L7"/>
  <c r="M7" s="1"/>
  <c r="L6"/>
  <c r="M6" s="1"/>
  <c r="M18" l="1"/>
  <c r="N18" s="1"/>
  <c r="L19"/>
  <c r="M19"/>
  <c r="L20"/>
  <c r="M20"/>
  <c r="L21"/>
  <c r="M21"/>
  <c r="L22"/>
  <c r="M22"/>
  <c r="N17"/>
  <c r="N7"/>
  <c r="N8"/>
  <c r="N9"/>
  <c r="N10"/>
  <c r="N11"/>
  <c r="N6"/>
  <c r="N22" l="1"/>
  <c r="N21"/>
  <c r="N20"/>
  <c r="N19"/>
</calcChain>
</file>

<file path=xl/sharedStrings.xml><?xml version="1.0" encoding="utf-8"?>
<sst xmlns="http://schemas.openxmlformats.org/spreadsheetml/2006/main" count="33" uniqueCount="17">
  <si>
    <t>heure</t>
  </si>
  <si>
    <t>date</t>
  </si>
  <si>
    <t>minute</t>
  </si>
  <si>
    <t>H</t>
  </si>
  <si>
    <t>M</t>
  </si>
  <si>
    <t>S</t>
  </si>
  <si>
    <t>format hrs</t>
  </si>
  <si>
    <t>date+heures</t>
  </si>
  <si>
    <t>annee</t>
  </si>
  <si>
    <t>mois</t>
  </si>
  <si>
    <t>jour</t>
  </si>
  <si>
    <t>seconde</t>
  </si>
  <si>
    <t>DONNEES</t>
  </si>
  <si>
    <t>TEMPS RESTANT</t>
  </si>
  <si>
    <t>année</t>
  </si>
  <si>
    <t>30 jours</t>
  </si>
  <si>
    <t>365 jours</t>
  </si>
</sst>
</file>

<file path=xl/styles.xml><?xml version="1.0" encoding="utf-8"?>
<styleSheet xmlns="http://schemas.openxmlformats.org/spreadsheetml/2006/main">
  <numFmts count="1">
    <numFmt numFmtId="166" formatCode="[$-F400]h:mm:ss\ AM/P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" fontId="0" fillId="0" borderId="1" xfId="0" applyNumberFormat="1" applyBorder="1" applyAlignment="1">
      <alignment horizontal="center"/>
    </xf>
    <xf numFmtId="1" fontId="0" fillId="0" borderId="1" xfId="0" applyNumberFormat="1" applyBorder="1"/>
    <xf numFmtId="14" fontId="1" fillId="0" borderId="1" xfId="0" applyNumberFormat="1" applyFont="1" applyBorder="1"/>
    <xf numFmtId="0" fontId="1" fillId="0" borderId="1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3" borderId="0" xfId="0" applyFill="1" applyAlignment="1">
      <alignment horizontal="left"/>
    </xf>
    <xf numFmtId="0" fontId="0" fillId="0" borderId="3" xfId="0" applyBorder="1"/>
    <xf numFmtId="0" fontId="2" fillId="0" borderId="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0" borderId="0" xfId="0" applyFont="1" applyBorder="1" applyAlignment="1">
      <alignment horizontal="center"/>
    </xf>
    <xf numFmtId="0" fontId="0" fillId="0" borderId="8" xfId="0" applyBorder="1"/>
    <xf numFmtId="166" fontId="0" fillId="0" borderId="0" xfId="0" applyNumberFormat="1" applyBorder="1" applyAlignment="1">
      <alignment horizontal="center"/>
    </xf>
    <xf numFmtId="22" fontId="0" fillId="0" borderId="0" xfId="0" applyNumberFormat="1" applyBorder="1" applyAlignment="1">
      <alignment horizontal="center"/>
    </xf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0" borderId="4" xfId="0" applyBorder="1"/>
    <xf numFmtId="0" fontId="0" fillId="0" borderId="0" xfId="0" applyBorder="1"/>
    <xf numFmtId="0" fontId="1" fillId="3" borderId="0" xfId="0" applyFont="1" applyFill="1" applyAlignment="1">
      <alignment horizontal="right"/>
    </xf>
    <xf numFmtId="0" fontId="1" fillId="2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O24"/>
  <sheetViews>
    <sheetView tabSelected="1" workbookViewId="0">
      <selection activeCell="I17" sqref="I17"/>
    </sheetView>
  </sheetViews>
  <sheetFormatPr baseColWidth="10" defaultRowHeight="15"/>
  <cols>
    <col min="1" max="1" width="3.28515625" customWidth="1"/>
    <col min="2" max="2" width="5.42578125" customWidth="1"/>
    <col min="4" max="6" width="4.28515625" customWidth="1"/>
    <col min="7" max="8" width="17.7109375" customWidth="1"/>
  </cols>
  <sheetData>
    <row r="1" spans="2:15">
      <c r="G1" s="28" t="s">
        <v>14</v>
      </c>
      <c r="H1" s="9" t="s">
        <v>16</v>
      </c>
      <c r="I1" s="27" t="s">
        <v>14</v>
      </c>
      <c r="J1" s="11">
        <f>(365*3+366)/4</f>
        <v>365.25</v>
      </c>
    </row>
    <row r="2" spans="2:15">
      <c r="G2" s="28" t="s">
        <v>9</v>
      </c>
      <c r="H2" s="10" t="s">
        <v>15</v>
      </c>
      <c r="I2" s="27" t="s">
        <v>9</v>
      </c>
      <c r="J2" s="11">
        <f>J1/12</f>
        <v>30.4375</v>
      </c>
    </row>
    <row r="4" spans="2:15">
      <c r="B4" s="12"/>
      <c r="C4" s="13" t="s">
        <v>12</v>
      </c>
      <c r="D4" s="13"/>
      <c r="E4" s="13"/>
      <c r="F4" s="13"/>
      <c r="G4" s="14"/>
      <c r="H4" s="14"/>
      <c r="I4" s="15" t="s">
        <v>13</v>
      </c>
      <c r="J4" s="15"/>
      <c r="K4" s="15"/>
      <c r="L4" s="15"/>
      <c r="M4" s="15"/>
      <c r="N4" s="15"/>
      <c r="O4" s="16"/>
    </row>
    <row r="5" spans="2:15">
      <c r="B5" s="17"/>
      <c r="C5" s="5" t="s">
        <v>1</v>
      </c>
      <c r="D5" s="5" t="s">
        <v>3</v>
      </c>
      <c r="E5" s="5" t="s">
        <v>4</v>
      </c>
      <c r="F5" s="5" t="s">
        <v>5</v>
      </c>
      <c r="G5" s="18" t="s">
        <v>6</v>
      </c>
      <c r="H5" s="18" t="s">
        <v>7</v>
      </c>
      <c r="I5" s="6" t="s">
        <v>8</v>
      </c>
      <c r="J5" s="5" t="s">
        <v>9</v>
      </c>
      <c r="K5" s="5" t="s">
        <v>10</v>
      </c>
      <c r="L5" s="5" t="s">
        <v>0</v>
      </c>
      <c r="M5" s="5" t="s">
        <v>2</v>
      </c>
      <c r="N5" s="5" t="s">
        <v>11</v>
      </c>
      <c r="O5" s="19"/>
    </row>
    <row r="6" spans="2:15">
      <c r="B6" s="17"/>
      <c r="C6" s="3">
        <v>41975</v>
      </c>
      <c r="D6" s="4">
        <v>1</v>
      </c>
      <c r="E6" s="4">
        <v>23</v>
      </c>
      <c r="F6" s="4">
        <v>34</v>
      </c>
      <c r="G6" s="20">
        <f>(D6*3600+E6*60+F6)/24/3600</f>
        <v>5.8032407407407408E-2</v>
      </c>
      <c r="H6" s="21">
        <f>C6+G6</f>
        <v>41975.058032407411</v>
      </c>
      <c r="I6" s="1">
        <f t="shared" ref="I6:I11" ca="1" si="0">ROUNDDOWN((H6-NOW())/365,0)</f>
        <v>0</v>
      </c>
      <c r="J6" s="1">
        <f ca="1">ROUNDDOWN((((H6-NOW())/365)-ROUNDDOWN((H6-NOW())/365,0))*12,0)</f>
        <v>9</v>
      </c>
      <c r="K6" s="2">
        <f ca="1">ROUNDDOWN(30*(((((H6-NOW())/365)-ROUNDDOWN((H6-NOW())/365,0))*12)-J6),0)</f>
        <v>28</v>
      </c>
      <c r="L6" s="2">
        <f ca="1">ROUNDDOWN(((30*(((((H6-NOW())/365)-ROUNDDOWN((H6-NOW())/365,0))*12)-J6))-K6)*24,0)</f>
        <v>3</v>
      </c>
      <c r="M6" s="2">
        <f ca="1">ROUNDDOWN(((((30*(((((H6-NOW())/365)-ROUNDDOWN((H6-NOW())/365,0))*12)-J6))-K6)*24)-L6)*60,0)</f>
        <v>26</v>
      </c>
      <c r="N6" s="2">
        <f ca="1">ROUNDDOWN(((((((30*(((((H6-NOW())/365)-ROUNDDOWN((H6-NOW())/365,0))*12)-J6))-K6)*24)-L6)*60)-M6)*60,0)</f>
        <v>41</v>
      </c>
      <c r="O6" s="19"/>
    </row>
    <row r="7" spans="2:15">
      <c r="B7" s="17"/>
      <c r="C7" s="3">
        <v>41884</v>
      </c>
      <c r="D7" s="4">
        <v>17</v>
      </c>
      <c r="E7" s="4">
        <v>43</v>
      </c>
      <c r="F7" s="4">
        <v>0</v>
      </c>
      <c r="G7" s="20">
        <f t="shared" ref="G7:G11" si="1">(D7*3600+E7*60+F7)/24/3600</f>
        <v>0.73819444444444449</v>
      </c>
      <c r="H7" s="21">
        <f t="shared" ref="H7:H11" si="2">C7+G7</f>
        <v>41884.738194444442</v>
      </c>
      <c r="I7" s="1">
        <f t="shared" ca="1" si="0"/>
        <v>0</v>
      </c>
      <c r="J7" s="1">
        <f t="shared" ref="J7:J11" ca="1" si="3">ROUNDDOWN((((H7-NOW())/365)-ROUNDDOWN((H7-NOW())/365,0))*12,0)</f>
        <v>6</v>
      </c>
      <c r="K7" s="2">
        <f ca="1">ROUNDDOWN(30*(((((H7-NOW())/365)-ROUNDDOWN((H7-NOW())/365,0))*12)-J7),0)</f>
        <v>29</v>
      </c>
      <c r="L7" s="2">
        <f ca="1">ROUNDDOWN(((30*(((((H7-NOW())/365)-ROUNDDOWN((H7-NOW())/365,0))*12)-J7))-K7)*24,0)</f>
        <v>1</v>
      </c>
      <c r="M7" s="2">
        <f ca="1">ROUNDDOWN(((((30*(((((H7-NOW())/365)-ROUNDDOWN((H7-NOW())/365,0))*12)-J7))-K7)*24)-L7)*60,0)</f>
        <v>27</v>
      </c>
      <c r="N7" s="2">
        <f ca="1">ROUNDDOWN(((((((30*(((((H7-NOW())/365)-ROUNDDOWN((H7-NOW())/365,0))*12)-J7))-K7)*24)-L7)*60)-M7)*60,0)</f>
        <v>46</v>
      </c>
      <c r="O7" s="19"/>
    </row>
    <row r="8" spans="2:15">
      <c r="B8" s="17"/>
      <c r="C8" s="3">
        <v>41792</v>
      </c>
      <c r="D8" s="4">
        <v>18</v>
      </c>
      <c r="E8" s="4">
        <v>34</v>
      </c>
      <c r="F8" s="4">
        <v>16</v>
      </c>
      <c r="G8" s="20">
        <f t="shared" si="1"/>
        <v>0.7737962962962962</v>
      </c>
      <c r="H8" s="21">
        <f t="shared" si="2"/>
        <v>41792.773796296293</v>
      </c>
      <c r="I8" s="1">
        <f t="shared" ca="1" si="0"/>
        <v>0</v>
      </c>
      <c r="J8" s="1">
        <f t="shared" ca="1" si="3"/>
        <v>3</v>
      </c>
      <c r="K8" s="2">
        <f ca="1">ROUNDDOWN(30*(((((H8-NOW())/365)-ROUNDDOWN((H8-NOW())/365,0))*12)-J8),0)</f>
        <v>28</v>
      </c>
      <c r="L8" s="2">
        <f ca="1">ROUNDDOWN(((30*(((((H8-NOW())/365)-ROUNDDOWN((H8-NOW())/365,0))*12)-J8))-K8)*24,0)</f>
        <v>8</v>
      </c>
      <c r="M8" s="2">
        <f ca="1">ROUNDDOWN(((((30*(((((H8-NOW())/365)-ROUNDDOWN((H8-NOW())/365,0))*12)-J8))-K8)*24)-L8)*60,0)</f>
        <v>33</v>
      </c>
      <c r="N8" s="2">
        <f ca="1">ROUNDDOWN(((((((30*(((((H8-NOW())/365)-ROUNDDOWN((H8-NOW())/365,0))*12)-J8))-K8)*24)-L8)*60)-M8)*60,0)</f>
        <v>7</v>
      </c>
      <c r="O8" s="19"/>
    </row>
    <row r="9" spans="2:15">
      <c r="B9" s="17"/>
      <c r="C9" s="3">
        <v>42065</v>
      </c>
      <c r="D9" s="4">
        <v>18</v>
      </c>
      <c r="E9" s="4">
        <v>30</v>
      </c>
      <c r="F9" s="4">
        <v>56</v>
      </c>
      <c r="G9" s="20">
        <f t="shared" si="1"/>
        <v>0.77148148148148155</v>
      </c>
      <c r="H9" s="21">
        <f t="shared" si="2"/>
        <v>42065.771481481483</v>
      </c>
      <c r="I9" s="1">
        <f t="shared" ca="1" si="0"/>
        <v>1</v>
      </c>
      <c r="J9" s="1">
        <f t="shared" ca="1" si="3"/>
        <v>0</v>
      </c>
      <c r="K9" s="2">
        <f ca="1">ROUNDDOWN(30*(((((H9-NOW())/365)-ROUNDDOWN((H9-NOW())/365,0))*12)-J9),0)</f>
        <v>27</v>
      </c>
      <c r="L9" s="2">
        <f ca="1">ROUNDDOWN(((30*(((((H9-NOW())/365)-ROUNDDOWN((H9-NOW())/365,0))*12)-J9))-K9)*24,0)</f>
        <v>14</v>
      </c>
      <c r="M9" s="2">
        <f ca="1">ROUNDDOWN(((((30*(((((H9-NOW())/365)-ROUNDDOWN((H9-NOW())/365,0))*12)-J9))-K9)*24)-L9)*60,0)</f>
        <v>44</v>
      </c>
      <c r="N9" s="2">
        <f ca="1">ROUNDDOWN(((((((30*(((((H9-NOW())/365)-ROUNDDOWN((H9-NOW())/365,0))*12)-J9))-K9)*24)-L9)*60)-M9)*60,0)</f>
        <v>38</v>
      </c>
      <c r="O9" s="19"/>
    </row>
    <row r="10" spans="2:15">
      <c r="B10" s="17"/>
      <c r="C10" s="3">
        <v>42004</v>
      </c>
      <c r="D10" s="4">
        <v>17</v>
      </c>
      <c r="E10" s="4">
        <v>54</v>
      </c>
      <c r="F10" s="4">
        <v>44</v>
      </c>
      <c r="G10" s="20">
        <f t="shared" si="1"/>
        <v>0.74634259259259261</v>
      </c>
      <c r="H10" s="21">
        <f t="shared" si="2"/>
        <v>42004.746342592596</v>
      </c>
      <c r="I10" s="1">
        <f ca="1">ROUNDDOWN((H10-NOW())/365,0)</f>
        <v>0</v>
      </c>
      <c r="J10" s="1">
        <f t="shared" ca="1" si="3"/>
        <v>10</v>
      </c>
      <c r="K10" s="2">
        <f ca="1">ROUNDDOWN(30*(((((H10-NOW())/365)-ROUNDDOWN((H10-NOW())/365,0))*12)-J10),0)</f>
        <v>27</v>
      </c>
      <c r="L10" s="2">
        <f ca="1">ROUNDDOWN(((30*(((((H10-NOW())/365)-ROUNDDOWN((H10-NOW())/365,0))*12)-J10))-K10)*24,0)</f>
        <v>10</v>
      </c>
      <c r="M10" s="2">
        <f ca="1">ROUNDDOWN(((((30*(((((H10-NOW())/365)-ROUNDDOWN((H10-NOW())/365,0))*12)-J10))-K10)*24)-L10)*60,0)</f>
        <v>12</v>
      </c>
      <c r="N10" s="2">
        <f ca="1">ROUNDDOWN(((((((30*(((((H10-NOW())/365)-ROUNDDOWN((H10-NOW())/365,0))*12)-J10))-K10)*24)-L10)*60)-M10)*60,0)</f>
        <v>13</v>
      </c>
      <c r="O10" s="19"/>
    </row>
    <row r="11" spans="2:15">
      <c r="B11" s="17"/>
      <c r="C11" s="3">
        <v>41886</v>
      </c>
      <c r="D11" s="4">
        <v>6</v>
      </c>
      <c r="E11" s="4">
        <v>50</v>
      </c>
      <c r="F11" s="4">
        <v>8</v>
      </c>
      <c r="G11" s="20">
        <f t="shared" si="1"/>
        <v>0.2848148148148148</v>
      </c>
      <c r="H11" s="21">
        <f t="shared" si="2"/>
        <v>41886.284814814811</v>
      </c>
      <c r="I11" s="1">
        <f t="shared" ca="1" si="0"/>
        <v>0</v>
      </c>
      <c r="J11" s="1">
        <f t="shared" ca="1" si="3"/>
        <v>7</v>
      </c>
      <c r="K11" s="2">
        <f ca="1">ROUNDDOWN(30*(((((H11-NOW())/365)-ROUNDDOWN((H11-NOW())/365,0))*12)-J11),0)</f>
        <v>0</v>
      </c>
      <c r="L11" s="2">
        <f ca="1">ROUNDDOWN(((30*(((((H11-NOW())/365)-ROUNDDOWN((H11-NOW())/365,0))*12)-J11))-K11)*24,0)</f>
        <v>14</v>
      </c>
      <c r="M11" s="2">
        <f ca="1">ROUNDDOWN(((((30*(((((H11-NOW())/365)-ROUNDDOWN((H11-NOW())/365,0))*12)-J11))-K11)*24)-L11)*60,0)</f>
        <v>4</v>
      </c>
      <c r="N11" s="2">
        <f ca="1">ROUNDDOWN(((((((30*(((((H11-NOW())/365)-ROUNDDOWN((H11-NOW())/365,0))*12)-J11))-K11)*24)-L11)*60)-M11)*60,0)</f>
        <v>23</v>
      </c>
      <c r="O11" s="19"/>
    </row>
    <row r="12" spans="2:15">
      <c r="B12" s="22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4"/>
    </row>
    <row r="15" spans="2:15">
      <c r="B15" s="12"/>
      <c r="C15" s="25"/>
      <c r="D15" s="25"/>
      <c r="E15" s="25"/>
      <c r="F15" s="25"/>
      <c r="G15" s="25"/>
      <c r="H15" s="25"/>
      <c r="I15" s="15" t="s">
        <v>13</v>
      </c>
      <c r="J15" s="15"/>
      <c r="K15" s="15"/>
      <c r="L15" s="15"/>
      <c r="M15" s="15"/>
      <c r="N15" s="15"/>
      <c r="O15" s="16"/>
    </row>
    <row r="16" spans="2:15">
      <c r="B16" s="17"/>
      <c r="C16" s="7" t="s">
        <v>1</v>
      </c>
      <c r="D16" s="7" t="s">
        <v>3</v>
      </c>
      <c r="E16" s="7" t="s">
        <v>4</v>
      </c>
      <c r="F16" s="7" t="s">
        <v>5</v>
      </c>
      <c r="G16" s="18" t="s">
        <v>6</v>
      </c>
      <c r="H16" s="18" t="s">
        <v>7</v>
      </c>
      <c r="I16" s="8" t="s">
        <v>8</v>
      </c>
      <c r="J16" s="7" t="s">
        <v>9</v>
      </c>
      <c r="K16" s="7" t="s">
        <v>10</v>
      </c>
      <c r="L16" s="7" t="s">
        <v>0</v>
      </c>
      <c r="M16" s="7" t="s">
        <v>2</v>
      </c>
      <c r="N16" s="7" t="s">
        <v>11</v>
      </c>
      <c r="O16" s="19"/>
    </row>
    <row r="17" spans="2:15">
      <c r="B17" s="17"/>
      <c r="C17" s="3">
        <v>41975</v>
      </c>
      <c r="D17" s="4">
        <v>1</v>
      </c>
      <c r="E17" s="4">
        <v>23</v>
      </c>
      <c r="F17" s="4">
        <v>34</v>
      </c>
      <c r="G17" s="20">
        <f>(D17*3600+E17*60+F17)/24/3600</f>
        <v>5.8032407407407408E-2</v>
      </c>
      <c r="H17" s="21">
        <f>C17+G17</f>
        <v>41975.058032407411</v>
      </c>
      <c r="I17" s="1">
        <f ca="1">ROUNDDOWN((H17-NOW())/an,0)</f>
        <v>0</v>
      </c>
      <c r="J17" s="1">
        <f ca="1">ROUNDDOWN((((H17-NOW())/an)-ROUNDDOWN((H17-NOW())/an,0))*12,0)</f>
        <v>9</v>
      </c>
      <c r="K17" s="2">
        <f ca="1">ROUNDDOWN(mois*(((((H17-NOW())/an)-ROUNDDOWN((H17-NOW())/an,0))*12)-J17),0)</f>
        <v>28</v>
      </c>
      <c r="L17" s="2">
        <f ca="1">ROUNDDOWN(((mois*(((((H17-NOW())/an)-ROUNDDOWN((H17-NOW())/an,0))*12)-J17))-K17)*24,0)</f>
        <v>8</v>
      </c>
      <c r="M17" s="2">
        <f ca="1">ROUNDDOWN(((((mois*(((((H17-NOW())/an)-ROUNDDOWN((H17-NOW())/an,0))*12)-J17))-K17)*24)-L17)*60,0)</f>
        <v>19</v>
      </c>
      <c r="N17" s="2">
        <f ca="1">ROUNDDOWN(((((((mois*(((((H17-NOW())/an)-ROUNDDOWN((H17-NOW())/an,0))*12)-J17))-K17)*24)-L17)*60)-M17)*60,0)</f>
        <v>33</v>
      </c>
      <c r="O17" s="19"/>
    </row>
    <row r="18" spans="2:15">
      <c r="B18" s="17"/>
      <c r="C18" s="3">
        <v>41884</v>
      </c>
      <c r="D18" s="4">
        <v>17</v>
      </c>
      <c r="E18" s="4">
        <v>43</v>
      </c>
      <c r="F18" s="4">
        <v>0</v>
      </c>
      <c r="G18" s="20">
        <f t="shared" ref="G18:G22" si="4">(D18*3600+E18*60+F18)/24/3600</f>
        <v>0.73819444444444449</v>
      </c>
      <c r="H18" s="21">
        <f t="shared" ref="H18:H22" si="5">C18+G18</f>
        <v>41884.738194444442</v>
      </c>
      <c r="I18" s="1">
        <f ca="1">ROUNDDOWN((H18-NOW())/an,0)</f>
        <v>0</v>
      </c>
      <c r="J18" s="1">
        <f ca="1">ROUNDDOWN((((H18-NOW())/an)-ROUNDDOWN((H18-NOW())/an,0))*12,0)</f>
        <v>6</v>
      </c>
      <c r="K18" s="2">
        <f ca="1">ROUNDDOWN(mois*(((((H18-NOW())/an)-ROUNDDOWN((H18-NOW())/an,0))*12)-J18),0)</f>
        <v>29</v>
      </c>
      <c r="L18" s="2">
        <f ca="1">ROUNDDOWN(((mois*(((((H18-NOW())/an)-ROUNDDOWN((H18-NOW())/an,0))*12)-J18))-K18)*24,0)</f>
        <v>8</v>
      </c>
      <c r="M18" s="2">
        <f ca="1">ROUNDDOWN(((((mois*(((((H18-NOW())/an)-ROUNDDOWN((H18-NOW())/an,0))*12)-J18))-K18)*24)-L18)*60,0)</f>
        <v>8</v>
      </c>
      <c r="N18" s="2">
        <f ca="1">ROUNDDOWN(((((((mois*(((((H18-NOW())/an)-ROUNDDOWN((H18-NOW())/an,0))*12)-J18))-K18)*24)-L18)*60)-M18)*60,0)</f>
        <v>59</v>
      </c>
      <c r="O18" s="19"/>
    </row>
    <row r="19" spans="2:15">
      <c r="B19" s="17"/>
      <c r="C19" s="3">
        <v>41792</v>
      </c>
      <c r="D19" s="4">
        <v>18</v>
      </c>
      <c r="E19" s="4">
        <v>34</v>
      </c>
      <c r="F19" s="4">
        <v>16</v>
      </c>
      <c r="G19" s="20">
        <f t="shared" si="4"/>
        <v>0.7737962962962962</v>
      </c>
      <c r="H19" s="21">
        <f t="shared" si="5"/>
        <v>41792.773796296293</v>
      </c>
      <c r="I19" s="1">
        <f ca="1">ROUNDDOWN((H19-NOW())/an,0)</f>
        <v>0</v>
      </c>
      <c r="J19" s="1">
        <f ca="1">ROUNDDOWN((((H19-NOW())/an)-ROUNDDOWN((H19-NOW())/an,0))*12,0)</f>
        <v>3</v>
      </c>
      <c r="K19" s="2">
        <f ca="1">ROUNDDOWN(mois*(((((H19-NOW())/an)-ROUNDDOWN((H19-NOW())/an,0))*12)-J19),0)</f>
        <v>28</v>
      </c>
      <c r="L19" s="2">
        <f ca="1">ROUNDDOWN(((mois*(((((H19-NOW())/an)-ROUNDDOWN((H19-NOW())/an,0))*12)-J19))-K19)*24,0)</f>
        <v>16</v>
      </c>
      <c r="M19" s="2">
        <f ca="1">ROUNDDOWN(((((mois*(((((H19-NOW())/an)-ROUNDDOWN((H19-NOW())/an,0))*12)-J19))-K19)*24)-L19)*60,0)</f>
        <v>30</v>
      </c>
      <c r="N19" s="2">
        <f ca="1">ROUNDDOWN(((((((mois*(((((H19-NOW())/an)-ROUNDDOWN((H19-NOW())/an,0))*12)-J19))-K19)*24)-L19)*60)-M19)*60,0)</f>
        <v>15</v>
      </c>
      <c r="O19" s="19"/>
    </row>
    <row r="20" spans="2:15">
      <c r="B20" s="17"/>
      <c r="C20" s="3">
        <v>42065</v>
      </c>
      <c r="D20" s="4">
        <v>18</v>
      </c>
      <c r="E20" s="4">
        <v>30</v>
      </c>
      <c r="F20" s="4">
        <v>56</v>
      </c>
      <c r="G20" s="20">
        <f t="shared" si="4"/>
        <v>0.77148148148148155</v>
      </c>
      <c r="H20" s="21">
        <f t="shared" si="5"/>
        <v>42065.771481481483</v>
      </c>
      <c r="I20" s="1">
        <f ca="1">ROUNDDOWN((H20-NOW())/an,0)</f>
        <v>1</v>
      </c>
      <c r="J20" s="1">
        <f ca="1">ROUNDDOWN((((H20-NOW())/an)-ROUNDDOWN((H20-NOW())/an,0))*12,0)</f>
        <v>0</v>
      </c>
      <c r="K20" s="2">
        <f ca="1">ROUNDDOWN(mois*(((((H20-NOW())/an)-ROUNDDOWN((H20-NOW())/an,0))*12)-J20),0)</f>
        <v>27</v>
      </c>
      <c r="L20" s="2">
        <f ca="1">ROUNDDOWN(((mois*(((((H20-NOW())/an)-ROUNDDOWN((H20-NOW())/an,0))*12)-J20))-K20)*24,0)</f>
        <v>17</v>
      </c>
      <c r="M20" s="2">
        <f ca="1">ROUNDDOWN(((((mois*(((((H20-NOW())/an)-ROUNDDOWN((H20-NOW())/an,0))*12)-J20))-K20)*24)-L20)*60,0)</f>
        <v>56</v>
      </c>
      <c r="N20" s="2">
        <f ca="1">ROUNDDOWN(((((((mois*(((((H20-NOW())/an)-ROUNDDOWN((H20-NOW())/an,0))*12)-J20))-K20)*24)-L20)*60)-M20)*60,0)</f>
        <v>55</v>
      </c>
      <c r="O20" s="19"/>
    </row>
    <row r="21" spans="2:15">
      <c r="B21" s="17"/>
      <c r="C21" s="3">
        <v>42004</v>
      </c>
      <c r="D21" s="4">
        <v>17</v>
      </c>
      <c r="E21" s="4">
        <v>54</v>
      </c>
      <c r="F21" s="4">
        <v>44</v>
      </c>
      <c r="G21" s="20">
        <f t="shared" si="4"/>
        <v>0.74634259259259261</v>
      </c>
      <c r="H21" s="21">
        <f t="shared" si="5"/>
        <v>42004.746342592596</v>
      </c>
      <c r="I21" s="1">
        <f ca="1">ROUNDDOWN((H21-NOW())/an,0)</f>
        <v>0</v>
      </c>
      <c r="J21" s="1">
        <f ca="1">ROUNDDOWN((((H21-NOW())/an)-ROUNDDOWN((H21-NOW())/an,0))*12,0)</f>
        <v>10</v>
      </c>
      <c r="K21" s="2">
        <f ca="1">ROUNDDOWN(mois*(((((H21-NOW())/an)-ROUNDDOWN((H21-NOW())/an,0))*12)-J21),0)</f>
        <v>27</v>
      </c>
      <c r="L21" s="2">
        <f ca="1">ROUNDDOWN(((mois*(((((H21-NOW())/an)-ROUNDDOWN((H21-NOW())/an,0))*12)-J21))-K21)*24,0)</f>
        <v>14</v>
      </c>
      <c r="M21" s="2">
        <f ca="1">ROUNDDOWN(((((mois*(((((H21-NOW())/an)-ROUNDDOWN((H21-NOW())/an,0))*12)-J21))-K21)*24)-L21)*60,0)</f>
        <v>20</v>
      </c>
      <c r="N21" s="2">
        <f ca="1">ROUNDDOWN(((((((mois*(((((H21-NOW())/an)-ROUNDDOWN((H21-NOW())/an,0))*12)-J21))-K21)*24)-L21)*60)-M21)*60,0)</f>
        <v>43</v>
      </c>
      <c r="O21" s="19"/>
    </row>
    <row r="22" spans="2:15">
      <c r="B22" s="17"/>
      <c r="C22" s="3">
        <v>41886</v>
      </c>
      <c r="D22" s="4">
        <v>6</v>
      </c>
      <c r="E22" s="4">
        <v>50</v>
      </c>
      <c r="F22" s="4">
        <v>8</v>
      </c>
      <c r="G22" s="20">
        <f t="shared" si="4"/>
        <v>0.2848148148148148</v>
      </c>
      <c r="H22" s="21">
        <f t="shared" si="5"/>
        <v>41886.284814814811</v>
      </c>
      <c r="I22" s="1">
        <f ca="1">ROUNDDOWN((H22-NOW())/an,0)</f>
        <v>0</v>
      </c>
      <c r="J22" s="1">
        <f ca="1">ROUNDDOWN((((H22-NOW())/an)-ROUNDDOWN((H22-NOW())/an,0))*12,0)</f>
        <v>7</v>
      </c>
      <c r="K22" s="2">
        <f ca="1">ROUNDDOWN(mois*(((((H22-NOW())/an)-ROUNDDOWN((H22-NOW())/an,0))*12)-J22),0)</f>
        <v>0</v>
      </c>
      <c r="L22" s="2">
        <f ca="1">ROUNDDOWN(((mois*(((((H22-NOW())/an)-ROUNDDOWN((H22-NOW())/an,0))*12)-J22))-K22)*24,0)</f>
        <v>10</v>
      </c>
      <c r="M22" s="2">
        <f ca="1">ROUNDDOWN(((((mois*(((((H22-NOW())/an)-ROUNDDOWN((H22-NOW())/an,0))*12)-J22))-K22)*24)-L22)*60,0)</f>
        <v>46</v>
      </c>
      <c r="N22" s="2">
        <f ca="1">ROUNDDOWN(((((((mois*(((((H22-NOW())/an)-ROUNDDOWN((H22-NOW())/an,0))*12)-J22))-K22)*24)-L22)*60)-M22)*60,0)</f>
        <v>7</v>
      </c>
      <c r="O22" s="19"/>
    </row>
    <row r="23" spans="2:15">
      <c r="B23" s="17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19"/>
    </row>
    <row r="24" spans="2:15">
      <c r="B24" s="22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4"/>
    </row>
  </sheetData>
  <mergeCells count="3">
    <mergeCell ref="C4:F4"/>
    <mergeCell ref="I4:N4"/>
    <mergeCell ref="I15:N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an</vt:lpstr>
      <vt:lpstr>mois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2014-02-02T09:40:17Z</dcterms:created>
  <dcterms:modified xsi:type="dcterms:W3CDTF">2014-02-02T17:34:16Z</dcterms:modified>
</cp:coreProperties>
</file>