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4" i="1"/>
  <c r="D14"/>
  <c r="F20"/>
  <c r="F21" s="1"/>
  <c r="E14" s="1"/>
  <c r="A14"/>
  <c r="F22" l="1"/>
  <c r="F23" s="1"/>
  <c r="I14" s="1"/>
  <c r="K14"/>
  <c r="J14"/>
  <c r="M14"/>
  <c r="L14"/>
  <c r="G14"/>
  <c r="B14"/>
  <c r="C14"/>
  <c r="D4"/>
  <c r="D5" s="1"/>
  <c r="H14" l="1"/>
  <c r="E6" l="1"/>
</calcChain>
</file>

<file path=xl/sharedStrings.xml><?xml version="1.0" encoding="utf-8"?>
<sst xmlns="http://schemas.openxmlformats.org/spreadsheetml/2006/main" count="20" uniqueCount="19">
  <si>
    <t>debut</t>
  </si>
  <si>
    <t>fin</t>
  </si>
  <si>
    <t>formule</t>
  </si>
  <si>
    <t>COMPTEUR</t>
  </si>
  <si>
    <t>samedi</t>
  </si>
  <si>
    <t>dimanche</t>
  </si>
  <si>
    <t>noel</t>
  </si>
  <si>
    <t>paque</t>
  </si>
  <si>
    <t>1er mai</t>
  </si>
  <si>
    <t>pentecote</t>
  </si>
  <si>
    <t>assomption</t>
  </si>
  <si>
    <t>armistice</t>
  </si>
  <si>
    <t>toussaint</t>
  </si>
  <si>
    <t>ascension</t>
  </si>
  <si>
    <t>fete nationnale</t>
  </si>
  <si>
    <t>jour de l'an</t>
  </si>
  <si>
    <t>L'Ascension = Pâques + 39 jours.</t>
  </si>
  <si>
    <t>Lundi Pentecôte = l'Ascension + 11 jours</t>
  </si>
  <si>
    <t>Lundi paque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</si>
</sst>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4" fontId="0" fillId="3" borderId="3" xfId="0" applyNumberFormat="1" applyFill="1" applyBorder="1"/>
    <xf numFmtId="14" fontId="0" fillId="3" borderId="1" xfId="0" applyNumberFormat="1" applyFill="1" applyBorder="1"/>
    <xf numFmtId="0" fontId="1" fillId="2" borderId="7" xfId="0" applyFont="1" applyFill="1" applyBorder="1"/>
    <xf numFmtId="0" fontId="2" fillId="2" borderId="8" xfId="0" applyFont="1" applyFill="1" applyBorder="1"/>
    <xf numFmtId="14" fontId="2" fillId="2" borderId="0" xfId="0" applyNumberFormat="1" applyFont="1" applyFill="1" applyBorder="1"/>
    <xf numFmtId="0" fontId="2" fillId="2" borderId="0" xfId="0" applyFont="1" applyFill="1" applyBorder="1"/>
    <xf numFmtId="16" fontId="0" fillId="0" borderId="1" xfId="0" applyNumberFormat="1" applyBorder="1"/>
    <xf numFmtId="165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M23"/>
  <sheetViews>
    <sheetView tabSelected="1" workbookViewId="0">
      <selection activeCell="F22" sqref="F22"/>
    </sheetView>
  </sheetViews>
  <sheetFormatPr baseColWidth="10" defaultRowHeight="15"/>
  <cols>
    <col min="4" max="4" width="14.28515625" customWidth="1"/>
    <col min="6" max="6" width="21.5703125" bestFit="1" customWidth="1"/>
  </cols>
  <sheetData>
    <row r="3" spans="1:13" ht="15.75" thickBot="1"/>
    <row r="4" spans="1:13">
      <c r="C4" s="3" t="s">
        <v>0</v>
      </c>
      <c r="D4" s="13">
        <f ca="1">TODAY()</f>
        <v>42045</v>
      </c>
      <c r="E4" s="4"/>
      <c r="F4" s="5"/>
    </row>
    <row r="5" spans="1:13">
      <c r="C5" s="6" t="s">
        <v>1</v>
      </c>
      <c r="D5" s="14">
        <f ca="1">D4+2000</f>
        <v>44045</v>
      </c>
      <c r="E5" s="7"/>
      <c r="F5" s="8" t="s">
        <v>3</v>
      </c>
    </row>
    <row r="6" spans="1:13">
      <c r="C6" s="16" t="s">
        <v>2</v>
      </c>
      <c r="D6" s="17">
        <v>44045</v>
      </c>
      <c r="E6" s="18" t="b">
        <f>OR(A14:M14)</f>
        <v>1</v>
      </c>
      <c r="F6" s="15">
        <v>621</v>
      </c>
    </row>
    <row r="7" spans="1:13">
      <c r="C7" s="9"/>
      <c r="D7" s="7"/>
      <c r="E7" s="7"/>
      <c r="F7" s="8"/>
    </row>
    <row r="8" spans="1:13" ht="15.75" thickBot="1">
      <c r="C8" s="10"/>
      <c r="D8" s="11"/>
      <c r="E8" s="11"/>
      <c r="F8" s="12"/>
    </row>
    <row r="13" spans="1:13">
      <c r="A13" s="1" t="s">
        <v>5</v>
      </c>
      <c r="B13" s="1" t="s">
        <v>4</v>
      </c>
      <c r="C13" s="1" t="s">
        <v>6</v>
      </c>
      <c r="D13" s="1" t="s">
        <v>15</v>
      </c>
      <c r="E13" s="1" t="s">
        <v>7</v>
      </c>
      <c r="F13" s="1" t="s">
        <v>8</v>
      </c>
      <c r="G13" s="19">
        <v>42132</v>
      </c>
      <c r="H13" s="1" t="s">
        <v>13</v>
      </c>
      <c r="I13" s="1" t="s">
        <v>9</v>
      </c>
      <c r="J13" s="1" t="s">
        <v>14</v>
      </c>
      <c r="K13" s="1" t="s">
        <v>10</v>
      </c>
      <c r="L13" s="1" t="s">
        <v>12</v>
      </c>
      <c r="M13" s="1" t="s">
        <v>11</v>
      </c>
    </row>
    <row r="14" spans="1:13">
      <c r="A14" s="1" t="b">
        <f>WEEKDAY(D6)=1</f>
        <v>1</v>
      </c>
      <c r="B14" s="1" t="b">
        <f>WEEKDAY(D6)=7</f>
        <v>0</v>
      </c>
      <c r="C14" s="1" t="b">
        <f>AND(DAY(D6)=25,MONTH(D6)=12)</f>
        <v>0</v>
      </c>
      <c r="D14" s="1" t="b">
        <f>AND(DAY(D6)=1,MONTH(D6)=1)</f>
        <v>0</v>
      </c>
      <c r="E14" s="2" t="b">
        <f>D6=F21</f>
        <v>0</v>
      </c>
      <c r="F14" s="1" t="b">
        <f>AND(DAY(D6)=5,MONTH(D6)=5)</f>
        <v>0</v>
      </c>
      <c r="G14" s="1" t="b">
        <f>AND(DAY(D6)=8,MONTH(D6)=5)</f>
        <v>0</v>
      </c>
      <c r="H14" s="1" t="b">
        <f>F22=D6</f>
        <v>0</v>
      </c>
      <c r="I14" s="1" t="b">
        <f>F23=D6</f>
        <v>0</v>
      </c>
      <c r="J14" s="1" t="b">
        <f>AND(DAY(D6)=14,MONTH(D6)=7)</f>
        <v>0</v>
      </c>
      <c r="K14" s="1" t="b">
        <f>AND(DAY(D6)=15,MONTH(D6)=8)</f>
        <v>0</v>
      </c>
      <c r="L14" s="1" t="b">
        <f>AND(DAY(D6)=1,MONTH(D6)=11)</f>
        <v>0</v>
      </c>
      <c r="M14" s="1" t="b">
        <f>AND(DAY(D6)=11,MONTH(D6)=11)</f>
        <v>0</v>
      </c>
    </row>
    <row r="20" spans="2:6">
      <c r="B20" t="s">
        <v>7</v>
      </c>
      <c r="F20" s="20">
        <f>IF(MOD(19*MOD(YEAR(D6),19)+24,30)+MOD(2*MOD(YEAR(D6),4)+4*MOD(YEAR(D6),7)+6*
MOD(19*MOD(YEAR(D6),19)+24,30)+5,7)-9&lt;=0,DATE(YEAR(D6),3,22+MOD(19*MOD(YEAR(D6),
19)+24,30)+MOD(2*MOD(YEAR(D6),4)+4*MOD(YEAR(D6),7)+6*MOD(19*MOD(YEAR(D6),19)+24,
30)+5,7)),DATE(YEAR(D6),4,MOD(19*MOD(YEAR(D6),19)+24,30)+MOD(2*MOD(YEAR(D6),4)+4*
MOD(YEAR(D6),7)+6*MOD(19*MOD(YEAR(D6),19)+24,30)+5,7)-9))</f>
        <v>43933</v>
      </c>
    </row>
    <row r="21" spans="2:6">
      <c r="B21" t="s">
        <v>18</v>
      </c>
      <c r="F21" s="20">
        <f>F20+1</f>
        <v>43934</v>
      </c>
    </row>
    <row r="22" spans="2:6">
      <c r="B22" t="s">
        <v>16</v>
      </c>
      <c r="F22" s="20">
        <f>F20+39</f>
        <v>43972</v>
      </c>
    </row>
    <row r="23" spans="2:6">
      <c r="B23" t="s">
        <v>17</v>
      </c>
      <c r="F23" s="20">
        <f>F22+11</f>
        <v>43983</v>
      </c>
    </row>
  </sheetData>
  <conditionalFormatting sqref="A14:M14">
    <cfRule type="expression" dxfId="0" priority="2">
      <formula>A14=TRUE</formula>
    </cfRule>
  </conditionalFormatting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2015-02-09T19:50:16Z</dcterms:created>
  <dcterms:modified xsi:type="dcterms:W3CDTF">2015-02-10T06:55:39Z</dcterms:modified>
</cp:coreProperties>
</file>