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30" windowWidth="18915" windowHeight="8505"/>
  </bookViews>
  <sheets>
    <sheet name="bdd" sheetId="1" r:id="rId1"/>
    <sheet name="doublons" sheetId="3" r:id="rId2"/>
  </sheets>
  <calcPr calcId="125725"/>
</workbook>
</file>

<file path=xl/calcChain.xml><?xml version="1.0" encoding="utf-8"?>
<calcChain xmlns="http://schemas.openxmlformats.org/spreadsheetml/2006/main">
  <c r="M7" i="1"/>
  <c r="M8"/>
  <c r="M9"/>
  <c r="M10"/>
  <c r="M11"/>
  <c r="M12"/>
  <c r="M13"/>
  <c r="M14"/>
  <c r="M15"/>
  <c r="G6" i="3"/>
  <c r="H6" s="1"/>
  <c r="L7"/>
  <c r="L8"/>
  <c r="L9"/>
  <c r="L10"/>
  <c r="L11"/>
  <c r="L12"/>
  <c r="L13"/>
  <c r="L14"/>
  <c r="L6"/>
  <c r="M6" s="1"/>
  <c r="G7"/>
  <c r="H7" s="1"/>
  <c r="G8"/>
  <c r="H8" s="1"/>
  <c r="G9"/>
  <c r="H9" s="1"/>
  <c r="G10"/>
  <c r="H10" s="1"/>
  <c r="G11"/>
  <c r="H11" s="1"/>
  <c r="G12"/>
  <c r="H12" s="1"/>
  <c r="G13"/>
  <c r="H13" s="1"/>
  <c r="G14"/>
  <c r="H14" s="1"/>
  <c r="B7"/>
  <c r="B8"/>
  <c r="B9"/>
  <c r="B10"/>
  <c r="B11"/>
  <c r="B12"/>
  <c r="B13"/>
  <c r="B14"/>
  <c r="B6"/>
  <c r="C6"/>
  <c r="C7"/>
  <c r="C8"/>
  <c r="C9"/>
  <c r="C10"/>
  <c r="C11"/>
  <c r="C12"/>
  <c r="G7" i="1"/>
  <c r="G8"/>
  <c r="G9"/>
  <c r="G10"/>
  <c r="G11"/>
  <c r="G12"/>
  <c r="G13"/>
  <c r="G14"/>
  <c r="G15"/>
  <c r="D6" i="3" l="1"/>
  <c r="M14"/>
  <c r="M13"/>
  <c r="M12"/>
  <c r="M11"/>
  <c r="M10"/>
  <c r="M9"/>
  <c r="M8"/>
  <c r="M7"/>
  <c r="N7"/>
  <c r="D21" i="1" s="1"/>
  <c r="N8" i="3"/>
  <c r="D22" i="1" s="1"/>
  <c r="N9" i="3"/>
  <c r="D23" i="1" s="1"/>
  <c r="N10" i="3"/>
  <c r="D24" i="1" s="1"/>
  <c r="N11" i="3"/>
  <c r="D25" i="1" s="1"/>
  <c r="N12" i="3"/>
  <c r="D26" i="1" s="1"/>
  <c r="N13" i="3"/>
  <c r="D27" i="1" s="1"/>
  <c r="N14" i="3"/>
  <c r="D28" i="1" s="1"/>
  <c r="N6" i="3"/>
  <c r="D20" i="1" s="1"/>
  <c r="I7" i="3"/>
  <c r="C21" i="1" s="1"/>
  <c r="I8" i="3"/>
  <c r="C22" i="1" s="1"/>
  <c r="I9" i="3"/>
  <c r="C23" i="1" s="1"/>
  <c r="I10" i="3"/>
  <c r="C24" i="1" s="1"/>
  <c r="I11" i="3"/>
  <c r="C25" i="1" s="1"/>
  <c r="I12" i="3"/>
  <c r="C26" i="1" s="1"/>
  <c r="I13" i="3"/>
  <c r="C27" i="1" s="1"/>
  <c r="I14" i="3"/>
  <c r="C28" i="1" s="1"/>
  <c r="I6" i="3"/>
  <c r="C20" i="1" s="1"/>
  <c r="D7" i="3"/>
  <c r="B21" i="1" s="1"/>
  <c r="B20"/>
  <c r="D14" i="3"/>
  <c r="B28" i="1" s="1"/>
  <c r="D13" i="3"/>
  <c r="B27" i="1" s="1"/>
  <c r="D12" i="3"/>
  <c r="B26" i="1" s="1"/>
  <c r="D11" i="3"/>
  <c r="B25" i="1" s="1"/>
  <c r="D10" i="3"/>
  <c r="B24" i="1" s="1"/>
  <c r="D9" i="3"/>
  <c r="B23" i="1" s="1"/>
  <c r="D8" i="3"/>
  <c r="B22" i="1" s="1"/>
  <c r="H7"/>
  <c r="H8"/>
  <c r="H15"/>
  <c r="H14"/>
  <c r="H13"/>
  <c r="H12"/>
  <c r="H11"/>
  <c r="H10"/>
  <c r="H9"/>
  <c r="I9" l="1"/>
  <c r="I7"/>
  <c r="N15"/>
  <c r="N8"/>
  <c r="N9"/>
  <c r="N10"/>
  <c r="N11"/>
  <c r="N12"/>
  <c r="N13"/>
  <c r="N14"/>
  <c r="N7"/>
  <c r="I8"/>
  <c r="I10"/>
  <c r="I11"/>
  <c r="I12"/>
  <c r="J7" l="1"/>
  <c r="O12"/>
  <c r="O11"/>
  <c r="O10"/>
  <c r="O9"/>
  <c r="O8"/>
  <c r="O7"/>
  <c r="P7" s="1"/>
  <c r="J8"/>
  <c r="J9"/>
  <c r="J10"/>
  <c r="J11"/>
  <c r="J12"/>
  <c r="C5" l="1"/>
  <c r="P8"/>
  <c r="P9"/>
  <c r="P10"/>
  <c r="P11"/>
  <c r="P12"/>
  <c r="D5"/>
</calcChain>
</file>

<file path=xl/sharedStrings.xml><?xml version="1.0" encoding="utf-8"?>
<sst xmlns="http://schemas.openxmlformats.org/spreadsheetml/2006/main" count="57" uniqueCount="28">
  <si>
    <t>Lots</t>
  </si>
  <si>
    <t>Lot A</t>
  </si>
  <si>
    <t>Lot B</t>
  </si>
  <si>
    <t>Lot C</t>
  </si>
  <si>
    <t>article</t>
  </si>
  <si>
    <t>AAAA</t>
  </si>
  <si>
    <t>AAAAAA</t>
  </si>
  <si>
    <t>BB</t>
  </si>
  <si>
    <t>CC</t>
  </si>
  <si>
    <t>CCCCCC</t>
  </si>
  <si>
    <t>Ref</t>
  </si>
  <si>
    <t>BDD</t>
  </si>
  <si>
    <t>index</t>
  </si>
  <si>
    <t>liste</t>
  </si>
  <si>
    <t>LISTE SANS DOUBLONS</t>
  </si>
  <si>
    <t>liste doublon</t>
  </si>
  <si>
    <t>ref</t>
  </si>
  <si>
    <t>&gt;</t>
  </si>
  <si>
    <t>B</t>
  </si>
  <si>
    <t>Formules</t>
  </si>
  <si>
    <t>Supprime les doublons dans une liste (sans vba)</t>
  </si>
  <si>
    <t>Résultat</t>
  </si>
  <si>
    <t>Colonne 1</t>
  </si>
  <si>
    <t>Colonne 2</t>
  </si>
  <si>
    <t>Colonne 3</t>
  </si>
  <si>
    <t>Index</t>
  </si>
  <si>
    <t>Liste choix &gt;&gt;&gt;</t>
  </si>
  <si>
    <t>PPP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</si>
</sst>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6" fillId="0" borderId="0" xfId="1" applyAlignment="1" applyProtection="1"/>
    <xf numFmtId="0" fontId="4" fillId="0" borderId="0" xfId="0" applyFont="1" applyAlignment="1">
      <alignment horizontal="left" indent="1"/>
    </xf>
    <xf numFmtId="0" fontId="0" fillId="0" borderId="0" xfId="0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5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right" vertical="center"/>
    </xf>
    <xf numFmtId="0" fontId="7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0" fillId="2" borderId="19" xfId="0" applyFill="1" applyBorder="1" applyAlignment="1">
      <alignment horizontal="left"/>
    </xf>
    <xf numFmtId="0" fontId="1" fillId="2" borderId="20" xfId="0" applyFont="1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CC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R28"/>
  <sheetViews>
    <sheetView showGridLines="0" tabSelected="1" zoomScale="85" zoomScaleNormal="85" workbookViewId="0">
      <selection activeCell="I23" sqref="I23"/>
    </sheetView>
  </sheetViews>
  <sheetFormatPr baseColWidth="10" defaultRowHeight="15"/>
  <cols>
    <col min="1" max="1" width="15.85546875" style="9" customWidth="1"/>
    <col min="2" max="4" width="13.42578125" style="9" customWidth="1"/>
    <col min="5" max="5" width="3.85546875" style="9" customWidth="1"/>
    <col min="6" max="6" width="3.5703125" style="9" customWidth="1"/>
    <col min="7" max="10" width="13.5703125" style="9" customWidth="1"/>
    <col min="11" max="11" width="4.140625" style="9" customWidth="1"/>
    <col min="12" max="12" width="3.85546875" style="9" customWidth="1"/>
    <col min="13" max="16" width="13.7109375" style="9" customWidth="1"/>
    <col min="17" max="17" width="3.140625" style="9" customWidth="1"/>
    <col min="18" max="18" width="4.42578125" style="9" customWidth="1"/>
    <col min="19" max="16384" width="11.42578125" style="9"/>
  </cols>
  <sheetData>
    <row r="2" spans="1:18" ht="15.75" thickBot="1"/>
    <row r="3" spans="1:18" ht="22.5" customHeight="1" thickBot="1">
      <c r="B3" s="10"/>
      <c r="C3" s="33" t="s">
        <v>11</v>
      </c>
      <c r="D3" s="11"/>
    </row>
    <row r="4" spans="1:18" ht="33.75" customHeight="1" thickBot="1">
      <c r="A4" s="37" t="s">
        <v>26</v>
      </c>
      <c r="B4" s="12" t="s">
        <v>2</v>
      </c>
      <c r="C4" s="12" t="s">
        <v>18</v>
      </c>
      <c r="D4" s="12">
        <v>333444777</v>
      </c>
      <c r="H4" s="5" t="s">
        <v>19</v>
      </c>
    </row>
    <row r="5" spans="1:18" ht="15.75">
      <c r="B5" s="13"/>
      <c r="C5" s="38" t="str">
        <f>IF(ISERROR(MATCH(C4,J7:J12,0)),"ERR","")&amp;IF(C4="","ERR","")</f>
        <v/>
      </c>
      <c r="D5" s="39" t="str">
        <f>IF(ISERROR(MATCH(D4,P7:P12,0)),"ERR","")&amp;IF(D4="","ERR","")</f>
        <v/>
      </c>
      <c r="F5" s="14"/>
      <c r="G5" s="3" t="s">
        <v>12</v>
      </c>
      <c r="H5" s="3" t="s">
        <v>15</v>
      </c>
      <c r="I5" s="3" t="s">
        <v>12</v>
      </c>
      <c r="J5" s="3" t="s">
        <v>13</v>
      </c>
      <c r="K5" s="3"/>
      <c r="L5" s="15"/>
      <c r="M5" s="3" t="s">
        <v>12</v>
      </c>
      <c r="N5" s="3" t="s">
        <v>15</v>
      </c>
      <c r="O5" s="3" t="s">
        <v>12</v>
      </c>
      <c r="P5" s="3" t="s">
        <v>13</v>
      </c>
      <c r="Q5" s="3"/>
      <c r="R5" s="16"/>
    </row>
    <row r="6" spans="1:18">
      <c r="B6" s="17" t="s">
        <v>0</v>
      </c>
      <c r="C6" s="18" t="s">
        <v>4</v>
      </c>
      <c r="D6" s="19" t="s">
        <v>10</v>
      </c>
      <c r="F6" s="20"/>
      <c r="G6" s="4" t="s">
        <v>4</v>
      </c>
      <c r="H6" s="4" t="s">
        <v>4</v>
      </c>
      <c r="I6" s="4" t="s">
        <v>4</v>
      </c>
      <c r="J6" s="4" t="s">
        <v>4</v>
      </c>
      <c r="K6" s="4"/>
      <c r="L6" s="21"/>
      <c r="M6" s="4" t="s">
        <v>16</v>
      </c>
      <c r="N6" s="4" t="s">
        <v>16</v>
      </c>
      <c r="O6" s="4" t="s">
        <v>16</v>
      </c>
      <c r="P6" s="4" t="s">
        <v>16</v>
      </c>
      <c r="Q6" s="4"/>
      <c r="R6" s="22"/>
    </row>
    <row r="7" spans="1:18">
      <c r="A7" s="36">
        <v>1</v>
      </c>
      <c r="B7" s="23" t="s">
        <v>1</v>
      </c>
      <c r="C7" s="2" t="s">
        <v>5</v>
      </c>
      <c r="D7" s="24">
        <v>111333111</v>
      </c>
      <c r="F7" s="13"/>
      <c r="G7" s="2" t="str">
        <f>IF($B$4=B7,A7,"")</f>
        <v/>
      </c>
      <c r="H7" s="2" t="str">
        <f>IF(ISERROR(INDEX($C$7:$C$15,SMALL($G$7:$G$15,A7),1)),"",INDEX($C$7:$C$15,SMALL($G$7:$G$15,A7),1))</f>
        <v>BB</v>
      </c>
      <c r="I7" s="2" t="str">
        <f>IF(ISERROR(MATCH(C20,$H$7:$H$15,0)),"",A20)</f>
        <v/>
      </c>
      <c r="J7" s="25" t="str">
        <f>IF(ISERROR(INDEX($C$20:$C$25,SMALL($I$7:$I$12,A20),1)),"",INDEX($C$20:$C$25,SMALL($I$7:$I$12,A20),1))</f>
        <v>BB</v>
      </c>
      <c r="K7" s="4" t="s">
        <v>17</v>
      </c>
      <c r="L7" s="4"/>
      <c r="M7" s="2" t="str">
        <f>IF($C$4=C7,A7,"")</f>
        <v/>
      </c>
      <c r="N7" s="2">
        <f>IF(ISERROR(INDEX($D$7:$D$15,SMALL($M$7:$M$15,A7),1)),"",INDEX($D$7:$D$15,SMALL($M$7:$M$15,A7),1))</f>
        <v>333444777</v>
      </c>
      <c r="O7" s="2" t="str">
        <f>IF(ISERROR(MATCH(D20,$N$7:$N$15,0)),"",A20)</f>
        <v/>
      </c>
      <c r="P7" s="26">
        <f>IF($C$4="","",IF(ISERROR(INDEX($D$20:$D$25,SMALL($O$7:$O$12,A20),1)),"",INDEX($D$20:$D$25,SMALL($O$7:$O$12,A20),1)))</f>
        <v>333444777</v>
      </c>
      <c r="Q7" s="4"/>
      <c r="R7" s="22"/>
    </row>
    <row r="8" spans="1:18">
      <c r="A8" s="36">
        <v>2</v>
      </c>
      <c r="B8" s="23" t="s">
        <v>1</v>
      </c>
      <c r="C8" s="2" t="s">
        <v>5</v>
      </c>
      <c r="D8" s="24">
        <v>333444777</v>
      </c>
      <c r="F8" s="13"/>
      <c r="G8" s="2" t="str">
        <f>IF($B$4=B8,A8,"")</f>
        <v/>
      </c>
      <c r="H8" s="2" t="str">
        <f>IF(ISERROR(INDEX($C$7:$C$15,SMALL($G$7:$G$15,A8),1)),"",INDEX($C$7:$C$15,SMALL($G$7:$G$15,A8),1))</f>
        <v>B</v>
      </c>
      <c r="I8" s="2" t="str">
        <f>IF(ISERROR(MATCH(C21,$H$7:$H$15,0)),"",A21)</f>
        <v/>
      </c>
      <c r="J8" s="25" t="str">
        <f>IF(ISERROR(INDEX($C$20:$C$25,SMALL($I$7:$I$12,A21),1)),"",INDEX($C$20:$C$25,SMALL($I$7:$I$12,A21),1))</f>
        <v>B</v>
      </c>
      <c r="K8" s="4"/>
      <c r="L8" s="4"/>
      <c r="M8" s="2" t="str">
        <f t="shared" ref="M8:M15" si="0">IF($C$4=C8,A8,"")</f>
        <v/>
      </c>
      <c r="N8" s="2" t="str">
        <f>IF(ISERROR(INDEX($D$7:$D$15,SMALL($M$7:$M$15,A8),1)),"",INDEX($D$7:$D$15,SMALL($M$7:$M$15,A8),1))</f>
        <v/>
      </c>
      <c r="O8" s="2">
        <f>IF(ISERROR(MATCH(D21,$N$7:$N$15,0)),"",A21)</f>
        <v>2</v>
      </c>
      <c r="P8" s="26" t="str">
        <f>IF($C$4="","",IF(ISERROR(INDEX($D$20:$D$25,SMALL($O$7:$O$12,A21),1)),"",INDEX($D$20:$D$25,SMALL($O$7:$O$12,A21),1)))</f>
        <v/>
      </c>
      <c r="Q8" s="4"/>
      <c r="R8" s="22"/>
    </row>
    <row r="9" spans="1:18">
      <c r="A9" s="36">
        <v>3</v>
      </c>
      <c r="B9" s="23" t="s">
        <v>1</v>
      </c>
      <c r="C9" s="2" t="s">
        <v>6</v>
      </c>
      <c r="D9" s="24">
        <v>222666111</v>
      </c>
      <c r="F9" s="13"/>
      <c r="G9" s="2" t="str">
        <f>IF($B$4=B9,A9,"")</f>
        <v/>
      </c>
      <c r="H9" s="2" t="str">
        <f>IF(ISERROR(INDEX($C$7:$C$15,SMALL($G$7:$G$15,A9),1)),"",INDEX($C$7:$C$15,SMALL($G$7:$G$15,A9),1))</f>
        <v>BB</v>
      </c>
      <c r="I9" s="2">
        <f>IF(ISERROR(MATCH(C22,$H$7:$H$15,0)),"",A22)</f>
        <v>3</v>
      </c>
      <c r="J9" s="25" t="str">
        <f>IF(ISERROR(INDEX($C$20:$C$25,SMALL($I$7:$I$12,A22),1)),"",INDEX($C$20:$C$25,SMALL($I$7:$I$12,A22),1))</f>
        <v/>
      </c>
      <c r="K9" s="4"/>
      <c r="L9" s="4"/>
      <c r="M9" s="2" t="str">
        <f t="shared" si="0"/>
        <v/>
      </c>
      <c r="N9" s="2" t="str">
        <f>IF(ISERROR(INDEX($D$7:$D$15,SMALL($M$7:$M$15,A9),1)),"",INDEX($D$7:$D$15,SMALL($M$7:$M$15,A9),1))</f>
        <v/>
      </c>
      <c r="O9" s="2" t="str">
        <f>IF(ISERROR(MATCH(D22,$N$7:$N$15,0)),"",A22)</f>
        <v/>
      </c>
      <c r="P9" s="26" t="str">
        <f>IF($C$4="","",IF(ISERROR(INDEX($D$20:$D$25,SMALL($O$7:$O$12,A22),1)),"",INDEX($D$20:$D$25,SMALL($O$7:$O$12,A22),1)))</f>
        <v/>
      </c>
      <c r="Q9" s="4"/>
      <c r="R9" s="22"/>
    </row>
    <row r="10" spans="1:18">
      <c r="A10" s="36">
        <v>4</v>
      </c>
      <c r="B10" s="23" t="s">
        <v>2</v>
      </c>
      <c r="C10" s="2" t="s">
        <v>7</v>
      </c>
      <c r="D10" s="24">
        <v>222666111</v>
      </c>
      <c r="F10" s="13"/>
      <c r="G10" s="2">
        <f>IF($B$4=B10,A10,"")</f>
        <v>4</v>
      </c>
      <c r="H10" s="2" t="str">
        <f>IF(ISERROR(INDEX($C$7:$C$15,SMALL($G$7:$G$15,A10),1)),"",INDEX($C$7:$C$15,SMALL($G$7:$G$15,A10),1))</f>
        <v/>
      </c>
      <c r="I10" s="2" t="str">
        <f>IF(ISERROR(MATCH(C23,$H$7:$H$15,0)),"",A23)</f>
        <v/>
      </c>
      <c r="J10" s="25" t="str">
        <f>IF(ISERROR(INDEX($C$20:$C$25,SMALL($I$7:$I$12,A23),1)),"",INDEX($C$20:$C$25,SMALL($I$7:$I$12,A23),1))</f>
        <v/>
      </c>
      <c r="K10" s="4"/>
      <c r="L10" s="4"/>
      <c r="M10" s="2" t="str">
        <f t="shared" si="0"/>
        <v/>
      </c>
      <c r="N10" s="2" t="str">
        <f>IF(ISERROR(INDEX($D$7:$D$15,SMALL($M$7:$M$15,A10),1)),"",INDEX($D$7:$D$15,SMALL($M$7:$M$15,A10),1))</f>
        <v/>
      </c>
      <c r="O10" s="2" t="str">
        <f>IF(ISERROR(MATCH(D23,$N$7:$N$15,0)),"",A23)</f>
        <v/>
      </c>
      <c r="P10" s="26" t="str">
        <f>IF($C$4="","",IF(ISERROR(INDEX($D$20:$D$25,SMALL($O$7:$O$12,A23),1)),"",INDEX($D$20:$D$25,SMALL($O$7:$O$12,A23),1)))</f>
        <v/>
      </c>
      <c r="Q10" s="4"/>
      <c r="R10" s="22"/>
    </row>
    <row r="11" spans="1:18">
      <c r="A11" s="36">
        <v>5</v>
      </c>
      <c r="B11" s="23" t="s">
        <v>1</v>
      </c>
      <c r="C11" s="2" t="s">
        <v>27</v>
      </c>
      <c r="D11" s="24">
        <v>222666111</v>
      </c>
      <c r="F11" s="13"/>
      <c r="G11" s="2" t="str">
        <f>IF($B$4=B11,A11,"")</f>
        <v/>
      </c>
      <c r="H11" s="2" t="str">
        <f>IF(ISERROR(INDEX($C$7:$C$15,SMALL($G$7:$G$15,A11),1)),"",INDEX($C$7:$C$15,SMALL($G$7:$G$15,A11),1))</f>
        <v/>
      </c>
      <c r="I11" s="2">
        <f>IF(ISERROR(MATCH(C24,$H$7:$H$15,0)),"",A24)</f>
        <v>5</v>
      </c>
      <c r="J11" s="25" t="str">
        <f>IF(ISERROR(INDEX($C$20:$C$25,SMALL($I$7:$I$12,A24),1)),"",INDEX($C$20:$C$25,SMALL($I$7:$I$12,A24),1))</f>
        <v/>
      </c>
      <c r="K11" s="4"/>
      <c r="L11" s="4"/>
      <c r="M11" s="2" t="str">
        <f t="shared" si="0"/>
        <v/>
      </c>
      <c r="N11" s="2" t="str">
        <f>IF(ISERROR(INDEX($D$7:$D$15,SMALL($M$7:$M$15,A11),1)),"",INDEX($D$7:$D$15,SMALL($M$7:$M$15,A11),1))</f>
        <v/>
      </c>
      <c r="O11" s="2">
        <f>IF(ISERROR(MATCH(D24,$N$7:$N$15,0)),"",A24)</f>
        <v>5</v>
      </c>
      <c r="P11" s="26" t="str">
        <f>IF($C$4="","",IF(ISERROR(INDEX($D$20:$D$25,SMALL($O$7:$O$12,A24),1)),"",INDEX($D$20:$D$25,SMALL($O$7:$O$12,A24),1)))</f>
        <v/>
      </c>
      <c r="Q11" s="4"/>
      <c r="R11" s="22"/>
    </row>
    <row r="12" spans="1:18">
      <c r="A12" s="36">
        <v>6</v>
      </c>
      <c r="B12" s="23" t="s">
        <v>2</v>
      </c>
      <c r="C12" s="2" t="s">
        <v>18</v>
      </c>
      <c r="D12" s="24">
        <v>333444777</v>
      </c>
      <c r="F12" s="13"/>
      <c r="G12" s="2">
        <f>IF($B$4=B12,A12,"")</f>
        <v>6</v>
      </c>
      <c r="H12" s="2" t="str">
        <f>IF(ISERROR(INDEX($C$7:$C$15,SMALL($G$7:$G$15,A12),1)),"",INDEX($C$7:$C$15,SMALL($G$7:$G$15,A12),1))</f>
        <v/>
      </c>
      <c r="I12" s="2" t="str">
        <f>IF(ISERROR(MATCH(C25,$H$7:$H$15,0)),"",A25)</f>
        <v/>
      </c>
      <c r="J12" s="25" t="str">
        <f>IF(ISERROR(INDEX($C$20:$C$25,SMALL($I$7:$I$12,A25),1)),"",INDEX($C$20:$C$25,SMALL($I$7:$I$12,A25),1))</f>
        <v/>
      </c>
      <c r="K12" s="4"/>
      <c r="L12" s="4"/>
      <c r="M12" s="2">
        <f t="shared" si="0"/>
        <v>6</v>
      </c>
      <c r="N12" s="2" t="str">
        <f>IF(ISERROR(INDEX($D$7:$D$15,SMALL($M$7:$M$15,A12),1)),"",INDEX($D$7:$D$15,SMALL($M$7:$M$15,A12),1))</f>
        <v/>
      </c>
      <c r="O12" s="2">
        <f>IF(ISERROR(MATCH(D25,$N$7:$N$15,0)),"",A25)</f>
        <v>6</v>
      </c>
      <c r="P12" s="26" t="str">
        <f>IF($C$4="","",IF(ISERROR(INDEX($D$20:$D$25,SMALL($O$7:$O$12,A25),1)),"",INDEX($D$20:$D$25,SMALL($O$7:$O$12,A25),1)))</f>
        <v/>
      </c>
      <c r="Q12" s="4"/>
      <c r="R12" s="22"/>
    </row>
    <row r="13" spans="1:18">
      <c r="A13" s="36">
        <v>7</v>
      </c>
      <c r="B13" s="23" t="s">
        <v>3</v>
      </c>
      <c r="C13" s="2" t="s">
        <v>8</v>
      </c>
      <c r="D13" s="24">
        <v>222666111</v>
      </c>
      <c r="F13" s="13"/>
      <c r="G13" s="2" t="str">
        <f>IF($B$4=B13,A13,"")</f>
        <v/>
      </c>
      <c r="H13" s="2" t="str">
        <f>IF(ISERROR(INDEX($C$7:$C$15,SMALL($G$7:$G$15,A13),1)),"",INDEX($C$7:$C$15,SMALL($G$7:$G$15,A13),1))</f>
        <v/>
      </c>
      <c r="I13" s="4"/>
      <c r="J13" s="4"/>
      <c r="K13" s="4"/>
      <c r="L13" s="4"/>
      <c r="M13" s="2" t="str">
        <f t="shared" si="0"/>
        <v/>
      </c>
      <c r="N13" s="2" t="str">
        <f>IF(ISERROR(INDEX($D$7:$D$15,SMALL($M$7:$M$15,A13),1)),"",INDEX($D$7:$D$15,SMALL($M$7:$M$15,A13),1))</f>
        <v/>
      </c>
      <c r="O13" s="4"/>
      <c r="P13" s="4"/>
      <c r="Q13" s="4"/>
      <c r="R13" s="22"/>
    </row>
    <row r="14" spans="1:18">
      <c r="A14" s="36">
        <v>8</v>
      </c>
      <c r="B14" s="23" t="s">
        <v>2</v>
      </c>
      <c r="C14" s="2" t="s">
        <v>7</v>
      </c>
      <c r="D14" s="24">
        <v>333444777</v>
      </c>
      <c r="F14" s="13"/>
      <c r="G14" s="2">
        <f>IF($B$4=B14,A14,"")</f>
        <v>8</v>
      </c>
      <c r="H14" s="2" t="str">
        <f>IF(ISERROR(INDEX($C$7:$C$15,SMALL($G$7:$G$15,A14),1)),"",INDEX($C$7:$C$15,SMALL($G$7:$G$15,A14),1))</f>
        <v/>
      </c>
      <c r="I14" s="4"/>
      <c r="K14" s="4"/>
      <c r="L14" s="4"/>
      <c r="M14" s="2" t="str">
        <f t="shared" si="0"/>
        <v/>
      </c>
      <c r="N14" s="2" t="str">
        <f>IF(ISERROR(INDEX($D$7:$D$15,SMALL($M$7:$M$15,A14),1)),"",INDEX($D$7:$D$15,SMALL($M$7:$M$15,A14),1))</f>
        <v/>
      </c>
      <c r="O14" s="4"/>
      <c r="P14" s="4"/>
      <c r="Q14" s="4"/>
      <c r="R14" s="22"/>
    </row>
    <row r="15" spans="1:18" ht="15.75" thickBot="1">
      <c r="A15" s="36">
        <v>9</v>
      </c>
      <c r="B15" s="27" t="s">
        <v>3</v>
      </c>
      <c r="C15" s="28" t="s">
        <v>9</v>
      </c>
      <c r="D15" s="29">
        <v>888333777</v>
      </c>
      <c r="F15" s="13"/>
      <c r="G15" s="2" t="str">
        <f>IF($B$4=B15,A15,"")</f>
        <v/>
      </c>
      <c r="H15" s="2" t="str">
        <f>IF(ISERROR(INDEX($C$7:$C$15,SMALL($G$7:$G$15,A15),1)),"",INDEX($C$7:$C$15,SMALL($G$7:$G$15,A15),1))</f>
        <v/>
      </c>
      <c r="I15" s="4"/>
      <c r="J15" s="4"/>
      <c r="K15" s="4"/>
      <c r="L15" s="4"/>
      <c r="M15" s="2" t="str">
        <f t="shared" si="0"/>
        <v/>
      </c>
      <c r="N15" s="2" t="str">
        <f>IF(ISERROR(INDEX($D$7:$D$15,SMALL($M$7:$M$15,A15),1)),"",INDEX($D$7:$D$15,SMALL($M$7:$M$15,A15),1))</f>
        <v/>
      </c>
      <c r="O15" s="4"/>
      <c r="P15" s="4"/>
      <c r="Q15" s="4"/>
      <c r="R15" s="22"/>
    </row>
    <row r="16" spans="1:18" ht="15.75" thickBot="1">
      <c r="A16" s="36"/>
      <c r="F16" s="30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2"/>
    </row>
    <row r="17" spans="1:4" ht="15.75" thickBot="1">
      <c r="A17" s="36"/>
    </row>
    <row r="18" spans="1:4">
      <c r="A18" s="36"/>
      <c r="B18" s="40"/>
      <c r="C18" s="41" t="s">
        <v>14</v>
      </c>
      <c r="D18" s="42"/>
    </row>
    <row r="19" spans="1:4">
      <c r="A19" s="36"/>
      <c r="B19" s="43" t="s">
        <v>0</v>
      </c>
      <c r="C19" s="44" t="s">
        <v>4</v>
      </c>
      <c r="D19" s="45" t="s">
        <v>10</v>
      </c>
    </row>
    <row r="20" spans="1:4">
      <c r="A20" s="36">
        <v>1</v>
      </c>
      <c r="B20" s="43" t="str">
        <f>doublons!D6</f>
        <v>Lot A</v>
      </c>
      <c r="C20" s="44" t="str">
        <f>doublons!I6</f>
        <v>AAAA</v>
      </c>
      <c r="D20" s="45">
        <f>doublons!N6</f>
        <v>111333111</v>
      </c>
    </row>
    <row r="21" spans="1:4">
      <c r="A21" s="36">
        <v>2</v>
      </c>
      <c r="B21" s="43" t="str">
        <f>doublons!D7</f>
        <v>Lot B</v>
      </c>
      <c r="C21" s="44" t="str">
        <f>doublons!I7</f>
        <v>AAAAAA</v>
      </c>
      <c r="D21" s="45">
        <f>doublons!N7</f>
        <v>333444777</v>
      </c>
    </row>
    <row r="22" spans="1:4">
      <c r="A22" s="36">
        <v>3</v>
      </c>
      <c r="B22" s="43" t="str">
        <f>doublons!D8</f>
        <v>Lot C</v>
      </c>
      <c r="C22" s="44" t="str">
        <f>doublons!I8</f>
        <v>BB</v>
      </c>
      <c r="D22" s="45">
        <f>doublons!N8</f>
        <v>222666111</v>
      </c>
    </row>
    <row r="23" spans="1:4">
      <c r="A23" s="36">
        <v>4</v>
      </c>
      <c r="B23" s="43" t="str">
        <f>doublons!D9</f>
        <v/>
      </c>
      <c r="C23" s="44" t="str">
        <f>doublons!I9</f>
        <v>PPP</v>
      </c>
      <c r="D23" s="45">
        <f>doublons!N9</f>
        <v>888333777</v>
      </c>
    </row>
    <row r="24" spans="1:4">
      <c r="A24" s="36">
        <v>5</v>
      </c>
      <c r="B24" s="43" t="str">
        <f>doublons!D10</f>
        <v/>
      </c>
      <c r="C24" s="44" t="str">
        <f>doublons!I10</f>
        <v>B</v>
      </c>
      <c r="D24" s="45" t="str">
        <f>doublons!N10</f>
        <v/>
      </c>
    </row>
    <row r="25" spans="1:4">
      <c r="A25" s="36">
        <v>6</v>
      </c>
      <c r="B25" s="43" t="str">
        <f>doublons!D11</f>
        <v/>
      </c>
      <c r="C25" s="44" t="str">
        <f>doublons!I11</f>
        <v>CC</v>
      </c>
      <c r="D25" s="45" t="str">
        <f>doublons!N11</f>
        <v/>
      </c>
    </row>
    <row r="26" spans="1:4">
      <c r="A26" s="36">
        <v>7</v>
      </c>
      <c r="B26" s="43" t="str">
        <f>doublons!D12</f>
        <v/>
      </c>
      <c r="C26" s="44" t="str">
        <f>doublons!I12</f>
        <v>CCCCCC</v>
      </c>
      <c r="D26" s="45" t="str">
        <f>doublons!N12</f>
        <v/>
      </c>
    </row>
    <row r="27" spans="1:4">
      <c r="A27" s="36">
        <v>8</v>
      </c>
      <c r="B27" s="43" t="str">
        <f>doublons!D13</f>
        <v/>
      </c>
      <c r="C27" s="44" t="str">
        <f>doublons!I13</f>
        <v/>
      </c>
      <c r="D27" s="45" t="str">
        <f>doublons!N13</f>
        <v/>
      </c>
    </row>
    <row r="28" spans="1:4" ht="15.75" thickBot="1">
      <c r="A28" s="36">
        <v>9</v>
      </c>
      <c r="B28" s="46" t="str">
        <f>doublons!D14</f>
        <v/>
      </c>
      <c r="C28" s="47" t="str">
        <f>doublons!I14</f>
        <v/>
      </c>
      <c r="D28" s="48" t="str">
        <f>doublons!N14</f>
        <v/>
      </c>
    </row>
  </sheetData>
  <conditionalFormatting sqref="C4">
    <cfRule type="expression" dxfId="1" priority="2">
      <formula>$C$5="ERR"</formula>
    </cfRule>
  </conditionalFormatting>
  <conditionalFormatting sqref="D4">
    <cfRule type="expression" dxfId="0" priority="1">
      <formula>$D$5="ERR"</formula>
    </cfRule>
  </conditionalFormatting>
  <dataValidations count="3">
    <dataValidation type="list" allowBlank="1" showInputMessage="1" showErrorMessage="1" sqref="D4">
      <formula1>$P$7:$P$12</formula1>
    </dataValidation>
    <dataValidation type="list" allowBlank="1" showInputMessage="1" showErrorMessage="1" sqref="C4">
      <formula1>$J$7:$J$12</formula1>
    </dataValidation>
    <dataValidation type="list" allowBlank="1" showInputMessage="1" showErrorMessage="1" sqref="B4">
      <formula1>$B$20:$B$22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N42"/>
  <sheetViews>
    <sheetView showGridLines="0" workbookViewId="0">
      <selection activeCell="C18" sqref="C18"/>
    </sheetView>
  </sheetViews>
  <sheetFormatPr baseColWidth="10" defaultRowHeight="15"/>
  <cols>
    <col min="1" max="1" width="4.5703125" customWidth="1"/>
    <col min="6" max="6" width="4.42578125" customWidth="1"/>
    <col min="7" max="7" width="11.5703125" customWidth="1"/>
    <col min="11" max="11" width="4" customWidth="1"/>
  </cols>
  <sheetData>
    <row r="2" spans="1:14">
      <c r="B2" s="34" t="s">
        <v>20</v>
      </c>
    </row>
    <row r="5" spans="1:14" s="35" customFormat="1">
      <c r="A5" s="5"/>
      <c r="B5" s="5" t="s">
        <v>22</v>
      </c>
      <c r="C5" s="5" t="s">
        <v>25</v>
      </c>
      <c r="D5" s="5" t="s">
        <v>21</v>
      </c>
      <c r="E5" s="5"/>
      <c r="F5" s="5"/>
      <c r="G5" s="5" t="s">
        <v>23</v>
      </c>
      <c r="H5" s="5" t="s">
        <v>25</v>
      </c>
      <c r="I5" s="5" t="s">
        <v>21</v>
      </c>
      <c r="J5" s="5"/>
      <c r="K5" s="5"/>
      <c r="L5" s="5" t="s">
        <v>24</v>
      </c>
      <c r="M5" s="5" t="s">
        <v>25</v>
      </c>
      <c r="N5" s="5" t="s">
        <v>21</v>
      </c>
    </row>
    <row r="6" spans="1:14">
      <c r="A6" s="5">
        <v>1</v>
      </c>
      <c r="B6" s="1" t="str">
        <f>bdd!B7</f>
        <v>Lot A</v>
      </c>
      <c r="C6" s="1">
        <f>IF(A6=MATCH(B6,$B$6:$B$14,0),MATCH(B6,$B$6:$B$14,0),"")</f>
        <v>1</v>
      </c>
      <c r="D6" s="1" t="str">
        <f>IF(ISERROR(INDEX($B$6:$B$14,SMALL($C$6:$C$14,A6),1)),"",INDEX($B$6:$B$14,SMALL($C$6:$C$14,A6),1))</f>
        <v>Lot A</v>
      </c>
      <c r="F6" s="5">
        <v>1</v>
      </c>
      <c r="G6" s="1" t="str">
        <f>bdd!C7</f>
        <v>AAAA</v>
      </c>
      <c r="H6" s="1">
        <f>IF(F6=MATCH(G6,$G$6:$G$14,0),MATCH(G6,$G$6:$G$14,0),"")</f>
        <v>1</v>
      </c>
      <c r="I6" s="1" t="str">
        <f>IF(ISERROR(INDEX($G$6:$G$14,SMALL($H$6:$H$14,F6),1)),"",INDEX($G$6:$G$14,SMALL($H$6:$H$14,F6),1))</f>
        <v>AAAA</v>
      </c>
      <c r="K6" s="5">
        <v>1</v>
      </c>
      <c r="L6" s="1">
        <f>bdd!D7</f>
        <v>111333111</v>
      </c>
      <c r="M6" s="1">
        <f>IF(K6=MATCH(L6,$L$6:$L$14,0),MATCH(L6,$L$6:$L$14,0),"")</f>
        <v>1</v>
      </c>
      <c r="N6" s="1">
        <f>IF(ISERROR(INDEX($L$6:$L$14,SMALL($M$6:$M$14,K6),1)),"",INDEX($L$6:$L$14,SMALL($M$6:$M$14,K6),1))</f>
        <v>111333111</v>
      </c>
    </row>
    <row r="7" spans="1:14">
      <c r="A7" s="5">
        <v>2</v>
      </c>
      <c r="B7" s="1" t="str">
        <f>bdd!B8</f>
        <v>Lot A</v>
      </c>
      <c r="C7" s="1" t="str">
        <f>IF(A7=MATCH(B7,$B$6:$B$14,0),MATCH(B7,$B$6:$B$14,0),"")</f>
        <v/>
      </c>
      <c r="D7" s="1" t="str">
        <f>IF(ISERROR(INDEX($B$6:$B$14,SMALL($C$6:$C$14,A7),1)),"",INDEX($B$6:$B$14,SMALL($C$6:$C$14,A7),1))</f>
        <v>Lot B</v>
      </c>
      <c r="F7" s="5">
        <v>2</v>
      </c>
      <c r="G7" s="1" t="str">
        <f>bdd!C8</f>
        <v>AAAA</v>
      </c>
      <c r="H7" s="1" t="str">
        <f>IF(F7=MATCH(G7,$G$6:$G$14,0),MATCH(G7,$G$6:$G$14,0),"")</f>
        <v/>
      </c>
      <c r="I7" s="1" t="str">
        <f>IF(ISERROR(INDEX($G$6:$G$14,SMALL($H$6:$H$14,F7),1)),"",INDEX($G$6:$G$14,SMALL($H$6:$H$14,F7),1))</f>
        <v>AAAAAA</v>
      </c>
      <c r="K7" s="5">
        <v>2</v>
      </c>
      <c r="L7" s="1">
        <f>bdd!D8</f>
        <v>333444777</v>
      </c>
      <c r="M7" s="1">
        <f>IF(K7=MATCH(L7,$L$6:$L$14,0),MATCH(L7,$L$6:$L$14,0),"")</f>
        <v>2</v>
      </c>
      <c r="N7" s="1">
        <f>IF(ISERROR(INDEX($L$6:$L$14,SMALL($M$6:$M$14,K7),1)),"",INDEX($L$6:$L$14,SMALL($M$6:$M$14,K7),1))</f>
        <v>333444777</v>
      </c>
    </row>
    <row r="8" spans="1:14">
      <c r="A8" s="5">
        <v>3</v>
      </c>
      <c r="B8" s="1" t="str">
        <f>bdd!B9</f>
        <v>Lot A</v>
      </c>
      <c r="C8" s="1" t="str">
        <f>IF(A8=MATCH(B8,$B$6:$B$14,0),MATCH(B8,$B$6:$B$14,0),"")</f>
        <v/>
      </c>
      <c r="D8" s="1" t="str">
        <f>IF(ISERROR(INDEX($B$6:$B$14,SMALL($C$6:$C$14,A8),1)),"",INDEX($B$6:$B$14,SMALL($C$6:$C$14,A8),1))</f>
        <v>Lot C</v>
      </c>
      <c r="F8" s="5">
        <v>3</v>
      </c>
      <c r="G8" s="1" t="str">
        <f>bdd!C9</f>
        <v>AAAAAA</v>
      </c>
      <c r="H8" s="1">
        <f>IF(F8=MATCH(G8,$G$6:$G$14,0),MATCH(G8,$G$6:$G$14,0),"")</f>
        <v>3</v>
      </c>
      <c r="I8" s="1" t="str">
        <f>IF(ISERROR(INDEX($G$6:$G$14,SMALL($H$6:$H$14,F8),1)),"",INDEX($G$6:$G$14,SMALL($H$6:$H$14,F8),1))</f>
        <v>BB</v>
      </c>
      <c r="K8" s="5">
        <v>3</v>
      </c>
      <c r="L8" s="1">
        <f>bdd!D9</f>
        <v>222666111</v>
      </c>
      <c r="M8" s="1">
        <f>IF(K8=MATCH(L8,$L$6:$L$14,0),MATCH(L8,$L$6:$L$14,0),"")</f>
        <v>3</v>
      </c>
      <c r="N8" s="1">
        <f>IF(ISERROR(INDEX($L$6:$L$14,SMALL($M$6:$M$14,K8),1)),"",INDEX($L$6:$L$14,SMALL($M$6:$M$14,K8),1))</f>
        <v>222666111</v>
      </c>
    </row>
    <row r="9" spans="1:14">
      <c r="A9" s="5">
        <v>4</v>
      </c>
      <c r="B9" s="1" t="str">
        <f>bdd!B10</f>
        <v>Lot B</v>
      </c>
      <c r="C9" s="1">
        <f>IF(A9=MATCH(B9,$B$6:$B$14,0),MATCH(B9,$B$6:$B$14,0),"")</f>
        <v>4</v>
      </c>
      <c r="D9" s="1" t="str">
        <f>IF(ISERROR(INDEX($B$6:$B$14,SMALL($C$6:$C$14,A9),1)),"",INDEX($B$6:$B$14,SMALL($C$6:$C$14,A9),1))</f>
        <v/>
      </c>
      <c r="F9" s="5">
        <v>4</v>
      </c>
      <c r="G9" s="1" t="str">
        <f>bdd!C10</f>
        <v>BB</v>
      </c>
      <c r="H9" s="1">
        <f>IF(F9=MATCH(G9,$G$6:$G$14,0),MATCH(G9,$G$6:$G$14,0),"")</f>
        <v>4</v>
      </c>
      <c r="I9" s="1" t="str">
        <f>IF(ISERROR(INDEX($G$6:$G$14,SMALL($H$6:$H$14,F9),1)),"",INDEX($G$6:$G$14,SMALL($H$6:$H$14,F9),1))</f>
        <v>PPP</v>
      </c>
      <c r="K9" s="5">
        <v>4</v>
      </c>
      <c r="L9" s="1">
        <f>bdd!D10</f>
        <v>222666111</v>
      </c>
      <c r="M9" s="1" t="str">
        <f>IF(K9=MATCH(L9,$L$6:$L$14,0),MATCH(L9,$L$6:$L$14,0),"")</f>
        <v/>
      </c>
      <c r="N9" s="1">
        <f>IF(ISERROR(INDEX($L$6:$L$14,SMALL($M$6:$M$14,K9),1)),"",INDEX($L$6:$L$14,SMALL($M$6:$M$14,K9),1))</f>
        <v>888333777</v>
      </c>
    </row>
    <row r="10" spans="1:14">
      <c r="A10" s="5">
        <v>5</v>
      </c>
      <c r="B10" s="1" t="str">
        <f>bdd!B11</f>
        <v>Lot A</v>
      </c>
      <c r="C10" s="1" t="str">
        <f>IF(A10=MATCH(B10,$B$6:$B$14,0),MATCH(B10,$B$6:$B$14,0),"")</f>
        <v/>
      </c>
      <c r="D10" s="1" t="str">
        <f>IF(ISERROR(INDEX($B$6:$B$14,SMALL($C$6:$C$14,A10),1)),"",INDEX($B$6:$B$14,SMALL($C$6:$C$14,A10),1))</f>
        <v/>
      </c>
      <c r="F10" s="5">
        <v>5</v>
      </c>
      <c r="G10" s="1" t="str">
        <f>bdd!C11</f>
        <v>PPP</v>
      </c>
      <c r="H10" s="1">
        <f>IF(F10=MATCH(G10,$G$6:$G$14,0),MATCH(G10,$G$6:$G$14,0),"")</f>
        <v>5</v>
      </c>
      <c r="I10" s="1" t="str">
        <f>IF(ISERROR(INDEX($G$6:$G$14,SMALL($H$6:$H$14,F10),1)),"",INDEX($G$6:$G$14,SMALL($H$6:$H$14,F10),1))</f>
        <v>B</v>
      </c>
      <c r="K10" s="5">
        <v>5</v>
      </c>
      <c r="L10" s="1">
        <f>bdd!D11</f>
        <v>222666111</v>
      </c>
      <c r="M10" s="1" t="str">
        <f>IF(K10=MATCH(L10,$L$6:$L$14,0),MATCH(L10,$L$6:$L$14,0),"")</f>
        <v/>
      </c>
      <c r="N10" s="1" t="str">
        <f>IF(ISERROR(INDEX($L$6:$L$14,SMALL($M$6:$M$14,K10),1)),"",INDEX($L$6:$L$14,SMALL($M$6:$M$14,K10),1))</f>
        <v/>
      </c>
    </row>
    <row r="11" spans="1:14">
      <c r="A11" s="5">
        <v>6</v>
      </c>
      <c r="B11" s="1" t="str">
        <f>bdd!B12</f>
        <v>Lot B</v>
      </c>
      <c r="C11" s="1" t="str">
        <f>IF(A11=MATCH(B11,$B$6:$B$14,0),MATCH(B11,$B$6:$B$14,0),"")</f>
        <v/>
      </c>
      <c r="D11" s="1" t="str">
        <f>IF(ISERROR(INDEX($B$6:$B$14,SMALL($C$6:$C$14,A11),1)),"",INDEX($B$6:$B$14,SMALL($C$6:$C$14,A11),1))</f>
        <v/>
      </c>
      <c r="F11" s="5">
        <v>6</v>
      </c>
      <c r="G11" s="1" t="str">
        <f>bdd!C12</f>
        <v>B</v>
      </c>
      <c r="H11" s="1">
        <f>IF(F11=MATCH(G11,$G$6:$G$14,0),MATCH(G11,$G$6:$G$14,0),"")</f>
        <v>6</v>
      </c>
      <c r="I11" s="1" t="str">
        <f>IF(ISERROR(INDEX($G$6:$G$14,SMALL($H$6:$H$14,F11),1)),"",INDEX($G$6:$G$14,SMALL($H$6:$H$14,F11),1))</f>
        <v>CC</v>
      </c>
      <c r="K11" s="5">
        <v>6</v>
      </c>
      <c r="L11" s="1">
        <f>bdd!D12</f>
        <v>333444777</v>
      </c>
      <c r="M11" s="1" t="str">
        <f>IF(K11=MATCH(L11,$L$6:$L$14,0),MATCH(L11,$L$6:$L$14,0),"")</f>
        <v/>
      </c>
      <c r="N11" s="1" t="str">
        <f>IF(ISERROR(INDEX($L$6:$L$14,SMALL($M$6:$M$14,K11),1)),"",INDEX($L$6:$L$14,SMALL($M$6:$M$14,K11),1))</f>
        <v/>
      </c>
    </row>
    <row r="12" spans="1:14">
      <c r="A12" s="5">
        <v>7</v>
      </c>
      <c r="B12" s="1" t="str">
        <f>bdd!B13</f>
        <v>Lot C</v>
      </c>
      <c r="C12" s="1">
        <f>IF(A12=MATCH(B12,$B$6:$B$14,0),MATCH(B12,$B$6:$B$14,0),"")</f>
        <v>7</v>
      </c>
      <c r="D12" s="1" t="str">
        <f>IF(ISERROR(INDEX($B$6:$B$14,SMALL($C$6:$C$14,A12),1)),"",INDEX($B$6:$B$14,SMALL($C$6:$C$14,A12),1))</f>
        <v/>
      </c>
      <c r="F12" s="5">
        <v>7</v>
      </c>
      <c r="G12" s="1" t="str">
        <f>bdd!C13</f>
        <v>CC</v>
      </c>
      <c r="H12" s="1">
        <f>IF(F12=MATCH(G12,$G$6:$G$14,0),MATCH(G12,$G$6:$G$14,0),"")</f>
        <v>7</v>
      </c>
      <c r="I12" s="1" t="str">
        <f>IF(ISERROR(INDEX($G$6:$G$14,SMALL($H$6:$H$14,F12),1)),"",INDEX($G$6:$G$14,SMALL($H$6:$H$14,F12),1))</f>
        <v>CCCCCC</v>
      </c>
      <c r="K12" s="5">
        <v>7</v>
      </c>
      <c r="L12" s="1">
        <f>bdd!D13</f>
        <v>222666111</v>
      </c>
      <c r="M12" s="1" t="str">
        <f>IF(K12=MATCH(L12,$L$6:$L$14,0),MATCH(L12,$L$6:$L$14,0),"")</f>
        <v/>
      </c>
      <c r="N12" s="1" t="str">
        <f>IF(ISERROR(INDEX($L$6:$L$14,SMALL($M$6:$M$14,K12),1)),"",INDEX($L$6:$L$14,SMALL($M$6:$M$14,K12),1))</f>
        <v/>
      </c>
    </row>
    <row r="13" spans="1:14">
      <c r="A13" s="5">
        <v>8</v>
      </c>
      <c r="B13" s="1" t="str">
        <f>bdd!B14</f>
        <v>Lot B</v>
      </c>
      <c r="C13" s="1"/>
      <c r="D13" s="1" t="str">
        <f>IF(ISERROR(INDEX($B$6:$B$14,SMALL($C$6:$C$14,A13),1)),"",INDEX($B$6:$B$14,SMALL($C$6:$C$14,A13),1))</f>
        <v/>
      </c>
      <c r="F13" s="5">
        <v>8</v>
      </c>
      <c r="G13" s="1" t="str">
        <f>bdd!C14</f>
        <v>BB</v>
      </c>
      <c r="H13" s="1" t="str">
        <f>IF(F13=MATCH(G13,$G$6:$G$14,0),MATCH(G13,$G$6:$G$14,0),"")</f>
        <v/>
      </c>
      <c r="I13" s="1" t="str">
        <f>IF(ISERROR(INDEX($G$6:$G$14,SMALL($H$6:$H$14,F13),1)),"",INDEX($G$6:$G$14,SMALL($H$6:$H$14,F13),1))</f>
        <v/>
      </c>
      <c r="K13" s="5">
        <v>8</v>
      </c>
      <c r="L13" s="1">
        <f>bdd!D14</f>
        <v>333444777</v>
      </c>
      <c r="M13" s="1" t="str">
        <f>IF(K13=MATCH(L13,$L$6:$L$14,0),MATCH(L13,$L$6:$L$14,0),"")</f>
        <v/>
      </c>
      <c r="N13" s="1" t="str">
        <f>IF(ISERROR(INDEX($L$6:$L$14,SMALL($M$6:$M$14,K13),1)),"",INDEX($L$6:$L$14,SMALL($M$6:$M$14,K13),1))</f>
        <v/>
      </c>
    </row>
    <row r="14" spans="1:14">
      <c r="A14" s="5">
        <v>9</v>
      </c>
      <c r="B14" s="1" t="str">
        <f>bdd!B15</f>
        <v>Lot C</v>
      </c>
      <c r="C14" s="1"/>
      <c r="D14" s="1" t="str">
        <f>IF(ISERROR(INDEX($B$6:$B$14,SMALL($C$6:$C$14,A14),1)),"",INDEX($B$6:$B$14,SMALL($C$6:$C$14,A14),1))</f>
        <v/>
      </c>
      <c r="F14" s="5">
        <v>9</v>
      </c>
      <c r="G14" s="1" t="str">
        <f>bdd!C15</f>
        <v>CCCCCC</v>
      </c>
      <c r="H14" s="1">
        <f>IF(F14=MATCH(G14,$G$6:$G$14,0),MATCH(G14,$G$6:$G$14,0),"")</f>
        <v>9</v>
      </c>
      <c r="I14" s="1" t="str">
        <f>IF(ISERROR(INDEX($G$6:$G$14,SMALL($H$6:$H$14,F14),1)),"",INDEX($G$6:$G$14,SMALL($H$6:$H$14,F14),1))</f>
        <v/>
      </c>
      <c r="K14" s="5">
        <v>9</v>
      </c>
      <c r="L14" s="1">
        <f>bdd!D15</f>
        <v>888333777</v>
      </c>
      <c r="M14" s="1">
        <f>IF(K14=MATCH(L14,$L$6:$L$14,0),MATCH(L14,$L$6:$L$14,0),"")</f>
        <v>9</v>
      </c>
      <c r="N14" s="1" t="str">
        <f>IF(ISERROR(INDEX($L$6:$L$14,SMALL($M$6:$M$14,K14),1)),"",INDEX($L$6:$L$14,SMALL($M$6:$M$14,K14),1))</f>
        <v/>
      </c>
    </row>
    <row r="19" spans="2:2">
      <c r="B19" s="6"/>
    </row>
    <row r="27" spans="2:2">
      <c r="B27" s="6"/>
    </row>
    <row r="34" spans="2:2">
      <c r="B34" s="7"/>
    </row>
    <row r="35" spans="2:2" ht="15.75">
      <c r="B35" s="8"/>
    </row>
    <row r="42" spans="2:2">
      <c r="B4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doublons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2014-03-30T10:24:00Z</dcterms:created>
  <dcterms:modified xsi:type="dcterms:W3CDTF">2014-03-30T14:57:53Z</dcterms:modified>
</cp:coreProperties>
</file>