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985" yWindow="210" windowWidth="13350" windowHeight="8505" activeTab="2"/>
  </bookViews>
  <sheets>
    <sheet name="variables" sheetId="1" r:id="rId1"/>
    <sheet name="bdd" sheetId="2" r:id="rId2"/>
    <sheet name="analyse" sheetId="3" r:id="rId3"/>
  </sheets>
  <definedNames>
    <definedName name="_xlnm._FilterDatabase" localSheetId="1" hidden="1">bdd!$C$3:$X$28</definedName>
    <definedName name="ansclaire">variables!$D$2:$D$13</definedName>
    <definedName name="mat">variables!$A$2:$A$11</definedName>
  </definedNames>
  <calcPr calcId="125725"/>
</workbook>
</file>

<file path=xl/calcChain.xml><?xml version="1.0" encoding="utf-8"?>
<calcChain xmlns="http://schemas.openxmlformats.org/spreadsheetml/2006/main">
  <c r="O18" i="3"/>
  <c r="O16"/>
  <c r="O14"/>
  <c r="O12"/>
  <c r="O10"/>
  <c r="O8"/>
  <c r="O6"/>
  <c r="O4"/>
  <c r="M66"/>
  <c r="M67"/>
  <c r="M68"/>
  <c r="M69"/>
  <c r="M70"/>
  <c r="M71"/>
  <c r="M72"/>
  <c r="M73"/>
  <c r="M74"/>
  <c r="M65"/>
  <c r="CG10" i="2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AS3"/>
  <c r="AQ3"/>
  <c r="AM3"/>
  <c r="AN3"/>
  <c r="AO3"/>
  <c r="AP3"/>
  <c r="AA3"/>
  <c r="AB3"/>
  <c r="AC3"/>
  <c r="AD3"/>
  <c r="AE3"/>
  <c r="AF3"/>
  <c r="AG3"/>
  <c r="AH3"/>
  <c r="AI3"/>
  <c r="AJ3"/>
  <c r="AK3"/>
  <c r="AL3"/>
  <c r="Z3"/>
  <c r="BY29"/>
  <c r="BZ29"/>
  <c r="CA29"/>
  <c r="CB29"/>
  <c r="CC29"/>
  <c r="CD29"/>
  <c r="CE29"/>
  <c r="CF29"/>
  <c r="CG29"/>
  <c r="CH29"/>
  <c r="CI29"/>
  <c r="CJ29"/>
  <c r="BY30"/>
  <c r="BZ30"/>
  <c r="CA30"/>
  <c r="CB30"/>
  <c r="CC30"/>
  <c r="CD30"/>
  <c r="CE30"/>
  <c r="CF30"/>
  <c r="CG30"/>
  <c r="CH30"/>
  <c r="CI30"/>
  <c r="CJ30"/>
  <c r="BY31"/>
  <c r="BZ31"/>
  <c r="CA31"/>
  <c r="CB31"/>
  <c r="CC31"/>
  <c r="CD31"/>
  <c r="CE31"/>
  <c r="CF31"/>
  <c r="CG31"/>
  <c r="CH31"/>
  <c r="CI31"/>
  <c r="CJ31"/>
  <c r="BY32"/>
  <c r="CA32"/>
  <c r="CB32"/>
  <c r="CC32"/>
  <c r="CD32"/>
  <c r="CE32"/>
  <c r="CF32"/>
  <c r="CG32"/>
  <c r="CH32"/>
  <c r="CI32"/>
  <c r="CJ32"/>
  <c r="BY33"/>
  <c r="BZ33"/>
  <c r="CA33"/>
  <c r="CB33"/>
  <c r="CC33"/>
  <c r="CD33"/>
  <c r="CE33"/>
  <c r="CF33"/>
  <c r="CG33"/>
  <c r="CH33"/>
  <c r="CI33"/>
  <c r="CJ33"/>
  <c r="BY34"/>
  <c r="CA34"/>
  <c r="CB34"/>
  <c r="CC34"/>
  <c r="CD34"/>
  <c r="CE34"/>
  <c r="CF34"/>
  <c r="CG34"/>
  <c r="CH34"/>
  <c r="CI34"/>
  <c r="CJ34"/>
  <c r="BY35"/>
  <c r="CA35"/>
  <c r="CB35"/>
  <c r="CC35"/>
  <c r="CD35"/>
  <c r="CE35"/>
  <c r="CF35"/>
  <c r="CG35"/>
  <c r="CH35"/>
  <c r="CI35"/>
  <c r="CJ35"/>
  <c r="BY36"/>
  <c r="CA36"/>
  <c r="CB36"/>
  <c r="CC36"/>
  <c r="CD36"/>
  <c r="CE36"/>
  <c r="CF36"/>
  <c r="CG36"/>
  <c r="CH36"/>
  <c r="CI36"/>
  <c r="CJ36"/>
  <c r="BY37"/>
  <c r="CA37"/>
  <c r="CB37"/>
  <c r="CC37"/>
  <c r="CD37"/>
  <c r="CE37"/>
  <c r="CF37"/>
  <c r="CG37"/>
  <c r="CH37"/>
  <c r="CI37"/>
  <c r="CJ37"/>
  <c r="BY38"/>
  <c r="CA38"/>
  <c r="CB38"/>
  <c r="CC38"/>
  <c r="CD38"/>
  <c r="CE38"/>
  <c r="CF38"/>
  <c r="CG38"/>
  <c r="CH38"/>
  <c r="CI38"/>
  <c r="CJ38"/>
  <c r="BY39"/>
  <c r="BZ39"/>
  <c r="CA39"/>
  <c r="CB39"/>
  <c r="CC39"/>
  <c r="CD39"/>
  <c r="CE39"/>
  <c r="CF39"/>
  <c r="CG39"/>
  <c r="CH39"/>
  <c r="CI39"/>
  <c r="CJ39"/>
  <c r="BY40"/>
  <c r="CA40"/>
  <c r="CB40"/>
  <c r="CC40"/>
  <c r="CD40"/>
  <c r="CE40"/>
  <c r="CF40"/>
  <c r="CG40"/>
  <c r="CH40"/>
  <c r="CI40"/>
  <c r="CJ40"/>
  <c r="BY41"/>
  <c r="BZ41"/>
  <c r="CA41"/>
  <c r="CB41"/>
  <c r="CC41"/>
  <c r="CD41"/>
  <c r="CE41"/>
  <c r="CF41"/>
  <c r="CG41"/>
  <c r="CH41"/>
  <c r="CI41"/>
  <c r="CJ41"/>
  <c r="BY42"/>
  <c r="CA42"/>
  <c r="CB42"/>
  <c r="CC42"/>
  <c r="CD42"/>
  <c r="CE42"/>
  <c r="CF42"/>
  <c r="CG42"/>
  <c r="CH42"/>
  <c r="CI42"/>
  <c r="CJ42"/>
  <c r="BY43"/>
  <c r="CA43"/>
  <c r="CB43"/>
  <c r="CC43"/>
  <c r="CD43"/>
  <c r="CE43"/>
  <c r="CF43"/>
  <c r="CG43"/>
  <c r="CH43"/>
  <c r="CI43"/>
  <c r="CJ43"/>
  <c r="BY44"/>
  <c r="BZ44"/>
  <c r="CA44"/>
  <c r="CB44"/>
  <c r="CC44"/>
  <c r="CD44"/>
  <c r="CE44"/>
  <c r="CF44"/>
  <c r="CG44"/>
  <c r="CH44"/>
  <c r="CI44"/>
  <c r="CJ44"/>
  <c r="BY45"/>
  <c r="CA45"/>
  <c r="CB45"/>
  <c r="CC45"/>
  <c r="CD45"/>
  <c r="CE45"/>
  <c r="CF45"/>
  <c r="CG45"/>
  <c r="CH45"/>
  <c r="CI45"/>
  <c r="CJ45"/>
  <c r="BY46"/>
  <c r="CA46"/>
  <c r="CB46"/>
  <c r="CC46"/>
  <c r="CD46"/>
  <c r="CE46"/>
  <c r="CF46"/>
  <c r="CG46"/>
  <c r="CH46"/>
  <c r="CI46"/>
  <c r="CJ46"/>
  <c r="BY47"/>
  <c r="BZ47"/>
  <c r="CA47"/>
  <c r="CB47"/>
  <c r="CC47"/>
  <c r="CD47"/>
  <c r="CE47"/>
  <c r="CF47"/>
  <c r="CG47"/>
  <c r="CH47"/>
  <c r="CI47"/>
  <c r="CJ47"/>
  <c r="BY48"/>
  <c r="CA48"/>
  <c r="CB48"/>
  <c r="CC48"/>
  <c r="CD48"/>
  <c r="CE48"/>
  <c r="CF48"/>
  <c r="CG48"/>
  <c r="CH48"/>
  <c r="CI48"/>
  <c r="CJ48"/>
  <c r="BY49"/>
  <c r="CA49"/>
  <c r="CB49"/>
  <c r="CC49"/>
  <c r="CD49"/>
  <c r="CE49"/>
  <c r="CF49"/>
  <c r="CG49"/>
  <c r="CH49"/>
  <c r="CI49"/>
  <c r="CJ49"/>
  <c r="BY50"/>
  <c r="CA50"/>
  <c r="CB50"/>
  <c r="CC50"/>
  <c r="CD50"/>
  <c r="CE50"/>
  <c r="CF50"/>
  <c r="CG50"/>
  <c r="CH50"/>
  <c r="CI50"/>
  <c r="CJ50"/>
  <c r="BY51"/>
  <c r="CA51"/>
  <c r="CB51"/>
  <c r="CC51"/>
  <c r="CD51"/>
  <c r="CE51"/>
  <c r="CF51"/>
  <c r="CG51"/>
  <c r="CH51"/>
  <c r="CI51"/>
  <c r="CJ51"/>
  <c r="BY52"/>
  <c r="BZ52"/>
  <c r="CA52"/>
  <c r="CB52"/>
  <c r="CC52"/>
  <c r="CD52"/>
  <c r="CE52"/>
  <c r="CF52"/>
  <c r="CG52"/>
  <c r="CH52"/>
  <c r="CI52"/>
  <c r="CJ52"/>
  <c r="BY53"/>
  <c r="CA53"/>
  <c r="CB53"/>
  <c r="CC53"/>
  <c r="CD53"/>
  <c r="CE53"/>
  <c r="CF53"/>
  <c r="CG53"/>
  <c r="CH53"/>
  <c r="CI53"/>
  <c r="CJ53"/>
  <c r="BZ20"/>
  <c r="CA20"/>
  <c r="CB20"/>
  <c r="CC20"/>
  <c r="CD20"/>
  <c r="CE20"/>
  <c r="CF20"/>
  <c r="CG20"/>
  <c r="CH20"/>
  <c r="CI20"/>
  <c r="CJ20"/>
  <c r="BZ21"/>
  <c r="CA21"/>
  <c r="CB21"/>
  <c r="CC21"/>
  <c r="CD21"/>
  <c r="CE21"/>
  <c r="CF21"/>
  <c r="CG21"/>
  <c r="CH21"/>
  <c r="CI21"/>
  <c r="CJ21"/>
  <c r="BZ22"/>
  <c r="CA22"/>
  <c r="CB22"/>
  <c r="CC22"/>
  <c r="CD22"/>
  <c r="CE22"/>
  <c r="CF22"/>
  <c r="CG22"/>
  <c r="CH22"/>
  <c r="CI22"/>
  <c r="CJ22"/>
  <c r="BZ23"/>
  <c r="CA23"/>
  <c r="CB23"/>
  <c r="CC23"/>
  <c r="CD23"/>
  <c r="CE23"/>
  <c r="CF23"/>
  <c r="CG23"/>
  <c r="CH23"/>
  <c r="CI23"/>
  <c r="CJ23"/>
  <c r="BZ24"/>
  <c r="CA24"/>
  <c r="CB24"/>
  <c r="CC24"/>
  <c r="CD24"/>
  <c r="CE24"/>
  <c r="CF24"/>
  <c r="CG24"/>
  <c r="CH24"/>
  <c r="CI24"/>
  <c r="CJ24"/>
  <c r="BZ25"/>
  <c r="CA25"/>
  <c r="CB25"/>
  <c r="CC25"/>
  <c r="CD25"/>
  <c r="CE25"/>
  <c r="CF25"/>
  <c r="CG25"/>
  <c r="CH25"/>
  <c r="CI25"/>
  <c r="CJ25"/>
  <c r="BZ26"/>
  <c r="CA26"/>
  <c r="CB26"/>
  <c r="CC26"/>
  <c r="CD26"/>
  <c r="CE26"/>
  <c r="CF26"/>
  <c r="CG26"/>
  <c r="CH26"/>
  <c r="CI26"/>
  <c r="CJ26"/>
  <c r="BZ27"/>
  <c r="CA27"/>
  <c r="CB27"/>
  <c r="CC27"/>
  <c r="CD27"/>
  <c r="CE27"/>
  <c r="CF27"/>
  <c r="CG27"/>
  <c r="CH27"/>
  <c r="CI27"/>
  <c r="CJ27"/>
  <c r="BZ28"/>
  <c r="CA28"/>
  <c r="CB28"/>
  <c r="CC28"/>
  <c r="CD28"/>
  <c r="CE28"/>
  <c r="CF28"/>
  <c r="CG28"/>
  <c r="CH28"/>
  <c r="CI28"/>
  <c r="CJ28"/>
  <c r="G29"/>
  <c r="I29"/>
  <c r="J29"/>
  <c r="K29"/>
  <c r="G30"/>
  <c r="I30"/>
  <c r="J30"/>
  <c r="K30"/>
  <c r="G31"/>
  <c r="I31"/>
  <c r="J31"/>
  <c r="K31"/>
  <c r="G32"/>
  <c r="BZ32" s="1"/>
  <c r="I32"/>
  <c r="J32"/>
  <c r="K32"/>
  <c r="G33"/>
  <c r="I33"/>
  <c r="J33"/>
  <c r="K33"/>
  <c r="G34"/>
  <c r="BZ34" s="1"/>
  <c r="I34"/>
  <c r="J34"/>
  <c r="K34"/>
  <c r="G35"/>
  <c r="BZ35" s="1"/>
  <c r="I35"/>
  <c r="J35"/>
  <c r="K35"/>
  <c r="G36"/>
  <c r="BZ36" s="1"/>
  <c r="I36"/>
  <c r="J36"/>
  <c r="K36"/>
  <c r="G37"/>
  <c r="BZ37" s="1"/>
  <c r="I37"/>
  <c r="J37"/>
  <c r="K37"/>
  <c r="G38"/>
  <c r="BZ38" s="1"/>
  <c r="I38"/>
  <c r="J38"/>
  <c r="K38"/>
  <c r="G39"/>
  <c r="I39"/>
  <c r="J39"/>
  <c r="K39"/>
  <c r="G40"/>
  <c r="BZ40" s="1"/>
  <c r="I40"/>
  <c r="J40"/>
  <c r="K40"/>
  <c r="G41"/>
  <c r="I41"/>
  <c r="J41"/>
  <c r="K41"/>
  <c r="G42"/>
  <c r="BZ42" s="1"/>
  <c r="I42"/>
  <c r="J42"/>
  <c r="K42"/>
  <c r="G43"/>
  <c r="BZ43" s="1"/>
  <c r="I43"/>
  <c r="J43"/>
  <c r="K43"/>
  <c r="G44"/>
  <c r="I44"/>
  <c r="J44"/>
  <c r="K44"/>
  <c r="G45"/>
  <c r="BZ45" s="1"/>
  <c r="I45"/>
  <c r="J45"/>
  <c r="K45"/>
  <c r="I46"/>
  <c r="J46"/>
  <c r="K46"/>
  <c r="G47"/>
  <c r="I47"/>
  <c r="J47"/>
  <c r="K47"/>
  <c r="I48"/>
  <c r="J48"/>
  <c r="K48"/>
  <c r="I49"/>
  <c r="J49"/>
  <c r="K49"/>
  <c r="G50"/>
  <c r="BZ50" s="1"/>
  <c r="I50"/>
  <c r="J50"/>
  <c r="K50"/>
  <c r="I51"/>
  <c r="J51"/>
  <c r="K51"/>
  <c r="G52"/>
  <c r="I52"/>
  <c r="J52"/>
  <c r="K52"/>
  <c r="I53"/>
  <c r="J53"/>
  <c r="K53"/>
  <c r="E44"/>
  <c r="E47" s="1"/>
  <c r="E53" s="1"/>
  <c r="G53" s="1"/>
  <c r="BZ53" s="1"/>
  <c r="E46"/>
  <c r="G49" s="1"/>
  <c r="BZ49" s="1"/>
  <c r="E48"/>
  <c r="G51" s="1"/>
  <c r="BZ51" s="1"/>
  <c r="C30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N18" i="3"/>
  <c r="N16"/>
  <c r="N14"/>
  <c r="N12"/>
  <c r="N10"/>
  <c r="E3" i="1"/>
  <c r="D1" i="3" s="1"/>
  <c r="N6"/>
  <c r="N8"/>
  <c r="N4"/>
  <c r="C5" i="2"/>
  <c r="C6" s="1"/>
  <c r="G6" i="3"/>
  <c r="G5"/>
  <c r="G4"/>
  <c r="H3"/>
  <c r="L29" i="2" s="1"/>
  <c r="X3"/>
  <c r="W3"/>
  <c r="V3"/>
  <c r="U3"/>
  <c r="T3"/>
  <c r="S3"/>
  <c r="R3"/>
  <c r="Q3"/>
  <c r="P3"/>
  <c r="O3"/>
  <c r="N3"/>
  <c r="M3"/>
  <c r="J5"/>
  <c r="J4"/>
  <c r="E18"/>
  <c r="E19"/>
  <c r="E21"/>
  <c r="E24" s="1"/>
  <c r="E17"/>
  <c r="E20" s="1"/>
  <c r="G14"/>
  <c r="G15"/>
  <c r="G16"/>
  <c r="G17"/>
  <c r="G18"/>
  <c r="G19"/>
  <c r="G21"/>
  <c r="G5"/>
  <c r="I5"/>
  <c r="K5"/>
  <c r="G6"/>
  <c r="G7"/>
  <c r="G9"/>
  <c r="G10"/>
  <c r="G11"/>
  <c r="G12"/>
  <c r="G13"/>
  <c r="I4"/>
  <c r="G4"/>
  <c r="M21" i="3" l="1"/>
  <c r="F37"/>
  <c r="CJ2" i="2"/>
  <c r="CI2"/>
  <c r="CH2"/>
  <c r="N74" i="3" s="1"/>
  <c r="CG2" i="2"/>
  <c r="N73" i="3" s="1"/>
  <c r="CF2" i="2"/>
  <c r="N72" i="3" s="1"/>
  <c r="CE2" i="2"/>
  <c r="N71" i="3" s="1"/>
  <c r="CD2" i="2"/>
  <c r="N70" i="3" s="1"/>
  <c r="CC2" i="2"/>
  <c r="N69" i="3" s="1"/>
  <c r="CB2" i="2"/>
  <c r="N68" i="3" s="1"/>
  <c r="CA2" i="2"/>
  <c r="N67" i="3" s="1"/>
  <c r="BZ2" i="2"/>
  <c r="N66" i="3" s="1"/>
  <c r="N4" i="2"/>
  <c r="O44"/>
  <c r="N44"/>
  <c r="M44"/>
  <c r="O43"/>
  <c r="N43"/>
  <c r="M43"/>
  <c r="O42"/>
  <c r="N42"/>
  <c r="M42"/>
  <c r="O41"/>
  <c r="N41"/>
  <c r="M41"/>
  <c r="O40"/>
  <c r="N40"/>
  <c r="M40"/>
  <c r="O39"/>
  <c r="N39"/>
  <c r="M39"/>
  <c r="O38"/>
  <c r="N38"/>
  <c r="M38"/>
  <c r="N37"/>
  <c r="M37"/>
  <c r="N36"/>
  <c r="M36"/>
  <c r="N35"/>
  <c r="M35"/>
  <c r="O34"/>
  <c r="M34"/>
  <c r="O33"/>
  <c r="M33"/>
  <c r="O32"/>
  <c r="M32"/>
  <c r="O31"/>
  <c r="N31"/>
  <c r="O30"/>
  <c r="N30"/>
  <c r="O29"/>
  <c r="N29"/>
  <c r="M29"/>
  <c r="O5"/>
  <c r="N5"/>
  <c r="AC10"/>
  <c r="AD10"/>
  <c r="AE10"/>
  <c r="AF10"/>
  <c r="AG10"/>
  <c r="AH10"/>
  <c r="AI10"/>
  <c r="AJ10"/>
  <c r="AK10"/>
  <c r="AL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AC11"/>
  <c r="AD11"/>
  <c r="AE11"/>
  <c r="AF11"/>
  <c r="AG11"/>
  <c r="AH11"/>
  <c r="AI11"/>
  <c r="AJ11"/>
  <c r="AK11"/>
  <c r="AL11"/>
  <c r="AM11"/>
  <c r="AN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AC12"/>
  <c r="AD12"/>
  <c r="AE12"/>
  <c r="AF12"/>
  <c r="AG12"/>
  <c r="AH12"/>
  <c r="AI12"/>
  <c r="AJ12"/>
  <c r="AK12"/>
  <c r="AL12"/>
  <c r="AM12"/>
  <c r="AN12"/>
  <c r="AO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AC14"/>
  <c r="AD14"/>
  <c r="AE14"/>
  <c r="AF14"/>
  <c r="AG14"/>
  <c r="AH14"/>
  <c r="AI14"/>
  <c r="AJ14"/>
  <c r="AK14"/>
  <c r="AL14"/>
  <c r="AM14"/>
  <c r="AN14"/>
  <c r="AO14"/>
  <c r="AP14"/>
  <c r="AQ14"/>
  <c r="AR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BW20"/>
  <c r="BX20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D21"/>
  <c r="BE21"/>
  <c r="BF21"/>
  <c r="BG21"/>
  <c r="BH21"/>
  <c r="BI21"/>
  <c r="BJ21"/>
  <c r="BK21"/>
  <c r="BL21"/>
  <c r="BM21"/>
  <c r="BN21"/>
  <c r="BO21"/>
  <c r="BP21"/>
  <c r="BQ21"/>
  <c r="BR21"/>
  <c r="BS21"/>
  <c r="BT21"/>
  <c r="BU21"/>
  <c r="BV21"/>
  <c r="BW21"/>
  <c r="BX21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AX22"/>
  <c r="AY22"/>
  <c r="AZ22"/>
  <c r="BA22"/>
  <c r="BB22"/>
  <c r="BC22"/>
  <c r="BD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AX23"/>
  <c r="AY23"/>
  <c r="AZ23"/>
  <c r="BA23"/>
  <c r="BB23"/>
  <c r="BC23"/>
  <c r="BD23"/>
  <c r="BE23"/>
  <c r="BG23"/>
  <c r="BH23"/>
  <c r="BI23"/>
  <c r="BJ23"/>
  <c r="BK23"/>
  <c r="BL23"/>
  <c r="BM23"/>
  <c r="BN23"/>
  <c r="BO23"/>
  <c r="BP23"/>
  <c r="BQ23"/>
  <c r="BR23"/>
  <c r="BS23"/>
  <c r="BT23"/>
  <c r="BU23"/>
  <c r="BV23"/>
  <c r="BW23"/>
  <c r="BX23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AX24"/>
  <c r="AY24"/>
  <c r="AZ24"/>
  <c r="BA24"/>
  <c r="BB24"/>
  <c r="BC24"/>
  <c r="BD24"/>
  <c r="BE24"/>
  <c r="BF24"/>
  <c r="BH24"/>
  <c r="BI24"/>
  <c r="BJ24"/>
  <c r="BK24"/>
  <c r="BL24"/>
  <c r="BM24"/>
  <c r="BN24"/>
  <c r="BO24"/>
  <c r="BP24"/>
  <c r="BQ24"/>
  <c r="BR24"/>
  <c r="BS24"/>
  <c r="BT24"/>
  <c r="BU24"/>
  <c r="BV24"/>
  <c r="BW24"/>
  <c r="BX24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J25"/>
  <c r="BK25"/>
  <c r="BL25"/>
  <c r="BM25"/>
  <c r="BN25"/>
  <c r="BO25"/>
  <c r="BP25"/>
  <c r="BQ25"/>
  <c r="BR25"/>
  <c r="BS25"/>
  <c r="BT25"/>
  <c r="BU25"/>
  <c r="BV25"/>
  <c r="BW25"/>
  <c r="BX25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AX26"/>
  <c r="AY26"/>
  <c r="AZ26"/>
  <c r="BA26"/>
  <c r="BB26"/>
  <c r="BC26"/>
  <c r="BD26"/>
  <c r="BE26"/>
  <c r="BF26"/>
  <c r="BG26"/>
  <c r="BH26"/>
  <c r="BI26"/>
  <c r="BK26"/>
  <c r="BL26"/>
  <c r="BM26"/>
  <c r="BN26"/>
  <c r="BO26"/>
  <c r="BP26"/>
  <c r="BQ26"/>
  <c r="BR26"/>
  <c r="BS26"/>
  <c r="BT26"/>
  <c r="BU26"/>
  <c r="BV26"/>
  <c r="BW26"/>
  <c r="BX26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BA27"/>
  <c r="BB27"/>
  <c r="BC27"/>
  <c r="BD27"/>
  <c r="BE27"/>
  <c r="BF27"/>
  <c r="BG27"/>
  <c r="BH27"/>
  <c r="BI27"/>
  <c r="BJ27"/>
  <c r="BK27"/>
  <c r="BM27"/>
  <c r="BN27"/>
  <c r="BO27"/>
  <c r="BP27"/>
  <c r="BQ27"/>
  <c r="BR27"/>
  <c r="BS27"/>
  <c r="BT27"/>
  <c r="BU27"/>
  <c r="BV27"/>
  <c r="BW27"/>
  <c r="BX27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BE28"/>
  <c r="BF28"/>
  <c r="BG28"/>
  <c r="BH28"/>
  <c r="BI28"/>
  <c r="BJ28"/>
  <c r="BK28"/>
  <c r="BL28"/>
  <c r="BN28"/>
  <c r="BO28"/>
  <c r="BP28"/>
  <c r="BQ28"/>
  <c r="BR28"/>
  <c r="BS28"/>
  <c r="BT28"/>
  <c r="BU28"/>
  <c r="BV28"/>
  <c r="BW28"/>
  <c r="BX28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BP29"/>
  <c r="BQ29"/>
  <c r="BR29"/>
  <c r="BS29"/>
  <c r="BT29"/>
  <c r="BU29"/>
  <c r="BV29"/>
  <c r="BW29"/>
  <c r="BX29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BP30"/>
  <c r="BQ30"/>
  <c r="BR30"/>
  <c r="BS30"/>
  <c r="BT30"/>
  <c r="BU30"/>
  <c r="BV30"/>
  <c r="BW30"/>
  <c r="BX30"/>
  <c r="AC31"/>
  <c r="AD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BN31"/>
  <c r="BO31"/>
  <c r="BP31"/>
  <c r="BQ31"/>
  <c r="BR31"/>
  <c r="BS31"/>
  <c r="BT31"/>
  <c r="BU31"/>
  <c r="BV31"/>
  <c r="BW31"/>
  <c r="BX31"/>
  <c r="AC32"/>
  <c r="AD32"/>
  <c r="AE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AX32"/>
  <c r="AY32"/>
  <c r="AZ32"/>
  <c r="BA32"/>
  <c r="BB32"/>
  <c r="BC32"/>
  <c r="BD32"/>
  <c r="BE32"/>
  <c r="BF32"/>
  <c r="BG32"/>
  <c r="BH32"/>
  <c r="BI32"/>
  <c r="BJ32"/>
  <c r="BK32"/>
  <c r="BL32"/>
  <c r="BM32"/>
  <c r="BN32"/>
  <c r="BO32"/>
  <c r="BP32"/>
  <c r="BQ32"/>
  <c r="BR32"/>
  <c r="BS32"/>
  <c r="BT32"/>
  <c r="BU32"/>
  <c r="BV32"/>
  <c r="BW32"/>
  <c r="BX32"/>
  <c r="AC33"/>
  <c r="AD33"/>
  <c r="AE33"/>
  <c r="AF33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BC33"/>
  <c r="BD33"/>
  <c r="BE33"/>
  <c r="BF33"/>
  <c r="BG33"/>
  <c r="BH33"/>
  <c r="BI33"/>
  <c r="BJ33"/>
  <c r="BK33"/>
  <c r="BL33"/>
  <c r="BM33"/>
  <c r="BN33"/>
  <c r="BO33"/>
  <c r="BP33"/>
  <c r="BQ33"/>
  <c r="BR33"/>
  <c r="BS33"/>
  <c r="BT33"/>
  <c r="BU33"/>
  <c r="BV33"/>
  <c r="BW33"/>
  <c r="BX33"/>
  <c r="AC34"/>
  <c r="AD34"/>
  <c r="AE34"/>
  <c r="AF34"/>
  <c r="AG34"/>
  <c r="AH34"/>
  <c r="AJ34"/>
  <c r="AK34"/>
  <c r="AL34"/>
  <c r="AM34"/>
  <c r="AN34"/>
  <c r="AO34"/>
  <c r="AP34"/>
  <c r="AQ34"/>
  <c r="AR34"/>
  <c r="AS34"/>
  <c r="AT34"/>
  <c r="AU34"/>
  <c r="AV34"/>
  <c r="AW34"/>
  <c r="AX34"/>
  <c r="AY34"/>
  <c r="AZ34"/>
  <c r="BA34"/>
  <c r="BB34"/>
  <c r="BC34"/>
  <c r="BD34"/>
  <c r="BE34"/>
  <c r="BF34"/>
  <c r="BG34"/>
  <c r="BH34"/>
  <c r="BI34"/>
  <c r="BJ34"/>
  <c r="BK34"/>
  <c r="BL34"/>
  <c r="BM34"/>
  <c r="BN34"/>
  <c r="BO34"/>
  <c r="BP34"/>
  <c r="BQ34"/>
  <c r="BR34"/>
  <c r="BS34"/>
  <c r="BT34"/>
  <c r="BU34"/>
  <c r="BV34"/>
  <c r="BW34"/>
  <c r="BX34"/>
  <c r="AC35"/>
  <c r="AD35"/>
  <c r="AE35"/>
  <c r="AF35"/>
  <c r="AG35"/>
  <c r="AH35"/>
  <c r="AI35"/>
  <c r="AK35"/>
  <c r="AL35"/>
  <c r="AM35"/>
  <c r="AN35"/>
  <c r="AO35"/>
  <c r="AP35"/>
  <c r="AQ35"/>
  <c r="AR35"/>
  <c r="AS35"/>
  <c r="AT35"/>
  <c r="AU35"/>
  <c r="AV35"/>
  <c r="AW35"/>
  <c r="AX35"/>
  <c r="AY35"/>
  <c r="AZ35"/>
  <c r="BA35"/>
  <c r="BB35"/>
  <c r="BC35"/>
  <c r="BD35"/>
  <c r="BE35"/>
  <c r="BF35"/>
  <c r="BG35"/>
  <c r="BH35"/>
  <c r="BI35"/>
  <c r="BJ35"/>
  <c r="BK35"/>
  <c r="BL35"/>
  <c r="BM35"/>
  <c r="BN35"/>
  <c r="BO35"/>
  <c r="BP35"/>
  <c r="BQ35"/>
  <c r="BR35"/>
  <c r="BS35"/>
  <c r="BT35"/>
  <c r="BU35"/>
  <c r="BV35"/>
  <c r="BW35"/>
  <c r="BX35"/>
  <c r="AC36"/>
  <c r="AD36"/>
  <c r="AE36"/>
  <c r="AF36"/>
  <c r="AG36"/>
  <c r="AH36"/>
  <c r="AI36"/>
  <c r="AJ36"/>
  <c r="AK36"/>
  <c r="AM36"/>
  <c r="AN36"/>
  <c r="AO36"/>
  <c r="AP36"/>
  <c r="AQ36"/>
  <c r="AR36"/>
  <c r="AS36"/>
  <c r="AT36"/>
  <c r="AU36"/>
  <c r="AV36"/>
  <c r="AW36"/>
  <c r="AX36"/>
  <c r="AY36"/>
  <c r="AZ36"/>
  <c r="BA36"/>
  <c r="BB36"/>
  <c r="BC36"/>
  <c r="BD36"/>
  <c r="BE36"/>
  <c r="BF36"/>
  <c r="BG36"/>
  <c r="BH36"/>
  <c r="BI36"/>
  <c r="BJ36"/>
  <c r="BK36"/>
  <c r="BL36"/>
  <c r="BM36"/>
  <c r="BN36"/>
  <c r="BO36"/>
  <c r="BP36"/>
  <c r="BQ36"/>
  <c r="BR36"/>
  <c r="BS36"/>
  <c r="BT36"/>
  <c r="BU36"/>
  <c r="BV36"/>
  <c r="BW36"/>
  <c r="BX36"/>
  <c r="AC37"/>
  <c r="AD37"/>
  <c r="AE37"/>
  <c r="AF37"/>
  <c r="AG37"/>
  <c r="AH37"/>
  <c r="AI37"/>
  <c r="AJ37"/>
  <c r="AK37"/>
  <c r="AL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AC38"/>
  <c r="AD38"/>
  <c r="AE38"/>
  <c r="AF38"/>
  <c r="AG38"/>
  <c r="AH38"/>
  <c r="AI38"/>
  <c r="AJ38"/>
  <c r="AK38"/>
  <c r="AL38"/>
  <c r="AM38"/>
  <c r="AN38"/>
  <c r="AP38"/>
  <c r="AQ38"/>
  <c r="AR38"/>
  <c r="AS38"/>
  <c r="AT38"/>
  <c r="AU38"/>
  <c r="AV38"/>
  <c r="AW38"/>
  <c r="AX38"/>
  <c r="AY38"/>
  <c r="AZ38"/>
  <c r="BA38"/>
  <c r="BB38"/>
  <c r="BC38"/>
  <c r="BD38"/>
  <c r="BE38"/>
  <c r="BF38"/>
  <c r="BG38"/>
  <c r="BH38"/>
  <c r="BI38"/>
  <c r="BJ38"/>
  <c r="BK38"/>
  <c r="BL38"/>
  <c r="BM38"/>
  <c r="BN38"/>
  <c r="BO38"/>
  <c r="BP38"/>
  <c r="BQ38"/>
  <c r="BR38"/>
  <c r="BS38"/>
  <c r="BT38"/>
  <c r="BU38"/>
  <c r="BV38"/>
  <c r="BW38"/>
  <c r="BX38"/>
  <c r="AC39"/>
  <c r="AD39"/>
  <c r="AE39"/>
  <c r="AF39"/>
  <c r="AG39"/>
  <c r="AH39"/>
  <c r="AI39"/>
  <c r="AJ39"/>
  <c r="AK39"/>
  <c r="AL39"/>
  <c r="AM39"/>
  <c r="AN39"/>
  <c r="AO39"/>
  <c r="AQ39"/>
  <c r="AR39"/>
  <c r="AS39"/>
  <c r="AT39"/>
  <c r="AU39"/>
  <c r="AV39"/>
  <c r="AW39"/>
  <c r="AX39"/>
  <c r="AY39"/>
  <c r="AZ39"/>
  <c r="BA39"/>
  <c r="BB39"/>
  <c r="BC39"/>
  <c r="BD39"/>
  <c r="BE39"/>
  <c r="BF39"/>
  <c r="BG39"/>
  <c r="BH39"/>
  <c r="BI39"/>
  <c r="BJ39"/>
  <c r="BK39"/>
  <c r="BL39"/>
  <c r="BM39"/>
  <c r="BN39"/>
  <c r="BO39"/>
  <c r="BP39"/>
  <c r="BQ39"/>
  <c r="BR39"/>
  <c r="BS39"/>
  <c r="BT39"/>
  <c r="BU39"/>
  <c r="BV39"/>
  <c r="BW39"/>
  <c r="BX39"/>
  <c r="AC40"/>
  <c r="AD40"/>
  <c r="AE40"/>
  <c r="AF40"/>
  <c r="AG40"/>
  <c r="AH40"/>
  <c r="AI40"/>
  <c r="AJ40"/>
  <c r="AK40"/>
  <c r="AL40"/>
  <c r="AM40"/>
  <c r="AN40"/>
  <c r="AO40"/>
  <c r="AP40"/>
  <c r="AR40"/>
  <c r="AS40"/>
  <c r="AT40"/>
  <c r="AU40"/>
  <c r="AV40"/>
  <c r="AW40"/>
  <c r="AX40"/>
  <c r="AY40"/>
  <c r="AZ40"/>
  <c r="BA40"/>
  <c r="BB40"/>
  <c r="BC40"/>
  <c r="BD40"/>
  <c r="BE40"/>
  <c r="BF40"/>
  <c r="BG40"/>
  <c r="BH40"/>
  <c r="BI40"/>
  <c r="BJ40"/>
  <c r="BK40"/>
  <c r="BL40"/>
  <c r="BM40"/>
  <c r="BN40"/>
  <c r="BO40"/>
  <c r="BP40"/>
  <c r="BQ40"/>
  <c r="BR40"/>
  <c r="BS40"/>
  <c r="BT40"/>
  <c r="BU40"/>
  <c r="BV40"/>
  <c r="BW40"/>
  <c r="BX40"/>
  <c r="AC41"/>
  <c r="AD41"/>
  <c r="AE41"/>
  <c r="AF41"/>
  <c r="AG41"/>
  <c r="AH41"/>
  <c r="AI41"/>
  <c r="AJ41"/>
  <c r="AK41"/>
  <c r="AL41"/>
  <c r="AM41"/>
  <c r="AN41"/>
  <c r="AO41"/>
  <c r="AP41"/>
  <c r="AQ41"/>
  <c r="AR41"/>
  <c r="AT41"/>
  <c r="AU41"/>
  <c r="AV41"/>
  <c r="AW41"/>
  <c r="AX41"/>
  <c r="AY41"/>
  <c r="AZ41"/>
  <c r="BA41"/>
  <c r="BB41"/>
  <c r="BC41"/>
  <c r="BD41"/>
  <c r="BE41"/>
  <c r="BF41"/>
  <c r="BG41"/>
  <c r="BH41"/>
  <c r="BI41"/>
  <c r="BJ41"/>
  <c r="BK41"/>
  <c r="BL41"/>
  <c r="BM41"/>
  <c r="BN41"/>
  <c r="BO41"/>
  <c r="BP41"/>
  <c r="BQ41"/>
  <c r="BR41"/>
  <c r="BS41"/>
  <c r="BT41"/>
  <c r="BU41"/>
  <c r="BV41"/>
  <c r="BW41"/>
  <c r="BX41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U42"/>
  <c r="AV42"/>
  <c r="AW42"/>
  <c r="AX42"/>
  <c r="AY42"/>
  <c r="AZ42"/>
  <c r="BA42"/>
  <c r="BB42"/>
  <c r="BC42"/>
  <c r="BD42"/>
  <c r="BE42"/>
  <c r="BF42"/>
  <c r="BG42"/>
  <c r="BH42"/>
  <c r="BI42"/>
  <c r="BJ42"/>
  <c r="BK42"/>
  <c r="BL42"/>
  <c r="BM42"/>
  <c r="BN42"/>
  <c r="BO42"/>
  <c r="BP42"/>
  <c r="BQ42"/>
  <c r="BR42"/>
  <c r="BS42"/>
  <c r="BT42"/>
  <c r="BU42"/>
  <c r="BV42"/>
  <c r="BW42"/>
  <c r="BX42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W43"/>
  <c r="AX43"/>
  <c r="AY43"/>
  <c r="AZ43"/>
  <c r="BA43"/>
  <c r="BB43"/>
  <c r="BC43"/>
  <c r="BD43"/>
  <c r="BE43"/>
  <c r="BF43"/>
  <c r="BG43"/>
  <c r="BH43"/>
  <c r="BI43"/>
  <c r="BJ43"/>
  <c r="BK43"/>
  <c r="BL43"/>
  <c r="BM43"/>
  <c r="BN43"/>
  <c r="BO43"/>
  <c r="BP43"/>
  <c r="BQ43"/>
  <c r="BR43"/>
  <c r="BS43"/>
  <c r="BT43"/>
  <c r="BU43"/>
  <c r="BV43"/>
  <c r="BW43"/>
  <c r="BX43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X44"/>
  <c r="AY44"/>
  <c r="AZ44"/>
  <c r="BA44"/>
  <c r="BB44"/>
  <c r="BC44"/>
  <c r="BD44"/>
  <c r="BE44"/>
  <c r="BF44"/>
  <c r="BG44"/>
  <c r="BH44"/>
  <c r="BI44"/>
  <c r="BJ44"/>
  <c r="BK44"/>
  <c r="BL44"/>
  <c r="BM44"/>
  <c r="BN44"/>
  <c r="BO44"/>
  <c r="BP44"/>
  <c r="BQ44"/>
  <c r="BR44"/>
  <c r="BS44"/>
  <c r="BT44"/>
  <c r="BU44"/>
  <c r="BV44"/>
  <c r="BW44"/>
  <c r="BX44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Z45"/>
  <c r="BA45"/>
  <c r="BB45"/>
  <c r="BC45"/>
  <c r="BD45"/>
  <c r="BE45"/>
  <c r="BF45"/>
  <c r="BG45"/>
  <c r="BH45"/>
  <c r="BI45"/>
  <c r="BJ45"/>
  <c r="BK45"/>
  <c r="BL45"/>
  <c r="BM45"/>
  <c r="BN45"/>
  <c r="BO45"/>
  <c r="BP45"/>
  <c r="BQ45"/>
  <c r="BR45"/>
  <c r="BS45"/>
  <c r="BT45"/>
  <c r="BU45"/>
  <c r="BV45"/>
  <c r="BW45"/>
  <c r="BX45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BA46"/>
  <c r="BB46"/>
  <c r="BC46"/>
  <c r="BD46"/>
  <c r="BE46"/>
  <c r="BF46"/>
  <c r="BG46"/>
  <c r="BH46"/>
  <c r="BI46"/>
  <c r="BJ46"/>
  <c r="BK46"/>
  <c r="BL46"/>
  <c r="BM46"/>
  <c r="BN46"/>
  <c r="BO46"/>
  <c r="BP46"/>
  <c r="BQ46"/>
  <c r="BR46"/>
  <c r="BS46"/>
  <c r="BT46"/>
  <c r="BU46"/>
  <c r="BV46"/>
  <c r="BW46"/>
  <c r="BX46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B47"/>
  <c r="BC47"/>
  <c r="BD47"/>
  <c r="BE47"/>
  <c r="BF47"/>
  <c r="BG47"/>
  <c r="BH47"/>
  <c r="BI47"/>
  <c r="Y10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AB53"/>
  <c r="AA53"/>
  <c r="AB52"/>
  <c r="AA52"/>
  <c r="AB51"/>
  <c r="AA51"/>
  <c r="AB50"/>
  <c r="AA50"/>
  <c r="AB49"/>
  <c r="AA49"/>
  <c r="AB48"/>
  <c r="AA48"/>
  <c r="AB47"/>
  <c r="AA47"/>
  <c r="AB46"/>
  <c r="AA46"/>
  <c r="AB45"/>
  <c r="AA45"/>
  <c r="AB44"/>
  <c r="AA44"/>
  <c r="AB43"/>
  <c r="AA43"/>
  <c r="AB42"/>
  <c r="AA42"/>
  <c r="AB41"/>
  <c r="AA41"/>
  <c r="AB40"/>
  <c r="AA40"/>
  <c r="AB39"/>
  <c r="AA39"/>
  <c r="AB38"/>
  <c r="AA38"/>
  <c r="AB37"/>
  <c r="AA37"/>
  <c r="AB36"/>
  <c r="AA36"/>
  <c r="AB35"/>
  <c r="AA35"/>
  <c r="AB34"/>
  <c r="AA34"/>
  <c r="AB33"/>
  <c r="AA33"/>
  <c r="AB32"/>
  <c r="AA32"/>
  <c r="AB31"/>
  <c r="AA31"/>
  <c r="AB30"/>
  <c r="AA30"/>
  <c r="AB29"/>
  <c r="AA29"/>
  <c r="AB28"/>
  <c r="AA28"/>
  <c r="AB27"/>
  <c r="AA27"/>
  <c r="AB26"/>
  <c r="AA26"/>
  <c r="AB25"/>
  <c r="AA25"/>
  <c r="AB24"/>
  <c r="AA24"/>
  <c r="AB23"/>
  <c r="AA23"/>
  <c r="AB22"/>
  <c r="AA22"/>
  <c r="AB21"/>
  <c r="AA21"/>
  <c r="AB20"/>
  <c r="AA20"/>
  <c r="AB19"/>
  <c r="AA19"/>
  <c r="AB18"/>
  <c r="AA18"/>
  <c r="AB17"/>
  <c r="AA17"/>
  <c r="AB16"/>
  <c r="AA16"/>
  <c r="AB15"/>
  <c r="AA15"/>
  <c r="AB14"/>
  <c r="AA14"/>
  <c r="AB13"/>
  <c r="AA13"/>
  <c r="AB12"/>
  <c r="AA12"/>
  <c r="AB11"/>
  <c r="AA11"/>
  <c r="AB10"/>
  <c r="AA10"/>
  <c r="BX53"/>
  <c r="BW53"/>
  <c r="BV53"/>
  <c r="BU53"/>
  <c r="BT53"/>
  <c r="BS53"/>
  <c r="BR53"/>
  <c r="BQ53"/>
  <c r="BP53"/>
  <c r="BO53"/>
  <c r="BN53"/>
  <c r="BM53"/>
  <c r="BL53"/>
  <c r="BK53"/>
  <c r="BI53"/>
  <c r="BH53"/>
  <c r="BG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BX52"/>
  <c r="BW52"/>
  <c r="BV52"/>
  <c r="BU52"/>
  <c r="BT52"/>
  <c r="BS52"/>
  <c r="BR52"/>
  <c r="BQ52"/>
  <c r="BP52"/>
  <c r="BO52"/>
  <c r="BN52"/>
  <c r="BM52"/>
  <c r="BL52"/>
  <c r="BK52"/>
  <c r="BJ52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BX51"/>
  <c r="BW51"/>
  <c r="BV51"/>
  <c r="BU51"/>
  <c r="BT51"/>
  <c r="BS51"/>
  <c r="BR51"/>
  <c r="BQ51"/>
  <c r="BP51"/>
  <c r="BO51"/>
  <c r="BN51"/>
  <c r="BM51"/>
  <c r="BL51"/>
  <c r="BK51"/>
  <c r="BJ51"/>
  <c r="BI51"/>
  <c r="BH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BX50"/>
  <c r="BW50"/>
  <c r="BV50"/>
  <c r="BU50"/>
  <c r="BT50"/>
  <c r="BS50"/>
  <c r="BR50"/>
  <c r="BQ50"/>
  <c r="BP50"/>
  <c r="BO50"/>
  <c r="BN50"/>
  <c r="BM50"/>
  <c r="BL50"/>
  <c r="BK50"/>
  <c r="BJ50"/>
  <c r="BI50"/>
  <c r="BH50"/>
  <c r="BG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BX49"/>
  <c r="BW49"/>
  <c r="BV49"/>
  <c r="BU49"/>
  <c r="BT49"/>
  <c r="BS49"/>
  <c r="BR49"/>
  <c r="BQ49"/>
  <c r="BP49"/>
  <c r="BO49"/>
  <c r="BN49"/>
  <c r="BM49"/>
  <c r="BL49"/>
  <c r="BK49"/>
  <c r="BJ49"/>
  <c r="BI49"/>
  <c r="BH49"/>
  <c r="BG49"/>
  <c r="BF49"/>
  <c r="BE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BX48"/>
  <c r="BW48"/>
  <c r="BV48"/>
  <c r="BU48"/>
  <c r="BT48"/>
  <c r="BS48"/>
  <c r="BR48"/>
  <c r="BQ48"/>
  <c r="BP48"/>
  <c r="BO48"/>
  <c r="BN48"/>
  <c r="BM48"/>
  <c r="BL48"/>
  <c r="BK48"/>
  <c r="BJ48"/>
  <c r="BI48"/>
  <c r="BH48"/>
  <c r="BG48"/>
  <c r="BF48"/>
  <c r="BE48"/>
  <c r="BD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BX47"/>
  <c r="BW47"/>
  <c r="BV47"/>
  <c r="BU47"/>
  <c r="BT47"/>
  <c r="BS47"/>
  <c r="BR47"/>
  <c r="BQ47"/>
  <c r="BP47"/>
  <c r="BO47"/>
  <c r="BN47"/>
  <c r="BM47"/>
  <c r="BL47"/>
  <c r="BK47"/>
  <c r="BJ47"/>
  <c r="G46"/>
  <c r="BZ46" s="1"/>
  <c r="G48"/>
  <c r="BZ48" s="1"/>
  <c r="L53"/>
  <c r="BJ53" s="1"/>
  <c r="L52"/>
  <c r="BI52" s="1"/>
  <c r="L51"/>
  <c r="BG51" s="1"/>
  <c r="L50"/>
  <c r="BF50" s="1"/>
  <c r="L49"/>
  <c r="BD49" s="1"/>
  <c r="L48"/>
  <c r="BC48" s="1"/>
  <c r="L47"/>
  <c r="BA47" s="1"/>
  <c r="L46"/>
  <c r="AZ46" s="1"/>
  <c r="L45"/>
  <c r="AY45" s="1"/>
  <c r="L44"/>
  <c r="AW44" s="1"/>
  <c r="L43"/>
  <c r="AV43" s="1"/>
  <c r="L42"/>
  <c r="AT42" s="1"/>
  <c r="L41"/>
  <c r="AS41" s="1"/>
  <c r="L40"/>
  <c r="AQ40" s="1"/>
  <c r="L39"/>
  <c r="AP39" s="1"/>
  <c r="L38"/>
  <c r="AO38" s="1"/>
  <c r="L37"/>
  <c r="AM37" s="1"/>
  <c r="L36"/>
  <c r="AL36" s="1"/>
  <c r="L35"/>
  <c r="AJ35" s="1"/>
  <c r="L34"/>
  <c r="AI34" s="1"/>
  <c r="L33"/>
  <c r="AG33" s="1"/>
  <c r="L32"/>
  <c r="AF32" s="1"/>
  <c r="L31"/>
  <c r="AE31" s="1"/>
  <c r="L30"/>
  <c r="AC30" s="1"/>
  <c r="P29"/>
  <c r="Q29"/>
  <c r="R29"/>
  <c r="S29"/>
  <c r="T29"/>
  <c r="U29"/>
  <c r="V29"/>
  <c r="W29"/>
  <c r="X29"/>
  <c r="P30"/>
  <c r="Q30"/>
  <c r="R30"/>
  <c r="S30"/>
  <c r="T30"/>
  <c r="U30"/>
  <c r="V30"/>
  <c r="W30"/>
  <c r="X30"/>
  <c r="P31"/>
  <c r="Q31"/>
  <c r="R31"/>
  <c r="S31"/>
  <c r="T31"/>
  <c r="U31"/>
  <c r="V31"/>
  <c r="W31"/>
  <c r="X31"/>
  <c r="P32"/>
  <c r="Q32"/>
  <c r="R32"/>
  <c r="S32"/>
  <c r="T32"/>
  <c r="U32"/>
  <c r="V32"/>
  <c r="W32"/>
  <c r="X32"/>
  <c r="P33"/>
  <c r="Q33"/>
  <c r="R33"/>
  <c r="S33"/>
  <c r="T33"/>
  <c r="U33"/>
  <c r="V33"/>
  <c r="W33"/>
  <c r="X33"/>
  <c r="P34"/>
  <c r="Q34"/>
  <c r="R34"/>
  <c r="S34"/>
  <c r="T34"/>
  <c r="U34"/>
  <c r="V34"/>
  <c r="W34"/>
  <c r="X34"/>
  <c r="P35"/>
  <c r="Q35"/>
  <c r="R35"/>
  <c r="S35"/>
  <c r="T35"/>
  <c r="U35"/>
  <c r="V35"/>
  <c r="W35"/>
  <c r="X35"/>
  <c r="P36"/>
  <c r="Q36"/>
  <c r="R36"/>
  <c r="S36"/>
  <c r="T36"/>
  <c r="U36"/>
  <c r="V36"/>
  <c r="W36"/>
  <c r="X36"/>
  <c r="P37"/>
  <c r="Q37"/>
  <c r="R37"/>
  <c r="S37"/>
  <c r="T37"/>
  <c r="U37"/>
  <c r="V37"/>
  <c r="W37"/>
  <c r="X37"/>
  <c r="P38"/>
  <c r="Q38"/>
  <c r="R38"/>
  <c r="S38"/>
  <c r="T38"/>
  <c r="U38"/>
  <c r="V38"/>
  <c r="W38"/>
  <c r="X38"/>
  <c r="P39"/>
  <c r="Q39"/>
  <c r="R39"/>
  <c r="S39"/>
  <c r="T39"/>
  <c r="U39"/>
  <c r="V39"/>
  <c r="W39"/>
  <c r="X39"/>
  <c r="P40"/>
  <c r="Q40"/>
  <c r="R40"/>
  <c r="S40"/>
  <c r="T40"/>
  <c r="U40"/>
  <c r="V40"/>
  <c r="W40"/>
  <c r="X40"/>
  <c r="X53"/>
  <c r="W53"/>
  <c r="V53"/>
  <c r="U53"/>
  <c r="T53"/>
  <c r="S53"/>
  <c r="R53"/>
  <c r="Q53"/>
  <c r="P53"/>
  <c r="O53"/>
  <c r="N53"/>
  <c r="M53"/>
  <c r="X52"/>
  <c r="W52"/>
  <c r="V52"/>
  <c r="U52"/>
  <c r="T52"/>
  <c r="S52"/>
  <c r="R52"/>
  <c r="Q52"/>
  <c r="P52"/>
  <c r="O52"/>
  <c r="N52"/>
  <c r="M52"/>
  <c r="X51"/>
  <c r="W51"/>
  <c r="V51"/>
  <c r="U51"/>
  <c r="T51"/>
  <c r="S51"/>
  <c r="R51"/>
  <c r="Q51"/>
  <c r="P51"/>
  <c r="O51"/>
  <c r="N51"/>
  <c r="M51"/>
  <c r="X50"/>
  <c r="W50"/>
  <c r="V50"/>
  <c r="U50"/>
  <c r="T50"/>
  <c r="S50"/>
  <c r="R50"/>
  <c r="Q50"/>
  <c r="P50"/>
  <c r="O50"/>
  <c r="N50"/>
  <c r="M50"/>
  <c r="X49"/>
  <c r="W49"/>
  <c r="V49"/>
  <c r="U49"/>
  <c r="T49"/>
  <c r="S49"/>
  <c r="R49"/>
  <c r="Q49"/>
  <c r="P49"/>
  <c r="O49"/>
  <c r="N49"/>
  <c r="M49"/>
  <c r="X48"/>
  <c r="W48"/>
  <c r="V48"/>
  <c r="U48"/>
  <c r="T48"/>
  <c r="S48"/>
  <c r="R48"/>
  <c r="Q48"/>
  <c r="P48"/>
  <c r="O48"/>
  <c r="N48"/>
  <c r="M48"/>
  <c r="X47"/>
  <c r="W47"/>
  <c r="V47"/>
  <c r="U47"/>
  <c r="T47"/>
  <c r="S47"/>
  <c r="R47"/>
  <c r="Q47"/>
  <c r="P47"/>
  <c r="O47"/>
  <c r="N47"/>
  <c r="M47"/>
  <c r="X46"/>
  <c r="W46"/>
  <c r="V46"/>
  <c r="U46"/>
  <c r="T46"/>
  <c r="S46"/>
  <c r="R46"/>
  <c r="Q46"/>
  <c r="P46"/>
  <c r="O46"/>
  <c r="N46"/>
  <c r="M46"/>
  <c r="X45"/>
  <c r="W45"/>
  <c r="V45"/>
  <c r="U45"/>
  <c r="T45"/>
  <c r="S45"/>
  <c r="R45"/>
  <c r="Q45"/>
  <c r="P45"/>
  <c r="O45"/>
  <c r="N45"/>
  <c r="M45"/>
  <c r="X44"/>
  <c r="W44"/>
  <c r="V44"/>
  <c r="U44"/>
  <c r="T44"/>
  <c r="S44"/>
  <c r="R44"/>
  <c r="Q44"/>
  <c r="P44"/>
  <c r="X43"/>
  <c r="W43"/>
  <c r="V43"/>
  <c r="U43"/>
  <c r="T43"/>
  <c r="S43"/>
  <c r="R43"/>
  <c r="Q43"/>
  <c r="P43"/>
  <c r="X42"/>
  <c r="W42"/>
  <c r="V42"/>
  <c r="U42"/>
  <c r="T42"/>
  <c r="S42"/>
  <c r="R42"/>
  <c r="Q42"/>
  <c r="P42"/>
  <c r="X41"/>
  <c r="W41"/>
  <c r="V41"/>
  <c r="U41"/>
  <c r="T41"/>
  <c r="S41"/>
  <c r="R41"/>
  <c r="Q41"/>
  <c r="P41"/>
  <c r="BY5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BT4"/>
  <c r="BU4"/>
  <c r="BV4"/>
  <c r="BW4"/>
  <c r="BX4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Q5"/>
  <c r="P5"/>
  <c r="Q4"/>
  <c r="P4"/>
  <c r="O4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J6"/>
  <c r="O6" s="1"/>
  <c r="I6"/>
  <c r="K6"/>
  <c r="CJ4"/>
  <c r="CJ5"/>
  <c r="CJ6"/>
  <c r="CJ7"/>
  <c r="CJ8"/>
  <c r="CJ9"/>
  <c r="CJ10"/>
  <c r="CJ11"/>
  <c r="CJ12"/>
  <c r="CJ13"/>
  <c r="CJ14"/>
  <c r="CJ15"/>
  <c r="CJ16"/>
  <c r="CJ17"/>
  <c r="CJ18"/>
  <c r="CJ19"/>
  <c r="CI4"/>
  <c r="CI5"/>
  <c r="CI6"/>
  <c r="CI7"/>
  <c r="CI8"/>
  <c r="CI9"/>
  <c r="CI10"/>
  <c r="CI11"/>
  <c r="CI12"/>
  <c r="CI13"/>
  <c r="CI14"/>
  <c r="CI15"/>
  <c r="CI16"/>
  <c r="CI17"/>
  <c r="CI18"/>
  <c r="CI19"/>
  <c r="CH4"/>
  <c r="CH5"/>
  <c r="CH6"/>
  <c r="CH7"/>
  <c r="CH8"/>
  <c r="CH9"/>
  <c r="CH10"/>
  <c r="CH11"/>
  <c r="CH12"/>
  <c r="CH13"/>
  <c r="CH14"/>
  <c r="CH15"/>
  <c r="CH16"/>
  <c r="CH17"/>
  <c r="CH18"/>
  <c r="CH19"/>
  <c r="CG4"/>
  <c r="CG5"/>
  <c r="CG6"/>
  <c r="CG7"/>
  <c r="CG8"/>
  <c r="CG9"/>
  <c r="CG11"/>
  <c r="CG12"/>
  <c r="CG13"/>
  <c r="CG14"/>
  <c r="CG15"/>
  <c r="CG16"/>
  <c r="CG17"/>
  <c r="CG18"/>
  <c r="CG19"/>
  <c r="CF4"/>
  <c r="CF5"/>
  <c r="CF6"/>
  <c r="CF7"/>
  <c r="CF8"/>
  <c r="CF9"/>
  <c r="CF10"/>
  <c r="CF11"/>
  <c r="CF12"/>
  <c r="CF13"/>
  <c r="CF14"/>
  <c r="CF15"/>
  <c r="CF16"/>
  <c r="CF17"/>
  <c r="CF18"/>
  <c r="CF19"/>
  <c r="CE4"/>
  <c r="CE5"/>
  <c r="CE6"/>
  <c r="CE7"/>
  <c r="CE8"/>
  <c r="CE9"/>
  <c r="CE10"/>
  <c r="CE11"/>
  <c r="CE12"/>
  <c r="CE13"/>
  <c r="CE14"/>
  <c r="CE15"/>
  <c r="CE16"/>
  <c r="CE17"/>
  <c r="CE18"/>
  <c r="CE19"/>
  <c r="CD4"/>
  <c r="CD5"/>
  <c r="CD6"/>
  <c r="CD7"/>
  <c r="CD8"/>
  <c r="CD9"/>
  <c r="CD10"/>
  <c r="CD11"/>
  <c r="CD12"/>
  <c r="CD13"/>
  <c r="CD14"/>
  <c r="CD15"/>
  <c r="CD16"/>
  <c r="CD17"/>
  <c r="CD18"/>
  <c r="CD19"/>
  <c r="CC4"/>
  <c r="CC5"/>
  <c r="CC6"/>
  <c r="CC7"/>
  <c r="CC8"/>
  <c r="CC9"/>
  <c r="CC10"/>
  <c r="CC11"/>
  <c r="CC12"/>
  <c r="CC13"/>
  <c r="CC14"/>
  <c r="CC15"/>
  <c r="CC16"/>
  <c r="CC17"/>
  <c r="CC18"/>
  <c r="CC19"/>
  <c r="CB4"/>
  <c r="CB5"/>
  <c r="CB6"/>
  <c r="CB7"/>
  <c r="CB8"/>
  <c r="CB9"/>
  <c r="CB10"/>
  <c r="CB11"/>
  <c r="CB12"/>
  <c r="CB13"/>
  <c r="CB14"/>
  <c r="CB15"/>
  <c r="CB16"/>
  <c r="CB17"/>
  <c r="CB18"/>
  <c r="CB19"/>
  <c r="CA4"/>
  <c r="CA5"/>
  <c r="CA6"/>
  <c r="CA7"/>
  <c r="CA8"/>
  <c r="CA9"/>
  <c r="CA10"/>
  <c r="CA11"/>
  <c r="CA12"/>
  <c r="CA13"/>
  <c r="CA14"/>
  <c r="CA15"/>
  <c r="CA16"/>
  <c r="CA17"/>
  <c r="CA18"/>
  <c r="CA19"/>
  <c r="BZ4"/>
  <c r="BZ5"/>
  <c r="BZ6"/>
  <c r="BZ7"/>
  <c r="BZ8"/>
  <c r="BZ9"/>
  <c r="BZ10"/>
  <c r="BZ11"/>
  <c r="BZ12"/>
  <c r="BZ13"/>
  <c r="BZ14"/>
  <c r="BZ15"/>
  <c r="BZ16"/>
  <c r="BZ17"/>
  <c r="BZ18"/>
  <c r="BZ19"/>
  <c r="BY4"/>
  <c r="BY21"/>
  <c r="BY19"/>
  <c r="BY18"/>
  <c r="BY17"/>
  <c r="BY16"/>
  <c r="BY15"/>
  <c r="BY14"/>
  <c r="BY13"/>
  <c r="BY12"/>
  <c r="BY11"/>
  <c r="BY10"/>
  <c r="BY9"/>
  <c r="BY8"/>
  <c r="BY7"/>
  <c r="BY6"/>
  <c r="L7"/>
  <c r="L6"/>
  <c r="N6" s="1"/>
  <c r="L5"/>
  <c r="M5" s="1"/>
  <c r="L21"/>
  <c r="BC21" s="1"/>
  <c r="L19"/>
  <c r="AZ19" s="1"/>
  <c r="L18"/>
  <c r="AY18" s="1"/>
  <c r="L17"/>
  <c r="AW17" s="1"/>
  <c r="L16"/>
  <c r="AV16" s="1"/>
  <c r="L15"/>
  <c r="AU15" s="1"/>
  <c r="L14"/>
  <c r="AS14" s="1"/>
  <c r="L13"/>
  <c r="L12"/>
  <c r="AP12" s="1"/>
  <c r="L11"/>
  <c r="AO11" s="1"/>
  <c r="L10"/>
  <c r="AM10" s="1"/>
  <c r="L9"/>
  <c r="L8"/>
  <c r="L4"/>
  <c r="M4" s="1"/>
  <c r="E23"/>
  <c r="G20"/>
  <c r="BY20" s="1"/>
  <c r="E25"/>
  <c r="G22"/>
  <c r="G27"/>
  <c r="G24"/>
  <c r="BY24" s="1"/>
  <c r="K4"/>
  <c r="M6" l="1"/>
  <c r="M30"/>
  <c r="M31"/>
  <c r="N32"/>
  <c r="N33"/>
  <c r="N34"/>
  <c r="O35"/>
  <c r="O36"/>
  <c r="O37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P6"/>
  <c r="Q6"/>
  <c r="BY27"/>
  <c r="L22"/>
  <c r="BE22" s="1"/>
  <c r="BY22"/>
  <c r="L20"/>
  <c r="BB20" s="1"/>
  <c r="L24"/>
  <c r="BG24" s="1"/>
  <c r="L27"/>
  <c r="BL27" s="1"/>
  <c r="J7"/>
  <c r="I7"/>
  <c r="K7"/>
  <c r="I8"/>
  <c r="K8"/>
  <c r="E28"/>
  <c r="G28" s="1"/>
  <c r="BY28" s="1"/>
  <c r="G25"/>
  <c r="N61" i="3" s="1"/>
  <c r="E26" i="2"/>
  <c r="G26" s="1"/>
  <c r="G23"/>
  <c r="O7" l="1"/>
  <c r="M7"/>
  <c r="N7"/>
  <c r="N63" i="3"/>
  <c r="R7" i="2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P7"/>
  <c r="Q7"/>
  <c r="BY23"/>
  <c r="L23"/>
  <c r="BF23" s="1"/>
  <c r="BY26"/>
  <c r="L26"/>
  <c r="BJ26" s="1"/>
  <c r="BY25"/>
  <c r="BY2" s="1"/>
  <c r="N65" i="3" s="1"/>
  <c r="L25" i="2"/>
  <c r="BI25" s="1"/>
  <c r="L28"/>
  <c r="BM28" s="1"/>
  <c r="J8"/>
  <c r="N62" i="3"/>
  <c r="N8" i="2" l="1"/>
  <c r="M8"/>
  <c r="O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P8"/>
  <c r="Q8"/>
  <c r="J9"/>
  <c r="I9"/>
  <c r="K9"/>
  <c r="N9" l="1"/>
  <c r="M9"/>
  <c r="O9"/>
  <c r="R9"/>
  <c r="S9"/>
  <c r="T9"/>
  <c r="U9"/>
  <c r="V9"/>
  <c r="W9"/>
  <c r="X9"/>
  <c r="Y9"/>
  <c r="Y2" s="1"/>
  <c r="Z9"/>
  <c r="Z2" s="1"/>
  <c r="AA9"/>
  <c r="AA2" s="1"/>
  <c r="AB9"/>
  <c r="AB2" s="1"/>
  <c r="AC9"/>
  <c r="AC2" s="1"/>
  <c r="AD9"/>
  <c r="AD2" s="1"/>
  <c r="AE9"/>
  <c r="AE2" s="1"/>
  <c r="AF9"/>
  <c r="AF2" s="1"/>
  <c r="AG9"/>
  <c r="AG2" s="1"/>
  <c r="AH9"/>
  <c r="AH2" s="1"/>
  <c r="AI9"/>
  <c r="AI2" s="1"/>
  <c r="AJ9"/>
  <c r="AJ2" s="1"/>
  <c r="AK9"/>
  <c r="AK2" s="1"/>
  <c r="AL9"/>
  <c r="AL2" s="1"/>
  <c r="AM9"/>
  <c r="AM2" s="1"/>
  <c r="AN9"/>
  <c r="AN2" s="1"/>
  <c r="AO9"/>
  <c r="AO2" s="1"/>
  <c r="AP9"/>
  <c r="AP2" s="1"/>
  <c r="AQ9"/>
  <c r="AQ2" s="1"/>
  <c r="AR9"/>
  <c r="AR2" s="1"/>
  <c r="AS9"/>
  <c r="AS2" s="1"/>
  <c r="AT9"/>
  <c r="AT2" s="1"/>
  <c r="AU9"/>
  <c r="AU2" s="1"/>
  <c r="AV9"/>
  <c r="AV2" s="1"/>
  <c r="AW9"/>
  <c r="AW2" s="1"/>
  <c r="AX9"/>
  <c r="AX2" s="1"/>
  <c r="AY9"/>
  <c r="AY2" s="1"/>
  <c r="AZ9"/>
  <c r="AZ2" s="1"/>
  <c r="BA9"/>
  <c r="BA2" s="1"/>
  <c r="BB9"/>
  <c r="BB2" s="1"/>
  <c r="BC9"/>
  <c r="BC2" s="1"/>
  <c r="BD9"/>
  <c r="BD2" s="1"/>
  <c r="BE9"/>
  <c r="BE2" s="1"/>
  <c r="BF9"/>
  <c r="BF2" s="1"/>
  <c r="BG9"/>
  <c r="BG2" s="1"/>
  <c r="BH9"/>
  <c r="BH2" s="1"/>
  <c r="BI9"/>
  <c r="BI2" s="1"/>
  <c r="BJ9"/>
  <c r="BJ2" s="1"/>
  <c r="BK9"/>
  <c r="BK2" s="1"/>
  <c r="BL9"/>
  <c r="BL2" s="1"/>
  <c r="BM9"/>
  <c r="BM2" s="1"/>
  <c r="BN9"/>
  <c r="BN2" s="1"/>
  <c r="BO9"/>
  <c r="BO2" s="1"/>
  <c r="BP9"/>
  <c r="BP2" s="1"/>
  <c r="BQ9"/>
  <c r="BQ2" s="1"/>
  <c r="BR9"/>
  <c r="BR2" s="1"/>
  <c r="BS9"/>
  <c r="BS2" s="1"/>
  <c r="BT9"/>
  <c r="BT2" s="1"/>
  <c r="BU9"/>
  <c r="BU2" s="1"/>
  <c r="BV9"/>
  <c r="BV2" s="1"/>
  <c r="BW9"/>
  <c r="BW2" s="1"/>
  <c r="BX9"/>
  <c r="BX2" s="1"/>
  <c r="P9"/>
  <c r="Q9"/>
  <c r="J10"/>
  <c r="I10"/>
  <c r="K10"/>
  <c r="N10" l="1"/>
  <c r="M10"/>
  <c r="O10"/>
  <c r="R10"/>
  <c r="S10"/>
  <c r="T10"/>
  <c r="U10"/>
  <c r="V10"/>
  <c r="W10"/>
  <c r="X10"/>
  <c r="Q10"/>
  <c r="P10"/>
  <c r="J11"/>
  <c r="I11"/>
  <c r="K11"/>
  <c r="O11" l="1"/>
  <c r="N11"/>
  <c r="M11"/>
  <c r="R11"/>
  <c r="S11"/>
  <c r="T11"/>
  <c r="U11"/>
  <c r="V11"/>
  <c r="W11"/>
  <c r="X11"/>
  <c r="Q11"/>
  <c r="P11"/>
  <c r="J12"/>
  <c r="I12"/>
  <c r="K12"/>
  <c r="O12" l="1"/>
  <c r="N12"/>
  <c r="M12"/>
  <c r="R12"/>
  <c r="S12"/>
  <c r="T12"/>
  <c r="U12"/>
  <c r="V12"/>
  <c r="W12"/>
  <c r="X12"/>
  <c r="P12"/>
  <c r="Q12"/>
  <c r="J13"/>
  <c r="I13"/>
  <c r="K13"/>
  <c r="O13" l="1"/>
  <c r="N13"/>
  <c r="M13"/>
  <c r="S13"/>
  <c r="T13"/>
  <c r="U13"/>
  <c r="V13"/>
  <c r="W13"/>
  <c r="X13"/>
  <c r="P13"/>
  <c r="Q13"/>
  <c r="R13"/>
  <c r="J14"/>
  <c r="I14"/>
  <c r="K14"/>
  <c r="O14" l="1"/>
  <c r="N14"/>
  <c r="M14"/>
  <c r="S14"/>
  <c r="T14"/>
  <c r="U14"/>
  <c r="V14"/>
  <c r="W14"/>
  <c r="X14"/>
  <c r="P14"/>
  <c r="Q14"/>
  <c r="R14"/>
  <c r="J15"/>
  <c r="I15"/>
  <c r="K15"/>
  <c r="O15" l="1"/>
  <c r="N15"/>
  <c r="M15"/>
  <c r="R15"/>
  <c r="T15"/>
  <c r="U15"/>
  <c r="V15"/>
  <c r="W15"/>
  <c r="X15"/>
  <c r="P15"/>
  <c r="Q15"/>
  <c r="S15"/>
  <c r="J16"/>
  <c r="I16"/>
  <c r="K16"/>
  <c r="O16" l="1"/>
  <c r="N16"/>
  <c r="M16"/>
  <c r="R16"/>
  <c r="T16"/>
  <c r="U16"/>
  <c r="V16"/>
  <c r="W16"/>
  <c r="X16"/>
  <c r="P16"/>
  <c r="Q16"/>
  <c r="S16"/>
  <c r="J17"/>
  <c r="I17"/>
  <c r="K17"/>
  <c r="O17" l="1"/>
  <c r="N17"/>
  <c r="M17"/>
  <c r="R17"/>
  <c r="S17"/>
  <c r="U17"/>
  <c r="V17"/>
  <c r="W17"/>
  <c r="X17"/>
  <c r="P17"/>
  <c r="Q17"/>
  <c r="T17"/>
  <c r="J18"/>
  <c r="I18"/>
  <c r="K18"/>
  <c r="O18" l="1"/>
  <c r="N18"/>
  <c r="M18"/>
  <c r="R18"/>
  <c r="S18"/>
  <c r="U18"/>
  <c r="V18"/>
  <c r="W18"/>
  <c r="X18"/>
  <c r="P18"/>
  <c r="Q18"/>
  <c r="T18"/>
  <c r="J19"/>
  <c r="I19"/>
  <c r="K19"/>
  <c r="O19" l="1"/>
  <c r="N19"/>
  <c r="M19"/>
  <c r="R19"/>
  <c r="S19"/>
  <c r="T19"/>
  <c r="V19"/>
  <c r="W19"/>
  <c r="X19"/>
  <c r="P19"/>
  <c r="Q19"/>
  <c r="U19"/>
  <c r="J20"/>
  <c r="I20"/>
  <c r="K20"/>
  <c r="O20" l="1"/>
  <c r="N20"/>
  <c r="M20"/>
  <c r="R20"/>
  <c r="S20"/>
  <c r="T20"/>
  <c r="V20"/>
  <c r="W20"/>
  <c r="X20"/>
  <c r="P20"/>
  <c r="Q20"/>
  <c r="U20"/>
  <c r="J21"/>
  <c r="I21"/>
  <c r="K21"/>
  <c r="O21" l="1"/>
  <c r="N21"/>
  <c r="M21"/>
  <c r="R21"/>
  <c r="S21"/>
  <c r="T21"/>
  <c r="U21"/>
  <c r="W21"/>
  <c r="X21"/>
  <c r="P21"/>
  <c r="Q21"/>
  <c r="V21"/>
  <c r="J22"/>
  <c r="I22"/>
  <c r="K22"/>
  <c r="O22" l="1"/>
  <c r="N22"/>
  <c r="M22"/>
  <c r="R22"/>
  <c r="S22"/>
  <c r="T22"/>
  <c r="U22"/>
  <c r="V22"/>
  <c r="X22"/>
  <c r="P22"/>
  <c r="Q22"/>
  <c r="W22"/>
  <c r="J23"/>
  <c r="I23"/>
  <c r="K23"/>
  <c r="O23" l="1"/>
  <c r="N23"/>
  <c r="M23"/>
  <c r="R23"/>
  <c r="S23"/>
  <c r="T23"/>
  <c r="U23"/>
  <c r="V23"/>
  <c r="X23"/>
  <c r="P23"/>
  <c r="Q23"/>
  <c r="W23"/>
  <c r="J24"/>
  <c r="I24"/>
  <c r="K24"/>
  <c r="O24" l="1"/>
  <c r="N24"/>
  <c r="M24"/>
  <c r="R24"/>
  <c r="S24"/>
  <c r="T24"/>
  <c r="U24"/>
  <c r="V24"/>
  <c r="W24"/>
  <c r="P24"/>
  <c r="Q24"/>
  <c r="X24"/>
  <c r="J25"/>
  <c r="I25"/>
  <c r="K25"/>
  <c r="O25" l="1"/>
  <c r="N25"/>
  <c r="M25"/>
  <c r="R25"/>
  <c r="S25"/>
  <c r="T25"/>
  <c r="U25"/>
  <c r="V25"/>
  <c r="W25"/>
  <c r="P25"/>
  <c r="Q25"/>
  <c r="X25"/>
  <c r="J26"/>
  <c r="I26"/>
  <c r="K26"/>
  <c r="O26" l="1"/>
  <c r="N26"/>
  <c r="M26"/>
  <c r="R26"/>
  <c r="S26"/>
  <c r="T26"/>
  <c r="U26"/>
  <c r="V26"/>
  <c r="W26"/>
  <c r="X26"/>
  <c r="P26"/>
  <c r="Q26"/>
  <c r="J27"/>
  <c r="I27"/>
  <c r="K27"/>
  <c r="O27" l="1"/>
  <c r="N27"/>
  <c r="M27"/>
  <c r="R27"/>
  <c r="S27"/>
  <c r="T27"/>
  <c r="U27"/>
  <c r="V27"/>
  <c r="W27"/>
  <c r="X27"/>
  <c r="P27"/>
  <c r="Q27"/>
  <c r="J28"/>
  <c r="I28"/>
  <c r="K28"/>
  <c r="O28" l="1"/>
  <c r="N28"/>
  <c r="M28"/>
  <c r="R28"/>
  <c r="S28"/>
  <c r="T28"/>
  <c r="U28"/>
  <c r="V28"/>
  <c r="W28"/>
  <c r="X28"/>
  <c r="M2"/>
  <c r="P28"/>
  <c r="Q28"/>
  <c r="N2"/>
  <c r="N23" i="3" s="1"/>
  <c r="O2" i="2"/>
  <c r="P2"/>
  <c r="N25" i="3" s="1"/>
  <c r="Q2" i="2"/>
  <c r="N26" i="3" s="1"/>
  <c r="R2" i="2"/>
  <c r="N27" i="3" s="1"/>
  <c r="S2" i="2"/>
  <c r="N28" i="3" s="1"/>
  <c r="T2" i="2"/>
  <c r="N29" i="3" s="1"/>
  <c r="U2" i="2"/>
  <c r="N30" i="3" s="1"/>
  <c r="V2" i="2"/>
  <c r="N31" i="3" s="1"/>
  <c r="X2" i="2"/>
  <c r="N33" i="3" s="1"/>
  <c r="W2" i="2"/>
  <c r="N32" i="3" s="1"/>
  <c r="H6" l="1"/>
  <c r="H5"/>
  <c r="N24"/>
  <c r="N22"/>
  <c r="H4"/>
</calcChain>
</file>

<file path=xl/sharedStrings.xml><?xml version="1.0" encoding="utf-8"?>
<sst xmlns="http://schemas.openxmlformats.org/spreadsheetml/2006/main" count="254" uniqueCount="80">
  <si>
    <t>Français</t>
  </si>
  <si>
    <t>Math</t>
  </si>
  <si>
    <t>physique chimie</t>
  </si>
  <si>
    <t>svt</t>
  </si>
  <si>
    <t>histoire geo</t>
  </si>
  <si>
    <t>anglais</t>
  </si>
  <si>
    <t>Espagnol</t>
  </si>
  <si>
    <t>sport</t>
  </si>
  <si>
    <t>Musique</t>
  </si>
  <si>
    <t>matiere</t>
  </si>
  <si>
    <t>date</t>
  </si>
  <si>
    <t>note</t>
  </si>
  <si>
    <t>sur 20 ou 10</t>
  </si>
  <si>
    <t>oral</t>
  </si>
  <si>
    <t>sur 20</t>
  </si>
  <si>
    <t>semaine</t>
  </si>
  <si>
    <t>mois</t>
  </si>
  <si>
    <t>année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</si>
  <si>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</si>
  <si>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</si>
  <si>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</si>
  <si>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</si>
  <si>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</si>
  <si>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</si>
  <si>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</si>
  <si>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</si>
  <si>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</si>
  <si>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</si>
  <si>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</si>
  <si>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</t>
  </si>
  <si>
    <t>Général</t>
  </si>
  <si>
    <t>note/matière</t>
  </si>
  <si>
    <t>écrit</t>
  </si>
  <si>
    <t>février</t>
  </si>
  <si>
    <t>moyenne /mois</t>
  </si>
  <si>
    <t>année scolaire</t>
  </si>
  <si>
    <t>choix matière</t>
  </si>
  <si>
    <t>2014/2015</t>
  </si>
  <si>
    <t>2015/2016</t>
  </si>
  <si>
    <t>2016/2017</t>
  </si>
  <si>
    <t>2017/2018</t>
  </si>
  <si>
    <t>2018/2019</t>
  </si>
  <si>
    <t>2019/2020</t>
  </si>
  <si>
    <t>2020/2021</t>
  </si>
  <si>
    <t>2021/2022</t>
  </si>
  <si>
    <t>2022/2023</t>
  </si>
  <si>
    <t>2023/2024</t>
  </si>
  <si>
    <t>2024/2025</t>
  </si>
  <si>
    <t>2013/2014</t>
  </si>
  <si>
    <t>2013/2015</t>
  </si>
  <si>
    <t>Choix année</t>
  </si>
  <si>
    <t>CHOIX</t>
  </si>
  <si>
    <t>moyenne / semaine</t>
  </si>
  <si>
    <t>DONNEES</t>
  </si>
  <si>
    <t>années</t>
  </si>
  <si>
    <t>moyennes</t>
  </si>
  <si>
    <t>Note Max</t>
  </si>
  <si>
    <t>Note Min</t>
  </si>
  <si>
    <t>Classes</t>
  </si>
  <si>
    <t>CE1</t>
  </si>
  <si>
    <t>CE2</t>
  </si>
  <si>
    <t>CM1</t>
  </si>
  <si>
    <t>CM2</t>
  </si>
  <si>
    <t>6EME</t>
  </si>
  <si>
    <t>5EME</t>
  </si>
  <si>
    <t>4EME</t>
  </si>
  <si>
    <t>3EME</t>
  </si>
  <si>
    <t>ANNEES</t>
  </si>
  <si>
    <t>CLASSES</t>
  </si>
  <si>
    <t xml:space="preserve">Année scolaire </t>
  </si>
  <si>
    <t>oral /ecrit</t>
  </si>
  <si>
    <t>FORMULES</t>
  </si>
  <si>
    <t>vert</t>
  </si>
  <si>
    <t>modifiable</t>
  </si>
  <si>
    <t>rouge</t>
  </si>
  <si>
    <t>ne pas modifier</t>
  </si>
  <si>
    <r>
      <t xml:space="preserve">année scolaire </t>
    </r>
    <r>
      <rPr>
        <b/>
        <i/>
        <sz val="11"/>
        <color rgb="FFFF0000"/>
        <rFont val="Calibri"/>
        <family val="2"/>
        <scheme val="minor"/>
      </rPr>
      <t>[ansclaire]</t>
    </r>
  </si>
  <si>
    <r>
      <t xml:space="preserve">matière </t>
    </r>
    <r>
      <rPr>
        <b/>
        <i/>
        <sz val="11"/>
        <color rgb="FFFF0000"/>
        <rFont val="Calibri"/>
        <family val="2"/>
        <scheme val="minor"/>
      </rPr>
      <t>[mat]</t>
    </r>
  </si>
  <si>
    <t>[nomdéfini]</t>
  </si>
  <si>
    <t>Index</t>
  </si>
</sst>
</file>

<file path=xl/styles.xml><?xml version="1.0" encoding="utf-8"?>
<styleSheet xmlns="http://schemas.openxmlformats.org/spreadsheetml/2006/main">
  <numFmts count="2">
    <numFmt numFmtId="164" formatCode="d/m/yy;@"/>
    <numFmt numFmtId="166" formatCode="0.0"/>
  </numFmts>
  <fonts count="24">
    <font>
      <sz val="11"/>
      <color theme="1"/>
      <name val="Calibri"/>
      <family val="2"/>
      <scheme val="minor"/>
    </font>
    <font>
      <sz val="8"/>
      <name val="Tahoma"/>
      <family val="2"/>
    </font>
    <font>
      <b/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theme="9" tint="-0.499984740745262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4"/>
      <color rgb="FFFF0000"/>
      <name val="Arial Black"/>
      <family val="2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ourier New"/>
      <family val="3"/>
    </font>
    <font>
      <b/>
      <sz val="18"/>
      <color rgb="FFFF0000"/>
      <name val="Courier New"/>
      <family val="3"/>
    </font>
    <font>
      <sz val="11"/>
      <color rgb="FFFF0000"/>
      <name val="Courier New"/>
      <family val="3"/>
    </font>
    <font>
      <sz val="16"/>
      <color rgb="FFFF0000"/>
      <name val="Courier New"/>
      <family val="3"/>
    </font>
    <font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rgb="FFFF0000"/>
      <name val="Courier New"/>
      <family val="3"/>
    </font>
    <font>
      <b/>
      <i/>
      <sz val="16"/>
      <color theme="1"/>
      <name val="Batang"/>
      <family val="1"/>
    </font>
    <font>
      <b/>
      <i/>
      <sz val="11"/>
      <color theme="1"/>
      <name val="Batang"/>
      <family val="1"/>
    </font>
    <font>
      <b/>
      <sz val="11"/>
      <color rgb="FF00B050"/>
      <name val="Batang"/>
      <family val="1"/>
    </font>
    <font>
      <sz val="11"/>
      <color theme="1"/>
      <name val="Batang"/>
      <family val="1"/>
    </font>
    <font>
      <b/>
      <sz val="18"/>
      <color rgb="FF00B050"/>
      <name val="Batang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7" fillId="0" borderId="0" xfId="0" applyFont="1" applyFill="1"/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/>
    <xf numFmtId="0" fontId="5" fillId="0" borderId="13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0" fontId="0" fillId="0" borderId="8" xfId="0" applyFill="1" applyBorder="1"/>
    <xf numFmtId="0" fontId="0" fillId="0" borderId="9" xfId="0" applyFill="1" applyBorder="1"/>
    <xf numFmtId="0" fontId="2" fillId="0" borderId="0" xfId="0" applyFont="1" applyFill="1" applyBorder="1"/>
    <xf numFmtId="0" fontId="9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7" fillId="0" borderId="0" xfId="0" applyFont="1" applyFill="1" applyAlignment="1">
      <alignment horizontal="right"/>
    </xf>
    <xf numFmtId="0" fontId="11" fillId="0" borderId="0" xfId="0" applyFont="1" applyAlignment="1">
      <alignment horizontal="center"/>
    </xf>
    <xf numFmtId="0" fontId="12" fillId="3" borderId="15" xfId="0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12" fillId="3" borderId="16" xfId="0" applyFont="1" applyFill="1" applyBorder="1" applyAlignment="1">
      <alignment horizontal="center"/>
    </xf>
    <xf numFmtId="0" fontId="12" fillId="3" borderId="17" xfId="0" applyFont="1" applyFill="1" applyBorder="1" applyAlignment="1">
      <alignment horizontal="center"/>
    </xf>
    <xf numFmtId="0" fontId="12" fillId="3" borderId="18" xfId="0" applyFont="1" applyFill="1" applyBorder="1" applyAlignment="1">
      <alignment horizontal="center"/>
    </xf>
    <xf numFmtId="0" fontId="12" fillId="3" borderId="19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6" borderId="2" xfId="0" applyFont="1" applyFill="1" applyBorder="1" applyAlignment="1">
      <alignment horizontal="center"/>
    </xf>
    <xf numFmtId="0" fontId="14" fillId="6" borderId="3" xfId="0" applyFont="1" applyFill="1" applyBorder="1" applyAlignment="1">
      <alignment horizontal="center"/>
    </xf>
    <xf numFmtId="0" fontId="14" fillId="6" borderId="4" xfId="0" applyFont="1" applyFill="1" applyBorder="1" applyAlignment="1">
      <alignment horizontal="center"/>
    </xf>
    <xf numFmtId="0" fontId="14" fillId="7" borderId="2" xfId="0" applyFont="1" applyFill="1" applyBorder="1" applyAlignment="1">
      <alignment horizontal="center"/>
    </xf>
    <xf numFmtId="0" fontId="14" fillId="7" borderId="3" xfId="0" applyFont="1" applyFill="1" applyBorder="1" applyAlignment="1">
      <alignment horizontal="center"/>
    </xf>
    <xf numFmtId="0" fontId="14" fillId="7" borderId="4" xfId="0" applyFont="1" applyFill="1" applyBorder="1" applyAlignment="1">
      <alignment horizontal="center"/>
    </xf>
    <xf numFmtId="0" fontId="14" fillId="8" borderId="1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/>
    </xf>
    <xf numFmtId="0" fontId="13" fillId="8" borderId="1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 textRotation="90"/>
    </xf>
    <xf numFmtId="0" fontId="13" fillId="4" borderId="1" xfId="0" applyFont="1" applyFill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9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1" fontId="19" fillId="9" borderId="1" xfId="0" applyNumberFormat="1" applyFont="1" applyFill="1" applyBorder="1" applyAlignment="1">
      <alignment horizontal="center"/>
    </xf>
    <xf numFmtId="0" fontId="19" fillId="9" borderId="1" xfId="0" applyFont="1" applyFill="1" applyBorder="1" applyAlignment="1">
      <alignment horizontal="center"/>
    </xf>
    <xf numFmtId="0" fontId="20" fillId="9" borderId="1" xfId="0" applyFont="1" applyFill="1" applyBorder="1" applyAlignment="1">
      <alignment horizontal="center" textRotation="90"/>
    </xf>
    <xf numFmtId="1" fontId="21" fillId="0" borderId="1" xfId="0" applyNumberFormat="1" applyFont="1" applyBorder="1" applyAlignment="1">
      <alignment horizontal="center"/>
    </xf>
    <xf numFmtId="164" fontId="21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0" xfId="0" applyFont="1" applyAlignment="1">
      <alignment horizontal="center"/>
    </xf>
    <xf numFmtId="1" fontId="22" fillId="0" borderId="0" xfId="0" applyNumberFormat="1" applyFont="1" applyAlignment="1">
      <alignment horizontal="center"/>
    </xf>
    <xf numFmtId="0" fontId="23" fillId="9" borderId="1" xfId="0" applyFont="1" applyFill="1" applyBorder="1" applyAlignment="1">
      <alignment horizontal="center"/>
    </xf>
    <xf numFmtId="0" fontId="0" fillId="0" borderId="0" xfId="0" applyFont="1" applyFill="1"/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66" fontId="0" fillId="0" borderId="1" xfId="0" applyNumberFormat="1" applyFill="1" applyBorder="1" applyAlignment="1">
      <alignment horizont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autoTitleDeleted val="1"/>
    <c:plotArea>
      <c:layout>
        <c:manualLayout>
          <c:layoutTarget val="inner"/>
          <c:xMode val="edge"/>
          <c:yMode val="edge"/>
          <c:x val="7.1993522473468977E-2"/>
          <c:y val="0.14729617941726175"/>
          <c:w val="0.90577565444768893"/>
          <c:h val="0.71931983210269956"/>
        </c:manualLayout>
      </c:layout>
      <c:lineChart>
        <c:grouping val="standard"/>
        <c:ser>
          <c:idx val="1"/>
          <c:order val="1"/>
          <c:tx>
            <c:v>moyenne note par mois</c:v>
          </c:tx>
          <c:cat>
            <c:strRef>
              <c:f>bdd!$M$3:$X$3</c:f>
              <c:strCache>
                <c:ptCount val="12"/>
                <c:pt idx="0">
                  <c:v>septembre</c:v>
                </c:pt>
                <c:pt idx="1">
                  <c:v>octobre</c:v>
                </c:pt>
                <c:pt idx="2">
                  <c:v>novembre</c:v>
                </c:pt>
                <c:pt idx="3">
                  <c:v>décembre</c:v>
                </c:pt>
                <c:pt idx="4">
                  <c:v>janvier</c:v>
                </c:pt>
                <c:pt idx="5">
                  <c:v>février</c:v>
                </c:pt>
                <c:pt idx="6">
                  <c:v>mars</c:v>
                </c:pt>
                <c:pt idx="7">
                  <c:v>avril</c:v>
                </c:pt>
                <c:pt idx="8">
                  <c:v>mai</c:v>
                </c:pt>
                <c:pt idx="9">
                  <c:v>juin</c:v>
                </c:pt>
                <c:pt idx="10">
                  <c:v>juillet</c:v>
                </c:pt>
                <c:pt idx="11">
                  <c:v>août</c:v>
                </c:pt>
              </c:strCache>
            </c:strRef>
          </c:cat>
          <c:val>
            <c:numRef>
              <c:f>bdd!$M$2:$X$2</c:f>
              <c:numCache>
                <c:formatCode>General</c:formatCode>
                <c:ptCount val="12"/>
                <c:pt idx="0">
                  <c:v>10</c:v>
                </c:pt>
                <c:pt idx="1">
                  <c:v>9.5</c:v>
                </c:pt>
                <c:pt idx="2">
                  <c:v>6.333333333333333</c:v>
                </c:pt>
                <c:pt idx="3">
                  <c:v>12.333333333333334</c:v>
                </c:pt>
                <c:pt idx="4">
                  <c:v>10.666666666666666</c:v>
                </c:pt>
                <c:pt idx="5">
                  <c:v>11.666666666666666</c:v>
                </c:pt>
                <c:pt idx="6">
                  <c:v>14.333333333333334</c:v>
                </c:pt>
                <c:pt idx="7">
                  <c:v>13</c:v>
                </c:pt>
                <c:pt idx="8">
                  <c:v>13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0"/>
          <c:order val="0"/>
          <c:tx>
            <c:v>moyenne note par mois</c:v>
          </c:tx>
          <c:cat>
            <c:strRef>
              <c:f>bdd!$M$3:$X$3</c:f>
              <c:strCache>
                <c:ptCount val="12"/>
                <c:pt idx="0">
                  <c:v>septembre</c:v>
                </c:pt>
                <c:pt idx="1">
                  <c:v>octobre</c:v>
                </c:pt>
                <c:pt idx="2">
                  <c:v>novembre</c:v>
                </c:pt>
                <c:pt idx="3">
                  <c:v>décembre</c:v>
                </c:pt>
                <c:pt idx="4">
                  <c:v>janvier</c:v>
                </c:pt>
                <c:pt idx="5">
                  <c:v>février</c:v>
                </c:pt>
                <c:pt idx="6">
                  <c:v>mars</c:v>
                </c:pt>
                <c:pt idx="7">
                  <c:v>avril</c:v>
                </c:pt>
                <c:pt idx="8">
                  <c:v>mai</c:v>
                </c:pt>
                <c:pt idx="9">
                  <c:v>juin</c:v>
                </c:pt>
                <c:pt idx="10">
                  <c:v>juillet</c:v>
                </c:pt>
                <c:pt idx="11">
                  <c:v>août</c:v>
                </c:pt>
              </c:strCache>
            </c:strRef>
          </c:cat>
          <c:val>
            <c:numRef>
              <c:f>bdd!$M$2:$X$2</c:f>
              <c:numCache>
                <c:formatCode>General</c:formatCode>
                <c:ptCount val="12"/>
                <c:pt idx="0">
                  <c:v>10</c:v>
                </c:pt>
                <c:pt idx="1">
                  <c:v>9.5</c:v>
                </c:pt>
                <c:pt idx="2">
                  <c:v>6.333333333333333</c:v>
                </c:pt>
                <c:pt idx="3">
                  <c:v>12.333333333333334</c:v>
                </c:pt>
                <c:pt idx="4">
                  <c:v>10.666666666666666</c:v>
                </c:pt>
                <c:pt idx="5">
                  <c:v>11.666666666666666</c:v>
                </c:pt>
                <c:pt idx="6">
                  <c:v>14.333333333333334</c:v>
                </c:pt>
                <c:pt idx="7">
                  <c:v>13</c:v>
                </c:pt>
                <c:pt idx="8">
                  <c:v>13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marker val="1"/>
        <c:axId val="76486528"/>
        <c:axId val="76488064"/>
      </c:lineChart>
      <c:catAx>
        <c:axId val="76486528"/>
        <c:scaling>
          <c:orientation val="minMax"/>
        </c:scaling>
        <c:axPos val="b"/>
        <c:tickLblPos val="nextTo"/>
        <c:crossAx val="76488064"/>
        <c:crosses val="autoZero"/>
        <c:auto val="1"/>
        <c:lblAlgn val="ctr"/>
        <c:lblOffset val="100"/>
      </c:catAx>
      <c:valAx>
        <c:axId val="76488064"/>
        <c:scaling>
          <c:orientation val="minMax"/>
          <c:max val="20"/>
        </c:scaling>
        <c:axPos val="l"/>
        <c:majorGridlines/>
        <c:numFmt formatCode="General" sourceLinked="1"/>
        <c:tickLblPos val="nextTo"/>
        <c:crossAx val="76486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48700934855053"/>
          <c:y val="6.2964755864660882E-2"/>
          <c:w val="0.29320633014460751"/>
          <c:h val="7.2187278985336514E-2"/>
        </c:manualLayout>
      </c:layout>
    </c:legend>
    <c:plotVisOnly val="1"/>
  </c:chart>
  <c:spPr>
    <a:solidFill>
      <a:srgbClr val="4F81BD">
        <a:alpha val="0"/>
      </a:srgbClr>
    </a:solidFill>
    <a:ln>
      <a:noFill/>
    </a:ln>
    <a:scene3d>
      <a:camera prst="orthographicFront"/>
      <a:lightRig rig="threePt" dir="t"/>
    </a:scene3d>
    <a:sp3d prstMaterial="flat"/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Moyenne</a:t>
            </a:r>
            <a:r>
              <a:rPr lang="en-US" baseline="0"/>
              <a:t> par a</a:t>
            </a:r>
            <a:r>
              <a:rPr lang="en-US"/>
              <a:t>nnées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Années</c:v>
          </c:tx>
          <c:cat>
            <c:strRef>
              <c:f>bdd!$BY$3:$CJ$3</c:f>
              <c:strCache>
                <c:ptCount val="12"/>
                <c:pt idx="0">
                  <c:v>2013/2014</c:v>
                </c:pt>
                <c:pt idx="1">
                  <c:v>2014/2015</c:v>
                </c:pt>
                <c:pt idx="2">
                  <c:v>2015/2016</c:v>
                </c:pt>
                <c:pt idx="3">
                  <c:v>2016/2017</c:v>
                </c:pt>
                <c:pt idx="4">
                  <c:v>2017/2018</c:v>
                </c:pt>
                <c:pt idx="5">
                  <c:v>2018/2019</c:v>
                </c:pt>
                <c:pt idx="6">
                  <c:v>2019/2020</c:v>
                </c:pt>
                <c:pt idx="7">
                  <c:v>2020/2021</c:v>
                </c:pt>
                <c:pt idx="8">
                  <c:v>2021/2022</c:v>
                </c:pt>
                <c:pt idx="9">
                  <c:v>2022/2023</c:v>
                </c:pt>
                <c:pt idx="10">
                  <c:v>2023/2024</c:v>
                </c:pt>
                <c:pt idx="11">
                  <c:v>2024/2025</c:v>
                </c:pt>
              </c:strCache>
            </c:strRef>
          </c:cat>
          <c:val>
            <c:numRef>
              <c:f>bdd!$BY$2:$CJ$2</c:f>
              <c:numCache>
                <c:formatCode>General</c:formatCode>
                <c:ptCount val="12"/>
                <c:pt idx="0">
                  <c:v>11.32</c:v>
                </c:pt>
                <c:pt idx="1">
                  <c:v>12.666666666666666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axId val="87903232"/>
        <c:axId val="87913216"/>
      </c:barChart>
      <c:catAx>
        <c:axId val="87903232"/>
        <c:scaling>
          <c:orientation val="minMax"/>
        </c:scaling>
        <c:axPos val="b"/>
        <c:tickLblPos val="nextTo"/>
        <c:crossAx val="87913216"/>
        <c:crosses val="autoZero"/>
        <c:auto val="1"/>
        <c:lblAlgn val="ctr"/>
        <c:lblOffset val="100"/>
      </c:catAx>
      <c:valAx>
        <c:axId val="87913216"/>
        <c:scaling>
          <c:orientation val="minMax"/>
          <c:max val="20"/>
        </c:scaling>
        <c:axPos val="l"/>
        <c:majorGridlines/>
        <c:numFmt formatCode="General" sourceLinked="1"/>
        <c:tickLblPos val="nextTo"/>
        <c:crossAx val="879032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5"/>
  <c:chart>
    <c:title>
      <c:tx>
        <c:rich>
          <a:bodyPr/>
          <a:lstStyle/>
          <a:p>
            <a:pPr>
              <a:defRPr/>
            </a:pPr>
            <a:r>
              <a:rPr lang="en-US"/>
              <a:t>moyennes par semaines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moyennes</c:v>
          </c:tx>
          <c:val>
            <c:numRef>
              <c:f>bdd!$Y$2:$BX$2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8</c:v>
                </c:pt>
                <c:pt idx="15">
                  <c:v>0</c:v>
                </c:pt>
                <c:pt idx="16">
                  <c:v>14</c:v>
                </c:pt>
                <c:pt idx="17">
                  <c:v>16</c:v>
                </c:pt>
                <c:pt idx="18">
                  <c:v>0</c:v>
                </c:pt>
                <c:pt idx="19">
                  <c:v>0</c:v>
                </c:pt>
                <c:pt idx="20">
                  <c:v>13</c:v>
                </c:pt>
                <c:pt idx="21">
                  <c:v>0</c:v>
                </c:pt>
                <c:pt idx="22">
                  <c:v>12</c:v>
                </c:pt>
                <c:pt idx="23">
                  <c:v>7</c:v>
                </c:pt>
                <c:pt idx="24">
                  <c:v>14</c:v>
                </c:pt>
                <c:pt idx="25">
                  <c:v>0</c:v>
                </c:pt>
                <c:pt idx="26">
                  <c:v>13</c:v>
                </c:pt>
                <c:pt idx="27">
                  <c:v>8</c:v>
                </c:pt>
                <c:pt idx="28">
                  <c:v>0</c:v>
                </c:pt>
                <c:pt idx="29">
                  <c:v>15</c:v>
                </c:pt>
                <c:pt idx="30">
                  <c:v>14</c:v>
                </c:pt>
                <c:pt idx="31">
                  <c:v>0</c:v>
                </c:pt>
                <c:pt idx="32">
                  <c:v>14</c:v>
                </c:pt>
                <c:pt idx="33">
                  <c:v>16</c:v>
                </c:pt>
                <c:pt idx="34">
                  <c:v>15</c:v>
                </c:pt>
                <c:pt idx="35">
                  <c:v>0</c:v>
                </c:pt>
                <c:pt idx="36">
                  <c:v>8</c:v>
                </c:pt>
                <c:pt idx="37">
                  <c:v>17</c:v>
                </c:pt>
                <c:pt idx="38">
                  <c:v>0</c:v>
                </c:pt>
                <c:pt idx="39">
                  <c:v>13</c:v>
                </c:pt>
                <c:pt idx="40">
                  <c:v>9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dLbls>
          <c:showVal val="1"/>
        </c:dLbls>
        <c:axId val="95918336"/>
        <c:axId val="96013696"/>
      </c:barChart>
      <c:catAx>
        <c:axId val="95918336"/>
        <c:scaling>
          <c:orientation val="minMax"/>
        </c:scaling>
        <c:axPos val="b"/>
        <c:majorTickMark val="none"/>
        <c:tickLblPos val="nextTo"/>
        <c:crossAx val="96013696"/>
        <c:crosses val="autoZero"/>
        <c:auto val="1"/>
        <c:lblAlgn val="ctr"/>
        <c:lblOffset val="100"/>
      </c:catAx>
      <c:valAx>
        <c:axId val="96013696"/>
        <c:scaling>
          <c:orientation val="minMax"/>
          <c:max val="20"/>
        </c:scaling>
        <c:delete val="1"/>
        <c:axPos val="l"/>
        <c:numFmt formatCode="General" sourceLinked="1"/>
        <c:majorTickMark val="none"/>
        <c:tickLblPos val="none"/>
        <c:crossAx val="95918336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nalys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hyperlink" Target="#bdd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1314450</xdr:colOff>
      <xdr:row>0</xdr:row>
      <xdr:rowOff>171450</xdr:rowOff>
    </xdr:from>
    <xdr:to>
      <xdr:col>5</xdr:col>
      <xdr:colOff>466725</xdr:colOff>
      <xdr:row>1</xdr:row>
      <xdr:rowOff>123825</xdr:rowOff>
    </xdr:to>
    <xdr:sp macro="" textlink="">
      <xdr:nvSpPr>
        <xdr:cNvPr id="6" name="Rectangle 5">
          <a:hlinkClick xmlns:r="http://schemas.openxmlformats.org/officeDocument/2006/relationships" r:id="rId1"/>
        </xdr:cNvPr>
        <xdr:cNvSpPr/>
      </xdr:nvSpPr>
      <xdr:spPr>
        <a:xfrm>
          <a:off x="3543300" y="171450"/>
          <a:ext cx="120015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Analyses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14</xdr:row>
      <xdr:rowOff>114299</xdr:rowOff>
    </xdr:from>
    <xdr:to>
      <xdr:col>11</xdr:col>
      <xdr:colOff>333375</xdr:colOff>
      <xdr:row>35</xdr:row>
      <xdr:rowOff>44824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352425</xdr:colOff>
      <xdr:row>58</xdr:row>
      <xdr:rowOff>142875</xdr:rowOff>
    </xdr:from>
    <xdr:to>
      <xdr:col>10</xdr:col>
      <xdr:colOff>95250</xdr:colOff>
      <xdr:row>73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138546</xdr:colOff>
      <xdr:row>37</xdr:row>
      <xdr:rowOff>9524</xdr:rowOff>
    </xdr:from>
    <xdr:to>
      <xdr:col>11</xdr:col>
      <xdr:colOff>428625</xdr:colOff>
      <xdr:row>55</xdr:row>
      <xdr:rowOff>17317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180975</xdr:colOff>
      <xdr:row>1</xdr:row>
      <xdr:rowOff>171450</xdr:rowOff>
    </xdr:from>
    <xdr:to>
      <xdr:col>10</xdr:col>
      <xdr:colOff>619125</xdr:colOff>
      <xdr:row>2</xdr:row>
      <xdr:rowOff>114300</xdr:rowOff>
    </xdr:to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6515100" y="447675"/>
          <a:ext cx="120015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voir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7"/>
  <sheetViews>
    <sheetView workbookViewId="0">
      <selection activeCell="G2" sqref="G2"/>
    </sheetView>
  </sheetViews>
  <sheetFormatPr baseColWidth="10" defaultColWidth="16" defaultRowHeight="15"/>
  <cols>
    <col min="1" max="3" width="16" style="1"/>
    <col min="4" max="4" width="29.28515625" style="1" customWidth="1"/>
    <col min="5" max="16384" width="16" style="1"/>
  </cols>
  <sheetData>
    <row r="1" spans="1:9" s="10" customFormat="1">
      <c r="A1" s="10" t="s">
        <v>77</v>
      </c>
      <c r="B1" s="10" t="s">
        <v>16</v>
      </c>
      <c r="C1" s="10" t="s">
        <v>36</v>
      </c>
      <c r="D1" s="10" t="s">
        <v>76</v>
      </c>
      <c r="E1" s="10" t="s">
        <v>50</v>
      </c>
      <c r="F1" s="10" t="s">
        <v>58</v>
      </c>
      <c r="G1" s="10" t="s">
        <v>79</v>
      </c>
    </row>
    <row r="2" spans="1:9">
      <c r="A2" s="60" t="s">
        <v>0</v>
      </c>
      <c r="B2" s="59" t="s">
        <v>18</v>
      </c>
      <c r="C2" s="59">
        <v>1</v>
      </c>
      <c r="D2" s="60" t="s">
        <v>48</v>
      </c>
      <c r="E2" s="59">
        <v>1</v>
      </c>
      <c r="F2" s="60" t="s">
        <v>59</v>
      </c>
      <c r="G2" s="59">
        <v>1</v>
      </c>
      <c r="H2" s="61" t="s">
        <v>72</v>
      </c>
      <c r="I2" s="62" t="s">
        <v>73</v>
      </c>
    </row>
    <row r="3" spans="1:9">
      <c r="A3" s="60" t="s">
        <v>1</v>
      </c>
      <c r="B3" s="59" t="s">
        <v>33</v>
      </c>
      <c r="D3" s="60" t="s">
        <v>37</v>
      </c>
      <c r="E3" s="59" t="str">
        <f>CHOOSE(E2,D2,D3,D4,D5,D6,D7,D8,D9,D10,D11,D12,D13)</f>
        <v>2013/2014</v>
      </c>
      <c r="F3" s="60" t="s">
        <v>60</v>
      </c>
      <c r="G3" s="59">
        <v>2</v>
      </c>
      <c r="H3" s="63" t="s">
        <v>74</v>
      </c>
      <c r="I3" s="64" t="s">
        <v>75</v>
      </c>
    </row>
    <row r="4" spans="1:9">
      <c r="A4" s="60" t="s">
        <v>2</v>
      </c>
      <c r="B4" s="59" t="s">
        <v>19</v>
      </c>
      <c r="D4" s="60" t="s">
        <v>38</v>
      </c>
      <c r="F4" s="60" t="s">
        <v>61</v>
      </c>
      <c r="G4" s="59">
        <v>3</v>
      </c>
      <c r="H4" s="65" t="s">
        <v>78</v>
      </c>
      <c r="I4" s="66"/>
    </row>
    <row r="5" spans="1:9">
      <c r="A5" s="60" t="s">
        <v>3</v>
      </c>
      <c r="B5" s="59" t="s">
        <v>20</v>
      </c>
      <c r="D5" s="60" t="s">
        <v>39</v>
      </c>
      <c r="F5" s="60" t="s">
        <v>62</v>
      </c>
      <c r="G5" s="59">
        <v>4</v>
      </c>
    </row>
    <row r="6" spans="1:9">
      <c r="A6" s="60" t="s">
        <v>4</v>
      </c>
      <c r="B6" s="59" t="s">
        <v>21</v>
      </c>
      <c r="D6" s="60" t="s">
        <v>40</v>
      </c>
      <c r="F6" s="60" t="s">
        <v>63</v>
      </c>
      <c r="G6" s="59">
        <v>5</v>
      </c>
    </row>
    <row r="7" spans="1:9">
      <c r="A7" s="60" t="s">
        <v>3</v>
      </c>
      <c r="B7" s="59" t="s">
        <v>22</v>
      </c>
      <c r="D7" s="60" t="s">
        <v>41</v>
      </c>
      <c r="F7" s="60" t="s">
        <v>64</v>
      </c>
      <c r="G7" s="59">
        <v>6</v>
      </c>
    </row>
    <row r="8" spans="1:9">
      <c r="A8" s="60" t="s">
        <v>5</v>
      </c>
      <c r="B8" s="59" t="s">
        <v>23</v>
      </c>
      <c r="D8" s="60" t="s">
        <v>42</v>
      </c>
      <c r="F8" s="60" t="s">
        <v>65</v>
      </c>
      <c r="G8" s="59">
        <v>7</v>
      </c>
    </row>
    <row r="9" spans="1:9">
      <c r="A9" s="60" t="s">
        <v>6</v>
      </c>
      <c r="B9" s="59" t="s">
        <v>24</v>
      </c>
      <c r="D9" s="60" t="s">
        <v>43</v>
      </c>
      <c r="F9" s="60" t="s">
        <v>66</v>
      </c>
      <c r="G9" s="59">
        <v>8</v>
      </c>
    </row>
    <row r="10" spans="1:9">
      <c r="A10" s="60" t="s">
        <v>7</v>
      </c>
      <c r="B10" s="59" t="s">
        <v>25</v>
      </c>
      <c r="D10" s="60" t="s">
        <v>44</v>
      </c>
      <c r="G10" s="59">
        <v>9</v>
      </c>
    </row>
    <row r="11" spans="1:9">
      <c r="A11" s="60" t="s">
        <v>8</v>
      </c>
      <c r="B11" s="59" t="s">
        <v>26</v>
      </c>
      <c r="D11" s="60" t="s">
        <v>45</v>
      </c>
      <c r="G11" s="59">
        <v>10</v>
      </c>
    </row>
    <row r="12" spans="1:9">
      <c r="B12" s="59" t="s">
        <v>27</v>
      </c>
      <c r="D12" s="60" t="s">
        <v>46</v>
      </c>
      <c r="G12" s="59">
        <v>11</v>
      </c>
    </row>
    <row r="13" spans="1:9">
      <c r="B13" s="59" t="s">
        <v>28</v>
      </c>
      <c r="D13" s="60" t="s">
        <v>47</v>
      </c>
      <c r="G13" s="59">
        <v>12</v>
      </c>
    </row>
    <row r="14" spans="1:9">
      <c r="G14" s="59"/>
    </row>
    <row r="15" spans="1:9">
      <c r="G15" s="59"/>
    </row>
    <row r="16" spans="1:9">
      <c r="B16" s="59"/>
      <c r="G16" s="59"/>
    </row>
    <row r="17" spans="2:7">
      <c r="B17" s="59"/>
      <c r="G17" s="59"/>
    </row>
    <row r="18" spans="2:7">
      <c r="B18" s="59"/>
      <c r="G18" s="59"/>
    </row>
    <row r="19" spans="2:7">
      <c r="B19" s="59"/>
      <c r="G19" s="59"/>
    </row>
    <row r="20" spans="2:7">
      <c r="B20" s="59"/>
      <c r="G20" s="59"/>
    </row>
    <row r="21" spans="2:7">
      <c r="B21" s="59"/>
      <c r="G21" s="59"/>
    </row>
    <row r="22" spans="2:7">
      <c r="B22" s="59"/>
      <c r="G22" s="59"/>
    </row>
    <row r="23" spans="2:7">
      <c r="B23" s="59"/>
      <c r="G23" s="59"/>
    </row>
    <row r="24" spans="2:7">
      <c r="B24" s="59"/>
      <c r="G24" s="59"/>
    </row>
    <row r="25" spans="2:7">
      <c r="B25" s="59"/>
      <c r="G25" s="59"/>
    </row>
    <row r="26" spans="2:7">
      <c r="B26" s="59"/>
      <c r="G26" s="59"/>
    </row>
    <row r="27" spans="2:7">
      <c r="B27" s="59"/>
      <c r="G27" s="59"/>
    </row>
    <row r="28" spans="2:7">
      <c r="G28" s="59"/>
    </row>
    <row r="29" spans="2:7">
      <c r="G29" s="59"/>
    </row>
    <row r="30" spans="2:7">
      <c r="G30" s="59"/>
    </row>
    <row r="31" spans="2:7">
      <c r="G31" s="59"/>
    </row>
    <row r="32" spans="2:7">
      <c r="G32" s="59"/>
    </row>
    <row r="33" spans="7:7">
      <c r="G33" s="59"/>
    </row>
    <row r="34" spans="7:7">
      <c r="G34" s="59"/>
    </row>
    <row r="35" spans="7:7">
      <c r="G35" s="59"/>
    </row>
    <row r="36" spans="7:7">
      <c r="G36" s="59"/>
    </row>
    <row r="37" spans="7:7">
      <c r="G37" s="59"/>
    </row>
    <row r="38" spans="7:7">
      <c r="G38" s="59"/>
    </row>
    <row r="39" spans="7:7">
      <c r="G39" s="59"/>
    </row>
    <row r="40" spans="7:7">
      <c r="G40" s="59"/>
    </row>
    <row r="41" spans="7:7">
      <c r="G41" s="59"/>
    </row>
    <row r="42" spans="7:7">
      <c r="G42" s="59"/>
    </row>
    <row r="43" spans="7:7">
      <c r="G43" s="59"/>
    </row>
    <row r="44" spans="7:7">
      <c r="G44" s="59"/>
    </row>
    <row r="45" spans="7:7">
      <c r="G45" s="59"/>
    </row>
    <row r="46" spans="7:7">
      <c r="G46" s="59"/>
    </row>
    <row r="47" spans="7:7">
      <c r="G47" s="59"/>
    </row>
    <row r="48" spans="7:7">
      <c r="G48" s="59"/>
    </row>
    <row r="49" spans="7:7">
      <c r="G49" s="59"/>
    </row>
    <row r="50" spans="7:7">
      <c r="G50" s="59"/>
    </row>
    <row r="51" spans="7:7">
      <c r="G51" s="59"/>
    </row>
    <row r="52" spans="7:7">
      <c r="G52" s="59"/>
    </row>
    <row r="53" spans="7:7">
      <c r="G53" s="59"/>
    </row>
    <row r="54" spans="7:7">
      <c r="G54" s="59"/>
    </row>
    <row r="55" spans="7:7">
      <c r="G55" s="59"/>
    </row>
    <row r="56" spans="7:7">
      <c r="G56" s="59"/>
    </row>
    <row r="57" spans="7:7">
      <c r="G57" s="5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CJ53"/>
  <sheetViews>
    <sheetView zoomScale="115" zoomScaleNormal="115" workbookViewId="0">
      <pane ySplit="3" topLeftCell="A43" activePane="bottomLeft" state="frozenSplit"/>
      <selection pane="bottomLeft"/>
    </sheetView>
  </sheetViews>
  <sheetFormatPr baseColWidth="10" defaultRowHeight="13.5" customHeight="1"/>
  <cols>
    <col min="1" max="1" width="1.5703125" style="1" customWidth="1"/>
    <col min="2" max="2" width="22.42578125" style="75" customWidth="1"/>
    <col min="3" max="3" width="28.140625" style="76" customWidth="1"/>
    <col min="4" max="4" width="30.140625" style="75" customWidth="1"/>
    <col min="5" max="5" width="23.5703125" style="75" customWidth="1"/>
    <col min="6" max="6" width="8.85546875" style="75" customWidth="1"/>
    <col min="7" max="7" width="10" style="43" customWidth="1"/>
    <col min="8" max="8" width="12.7109375" style="34" customWidth="1"/>
    <col min="9" max="11" width="11.42578125" style="43"/>
    <col min="12" max="12" width="14.85546875" style="43" customWidth="1"/>
    <col min="13" max="24" width="5.140625" style="43" customWidth="1"/>
    <col min="25" max="76" width="4.28515625" style="43" customWidth="1"/>
    <col min="77" max="88" width="11.42578125" style="43"/>
    <col min="89" max="16384" width="11.42578125" style="1"/>
  </cols>
  <sheetData>
    <row r="1" spans="1:88" ht="24.75" customHeight="1">
      <c r="A1" s="11"/>
      <c r="B1" s="77" t="s">
        <v>53</v>
      </c>
      <c r="C1" s="77"/>
      <c r="D1" s="77"/>
      <c r="E1" s="77"/>
      <c r="F1" s="77"/>
      <c r="G1" s="35" t="s">
        <v>71</v>
      </c>
      <c r="H1" s="36"/>
      <c r="I1" s="36"/>
      <c r="J1" s="36"/>
      <c r="K1" s="36"/>
      <c r="L1" s="37"/>
      <c r="M1" s="44" t="s">
        <v>34</v>
      </c>
      <c r="N1" s="45"/>
      <c r="O1" s="45"/>
      <c r="P1" s="45"/>
      <c r="Q1" s="45"/>
      <c r="R1" s="45"/>
      <c r="S1" s="45"/>
      <c r="T1" s="45"/>
      <c r="U1" s="45"/>
      <c r="V1" s="45"/>
      <c r="W1" s="45"/>
      <c r="X1" s="46"/>
      <c r="Y1" s="47" t="s">
        <v>52</v>
      </c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9"/>
      <c r="BY1" s="50" t="s">
        <v>35</v>
      </c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</row>
    <row r="2" spans="1:88" ht="13.5" customHeight="1">
      <c r="A2" s="11"/>
      <c r="B2" s="77"/>
      <c r="C2" s="77"/>
      <c r="D2" s="77"/>
      <c r="E2" s="77"/>
      <c r="F2" s="77"/>
      <c r="G2" s="38"/>
      <c r="H2" s="39"/>
      <c r="I2" s="39"/>
      <c r="J2" s="39"/>
      <c r="K2" s="39"/>
      <c r="L2" s="40"/>
      <c r="M2" s="51">
        <f t="shared" ref="M2:Y2" si="0">IF(ISERROR(AVERAGE(M4:M49959)),"",AVERAGE(M4:M49959))</f>
        <v>10</v>
      </c>
      <c r="N2" s="51">
        <f t="shared" si="0"/>
        <v>9.5</v>
      </c>
      <c r="O2" s="51">
        <f t="shared" si="0"/>
        <v>6.333333333333333</v>
      </c>
      <c r="P2" s="51">
        <f t="shared" si="0"/>
        <v>12.333333333333334</v>
      </c>
      <c r="Q2" s="51">
        <f t="shared" si="0"/>
        <v>10.666666666666666</v>
      </c>
      <c r="R2" s="51">
        <f t="shared" si="0"/>
        <v>11.666666666666666</v>
      </c>
      <c r="S2" s="51">
        <f t="shared" si="0"/>
        <v>14.333333333333334</v>
      </c>
      <c r="T2" s="51">
        <f t="shared" si="0"/>
        <v>13</v>
      </c>
      <c r="U2" s="51">
        <f t="shared" si="0"/>
        <v>13</v>
      </c>
      <c r="V2" s="51" t="str">
        <f t="shared" si="0"/>
        <v/>
      </c>
      <c r="W2" s="51" t="str">
        <f t="shared" si="0"/>
        <v/>
      </c>
      <c r="X2" s="51" t="str">
        <f t="shared" si="0"/>
        <v/>
      </c>
      <c r="Y2" s="52" t="str">
        <f t="shared" si="0"/>
        <v/>
      </c>
      <c r="Z2" s="52" t="str">
        <f t="shared" ref="Z2:BW2" si="1">IF(ISERROR(AVERAGE(Z4:Z49959)),"",AVERAGE(Z4:Z49959))</f>
        <v/>
      </c>
      <c r="AA2" s="52" t="str">
        <f t="shared" si="1"/>
        <v/>
      </c>
      <c r="AB2" s="52" t="str">
        <f t="shared" si="1"/>
        <v/>
      </c>
      <c r="AC2" s="52" t="str">
        <f t="shared" si="1"/>
        <v/>
      </c>
      <c r="AD2" s="52" t="str">
        <f t="shared" si="1"/>
        <v/>
      </c>
      <c r="AE2" s="52" t="str">
        <f t="shared" si="1"/>
        <v/>
      </c>
      <c r="AF2" s="52" t="str">
        <f t="shared" si="1"/>
        <v/>
      </c>
      <c r="AG2" s="52" t="str">
        <f t="shared" si="1"/>
        <v/>
      </c>
      <c r="AH2" s="52" t="str">
        <f t="shared" si="1"/>
        <v/>
      </c>
      <c r="AI2" s="52" t="str">
        <f t="shared" si="1"/>
        <v/>
      </c>
      <c r="AJ2" s="52" t="str">
        <f t="shared" si="1"/>
        <v/>
      </c>
      <c r="AK2" s="52" t="str">
        <f t="shared" si="1"/>
        <v/>
      </c>
      <c r="AL2" s="52" t="str">
        <f t="shared" si="1"/>
        <v/>
      </c>
      <c r="AM2" s="52">
        <f t="shared" si="1"/>
        <v>8</v>
      </c>
      <c r="AN2" s="52" t="str">
        <f t="shared" si="1"/>
        <v/>
      </c>
      <c r="AO2" s="52">
        <f t="shared" si="1"/>
        <v>14</v>
      </c>
      <c r="AP2" s="52">
        <f t="shared" si="1"/>
        <v>16</v>
      </c>
      <c r="AQ2" s="52" t="str">
        <f t="shared" si="1"/>
        <v/>
      </c>
      <c r="AR2" s="52" t="str">
        <f t="shared" si="1"/>
        <v/>
      </c>
      <c r="AS2" s="52">
        <f t="shared" si="1"/>
        <v>13</v>
      </c>
      <c r="AT2" s="52" t="str">
        <f t="shared" si="1"/>
        <v/>
      </c>
      <c r="AU2" s="52">
        <f t="shared" si="1"/>
        <v>12</v>
      </c>
      <c r="AV2" s="52">
        <f t="shared" si="1"/>
        <v>7</v>
      </c>
      <c r="AW2" s="52">
        <f t="shared" si="1"/>
        <v>14</v>
      </c>
      <c r="AX2" s="52" t="str">
        <f t="shared" si="1"/>
        <v/>
      </c>
      <c r="AY2" s="52">
        <f t="shared" si="1"/>
        <v>13</v>
      </c>
      <c r="AZ2" s="52">
        <f t="shared" si="1"/>
        <v>8</v>
      </c>
      <c r="BA2" s="52" t="str">
        <f t="shared" si="1"/>
        <v/>
      </c>
      <c r="BB2" s="52">
        <f t="shared" si="1"/>
        <v>15</v>
      </c>
      <c r="BC2" s="52">
        <f t="shared" si="1"/>
        <v>14</v>
      </c>
      <c r="BD2" s="52" t="str">
        <f t="shared" si="1"/>
        <v/>
      </c>
      <c r="BE2" s="52">
        <f t="shared" si="1"/>
        <v>14</v>
      </c>
      <c r="BF2" s="52">
        <f t="shared" si="1"/>
        <v>16</v>
      </c>
      <c r="BG2" s="52">
        <f t="shared" si="1"/>
        <v>15</v>
      </c>
      <c r="BH2" s="52" t="str">
        <f t="shared" si="1"/>
        <v/>
      </c>
      <c r="BI2" s="52">
        <f t="shared" si="1"/>
        <v>8</v>
      </c>
      <c r="BJ2" s="52">
        <f t="shared" si="1"/>
        <v>17</v>
      </c>
      <c r="BK2" s="52" t="str">
        <f t="shared" si="1"/>
        <v/>
      </c>
      <c r="BL2" s="52">
        <f t="shared" si="1"/>
        <v>13</v>
      </c>
      <c r="BM2" s="52">
        <f t="shared" si="1"/>
        <v>9</v>
      </c>
      <c r="BN2" s="52" t="str">
        <f t="shared" si="1"/>
        <v/>
      </c>
      <c r="BO2" s="52" t="str">
        <f t="shared" si="1"/>
        <v/>
      </c>
      <c r="BP2" s="52" t="str">
        <f t="shared" si="1"/>
        <v/>
      </c>
      <c r="BQ2" s="52" t="str">
        <f t="shared" si="1"/>
        <v/>
      </c>
      <c r="BR2" s="52" t="str">
        <f t="shared" si="1"/>
        <v/>
      </c>
      <c r="BS2" s="52" t="str">
        <f t="shared" si="1"/>
        <v/>
      </c>
      <c r="BT2" s="52" t="str">
        <f t="shared" si="1"/>
        <v/>
      </c>
      <c r="BU2" s="52" t="str">
        <f t="shared" si="1"/>
        <v/>
      </c>
      <c r="BV2" s="52" t="str">
        <f t="shared" si="1"/>
        <v/>
      </c>
      <c r="BW2" s="52" t="str">
        <f t="shared" si="1"/>
        <v/>
      </c>
      <c r="BX2" s="52" t="str">
        <f t="shared" ref="BX2:CJ2" si="2">IF(ISERROR(AVERAGE(BX4:BX49959)),"",AVERAGE(BX4:BX49959))</f>
        <v/>
      </c>
      <c r="BY2" s="53">
        <f t="shared" si="2"/>
        <v>11.32</v>
      </c>
      <c r="BZ2" s="53">
        <f t="shared" si="2"/>
        <v>12.666666666666666</v>
      </c>
      <c r="CA2" s="53" t="str">
        <f t="shared" si="2"/>
        <v/>
      </c>
      <c r="CB2" s="53" t="str">
        <f t="shared" si="2"/>
        <v/>
      </c>
      <c r="CC2" s="53" t="str">
        <f t="shared" si="2"/>
        <v/>
      </c>
      <c r="CD2" s="53" t="str">
        <f t="shared" si="2"/>
        <v/>
      </c>
      <c r="CE2" s="53" t="str">
        <f t="shared" si="2"/>
        <v/>
      </c>
      <c r="CF2" s="53" t="str">
        <f t="shared" si="2"/>
        <v/>
      </c>
      <c r="CG2" s="53" t="str">
        <f t="shared" si="2"/>
        <v/>
      </c>
      <c r="CH2" s="53" t="str">
        <f t="shared" si="2"/>
        <v/>
      </c>
      <c r="CI2" s="53" t="str">
        <f t="shared" si="2"/>
        <v/>
      </c>
      <c r="CJ2" s="53" t="str">
        <f t="shared" si="2"/>
        <v/>
      </c>
    </row>
    <row r="3" spans="1:88" ht="62.25" customHeight="1">
      <c r="A3" s="11"/>
      <c r="B3" s="69" t="s">
        <v>35</v>
      </c>
      <c r="C3" s="69" t="s">
        <v>10</v>
      </c>
      <c r="D3" s="70" t="s">
        <v>9</v>
      </c>
      <c r="E3" s="70" t="s">
        <v>11</v>
      </c>
      <c r="F3" s="71" t="s">
        <v>12</v>
      </c>
      <c r="G3" s="68" t="s">
        <v>14</v>
      </c>
      <c r="H3" s="67" t="s">
        <v>70</v>
      </c>
      <c r="I3" s="41" t="s">
        <v>15</v>
      </c>
      <c r="J3" s="41" t="s">
        <v>16</v>
      </c>
      <c r="K3" s="41" t="s">
        <v>17</v>
      </c>
      <c r="L3" s="54" t="s">
        <v>31</v>
      </c>
      <c r="M3" s="55" t="str">
        <f>variables!B10</f>
        <v>septembre</v>
      </c>
      <c r="N3" s="55" t="str">
        <f>variables!B11</f>
        <v>octobre</v>
      </c>
      <c r="O3" s="55" t="str">
        <f>variables!B12</f>
        <v>novembre</v>
      </c>
      <c r="P3" s="55" t="str">
        <f>variables!B13</f>
        <v>décembre</v>
      </c>
      <c r="Q3" s="55" t="str">
        <f>variables!B2</f>
        <v>janvier</v>
      </c>
      <c r="R3" s="55" t="str">
        <f>variables!B3</f>
        <v>février</v>
      </c>
      <c r="S3" s="55" t="str">
        <f>variables!B4</f>
        <v>mars</v>
      </c>
      <c r="T3" s="55" t="str">
        <f>variables!B5</f>
        <v>avril</v>
      </c>
      <c r="U3" s="55" t="str">
        <f>variables!B6</f>
        <v>mai</v>
      </c>
      <c r="V3" s="55" t="str">
        <f>variables!B7</f>
        <v>juin</v>
      </c>
      <c r="W3" s="55" t="str">
        <f>variables!B8</f>
        <v>juillet</v>
      </c>
      <c r="X3" s="55" t="str">
        <f>variables!B9</f>
        <v>août</v>
      </c>
      <c r="Y3" s="58">
        <v>34</v>
      </c>
      <c r="Z3" s="58">
        <f>Y3+1</f>
        <v>35</v>
      </c>
      <c r="AA3" s="58">
        <f t="shared" ref="AA3:AP3" si="3">Z3+1</f>
        <v>36</v>
      </c>
      <c r="AB3" s="58">
        <f t="shared" si="3"/>
        <v>37</v>
      </c>
      <c r="AC3" s="58">
        <f t="shared" si="3"/>
        <v>38</v>
      </c>
      <c r="AD3" s="58">
        <f t="shared" si="3"/>
        <v>39</v>
      </c>
      <c r="AE3" s="58">
        <f t="shared" si="3"/>
        <v>40</v>
      </c>
      <c r="AF3" s="58">
        <f t="shared" si="3"/>
        <v>41</v>
      </c>
      <c r="AG3" s="58">
        <f t="shared" si="3"/>
        <v>42</v>
      </c>
      <c r="AH3" s="58">
        <f t="shared" si="3"/>
        <v>43</v>
      </c>
      <c r="AI3" s="58">
        <f t="shared" si="3"/>
        <v>44</v>
      </c>
      <c r="AJ3" s="58">
        <f t="shared" si="3"/>
        <v>45</v>
      </c>
      <c r="AK3" s="58">
        <f t="shared" si="3"/>
        <v>46</v>
      </c>
      <c r="AL3" s="58">
        <f t="shared" si="3"/>
        <v>47</v>
      </c>
      <c r="AM3" s="58">
        <f>AL3+1</f>
        <v>48</v>
      </c>
      <c r="AN3" s="58">
        <f t="shared" si="3"/>
        <v>49</v>
      </c>
      <c r="AO3" s="58">
        <f t="shared" si="3"/>
        <v>50</v>
      </c>
      <c r="AP3" s="58">
        <f t="shared" si="3"/>
        <v>51</v>
      </c>
      <c r="AQ3" s="58">
        <f>AP3+1</f>
        <v>52</v>
      </c>
      <c r="AR3" s="58">
        <v>1</v>
      </c>
      <c r="AS3" s="58">
        <f>AR3+1</f>
        <v>2</v>
      </c>
      <c r="AT3" s="58">
        <f t="shared" ref="AT3:BX3" si="4">AS3+1</f>
        <v>3</v>
      </c>
      <c r="AU3" s="58">
        <f t="shared" si="4"/>
        <v>4</v>
      </c>
      <c r="AV3" s="58">
        <f t="shared" si="4"/>
        <v>5</v>
      </c>
      <c r="AW3" s="58">
        <f t="shared" si="4"/>
        <v>6</v>
      </c>
      <c r="AX3" s="58">
        <f t="shared" si="4"/>
        <v>7</v>
      </c>
      <c r="AY3" s="58">
        <f t="shared" si="4"/>
        <v>8</v>
      </c>
      <c r="AZ3" s="58">
        <f t="shared" si="4"/>
        <v>9</v>
      </c>
      <c r="BA3" s="58">
        <f t="shared" si="4"/>
        <v>10</v>
      </c>
      <c r="BB3" s="58">
        <f t="shared" si="4"/>
        <v>11</v>
      </c>
      <c r="BC3" s="58">
        <f t="shared" si="4"/>
        <v>12</v>
      </c>
      <c r="BD3" s="58">
        <f t="shared" si="4"/>
        <v>13</v>
      </c>
      <c r="BE3" s="58">
        <f t="shared" si="4"/>
        <v>14</v>
      </c>
      <c r="BF3" s="58">
        <f t="shared" si="4"/>
        <v>15</v>
      </c>
      <c r="BG3" s="58">
        <f t="shared" si="4"/>
        <v>16</v>
      </c>
      <c r="BH3" s="58">
        <f t="shared" si="4"/>
        <v>17</v>
      </c>
      <c r="BI3" s="58">
        <f t="shared" si="4"/>
        <v>18</v>
      </c>
      <c r="BJ3" s="58">
        <f t="shared" si="4"/>
        <v>19</v>
      </c>
      <c r="BK3" s="58">
        <f t="shared" si="4"/>
        <v>20</v>
      </c>
      <c r="BL3" s="58">
        <f t="shared" si="4"/>
        <v>21</v>
      </c>
      <c r="BM3" s="58">
        <f t="shared" si="4"/>
        <v>22</v>
      </c>
      <c r="BN3" s="58">
        <f t="shared" si="4"/>
        <v>23</v>
      </c>
      <c r="BO3" s="58">
        <f t="shared" si="4"/>
        <v>24</v>
      </c>
      <c r="BP3" s="58">
        <f t="shared" si="4"/>
        <v>25</v>
      </c>
      <c r="BQ3" s="58">
        <f t="shared" si="4"/>
        <v>26</v>
      </c>
      <c r="BR3" s="58">
        <f t="shared" si="4"/>
        <v>27</v>
      </c>
      <c r="BS3" s="58">
        <f t="shared" si="4"/>
        <v>28</v>
      </c>
      <c r="BT3" s="58">
        <f t="shared" si="4"/>
        <v>29</v>
      </c>
      <c r="BU3" s="58">
        <f t="shared" si="4"/>
        <v>30</v>
      </c>
      <c r="BV3" s="58">
        <f t="shared" si="4"/>
        <v>31</v>
      </c>
      <c r="BW3" s="58">
        <f t="shared" si="4"/>
        <v>32</v>
      </c>
      <c r="BX3" s="58">
        <f t="shared" si="4"/>
        <v>33</v>
      </c>
      <c r="BY3" s="56" t="s">
        <v>48</v>
      </c>
      <c r="BZ3" s="56" t="s">
        <v>37</v>
      </c>
      <c r="CA3" s="56" t="s">
        <v>38</v>
      </c>
      <c r="CB3" s="56" t="s">
        <v>39</v>
      </c>
      <c r="CC3" s="56" t="s">
        <v>40</v>
      </c>
      <c r="CD3" s="56" t="s">
        <v>41</v>
      </c>
      <c r="CE3" s="56" t="s">
        <v>42</v>
      </c>
      <c r="CF3" s="56" t="s">
        <v>43</v>
      </c>
      <c r="CG3" s="56" t="s">
        <v>44</v>
      </c>
      <c r="CH3" s="56" t="s">
        <v>45</v>
      </c>
      <c r="CI3" s="56" t="s">
        <v>46</v>
      </c>
      <c r="CJ3" s="56" t="s">
        <v>47</v>
      </c>
    </row>
    <row r="4" spans="1:88" ht="13.5" customHeight="1">
      <c r="A4" s="11"/>
      <c r="B4" s="72" t="s">
        <v>48</v>
      </c>
      <c r="C4" s="73">
        <v>41527</v>
      </c>
      <c r="D4" s="74" t="s">
        <v>0</v>
      </c>
      <c r="E4" s="74">
        <v>2</v>
      </c>
      <c r="F4" s="74">
        <v>10</v>
      </c>
      <c r="G4" s="42">
        <f>IF(F4=10,E4*2,E4)</f>
        <v>4</v>
      </c>
      <c r="H4" s="2" t="s">
        <v>32</v>
      </c>
      <c r="I4" s="42">
        <f>WEEKNUM(C4,1)</f>
        <v>37</v>
      </c>
      <c r="J4" s="42" t="str">
        <f>CHOOSE(MONTH(C4),variables!$B$2,variables!$B$3,variables!$B$4,variables!$B$5,variables!$B$6,variables!$B$7,variables!$B$8,variables!$B$9,variables!$B$10,variables!$B$11,variables!$B$12,variables!$B$13)</f>
        <v>septembre</v>
      </c>
      <c r="K4" s="42">
        <f>YEAR(C4)</f>
        <v>2013</v>
      </c>
      <c r="L4" s="57">
        <f>IF(variables!$C$2=1,G4,       IF($D4=analyse!$H$3,$G4,"")   )</f>
        <v>4</v>
      </c>
      <c r="M4" s="51">
        <f xml:space="preserve"> IF(variables!$E$3=$B4,      IF(N($J4=M$3)=0,"",$L4),   ""        )</f>
        <v>4</v>
      </c>
      <c r="N4" s="51" t="str">
        <f xml:space="preserve"> IF(variables!$E$3=$B4,      IF(N($J4=N$3)=0,"",$L4),   ""        )</f>
        <v/>
      </c>
      <c r="O4" s="51" t="str">
        <f xml:space="preserve"> IF(variables!$E$3=$B4,      IF(N($J4=O$3)=0,"",$L4),   ""        )</f>
        <v/>
      </c>
      <c r="P4" s="51" t="str">
        <f xml:space="preserve"> IF(variables!$E$3=$B4,      IF(N($J4=P$3)=0,"",$L4),   ""        )</f>
        <v/>
      </c>
      <c r="Q4" s="51" t="str">
        <f xml:space="preserve"> IF(variables!$E$3=$B4,      IF(N($J4=Q$3)=0,"",$L4),   ""        )</f>
        <v/>
      </c>
      <c r="R4" s="51" t="str">
        <f xml:space="preserve"> IF(variables!$E$3=$B4,      IF(N($J4=R$3)=0,"",$L4),   ""        )</f>
        <v/>
      </c>
      <c r="S4" s="51" t="str">
        <f xml:space="preserve"> IF(variables!$E$3=$B4,      IF(N($J4=S$3)=0,"",$L4),   ""        )</f>
        <v/>
      </c>
      <c r="T4" s="51" t="str">
        <f xml:space="preserve"> IF(variables!$E$3=$B4,      IF(N($J4=T$3)=0,"",$L4),   ""        )</f>
        <v/>
      </c>
      <c r="U4" s="51" t="str">
        <f xml:space="preserve"> IF(variables!$E$3=$B4,      IF(N($J4=U$3)=0,"",$L4),   ""        )</f>
        <v/>
      </c>
      <c r="V4" s="51" t="str">
        <f xml:space="preserve"> IF(variables!$E$3=$B4,      IF(N($J4=V$3)=0,"",$L4),   ""        )</f>
        <v/>
      </c>
      <c r="W4" s="51" t="str">
        <f xml:space="preserve"> IF(variables!$E$3=$B4,      IF(N($J4=W$3)=0,"",$L4),   ""        )</f>
        <v/>
      </c>
      <c r="X4" s="51" t="str">
        <f xml:space="preserve"> IF(variables!$E$3=$B4,      IF(N($J4=X$3)=0,"",$L4),   ""        )</f>
        <v/>
      </c>
      <c r="Y4" s="52" t="str">
        <f xml:space="preserve"> IF(variables!$E$3=$B4,      IF(N($J4=Y$3)=0,"",$L4),   ""        )</f>
        <v/>
      </c>
      <c r="Z4" s="52" t="str">
        <f xml:space="preserve"> IF(variables!$E$3=$B4,      IF(N($J4=Z$3)=0,"",$L4),   ""        )</f>
        <v/>
      </c>
      <c r="AA4" s="52" t="str">
        <f xml:space="preserve"> IF(variables!$E$3=$B4,      IF(N($J4=AA$3)=0,"",$L4),   ""        )</f>
        <v/>
      </c>
      <c r="AB4" s="52" t="str">
        <f xml:space="preserve"> IF(variables!$E$3=$B4,      IF(N($J4=AB$3)=0,"",$L4),   ""        )</f>
        <v/>
      </c>
      <c r="AC4" s="52" t="str">
        <f xml:space="preserve"> IF(variables!$E$3=$B4,      IF(N($J4=AC$3)=0,"",$L4),   ""        )</f>
        <v/>
      </c>
      <c r="AD4" s="52" t="str">
        <f xml:space="preserve"> IF(variables!$E$3=$B4,      IF(N($J4=AD$3)=0,"",$L4),   ""        )</f>
        <v/>
      </c>
      <c r="AE4" s="52" t="str">
        <f xml:space="preserve"> IF(variables!$E$3=$B4,      IF(N($J4=AE$3)=0,"",$L4),   ""        )</f>
        <v/>
      </c>
      <c r="AF4" s="52" t="str">
        <f xml:space="preserve"> IF(variables!$E$3=$B4,      IF(N($J4=AF$3)=0,"",$L4),   ""        )</f>
        <v/>
      </c>
      <c r="AG4" s="52" t="str">
        <f xml:space="preserve"> IF(variables!$E$3=$B4,      IF(N($J4=AG$3)=0,"",$L4),   ""        )</f>
        <v/>
      </c>
      <c r="AH4" s="52" t="str">
        <f xml:space="preserve"> IF(variables!$E$3=$B4,      IF(N($J4=AH$3)=0,"",$L4),   ""        )</f>
        <v/>
      </c>
      <c r="AI4" s="52" t="str">
        <f xml:space="preserve"> IF(variables!$E$3=$B4,      IF(N($J4=AI$3)=0,"",$L4),   ""        )</f>
        <v/>
      </c>
      <c r="AJ4" s="52" t="str">
        <f xml:space="preserve"> IF(variables!$E$3=$B4,      IF(N($J4=AJ$3)=0,"",$L4),   ""        )</f>
        <v/>
      </c>
      <c r="AK4" s="52" t="str">
        <f xml:space="preserve"> IF(variables!$E$3=$B4,      IF(N($J4=AK$3)=0,"",$L4),   ""        )</f>
        <v/>
      </c>
      <c r="AL4" s="52" t="str">
        <f xml:space="preserve"> IF(variables!$E$3=$B4,      IF(N($J4=AL$3)=0,"",$L4),   ""        )</f>
        <v/>
      </c>
      <c r="AM4" s="52" t="str">
        <f xml:space="preserve"> IF(variables!$E$3=$B4,      IF(N($J4=AM$3)=0,"",$L4),   ""        )</f>
        <v/>
      </c>
      <c r="AN4" s="52" t="str">
        <f xml:space="preserve"> IF(variables!$E$3=$B4,      IF(N($J4=AN$3)=0,"",$L4),   ""        )</f>
        <v/>
      </c>
      <c r="AO4" s="52" t="str">
        <f xml:space="preserve"> IF(variables!$E$3=$B4,      IF(N($J4=AO$3)=0,"",$L4),   ""        )</f>
        <v/>
      </c>
      <c r="AP4" s="52" t="str">
        <f xml:space="preserve"> IF(variables!$E$3=$B4,      IF(N($J4=AP$3)=0,"",$L4),   ""        )</f>
        <v/>
      </c>
      <c r="AQ4" s="52" t="str">
        <f xml:space="preserve"> IF(variables!$E$3=$B4,      IF(N($J4=AQ$3)=0,"",$L4),   ""        )</f>
        <v/>
      </c>
      <c r="AR4" s="52" t="str">
        <f xml:space="preserve"> IF(variables!$E$3=$B4,      IF(N($J4=AR$3)=0,"",$L4),   ""        )</f>
        <v/>
      </c>
      <c r="AS4" s="52" t="str">
        <f xml:space="preserve"> IF(variables!$E$3=$B4,      IF(N($J4=AS$3)=0,"",$L4),   ""        )</f>
        <v/>
      </c>
      <c r="AT4" s="52" t="str">
        <f xml:space="preserve"> IF(variables!$E$3=$B4,      IF(N($J4=AT$3)=0,"",$L4),   ""        )</f>
        <v/>
      </c>
      <c r="AU4" s="52" t="str">
        <f xml:space="preserve"> IF(variables!$E$3=$B4,      IF(N($J4=AU$3)=0,"",$L4),   ""        )</f>
        <v/>
      </c>
      <c r="AV4" s="52" t="str">
        <f xml:space="preserve"> IF(variables!$E$3=$B4,      IF(N($J4=AV$3)=0,"",$L4),   ""        )</f>
        <v/>
      </c>
      <c r="AW4" s="52" t="str">
        <f xml:space="preserve"> IF(variables!$E$3=$B4,      IF(N($J4=AW$3)=0,"",$L4),   ""        )</f>
        <v/>
      </c>
      <c r="AX4" s="52" t="str">
        <f xml:space="preserve"> IF(variables!$E$3=$B4,      IF(N($J4=AX$3)=0,"",$L4),   ""        )</f>
        <v/>
      </c>
      <c r="AY4" s="52" t="str">
        <f xml:space="preserve"> IF(variables!$E$3=$B4,      IF(N($J4=AY$3)=0,"",$L4),   ""        )</f>
        <v/>
      </c>
      <c r="AZ4" s="52" t="str">
        <f xml:space="preserve"> IF(variables!$E$3=$B4,      IF(N($J4=AZ$3)=0,"",$L4),   ""        )</f>
        <v/>
      </c>
      <c r="BA4" s="52" t="str">
        <f xml:space="preserve"> IF(variables!$E$3=$B4,      IF(N($J4=BA$3)=0,"",$L4),   ""        )</f>
        <v/>
      </c>
      <c r="BB4" s="52" t="str">
        <f xml:space="preserve"> IF(variables!$E$3=$B4,      IF(N($J4=BB$3)=0,"",$L4),   ""        )</f>
        <v/>
      </c>
      <c r="BC4" s="52" t="str">
        <f xml:space="preserve"> IF(variables!$E$3=$B4,      IF(N($J4=BC$3)=0,"",$L4),   ""        )</f>
        <v/>
      </c>
      <c r="BD4" s="52" t="str">
        <f xml:space="preserve"> IF(variables!$E$3=$B4,      IF(N($J4=BD$3)=0,"",$L4),   ""        )</f>
        <v/>
      </c>
      <c r="BE4" s="52" t="str">
        <f xml:space="preserve"> IF(variables!$E$3=$B4,      IF(N($J4=BE$3)=0,"",$L4),   ""        )</f>
        <v/>
      </c>
      <c r="BF4" s="52" t="str">
        <f xml:space="preserve"> IF(variables!$E$3=$B4,      IF(N($J4=BF$3)=0,"",$L4),   ""        )</f>
        <v/>
      </c>
      <c r="BG4" s="52" t="str">
        <f xml:space="preserve"> IF(variables!$E$3=$B4,      IF(N($J4=BG$3)=0,"",$L4),   ""        )</f>
        <v/>
      </c>
      <c r="BH4" s="52" t="str">
        <f xml:space="preserve"> IF(variables!$E$3=$B4,      IF(N($J4=BH$3)=0,"",$L4),   ""        )</f>
        <v/>
      </c>
      <c r="BI4" s="52" t="str">
        <f xml:space="preserve"> IF(variables!$E$3=$B4,      IF(N($J4=BI$3)=0,"",$L4),   ""        )</f>
        <v/>
      </c>
      <c r="BJ4" s="52" t="str">
        <f xml:space="preserve"> IF(variables!$E$3=$B4,      IF(N($J4=BJ$3)=0,"",$L4),   ""        )</f>
        <v/>
      </c>
      <c r="BK4" s="52" t="str">
        <f xml:space="preserve"> IF(variables!$E$3=$B4,      IF(N($J4=BK$3)=0,"",$L4),   ""        )</f>
        <v/>
      </c>
      <c r="BL4" s="52" t="str">
        <f xml:space="preserve"> IF(variables!$E$3=$B4,      IF(N($J4=BL$3)=0,"",$L4),   ""        )</f>
        <v/>
      </c>
      <c r="BM4" s="52" t="str">
        <f xml:space="preserve"> IF(variables!$E$3=$B4,      IF(N($J4=BM$3)=0,"",$L4),   ""        )</f>
        <v/>
      </c>
      <c r="BN4" s="52" t="str">
        <f xml:space="preserve"> IF(variables!$E$3=$B4,      IF(N($J4=BN$3)=0,"",$L4),   ""        )</f>
        <v/>
      </c>
      <c r="BO4" s="52" t="str">
        <f xml:space="preserve"> IF(variables!$E$3=$B4,      IF(N($J4=BO$3)=0,"",$L4),   ""        )</f>
        <v/>
      </c>
      <c r="BP4" s="52" t="str">
        <f xml:space="preserve"> IF(variables!$E$3=$B4,      IF(N($J4=BP$3)=0,"",$L4),   ""        )</f>
        <v/>
      </c>
      <c r="BQ4" s="52" t="str">
        <f xml:space="preserve"> IF(variables!$E$3=$B4,      IF(N($J4=BQ$3)=0,"",$L4),   ""        )</f>
        <v/>
      </c>
      <c r="BR4" s="52" t="str">
        <f xml:space="preserve"> IF(variables!$E$3=$B4,      IF(N($J4=BR$3)=0,"",$L4),   ""        )</f>
        <v/>
      </c>
      <c r="BS4" s="52" t="str">
        <f xml:space="preserve"> IF(variables!$E$3=$B4,      IF(N($J4=BS$3)=0,"",$L4),   ""        )</f>
        <v/>
      </c>
      <c r="BT4" s="52" t="str">
        <f xml:space="preserve"> IF(variables!$E$3=$B4,      IF(N($J4=BT$3)=0,"",$L4),   ""        )</f>
        <v/>
      </c>
      <c r="BU4" s="52" t="str">
        <f xml:space="preserve"> IF(variables!$E$3=$B4,      IF(N($J4=BU$3)=0,"",$L4),   ""        )</f>
        <v/>
      </c>
      <c r="BV4" s="52" t="str">
        <f xml:space="preserve"> IF(variables!$E$3=$B4,      IF(N($J4=BV$3)=0,"",$L4),   ""        )</f>
        <v/>
      </c>
      <c r="BW4" s="52" t="str">
        <f xml:space="preserve"> IF(variables!$E$3=$B4,      IF(N($J4=BW$3)=0,"",$L4),   ""        )</f>
        <v/>
      </c>
      <c r="BX4" s="52" t="str">
        <f xml:space="preserve"> IF(variables!$E$3=$B4,      IF(N($J4=BX$3)=0,"",$L4),   ""        )</f>
        <v/>
      </c>
      <c r="BY4" s="53">
        <f xml:space="preserve">          IF(N($B4=BY$3)=0,"",$G4)</f>
        <v>4</v>
      </c>
      <c r="BZ4" s="53" t="str">
        <f t="shared" ref="BZ4:CJ4" si="5" xml:space="preserve">          IF(N($B4=BZ$3)=0,"",$G4)</f>
        <v/>
      </c>
      <c r="CA4" s="53" t="str">
        <f t="shared" si="5"/>
        <v/>
      </c>
      <c r="CB4" s="53" t="str">
        <f t="shared" si="5"/>
        <v/>
      </c>
      <c r="CC4" s="53" t="str">
        <f t="shared" si="5"/>
        <v/>
      </c>
      <c r="CD4" s="53" t="str">
        <f t="shared" si="5"/>
        <v/>
      </c>
      <c r="CE4" s="53" t="str">
        <f t="shared" si="5"/>
        <v/>
      </c>
      <c r="CF4" s="53" t="str">
        <f t="shared" si="5"/>
        <v/>
      </c>
      <c r="CG4" s="53" t="str">
        <f t="shared" si="5"/>
        <v/>
      </c>
      <c r="CH4" s="53" t="str">
        <f t="shared" si="5"/>
        <v/>
      </c>
      <c r="CI4" s="53" t="str">
        <f t="shared" si="5"/>
        <v/>
      </c>
      <c r="CJ4" s="53" t="str">
        <f t="shared" si="5"/>
        <v/>
      </c>
    </row>
    <row r="5" spans="1:88" ht="13.5" customHeight="1">
      <c r="A5" s="11"/>
      <c r="B5" s="72" t="s">
        <v>48</v>
      </c>
      <c r="C5" s="73">
        <f>C4+17</f>
        <v>41544</v>
      </c>
      <c r="D5" s="74" t="s">
        <v>2</v>
      </c>
      <c r="E5" s="74">
        <v>8</v>
      </c>
      <c r="F5" s="74">
        <v>10</v>
      </c>
      <c r="G5" s="42">
        <f t="shared" ref="G5:G13" si="6">IF(F5=10,E5*2,E5)</f>
        <v>16</v>
      </c>
      <c r="H5" s="2" t="s">
        <v>32</v>
      </c>
      <c r="I5" s="42">
        <f t="shared" ref="I5:I13" si="7">WEEKNUM(C5,1)</f>
        <v>39</v>
      </c>
      <c r="J5" s="42" t="str">
        <f>CHOOSE(MONTH(C5),variables!$B$2,variables!$B$3,variables!$B$4,variables!$B$5,variables!$B$6,variables!$B$7,variables!$B$8,variables!$B$9,variables!$B$10,variables!$B$11,variables!$B$12,variables!$B$13)</f>
        <v>septembre</v>
      </c>
      <c r="K5" s="42">
        <f t="shared" ref="K5:K13" si="8">YEAR(C5)</f>
        <v>2013</v>
      </c>
      <c r="L5" s="57">
        <f>IF(variables!$C$2=1,G5,       IF($D5=analyse!$H$3,$G5,"")   )</f>
        <v>16</v>
      </c>
      <c r="M5" s="51">
        <f xml:space="preserve"> IF(variables!$E$3=$B5,      IF(N($J5=M$3)=0,"",$L5),   ""        )</f>
        <v>16</v>
      </c>
      <c r="N5" s="51" t="str">
        <f xml:space="preserve"> IF(variables!$E$3=$B5,      IF(N($J5=N$3)=0,"",$L5),   ""        )</f>
        <v/>
      </c>
      <c r="O5" s="51" t="str">
        <f xml:space="preserve"> IF(variables!$E$3=$B5,      IF(N($J5=O$3)=0,"",$L5),   ""        )</f>
        <v/>
      </c>
      <c r="P5" s="51" t="str">
        <f xml:space="preserve"> IF(variables!$E$3=$B5,      IF(N($J5=P$3)=0,"",$L5),   ""        )</f>
        <v/>
      </c>
      <c r="Q5" s="51" t="str">
        <f xml:space="preserve"> IF(variables!$E$3=$B5,      IF(N($J5=Q$3)=0,"",$L5),   ""        )</f>
        <v/>
      </c>
      <c r="R5" s="51" t="str">
        <f xml:space="preserve"> IF(variables!$E$3=$B5,      IF(N($J5=R$3)=0,"",$L5),   ""        )</f>
        <v/>
      </c>
      <c r="S5" s="51" t="str">
        <f xml:space="preserve"> IF(variables!$E$3=$B5,      IF(N($J5=S$3)=0,"",$L5),   ""        )</f>
        <v/>
      </c>
      <c r="T5" s="51" t="str">
        <f xml:space="preserve"> IF(variables!$E$3=$B5,      IF(N($J5=T$3)=0,"",$L5),   ""        )</f>
        <v/>
      </c>
      <c r="U5" s="51" t="str">
        <f xml:space="preserve"> IF(variables!$E$3=$B5,      IF(N($J5=U$3)=0,"",$L5),   ""        )</f>
        <v/>
      </c>
      <c r="V5" s="51" t="str">
        <f xml:space="preserve"> IF(variables!$E$3=$B5,      IF(N($J5=V$3)=0,"",$L5),   ""        )</f>
        <v/>
      </c>
      <c r="W5" s="51" t="str">
        <f xml:space="preserve"> IF(variables!$E$3=$B5,      IF(N($J5=W$3)=0,"",$L5),   ""        )</f>
        <v/>
      </c>
      <c r="X5" s="51" t="str">
        <f xml:space="preserve"> IF(variables!$E$3=$B5,      IF(N($J5=X$3)=0,"",$L5),   ""        )</f>
        <v/>
      </c>
      <c r="Y5" s="52" t="str">
        <f xml:space="preserve"> IF(variables!$E$3=$B5,      IF(N($J5=Y$3)=0,"",$L5),   ""        )</f>
        <v/>
      </c>
      <c r="Z5" s="52" t="str">
        <f xml:space="preserve"> IF(variables!$E$3=$B5,      IF(N($J5=Z$3)=0,"",$L5),   ""        )</f>
        <v/>
      </c>
      <c r="AA5" s="52" t="str">
        <f xml:space="preserve"> IF(variables!$E$3=$B5,      IF(N($J5=AA$3)=0,"",$L5),   ""        )</f>
        <v/>
      </c>
      <c r="AB5" s="52" t="str">
        <f xml:space="preserve"> IF(variables!$E$3=$B5,      IF(N($J5=AB$3)=0,"",$L5),   ""        )</f>
        <v/>
      </c>
      <c r="AC5" s="52" t="str">
        <f xml:space="preserve"> IF(variables!$E$3=$B5,      IF(N($J5=AC$3)=0,"",$L5),   ""        )</f>
        <v/>
      </c>
      <c r="AD5" s="52" t="str">
        <f xml:space="preserve"> IF(variables!$E$3=$B5,      IF(N($J5=AD$3)=0,"",$L5),   ""        )</f>
        <v/>
      </c>
      <c r="AE5" s="52" t="str">
        <f xml:space="preserve"> IF(variables!$E$3=$B5,      IF(N($J5=AE$3)=0,"",$L5),   ""        )</f>
        <v/>
      </c>
      <c r="AF5" s="52" t="str">
        <f xml:space="preserve"> IF(variables!$E$3=$B5,      IF(N($J5=AF$3)=0,"",$L5),   ""        )</f>
        <v/>
      </c>
      <c r="AG5" s="52" t="str">
        <f xml:space="preserve"> IF(variables!$E$3=$B5,      IF(N($J5=AG$3)=0,"",$L5),   ""        )</f>
        <v/>
      </c>
      <c r="AH5" s="52" t="str">
        <f xml:space="preserve"> IF(variables!$E$3=$B5,      IF(N($J5=AH$3)=0,"",$L5),   ""        )</f>
        <v/>
      </c>
      <c r="AI5" s="52" t="str">
        <f xml:space="preserve"> IF(variables!$E$3=$B5,      IF(N($J5=AI$3)=0,"",$L5),   ""        )</f>
        <v/>
      </c>
      <c r="AJ5" s="52" t="str">
        <f xml:space="preserve"> IF(variables!$E$3=$B5,      IF(N($J5=AJ$3)=0,"",$L5),   ""        )</f>
        <v/>
      </c>
      <c r="AK5" s="52" t="str">
        <f xml:space="preserve"> IF(variables!$E$3=$B5,      IF(N($J5=AK$3)=0,"",$L5),   ""        )</f>
        <v/>
      </c>
      <c r="AL5" s="52" t="str">
        <f xml:space="preserve"> IF(variables!$E$3=$B5,      IF(N($J5=AL$3)=0,"",$L5),   ""        )</f>
        <v/>
      </c>
      <c r="AM5" s="52" t="str">
        <f xml:space="preserve"> IF(variables!$E$3=$B5,      IF(N($J5=AM$3)=0,"",$L5),   ""        )</f>
        <v/>
      </c>
      <c r="AN5" s="52" t="str">
        <f xml:space="preserve"> IF(variables!$E$3=$B5,      IF(N($J5=AN$3)=0,"",$L5),   ""        )</f>
        <v/>
      </c>
      <c r="AO5" s="52" t="str">
        <f xml:space="preserve"> IF(variables!$E$3=$B5,      IF(N($J5=AO$3)=0,"",$L5),   ""        )</f>
        <v/>
      </c>
      <c r="AP5" s="52" t="str">
        <f xml:space="preserve"> IF(variables!$E$3=$B5,      IF(N($J5=AP$3)=0,"",$L5),   ""        )</f>
        <v/>
      </c>
      <c r="AQ5" s="52" t="str">
        <f xml:space="preserve"> IF(variables!$E$3=$B5,      IF(N($J5=AQ$3)=0,"",$L5),   ""        )</f>
        <v/>
      </c>
      <c r="AR5" s="52" t="str">
        <f xml:space="preserve"> IF(variables!$E$3=$B5,      IF(N($J5=AR$3)=0,"",$L5),   ""        )</f>
        <v/>
      </c>
      <c r="AS5" s="52" t="str">
        <f xml:space="preserve"> IF(variables!$E$3=$B5,      IF(N($J5=AS$3)=0,"",$L5),   ""        )</f>
        <v/>
      </c>
      <c r="AT5" s="52" t="str">
        <f xml:space="preserve"> IF(variables!$E$3=$B5,      IF(N($J5=AT$3)=0,"",$L5),   ""        )</f>
        <v/>
      </c>
      <c r="AU5" s="52" t="str">
        <f xml:space="preserve"> IF(variables!$E$3=$B5,      IF(N($J5=AU$3)=0,"",$L5),   ""        )</f>
        <v/>
      </c>
      <c r="AV5" s="52" t="str">
        <f xml:space="preserve"> IF(variables!$E$3=$B5,      IF(N($J5=AV$3)=0,"",$L5),   ""        )</f>
        <v/>
      </c>
      <c r="AW5" s="52" t="str">
        <f xml:space="preserve"> IF(variables!$E$3=$B5,      IF(N($J5=AW$3)=0,"",$L5),   ""        )</f>
        <v/>
      </c>
      <c r="AX5" s="52" t="str">
        <f xml:space="preserve"> IF(variables!$E$3=$B5,      IF(N($J5=AX$3)=0,"",$L5),   ""        )</f>
        <v/>
      </c>
      <c r="AY5" s="52" t="str">
        <f xml:space="preserve"> IF(variables!$E$3=$B5,      IF(N($J5=AY$3)=0,"",$L5),   ""        )</f>
        <v/>
      </c>
      <c r="AZ5" s="52" t="str">
        <f xml:space="preserve"> IF(variables!$E$3=$B5,      IF(N($J5=AZ$3)=0,"",$L5),   ""        )</f>
        <v/>
      </c>
      <c r="BA5" s="52" t="str">
        <f xml:space="preserve"> IF(variables!$E$3=$B5,      IF(N($J5=BA$3)=0,"",$L5),   ""        )</f>
        <v/>
      </c>
      <c r="BB5" s="52" t="str">
        <f xml:space="preserve"> IF(variables!$E$3=$B5,      IF(N($J5=BB$3)=0,"",$L5),   ""        )</f>
        <v/>
      </c>
      <c r="BC5" s="52" t="str">
        <f xml:space="preserve"> IF(variables!$E$3=$B5,      IF(N($J5=BC$3)=0,"",$L5),   ""        )</f>
        <v/>
      </c>
      <c r="BD5" s="52" t="str">
        <f xml:space="preserve"> IF(variables!$E$3=$B5,      IF(N($J5=BD$3)=0,"",$L5),   ""        )</f>
        <v/>
      </c>
      <c r="BE5" s="52" t="str">
        <f xml:space="preserve"> IF(variables!$E$3=$B5,      IF(N($J5=BE$3)=0,"",$L5),   ""        )</f>
        <v/>
      </c>
      <c r="BF5" s="52" t="str">
        <f xml:space="preserve"> IF(variables!$E$3=$B5,      IF(N($J5=BF$3)=0,"",$L5),   ""        )</f>
        <v/>
      </c>
      <c r="BG5" s="52" t="str">
        <f xml:space="preserve"> IF(variables!$E$3=$B5,      IF(N($J5=BG$3)=0,"",$L5),   ""        )</f>
        <v/>
      </c>
      <c r="BH5" s="52" t="str">
        <f xml:space="preserve"> IF(variables!$E$3=$B5,      IF(N($J5=BH$3)=0,"",$L5),   ""        )</f>
        <v/>
      </c>
      <c r="BI5" s="52" t="str">
        <f xml:space="preserve"> IF(variables!$E$3=$B5,      IF(N($J5=BI$3)=0,"",$L5),   ""        )</f>
        <v/>
      </c>
      <c r="BJ5" s="52" t="str">
        <f xml:space="preserve"> IF(variables!$E$3=$B5,      IF(N($J5=BJ$3)=0,"",$L5),   ""        )</f>
        <v/>
      </c>
      <c r="BK5" s="52" t="str">
        <f xml:space="preserve"> IF(variables!$E$3=$B5,      IF(N($J5=BK$3)=0,"",$L5),   ""        )</f>
        <v/>
      </c>
      <c r="BL5" s="52" t="str">
        <f xml:space="preserve"> IF(variables!$E$3=$B5,      IF(N($J5=BL$3)=0,"",$L5),   ""        )</f>
        <v/>
      </c>
      <c r="BM5" s="52" t="str">
        <f xml:space="preserve"> IF(variables!$E$3=$B5,      IF(N($J5=BM$3)=0,"",$L5),   ""        )</f>
        <v/>
      </c>
      <c r="BN5" s="52" t="str">
        <f xml:space="preserve"> IF(variables!$E$3=$B5,      IF(N($J5=BN$3)=0,"",$L5),   ""        )</f>
        <v/>
      </c>
      <c r="BO5" s="52" t="str">
        <f xml:space="preserve"> IF(variables!$E$3=$B5,      IF(N($J5=BO$3)=0,"",$L5),   ""        )</f>
        <v/>
      </c>
      <c r="BP5" s="52" t="str">
        <f xml:space="preserve"> IF(variables!$E$3=$B5,      IF(N($J5=BP$3)=0,"",$L5),   ""        )</f>
        <v/>
      </c>
      <c r="BQ5" s="52" t="str">
        <f xml:space="preserve"> IF(variables!$E$3=$B5,      IF(N($J5=BQ$3)=0,"",$L5),   ""        )</f>
        <v/>
      </c>
      <c r="BR5" s="52" t="str">
        <f xml:space="preserve"> IF(variables!$E$3=$B5,      IF(N($J5=BR$3)=0,"",$L5),   ""        )</f>
        <v/>
      </c>
      <c r="BS5" s="52" t="str">
        <f xml:space="preserve"> IF(variables!$E$3=$B5,      IF(N($J5=BS$3)=0,"",$L5),   ""        )</f>
        <v/>
      </c>
      <c r="BT5" s="52" t="str">
        <f xml:space="preserve"> IF(variables!$E$3=$B5,      IF(N($J5=BT$3)=0,"",$L5),   ""        )</f>
        <v/>
      </c>
      <c r="BU5" s="52" t="str">
        <f xml:space="preserve"> IF(variables!$E$3=$B5,      IF(N($J5=BU$3)=0,"",$L5),   ""        )</f>
        <v/>
      </c>
      <c r="BV5" s="52" t="str">
        <f xml:space="preserve"> IF(variables!$E$3=$B5,      IF(N($J5=BV$3)=0,"",$L5),   ""        )</f>
        <v/>
      </c>
      <c r="BW5" s="52" t="str">
        <f xml:space="preserve"> IF(variables!$E$3=$B5,      IF(N($J5=BW$3)=0,"",$L5),   ""        )</f>
        <v/>
      </c>
      <c r="BX5" s="52" t="str">
        <f xml:space="preserve"> IF(variables!$E$3=$B5,      IF(N($J5=BX$3)=0,"",$L5),   ""        )</f>
        <v/>
      </c>
      <c r="BY5" s="53">
        <f t="shared" ref="BY5:CJ27" si="9" xml:space="preserve">          IF(N($B5=BY$3)=0,"",$G5)</f>
        <v>16</v>
      </c>
      <c r="BZ5" s="53" t="str">
        <f t="shared" si="9"/>
        <v/>
      </c>
      <c r="CA5" s="53" t="str">
        <f t="shared" si="9"/>
        <v/>
      </c>
      <c r="CB5" s="53" t="str">
        <f t="shared" si="9"/>
        <v/>
      </c>
      <c r="CC5" s="53" t="str">
        <f t="shared" si="9"/>
        <v/>
      </c>
      <c r="CD5" s="53" t="str">
        <f t="shared" si="9"/>
        <v/>
      </c>
      <c r="CE5" s="53" t="str">
        <f t="shared" si="9"/>
        <v/>
      </c>
      <c r="CF5" s="53" t="str">
        <f t="shared" si="9"/>
        <v/>
      </c>
      <c r="CG5" s="53" t="str">
        <f t="shared" si="9"/>
        <v/>
      </c>
      <c r="CH5" s="53" t="str">
        <f t="shared" si="9"/>
        <v/>
      </c>
      <c r="CI5" s="53" t="str">
        <f t="shared" si="9"/>
        <v/>
      </c>
      <c r="CJ5" s="53" t="str">
        <f t="shared" si="9"/>
        <v/>
      </c>
    </row>
    <row r="6" spans="1:88" ht="13.5" customHeight="1">
      <c r="A6" s="11"/>
      <c r="B6" s="72" t="s">
        <v>48</v>
      </c>
      <c r="C6" s="73">
        <f t="shared" ref="C6:C7" si="10">C5+17</f>
        <v>41561</v>
      </c>
      <c r="D6" s="74" t="s">
        <v>8</v>
      </c>
      <c r="E6" s="74">
        <v>16</v>
      </c>
      <c r="F6" s="74">
        <v>20</v>
      </c>
      <c r="G6" s="42">
        <f t="shared" si="6"/>
        <v>16</v>
      </c>
      <c r="H6" s="2" t="s">
        <v>13</v>
      </c>
      <c r="I6" s="42">
        <f t="shared" si="7"/>
        <v>42</v>
      </c>
      <c r="J6" s="42" t="str">
        <f>CHOOSE(MONTH(C6),variables!$B$2,variables!$B$3,variables!$B$4,variables!$B$5,variables!$B$6,variables!$B$7,variables!$B$8,variables!$B$9,variables!$B$10,variables!$B$11,variables!$B$12,variables!$B$13)</f>
        <v>octobre</v>
      </c>
      <c r="K6" s="42">
        <f t="shared" si="8"/>
        <v>2013</v>
      </c>
      <c r="L6" s="57">
        <f>IF(variables!$C$2=1,G6,       IF($D6=analyse!$H$3,$G6,"")   )</f>
        <v>16</v>
      </c>
      <c r="M6" s="51" t="str">
        <f xml:space="preserve"> IF(variables!$E$3=$B6,      IF(N($J6=M$3)=0,"",$L6),   ""        )</f>
        <v/>
      </c>
      <c r="N6" s="51">
        <f xml:space="preserve"> IF(variables!$E$3=$B6,      IF(N($J6=N$3)=0,"",$L6),   ""        )</f>
        <v>16</v>
      </c>
      <c r="O6" s="51" t="str">
        <f xml:space="preserve"> IF(variables!$E$3=$B6,      IF(N($J6=O$3)=0,"",$L6),   ""        )</f>
        <v/>
      </c>
      <c r="P6" s="51" t="str">
        <f xml:space="preserve"> IF(variables!$E$3=$B6,      IF(N($J6=P$3)=0,"",$L6),   ""        )</f>
        <v/>
      </c>
      <c r="Q6" s="51" t="str">
        <f xml:space="preserve"> IF(variables!$E$3=$B6,      IF(N($J6=Q$3)=0,"",$L6),   ""        )</f>
        <v/>
      </c>
      <c r="R6" s="51" t="str">
        <f xml:space="preserve"> IF(variables!$E$3=$B6,      IF(N($J6=R$3)=0,"",$L6),   ""        )</f>
        <v/>
      </c>
      <c r="S6" s="51" t="str">
        <f xml:space="preserve"> IF(variables!$E$3=$B6,      IF(N($J6=S$3)=0,"",$L6),   ""        )</f>
        <v/>
      </c>
      <c r="T6" s="51" t="str">
        <f xml:space="preserve"> IF(variables!$E$3=$B6,      IF(N($J6=T$3)=0,"",$L6),   ""        )</f>
        <v/>
      </c>
      <c r="U6" s="51" t="str">
        <f xml:space="preserve"> IF(variables!$E$3=$B6,      IF(N($J6=U$3)=0,"",$L6),   ""        )</f>
        <v/>
      </c>
      <c r="V6" s="51" t="str">
        <f xml:space="preserve"> IF(variables!$E$3=$B6,      IF(N($J6=V$3)=0,"",$L6),   ""        )</f>
        <v/>
      </c>
      <c r="W6" s="51" t="str">
        <f xml:space="preserve"> IF(variables!$E$3=$B6,      IF(N($J6=W$3)=0,"",$L6),   ""        )</f>
        <v/>
      </c>
      <c r="X6" s="51" t="str">
        <f xml:space="preserve"> IF(variables!$E$3=$B6,      IF(N($J6=X$3)=0,"",$L6),   ""        )</f>
        <v/>
      </c>
      <c r="Y6" s="52" t="str">
        <f xml:space="preserve"> IF(variables!$E$3=$B6,      IF(N($J6=Y$3)=0,"",$L6),   ""        )</f>
        <v/>
      </c>
      <c r="Z6" s="52" t="str">
        <f xml:space="preserve"> IF(variables!$E$3=$B6,      IF(N($J6=Z$3)=0,"",$L6),   ""        )</f>
        <v/>
      </c>
      <c r="AA6" s="52" t="str">
        <f xml:space="preserve"> IF(variables!$E$3=$B6,      IF(N($J6=AA$3)=0,"",$L6),   ""        )</f>
        <v/>
      </c>
      <c r="AB6" s="52" t="str">
        <f xml:space="preserve"> IF(variables!$E$3=$B6,      IF(N($J6=AB$3)=0,"",$L6),   ""        )</f>
        <v/>
      </c>
      <c r="AC6" s="52" t="str">
        <f xml:space="preserve"> IF(variables!$E$3=$B6,      IF(N($J6=AC$3)=0,"",$L6),   ""        )</f>
        <v/>
      </c>
      <c r="AD6" s="52" t="str">
        <f xml:space="preserve"> IF(variables!$E$3=$B6,      IF(N($J6=AD$3)=0,"",$L6),   ""        )</f>
        <v/>
      </c>
      <c r="AE6" s="52" t="str">
        <f xml:space="preserve"> IF(variables!$E$3=$B6,      IF(N($J6=AE$3)=0,"",$L6),   ""        )</f>
        <v/>
      </c>
      <c r="AF6" s="52" t="str">
        <f xml:space="preserve"> IF(variables!$E$3=$B6,      IF(N($J6=AF$3)=0,"",$L6),   ""        )</f>
        <v/>
      </c>
      <c r="AG6" s="52" t="str">
        <f xml:space="preserve"> IF(variables!$E$3=$B6,      IF(N($J6=AG$3)=0,"",$L6),   ""        )</f>
        <v/>
      </c>
      <c r="AH6" s="52" t="str">
        <f xml:space="preserve"> IF(variables!$E$3=$B6,      IF(N($J6=AH$3)=0,"",$L6),   ""        )</f>
        <v/>
      </c>
      <c r="AI6" s="52" t="str">
        <f xml:space="preserve"> IF(variables!$E$3=$B6,      IF(N($J6=AI$3)=0,"",$L6),   ""        )</f>
        <v/>
      </c>
      <c r="AJ6" s="52" t="str">
        <f xml:space="preserve"> IF(variables!$E$3=$B6,      IF(N($J6=AJ$3)=0,"",$L6),   ""        )</f>
        <v/>
      </c>
      <c r="AK6" s="52" t="str">
        <f xml:space="preserve"> IF(variables!$E$3=$B6,      IF(N($J6=AK$3)=0,"",$L6),   ""        )</f>
        <v/>
      </c>
      <c r="AL6" s="52" t="str">
        <f xml:space="preserve"> IF(variables!$E$3=$B6,      IF(N($J6=AL$3)=0,"",$L6),   ""        )</f>
        <v/>
      </c>
      <c r="AM6" s="52" t="str">
        <f xml:space="preserve"> IF(variables!$E$3=$B6,      IF(N($J6=AM$3)=0,"",$L6),   ""        )</f>
        <v/>
      </c>
      <c r="AN6" s="52" t="str">
        <f xml:space="preserve"> IF(variables!$E$3=$B6,      IF(N($J6=AN$3)=0,"",$L6),   ""        )</f>
        <v/>
      </c>
      <c r="AO6" s="52" t="str">
        <f xml:space="preserve"> IF(variables!$E$3=$B6,      IF(N($J6=AO$3)=0,"",$L6),   ""        )</f>
        <v/>
      </c>
      <c r="AP6" s="52" t="str">
        <f xml:space="preserve"> IF(variables!$E$3=$B6,      IF(N($J6=AP$3)=0,"",$L6),   ""        )</f>
        <v/>
      </c>
      <c r="AQ6" s="52" t="str">
        <f xml:space="preserve"> IF(variables!$E$3=$B6,      IF(N($J6=AQ$3)=0,"",$L6),   ""        )</f>
        <v/>
      </c>
      <c r="AR6" s="52" t="str">
        <f xml:space="preserve"> IF(variables!$E$3=$B6,      IF(N($J6=AR$3)=0,"",$L6),   ""        )</f>
        <v/>
      </c>
      <c r="AS6" s="52" t="str">
        <f xml:space="preserve"> IF(variables!$E$3=$B6,      IF(N($J6=AS$3)=0,"",$L6),   ""        )</f>
        <v/>
      </c>
      <c r="AT6" s="52" t="str">
        <f xml:space="preserve"> IF(variables!$E$3=$B6,      IF(N($J6=AT$3)=0,"",$L6),   ""        )</f>
        <v/>
      </c>
      <c r="AU6" s="52" t="str">
        <f xml:space="preserve"> IF(variables!$E$3=$B6,      IF(N($J6=AU$3)=0,"",$L6),   ""        )</f>
        <v/>
      </c>
      <c r="AV6" s="52" t="str">
        <f xml:space="preserve"> IF(variables!$E$3=$B6,      IF(N($J6=AV$3)=0,"",$L6),   ""        )</f>
        <v/>
      </c>
      <c r="AW6" s="52" t="str">
        <f xml:space="preserve"> IF(variables!$E$3=$B6,      IF(N($J6=AW$3)=0,"",$L6),   ""        )</f>
        <v/>
      </c>
      <c r="AX6" s="52" t="str">
        <f xml:space="preserve"> IF(variables!$E$3=$B6,      IF(N($J6=AX$3)=0,"",$L6),   ""        )</f>
        <v/>
      </c>
      <c r="AY6" s="52" t="str">
        <f xml:space="preserve"> IF(variables!$E$3=$B6,      IF(N($J6=AY$3)=0,"",$L6),   ""        )</f>
        <v/>
      </c>
      <c r="AZ6" s="52" t="str">
        <f xml:space="preserve"> IF(variables!$E$3=$B6,      IF(N($J6=AZ$3)=0,"",$L6),   ""        )</f>
        <v/>
      </c>
      <c r="BA6" s="52" t="str">
        <f xml:space="preserve"> IF(variables!$E$3=$B6,      IF(N($J6=BA$3)=0,"",$L6),   ""        )</f>
        <v/>
      </c>
      <c r="BB6" s="52" t="str">
        <f xml:space="preserve"> IF(variables!$E$3=$B6,      IF(N($J6=BB$3)=0,"",$L6),   ""        )</f>
        <v/>
      </c>
      <c r="BC6" s="52" t="str">
        <f xml:space="preserve"> IF(variables!$E$3=$B6,      IF(N($J6=BC$3)=0,"",$L6),   ""        )</f>
        <v/>
      </c>
      <c r="BD6" s="52" t="str">
        <f xml:space="preserve"> IF(variables!$E$3=$B6,      IF(N($J6=BD$3)=0,"",$L6),   ""        )</f>
        <v/>
      </c>
      <c r="BE6" s="52" t="str">
        <f xml:space="preserve"> IF(variables!$E$3=$B6,      IF(N($J6=BE$3)=0,"",$L6),   ""        )</f>
        <v/>
      </c>
      <c r="BF6" s="52" t="str">
        <f xml:space="preserve"> IF(variables!$E$3=$B6,      IF(N($J6=BF$3)=0,"",$L6),   ""        )</f>
        <v/>
      </c>
      <c r="BG6" s="52" t="str">
        <f xml:space="preserve"> IF(variables!$E$3=$B6,      IF(N($J6=BG$3)=0,"",$L6),   ""        )</f>
        <v/>
      </c>
      <c r="BH6" s="52" t="str">
        <f xml:space="preserve"> IF(variables!$E$3=$B6,      IF(N($J6=BH$3)=0,"",$L6),   ""        )</f>
        <v/>
      </c>
      <c r="BI6" s="52" t="str">
        <f xml:space="preserve"> IF(variables!$E$3=$B6,      IF(N($J6=BI$3)=0,"",$L6),   ""        )</f>
        <v/>
      </c>
      <c r="BJ6" s="52" t="str">
        <f xml:space="preserve"> IF(variables!$E$3=$B6,      IF(N($J6=BJ$3)=0,"",$L6),   ""        )</f>
        <v/>
      </c>
      <c r="BK6" s="52" t="str">
        <f xml:space="preserve"> IF(variables!$E$3=$B6,      IF(N($J6=BK$3)=0,"",$L6),   ""        )</f>
        <v/>
      </c>
      <c r="BL6" s="52" t="str">
        <f xml:space="preserve"> IF(variables!$E$3=$B6,      IF(N($J6=BL$3)=0,"",$L6),   ""        )</f>
        <v/>
      </c>
      <c r="BM6" s="52" t="str">
        <f xml:space="preserve"> IF(variables!$E$3=$B6,      IF(N($J6=BM$3)=0,"",$L6),   ""        )</f>
        <v/>
      </c>
      <c r="BN6" s="52" t="str">
        <f xml:space="preserve"> IF(variables!$E$3=$B6,      IF(N($J6=BN$3)=0,"",$L6),   ""        )</f>
        <v/>
      </c>
      <c r="BO6" s="52" t="str">
        <f xml:space="preserve"> IF(variables!$E$3=$B6,      IF(N($J6=BO$3)=0,"",$L6),   ""        )</f>
        <v/>
      </c>
      <c r="BP6" s="52" t="str">
        <f xml:space="preserve"> IF(variables!$E$3=$B6,      IF(N($J6=BP$3)=0,"",$L6),   ""        )</f>
        <v/>
      </c>
      <c r="BQ6" s="52" t="str">
        <f xml:space="preserve"> IF(variables!$E$3=$B6,      IF(N($J6=BQ$3)=0,"",$L6),   ""        )</f>
        <v/>
      </c>
      <c r="BR6" s="52" t="str">
        <f xml:space="preserve"> IF(variables!$E$3=$B6,      IF(N($J6=BR$3)=0,"",$L6),   ""        )</f>
        <v/>
      </c>
      <c r="BS6" s="52" t="str">
        <f xml:space="preserve"> IF(variables!$E$3=$B6,      IF(N($J6=BS$3)=0,"",$L6),   ""        )</f>
        <v/>
      </c>
      <c r="BT6" s="52" t="str">
        <f xml:space="preserve"> IF(variables!$E$3=$B6,      IF(N($J6=BT$3)=0,"",$L6),   ""        )</f>
        <v/>
      </c>
      <c r="BU6" s="52" t="str">
        <f xml:space="preserve"> IF(variables!$E$3=$B6,      IF(N($J6=BU$3)=0,"",$L6),   ""        )</f>
        <v/>
      </c>
      <c r="BV6" s="52" t="str">
        <f xml:space="preserve"> IF(variables!$E$3=$B6,      IF(N($J6=BV$3)=0,"",$L6),   ""        )</f>
        <v/>
      </c>
      <c r="BW6" s="52" t="str">
        <f xml:space="preserve"> IF(variables!$E$3=$B6,      IF(N($J6=BW$3)=0,"",$L6),   ""        )</f>
        <v/>
      </c>
      <c r="BX6" s="52" t="str">
        <f xml:space="preserve"> IF(variables!$E$3=$B6,      IF(N($J6=BX$3)=0,"",$L6),   ""        )</f>
        <v/>
      </c>
      <c r="BY6" s="53">
        <f t="shared" si="9"/>
        <v>16</v>
      </c>
      <c r="BZ6" s="53" t="str">
        <f t="shared" si="9"/>
        <v/>
      </c>
      <c r="CA6" s="53" t="str">
        <f t="shared" si="9"/>
        <v/>
      </c>
      <c r="CB6" s="53" t="str">
        <f t="shared" si="9"/>
        <v/>
      </c>
      <c r="CC6" s="53" t="str">
        <f t="shared" si="9"/>
        <v/>
      </c>
      <c r="CD6" s="53" t="str">
        <f t="shared" si="9"/>
        <v/>
      </c>
      <c r="CE6" s="53" t="str">
        <f t="shared" si="9"/>
        <v/>
      </c>
      <c r="CF6" s="53" t="str">
        <f t="shared" si="9"/>
        <v/>
      </c>
      <c r="CG6" s="53" t="str">
        <f t="shared" si="9"/>
        <v/>
      </c>
      <c r="CH6" s="53" t="str">
        <f t="shared" si="9"/>
        <v/>
      </c>
      <c r="CI6" s="53" t="str">
        <f t="shared" si="9"/>
        <v/>
      </c>
      <c r="CJ6" s="53" t="str">
        <f t="shared" si="9"/>
        <v/>
      </c>
    </row>
    <row r="7" spans="1:88" ht="13.5" customHeight="1">
      <c r="A7" s="11"/>
      <c r="B7" s="72" t="s">
        <v>48</v>
      </c>
      <c r="C7" s="73">
        <f t="shared" si="10"/>
        <v>41578</v>
      </c>
      <c r="D7" s="74" t="s">
        <v>1</v>
      </c>
      <c r="E7" s="74">
        <v>3</v>
      </c>
      <c r="F7" s="74">
        <v>20</v>
      </c>
      <c r="G7" s="42">
        <f t="shared" si="6"/>
        <v>3</v>
      </c>
      <c r="H7" s="2" t="s">
        <v>32</v>
      </c>
      <c r="I7" s="42">
        <f t="shared" si="7"/>
        <v>44</v>
      </c>
      <c r="J7" s="42" t="str">
        <f>CHOOSE(MONTH(C7),variables!$B$2,variables!$B$3,variables!$B$4,variables!$B$5,variables!$B$6,variables!$B$7,variables!$B$8,variables!$B$9,variables!$B$10,variables!$B$11,variables!$B$12,variables!$B$13)</f>
        <v>octobre</v>
      </c>
      <c r="K7" s="42">
        <f t="shared" si="8"/>
        <v>2013</v>
      </c>
      <c r="L7" s="57">
        <f>IF(variables!$C$2=1,G7,       IF($D7=analyse!$H$3,$G7,"")   )</f>
        <v>3</v>
      </c>
      <c r="M7" s="51" t="str">
        <f xml:space="preserve"> IF(variables!$E$3=$B7,      IF(N($J7=M$3)=0,"",$L7),   ""        )</f>
        <v/>
      </c>
      <c r="N7" s="51">
        <f xml:space="preserve"> IF(variables!$E$3=$B7,      IF(N($J7=N$3)=0,"",$L7),   ""        )</f>
        <v>3</v>
      </c>
      <c r="O7" s="51" t="str">
        <f xml:space="preserve"> IF(variables!$E$3=$B7,      IF(N($J7=O$3)=0,"",$L7),   ""        )</f>
        <v/>
      </c>
      <c r="P7" s="51" t="str">
        <f xml:space="preserve"> IF(variables!$E$3=$B7,      IF(N($J7=P$3)=0,"",$L7),   ""        )</f>
        <v/>
      </c>
      <c r="Q7" s="51" t="str">
        <f xml:space="preserve"> IF(variables!$E$3=$B7,      IF(N($J7=Q$3)=0,"",$L7),   ""        )</f>
        <v/>
      </c>
      <c r="R7" s="51" t="str">
        <f xml:space="preserve"> IF(variables!$E$3=$B7,      IF(N($J7=R$3)=0,"",$L7),   ""        )</f>
        <v/>
      </c>
      <c r="S7" s="51" t="str">
        <f xml:space="preserve"> IF(variables!$E$3=$B7,      IF(N($J7=S$3)=0,"",$L7),   ""        )</f>
        <v/>
      </c>
      <c r="T7" s="51" t="str">
        <f xml:space="preserve"> IF(variables!$E$3=$B7,      IF(N($J7=T$3)=0,"",$L7),   ""        )</f>
        <v/>
      </c>
      <c r="U7" s="51" t="str">
        <f xml:space="preserve"> IF(variables!$E$3=$B7,      IF(N($J7=U$3)=0,"",$L7),   ""        )</f>
        <v/>
      </c>
      <c r="V7" s="51" t="str">
        <f xml:space="preserve"> IF(variables!$E$3=$B7,      IF(N($J7=V$3)=0,"",$L7),   ""        )</f>
        <v/>
      </c>
      <c r="W7" s="51" t="str">
        <f xml:space="preserve"> IF(variables!$E$3=$B7,      IF(N($J7=W$3)=0,"",$L7),   ""        )</f>
        <v/>
      </c>
      <c r="X7" s="51" t="str">
        <f xml:space="preserve"> IF(variables!$E$3=$B7,      IF(N($J7=X$3)=0,"",$L7),   ""        )</f>
        <v/>
      </c>
      <c r="Y7" s="52" t="str">
        <f xml:space="preserve"> IF(variables!$E$3=$B7,      IF(N($J7=Y$3)=0,"",$L7),   ""        )</f>
        <v/>
      </c>
      <c r="Z7" s="52" t="str">
        <f xml:space="preserve"> IF(variables!$E$3=$B7,      IF(N($J7=Z$3)=0,"",$L7),   ""        )</f>
        <v/>
      </c>
      <c r="AA7" s="52" t="str">
        <f xml:space="preserve"> IF(variables!$E$3=$B7,      IF(N($J7=AA$3)=0,"",$L7),   ""        )</f>
        <v/>
      </c>
      <c r="AB7" s="52" t="str">
        <f xml:space="preserve"> IF(variables!$E$3=$B7,      IF(N($J7=AB$3)=0,"",$L7),   ""        )</f>
        <v/>
      </c>
      <c r="AC7" s="52" t="str">
        <f xml:space="preserve"> IF(variables!$E$3=$B7,      IF(N($J7=AC$3)=0,"",$L7),   ""        )</f>
        <v/>
      </c>
      <c r="AD7" s="52" t="str">
        <f xml:space="preserve"> IF(variables!$E$3=$B7,      IF(N($J7=AD$3)=0,"",$L7),   ""        )</f>
        <v/>
      </c>
      <c r="AE7" s="52" t="str">
        <f xml:space="preserve"> IF(variables!$E$3=$B7,      IF(N($J7=AE$3)=0,"",$L7),   ""        )</f>
        <v/>
      </c>
      <c r="AF7" s="52" t="str">
        <f xml:space="preserve"> IF(variables!$E$3=$B7,      IF(N($J7=AF$3)=0,"",$L7),   ""        )</f>
        <v/>
      </c>
      <c r="AG7" s="52" t="str">
        <f xml:space="preserve"> IF(variables!$E$3=$B7,      IF(N($J7=AG$3)=0,"",$L7),   ""        )</f>
        <v/>
      </c>
      <c r="AH7" s="52" t="str">
        <f xml:space="preserve"> IF(variables!$E$3=$B7,      IF(N($J7=AH$3)=0,"",$L7),   ""        )</f>
        <v/>
      </c>
      <c r="AI7" s="52" t="str">
        <f xml:space="preserve"> IF(variables!$E$3=$B7,      IF(N($J7=AI$3)=0,"",$L7),   ""        )</f>
        <v/>
      </c>
      <c r="AJ7" s="52" t="str">
        <f xml:space="preserve"> IF(variables!$E$3=$B7,      IF(N($J7=AJ$3)=0,"",$L7),   ""        )</f>
        <v/>
      </c>
      <c r="AK7" s="52" t="str">
        <f xml:space="preserve"> IF(variables!$E$3=$B7,      IF(N($J7=AK$3)=0,"",$L7),   ""        )</f>
        <v/>
      </c>
      <c r="AL7" s="52" t="str">
        <f xml:space="preserve"> IF(variables!$E$3=$B7,      IF(N($J7=AL$3)=0,"",$L7),   ""        )</f>
        <v/>
      </c>
      <c r="AM7" s="52" t="str">
        <f xml:space="preserve"> IF(variables!$E$3=$B7,      IF(N($J7=AM$3)=0,"",$L7),   ""        )</f>
        <v/>
      </c>
      <c r="AN7" s="52" t="str">
        <f xml:space="preserve"> IF(variables!$E$3=$B7,      IF(N($J7=AN$3)=0,"",$L7),   ""        )</f>
        <v/>
      </c>
      <c r="AO7" s="52" t="str">
        <f xml:space="preserve"> IF(variables!$E$3=$B7,      IF(N($J7=AO$3)=0,"",$L7),   ""        )</f>
        <v/>
      </c>
      <c r="AP7" s="52" t="str">
        <f xml:space="preserve"> IF(variables!$E$3=$B7,      IF(N($J7=AP$3)=0,"",$L7),   ""        )</f>
        <v/>
      </c>
      <c r="AQ7" s="52" t="str">
        <f xml:space="preserve"> IF(variables!$E$3=$B7,      IF(N($J7=AQ$3)=0,"",$L7),   ""        )</f>
        <v/>
      </c>
      <c r="AR7" s="52" t="str">
        <f xml:space="preserve"> IF(variables!$E$3=$B7,      IF(N($J7=AR$3)=0,"",$L7),   ""        )</f>
        <v/>
      </c>
      <c r="AS7" s="52" t="str">
        <f xml:space="preserve"> IF(variables!$E$3=$B7,      IF(N($J7=AS$3)=0,"",$L7),   ""        )</f>
        <v/>
      </c>
      <c r="AT7" s="52" t="str">
        <f xml:space="preserve"> IF(variables!$E$3=$B7,      IF(N($J7=AT$3)=0,"",$L7),   ""        )</f>
        <v/>
      </c>
      <c r="AU7" s="52" t="str">
        <f xml:space="preserve"> IF(variables!$E$3=$B7,      IF(N($J7=AU$3)=0,"",$L7),   ""        )</f>
        <v/>
      </c>
      <c r="AV7" s="52" t="str">
        <f xml:space="preserve"> IF(variables!$E$3=$B7,      IF(N($J7=AV$3)=0,"",$L7),   ""        )</f>
        <v/>
      </c>
      <c r="AW7" s="52" t="str">
        <f xml:space="preserve"> IF(variables!$E$3=$B7,      IF(N($J7=AW$3)=0,"",$L7),   ""        )</f>
        <v/>
      </c>
      <c r="AX7" s="52" t="str">
        <f xml:space="preserve"> IF(variables!$E$3=$B7,      IF(N($J7=AX$3)=0,"",$L7),   ""        )</f>
        <v/>
      </c>
      <c r="AY7" s="52" t="str">
        <f xml:space="preserve"> IF(variables!$E$3=$B7,      IF(N($J7=AY$3)=0,"",$L7),   ""        )</f>
        <v/>
      </c>
      <c r="AZ7" s="52" t="str">
        <f xml:space="preserve"> IF(variables!$E$3=$B7,      IF(N($J7=AZ$3)=0,"",$L7),   ""        )</f>
        <v/>
      </c>
      <c r="BA7" s="52" t="str">
        <f xml:space="preserve"> IF(variables!$E$3=$B7,      IF(N($J7=BA$3)=0,"",$L7),   ""        )</f>
        <v/>
      </c>
      <c r="BB7" s="52" t="str">
        <f xml:space="preserve"> IF(variables!$E$3=$B7,      IF(N($J7=BB$3)=0,"",$L7),   ""        )</f>
        <v/>
      </c>
      <c r="BC7" s="52" t="str">
        <f xml:space="preserve"> IF(variables!$E$3=$B7,      IF(N($J7=BC$3)=0,"",$L7),   ""        )</f>
        <v/>
      </c>
      <c r="BD7" s="52" t="str">
        <f xml:space="preserve"> IF(variables!$E$3=$B7,      IF(N($J7=BD$3)=0,"",$L7),   ""        )</f>
        <v/>
      </c>
      <c r="BE7" s="52" t="str">
        <f xml:space="preserve"> IF(variables!$E$3=$B7,      IF(N($J7=BE$3)=0,"",$L7),   ""        )</f>
        <v/>
      </c>
      <c r="BF7" s="52" t="str">
        <f xml:space="preserve"> IF(variables!$E$3=$B7,      IF(N($J7=BF$3)=0,"",$L7),   ""        )</f>
        <v/>
      </c>
      <c r="BG7" s="52" t="str">
        <f xml:space="preserve"> IF(variables!$E$3=$B7,      IF(N($J7=BG$3)=0,"",$L7),   ""        )</f>
        <v/>
      </c>
      <c r="BH7" s="52" t="str">
        <f xml:space="preserve"> IF(variables!$E$3=$B7,      IF(N($J7=BH$3)=0,"",$L7),   ""        )</f>
        <v/>
      </c>
      <c r="BI7" s="52" t="str">
        <f xml:space="preserve"> IF(variables!$E$3=$B7,      IF(N($J7=BI$3)=0,"",$L7),   ""        )</f>
        <v/>
      </c>
      <c r="BJ7" s="52" t="str">
        <f xml:space="preserve"> IF(variables!$E$3=$B7,      IF(N($J7=BJ$3)=0,"",$L7),   ""        )</f>
        <v/>
      </c>
      <c r="BK7" s="52" t="str">
        <f xml:space="preserve"> IF(variables!$E$3=$B7,      IF(N($J7=BK$3)=0,"",$L7),   ""        )</f>
        <v/>
      </c>
      <c r="BL7" s="52" t="str">
        <f xml:space="preserve"> IF(variables!$E$3=$B7,      IF(N($J7=BL$3)=0,"",$L7),   ""        )</f>
        <v/>
      </c>
      <c r="BM7" s="52" t="str">
        <f xml:space="preserve"> IF(variables!$E$3=$B7,      IF(N($J7=BM$3)=0,"",$L7),   ""        )</f>
        <v/>
      </c>
      <c r="BN7" s="52" t="str">
        <f xml:space="preserve"> IF(variables!$E$3=$B7,      IF(N($J7=BN$3)=0,"",$L7),   ""        )</f>
        <v/>
      </c>
      <c r="BO7" s="52" t="str">
        <f xml:space="preserve"> IF(variables!$E$3=$B7,      IF(N($J7=BO$3)=0,"",$L7),   ""        )</f>
        <v/>
      </c>
      <c r="BP7" s="52" t="str">
        <f xml:space="preserve"> IF(variables!$E$3=$B7,      IF(N($J7=BP$3)=0,"",$L7),   ""        )</f>
        <v/>
      </c>
      <c r="BQ7" s="52" t="str">
        <f xml:space="preserve"> IF(variables!$E$3=$B7,      IF(N($J7=BQ$3)=0,"",$L7),   ""        )</f>
        <v/>
      </c>
      <c r="BR7" s="52" t="str">
        <f xml:space="preserve"> IF(variables!$E$3=$B7,      IF(N($J7=BR$3)=0,"",$L7),   ""        )</f>
        <v/>
      </c>
      <c r="BS7" s="52" t="str">
        <f xml:space="preserve"> IF(variables!$E$3=$B7,      IF(N($J7=BS$3)=0,"",$L7),   ""        )</f>
        <v/>
      </c>
      <c r="BT7" s="52" t="str">
        <f xml:space="preserve"> IF(variables!$E$3=$B7,      IF(N($J7=BT$3)=0,"",$L7),   ""        )</f>
        <v/>
      </c>
      <c r="BU7" s="52" t="str">
        <f xml:space="preserve"> IF(variables!$E$3=$B7,      IF(N($J7=BU$3)=0,"",$L7),   ""        )</f>
        <v/>
      </c>
      <c r="BV7" s="52" t="str">
        <f xml:space="preserve"> IF(variables!$E$3=$B7,      IF(N($J7=BV$3)=0,"",$L7),   ""        )</f>
        <v/>
      </c>
      <c r="BW7" s="52" t="str">
        <f xml:space="preserve"> IF(variables!$E$3=$B7,      IF(N($J7=BW$3)=0,"",$L7),   ""        )</f>
        <v/>
      </c>
      <c r="BX7" s="52" t="str">
        <f xml:space="preserve"> IF(variables!$E$3=$B7,      IF(N($J7=BX$3)=0,"",$L7),   ""        )</f>
        <v/>
      </c>
      <c r="BY7" s="53">
        <f t="shared" si="9"/>
        <v>3</v>
      </c>
      <c r="BZ7" s="53" t="str">
        <f t="shared" si="9"/>
        <v/>
      </c>
      <c r="CA7" s="53" t="str">
        <f t="shared" si="9"/>
        <v/>
      </c>
      <c r="CB7" s="53" t="str">
        <f t="shared" si="9"/>
        <v/>
      </c>
      <c r="CC7" s="53" t="str">
        <f t="shared" si="9"/>
        <v/>
      </c>
      <c r="CD7" s="53" t="str">
        <f t="shared" si="9"/>
        <v/>
      </c>
      <c r="CE7" s="53" t="str">
        <f t="shared" si="9"/>
        <v/>
      </c>
      <c r="CF7" s="53" t="str">
        <f t="shared" si="9"/>
        <v/>
      </c>
      <c r="CG7" s="53" t="str">
        <f t="shared" si="9"/>
        <v/>
      </c>
      <c r="CH7" s="53" t="str">
        <f t="shared" si="9"/>
        <v/>
      </c>
      <c r="CI7" s="53" t="str">
        <f t="shared" si="9"/>
        <v/>
      </c>
      <c r="CJ7" s="53" t="str">
        <f t="shared" si="9"/>
        <v/>
      </c>
    </row>
    <row r="8" spans="1:88" ht="13.5" customHeight="1">
      <c r="A8" s="11"/>
      <c r="B8" s="72" t="s">
        <v>48</v>
      </c>
      <c r="C8" s="73">
        <f>C7+10</f>
        <v>41588</v>
      </c>
      <c r="D8" s="74" t="s">
        <v>2</v>
      </c>
      <c r="E8" s="74">
        <v>12</v>
      </c>
      <c r="F8" s="74">
        <v>20</v>
      </c>
      <c r="G8" s="42">
        <v>0</v>
      </c>
      <c r="H8" s="2" t="s">
        <v>32</v>
      </c>
      <c r="I8" s="42">
        <f t="shared" si="7"/>
        <v>46</v>
      </c>
      <c r="J8" s="42" t="str">
        <f>CHOOSE(MONTH(C8),variables!$B$2,variables!$B$3,variables!$B$4,variables!$B$5,variables!$B$6,variables!$B$7,variables!$B$8,variables!$B$9,variables!$B$10,variables!$B$11,variables!$B$12,variables!$B$13)</f>
        <v>novembre</v>
      </c>
      <c r="K8" s="42">
        <f t="shared" si="8"/>
        <v>2013</v>
      </c>
      <c r="L8" s="57">
        <f>IF(variables!$C$2=1,G8,       IF($D8=analyse!$H$3,$G8,"")   )</f>
        <v>0</v>
      </c>
      <c r="M8" s="51" t="str">
        <f xml:space="preserve"> IF(variables!$E$3=$B8,      IF(N($J8=M$3)=0,"",$L8),   ""        )</f>
        <v/>
      </c>
      <c r="N8" s="51" t="str">
        <f xml:space="preserve"> IF(variables!$E$3=$B8,      IF(N($J8=N$3)=0,"",$L8),   ""        )</f>
        <v/>
      </c>
      <c r="O8" s="51">
        <f xml:space="preserve"> IF(variables!$E$3=$B8,      IF(N($J8=O$3)=0,"",$L8),   ""        )</f>
        <v>0</v>
      </c>
      <c r="P8" s="51" t="str">
        <f xml:space="preserve"> IF(variables!$E$3=$B8,      IF(N($J8=P$3)=0,"",$L8),   ""        )</f>
        <v/>
      </c>
      <c r="Q8" s="51" t="str">
        <f xml:space="preserve"> IF(variables!$E$3=$B8,      IF(N($J8=Q$3)=0,"",$L8),   ""        )</f>
        <v/>
      </c>
      <c r="R8" s="51" t="str">
        <f xml:space="preserve"> IF(variables!$E$3=$B8,      IF(N($J8=R$3)=0,"",$L8),   ""        )</f>
        <v/>
      </c>
      <c r="S8" s="51" t="str">
        <f xml:space="preserve"> IF(variables!$E$3=$B8,      IF(N($J8=S$3)=0,"",$L8),   ""        )</f>
        <v/>
      </c>
      <c r="T8" s="51" t="str">
        <f xml:space="preserve"> IF(variables!$E$3=$B8,      IF(N($J8=T$3)=0,"",$L8),   ""        )</f>
        <v/>
      </c>
      <c r="U8" s="51" t="str">
        <f xml:space="preserve"> IF(variables!$E$3=$B8,      IF(N($J8=U$3)=0,"",$L8),   ""        )</f>
        <v/>
      </c>
      <c r="V8" s="51" t="str">
        <f xml:space="preserve"> IF(variables!$E$3=$B8,      IF(N($J8=V$3)=0,"",$L8),   ""        )</f>
        <v/>
      </c>
      <c r="W8" s="51" t="str">
        <f xml:space="preserve"> IF(variables!$E$3=$B8,      IF(N($J8=W$3)=0,"",$L8),   ""        )</f>
        <v/>
      </c>
      <c r="X8" s="51" t="str">
        <f xml:space="preserve"> IF(variables!$E$3=$B8,      IF(N($J8=X$3)=0,"",$L8),   ""        )</f>
        <v/>
      </c>
      <c r="Y8" s="52" t="str">
        <f xml:space="preserve"> IF(variables!$E$3=$B8,      IF(N($J8=Y$3)=0,"",$L8),   ""        )</f>
        <v/>
      </c>
      <c r="Z8" s="52" t="str">
        <f xml:space="preserve"> IF(variables!$E$3=$B8,      IF(N($J8=Z$3)=0,"",$L8),   ""        )</f>
        <v/>
      </c>
      <c r="AA8" s="52" t="str">
        <f xml:space="preserve"> IF(variables!$E$3=$B8,      IF(N($J8=AA$3)=0,"",$L8),   ""        )</f>
        <v/>
      </c>
      <c r="AB8" s="52" t="str">
        <f xml:space="preserve"> IF(variables!$E$3=$B8,      IF(N($J8=AB$3)=0,"",$L8),   ""        )</f>
        <v/>
      </c>
      <c r="AC8" s="52" t="str">
        <f xml:space="preserve"> IF(variables!$E$3=$B8,      IF(N($J8=AC$3)=0,"",$L8),   ""        )</f>
        <v/>
      </c>
      <c r="AD8" s="52" t="str">
        <f xml:space="preserve"> IF(variables!$E$3=$B8,      IF(N($J8=AD$3)=0,"",$L8),   ""        )</f>
        <v/>
      </c>
      <c r="AE8" s="52" t="str">
        <f xml:space="preserve"> IF(variables!$E$3=$B8,      IF(N($J8=AE$3)=0,"",$L8),   ""        )</f>
        <v/>
      </c>
      <c r="AF8" s="52" t="str">
        <f xml:space="preserve"> IF(variables!$E$3=$B8,      IF(N($J8=AF$3)=0,"",$L8),   ""        )</f>
        <v/>
      </c>
      <c r="AG8" s="52" t="str">
        <f xml:space="preserve"> IF(variables!$E$3=$B8,      IF(N($J8=AG$3)=0,"",$L8),   ""        )</f>
        <v/>
      </c>
      <c r="AH8" s="52" t="str">
        <f xml:space="preserve"> IF(variables!$E$3=$B8,      IF(N($J8=AH$3)=0,"",$L8),   ""        )</f>
        <v/>
      </c>
      <c r="AI8" s="52" t="str">
        <f xml:space="preserve"> IF(variables!$E$3=$B8,      IF(N($J8=AI$3)=0,"",$L8),   ""        )</f>
        <v/>
      </c>
      <c r="AJ8" s="52" t="str">
        <f xml:space="preserve"> IF(variables!$E$3=$B8,      IF(N($J8=AJ$3)=0,"",$L8),   ""        )</f>
        <v/>
      </c>
      <c r="AK8" s="52" t="str">
        <f xml:space="preserve"> IF(variables!$E$3=$B8,      IF(N($J8=AK$3)=0,"",$L8),   ""        )</f>
        <v/>
      </c>
      <c r="AL8" s="52" t="str">
        <f xml:space="preserve"> IF(variables!$E$3=$B8,      IF(N($J8=AL$3)=0,"",$L8),   ""        )</f>
        <v/>
      </c>
      <c r="AM8" s="52" t="str">
        <f xml:space="preserve"> IF(variables!$E$3=$B8,      IF(N($J8=AM$3)=0,"",$L8),   ""        )</f>
        <v/>
      </c>
      <c r="AN8" s="52" t="str">
        <f xml:space="preserve"> IF(variables!$E$3=$B8,      IF(N($J8=AN$3)=0,"",$L8),   ""        )</f>
        <v/>
      </c>
      <c r="AO8" s="52" t="str">
        <f xml:space="preserve"> IF(variables!$E$3=$B8,      IF(N($J8=AO$3)=0,"",$L8),   ""        )</f>
        <v/>
      </c>
      <c r="AP8" s="52" t="str">
        <f xml:space="preserve"> IF(variables!$E$3=$B8,      IF(N($J8=AP$3)=0,"",$L8),   ""        )</f>
        <v/>
      </c>
      <c r="AQ8" s="52" t="str">
        <f xml:space="preserve"> IF(variables!$E$3=$B8,      IF(N($J8=AQ$3)=0,"",$L8),   ""        )</f>
        <v/>
      </c>
      <c r="AR8" s="52" t="str">
        <f xml:space="preserve"> IF(variables!$E$3=$B8,      IF(N($J8=AR$3)=0,"",$L8),   ""        )</f>
        <v/>
      </c>
      <c r="AS8" s="52" t="str">
        <f xml:space="preserve"> IF(variables!$E$3=$B8,      IF(N($J8=AS$3)=0,"",$L8),   ""        )</f>
        <v/>
      </c>
      <c r="AT8" s="52" t="str">
        <f xml:space="preserve"> IF(variables!$E$3=$B8,      IF(N($J8=AT$3)=0,"",$L8),   ""        )</f>
        <v/>
      </c>
      <c r="AU8" s="52" t="str">
        <f xml:space="preserve"> IF(variables!$E$3=$B8,      IF(N($J8=AU$3)=0,"",$L8),   ""        )</f>
        <v/>
      </c>
      <c r="AV8" s="52" t="str">
        <f xml:space="preserve"> IF(variables!$E$3=$B8,      IF(N($J8=AV$3)=0,"",$L8),   ""        )</f>
        <v/>
      </c>
      <c r="AW8" s="52" t="str">
        <f xml:space="preserve"> IF(variables!$E$3=$B8,      IF(N($J8=AW$3)=0,"",$L8),   ""        )</f>
        <v/>
      </c>
      <c r="AX8" s="52" t="str">
        <f xml:space="preserve"> IF(variables!$E$3=$B8,      IF(N($J8=AX$3)=0,"",$L8),   ""        )</f>
        <v/>
      </c>
      <c r="AY8" s="52" t="str">
        <f xml:space="preserve"> IF(variables!$E$3=$B8,      IF(N($J8=AY$3)=0,"",$L8),   ""        )</f>
        <v/>
      </c>
      <c r="AZ8" s="52" t="str">
        <f xml:space="preserve"> IF(variables!$E$3=$B8,      IF(N($J8=AZ$3)=0,"",$L8),   ""        )</f>
        <v/>
      </c>
      <c r="BA8" s="52" t="str">
        <f xml:space="preserve"> IF(variables!$E$3=$B8,      IF(N($J8=BA$3)=0,"",$L8),   ""        )</f>
        <v/>
      </c>
      <c r="BB8" s="52" t="str">
        <f xml:space="preserve"> IF(variables!$E$3=$B8,      IF(N($J8=BB$3)=0,"",$L8),   ""        )</f>
        <v/>
      </c>
      <c r="BC8" s="52" t="str">
        <f xml:space="preserve"> IF(variables!$E$3=$B8,      IF(N($J8=BC$3)=0,"",$L8),   ""        )</f>
        <v/>
      </c>
      <c r="BD8" s="52" t="str">
        <f xml:space="preserve"> IF(variables!$E$3=$B8,      IF(N($J8=BD$3)=0,"",$L8),   ""        )</f>
        <v/>
      </c>
      <c r="BE8" s="52" t="str">
        <f xml:space="preserve"> IF(variables!$E$3=$B8,      IF(N($J8=BE$3)=0,"",$L8),   ""        )</f>
        <v/>
      </c>
      <c r="BF8" s="52" t="str">
        <f xml:space="preserve"> IF(variables!$E$3=$B8,      IF(N($J8=BF$3)=0,"",$L8),   ""        )</f>
        <v/>
      </c>
      <c r="BG8" s="52" t="str">
        <f xml:space="preserve"> IF(variables!$E$3=$B8,      IF(N($J8=BG$3)=0,"",$L8),   ""        )</f>
        <v/>
      </c>
      <c r="BH8" s="52" t="str">
        <f xml:space="preserve"> IF(variables!$E$3=$B8,      IF(N($J8=BH$3)=0,"",$L8),   ""        )</f>
        <v/>
      </c>
      <c r="BI8" s="52" t="str">
        <f xml:space="preserve"> IF(variables!$E$3=$B8,      IF(N($J8=BI$3)=0,"",$L8),   ""        )</f>
        <v/>
      </c>
      <c r="BJ8" s="52" t="str">
        <f xml:space="preserve"> IF(variables!$E$3=$B8,      IF(N($J8=BJ$3)=0,"",$L8),   ""        )</f>
        <v/>
      </c>
      <c r="BK8" s="52" t="str">
        <f xml:space="preserve"> IF(variables!$E$3=$B8,      IF(N($J8=BK$3)=0,"",$L8),   ""        )</f>
        <v/>
      </c>
      <c r="BL8" s="52" t="str">
        <f xml:space="preserve"> IF(variables!$E$3=$B8,      IF(N($J8=BL$3)=0,"",$L8),   ""        )</f>
        <v/>
      </c>
      <c r="BM8" s="52" t="str">
        <f xml:space="preserve"> IF(variables!$E$3=$B8,      IF(N($J8=BM$3)=0,"",$L8),   ""        )</f>
        <v/>
      </c>
      <c r="BN8" s="52" t="str">
        <f xml:space="preserve"> IF(variables!$E$3=$B8,      IF(N($J8=BN$3)=0,"",$L8),   ""        )</f>
        <v/>
      </c>
      <c r="BO8" s="52" t="str">
        <f xml:space="preserve"> IF(variables!$E$3=$B8,      IF(N($J8=BO$3)=0,"",$L8),   ""        )</f>
        <v/>
      </c>
      <c r="BP8" s="52" t="str">
        <f xml:space="preserve"> IF(variables!$E$3=$B8,      IF(N($J8=BP$3)=0,"",$L8),   ""        )</f>
        <v/>
      </c>
      <c r="BQ8" s="52" t="str">
        <f xml:space="preserve"> IF(variables!$E$3=$B8,      IF(N($J8=BQ$3)=0,"",$L8),   ""        )</f>
        <v/>
      </c>
      <c r="BR8" s="52" t="str">
        <f xml:space="preserve"> IF(variables!$E$3=$B8,      IF(N($J8=BR$3)=0,"",$L8),   ""        )</f>
        <v/>
      </c>
      <c r="BS8" s="52" t="str">
        <f xml:space="preserve"> IF(variables!$E$3=$B8,      IF(N($J8=BS$3)=0,"",$L8),   ""        )</f>
        <v/>
      </c>
      <c r="BT8" s="52" t="str">
        <f xml:space="preserve"> IF(variables!$E$3=$B8,      IF(N($J8=BT$3)=0,"",$L8),   ""        )</f>
        <v/>
      </c>
      <c r="BU8" s="52" t="str">
        <f xml:space="preserve"> IF(variables!$E$3=$B8,      IF(N($J8=BU$3)=0,"",$L8),   ""        )</f>
        <v/>
      </c>
      <c r="BV8" s="52" t="str">
        <f xml:space="preserve"> IF(variables!$E$3=$B8,      IF(N($J8=BV$3)=0,"",$L8),   ""        )</f>
        <v/>
      </c>
      <c r="BW8" s="52" t="str">
        <f xml:space="preserve"> IF(variables!$E$3=$B8,      IF(N($J8=BW$3)=0,"",$L8),   ""        )</f>
        <v/>
      </c>
      <c r="BX8" s="52" t="str">
        <f xml:space="preserve"> IF(variables!$E$3=$B8,      IF(N($J8=BX$3)=0,"",$L8),   ""        )</f>
        <v/>
      </c>
      <c r="BY8" s="53">
        <f t="shared" si="9"/>
        <v>0</v>
      </c>
      <c r="BZ8" s="53" t="str">
        <f t="shared" si="9"/>
        <v/>
      </c>
      <c r="CA8" s="53" t="str">
        <f t="shared" si="9"/>
        <v/>
      </c>
      <c r="CB8" s="53" t="str">
        <f t="shared" si="9"/>
        <v/>
      </c>
      <c r="CC8" s="53" t="str">
        <f t="shared" si="9"/>
        <v/>
      </c>
      <c r="CD8" s="53" t="str">
        <f t="shared" si="9"/>
        <v/>
      </c>
      <c r="CE8" s="53" t="str">
        <f t="shared" si="9"/>
        <v/>
      </c>
      <c r="CF8" s="53" t="str">
        <f t="shared" si="9"/>
        <v/>
      </c>
      <c r="CG8" s="53" t="str">
        <f t="shared" si="9"/>
        <v/>
      </c>
      <c r="CH8" s="53" t="str">
        <f t="shared" si="9"/>
        <v/>
      </c>
      <c r="CI8" s="53" t="str">
        <f t="shared" si="9"/>
        <v/>
      </c>
      <c r="CJ8" s="53" t="str">
        <f t="shared" si="9"/>
        <v/>
      </c>
    </row>
    <row r="9" spans="1:88" ht="13.5" customHeight="1">
      <c r="A9" s="11"/>
      <c r="B9" s="72" t="s">
        <v>48</v>
      </c>
      <c r="C9" s="73">
        <f t="shared" ref="C9:C53" si="11">C8+10</f>
        <v>41598</v>
      </c>
      <c r="D9" s="74" t="s">
        <v>4</v>
      </c>
      <c r="E9" s="74">
        <v>11</v>
      </c>
      <c r="F9" s="74">
        <v>20</v>
      </c>
      <c r="G9" s="42">
        <f t="shared" si="6"/>
        <v>11</v>
      </c>
      <c r="H9" s="2" t="s">
        <v>13</v>
      </c>
      <c r="I9" s="42">
        <f t="shared" si="7"/>
        <v>47</v>
      </c>
      <c r="J9" s="42" t="str">
        <f>CHOOSE(MONTH(C9),variables!$B$2,variables!$B$3,variables!$B$4,variables!$B$5,variables!$B$6,variables!$B$7,variables!$B$8,variables!$B$9,variables!$B$10,variables!$B$11,variables!$B$12,variables!$B$13)</f>
        <v>novembre</v>
      </c>
      <c r="K9" s="42">
        <f t="shared" si="8"/>
        <v>2013</v>
      </c>
      <c r="L9" s="57">
        <f>IF(variables!$C$2=1,G9,       IF($D9=analyse!$H$3,$G9,"")   )</f>
        <v>11</v>
      </c>
      <c r="M9" s="51" t="str">
        <f xml:space="preserve"> IF(variables!$E$3=$B9,      IF(N($J9=M$3)=0,"",$L9),   ""        )</f>
        <v/>
      </c>
      <c r="N9" s="51" t="str">
        <f xml:space="preserve"> IF(variables!$E$3=$B9,      IF(N($J9=N$3)=0,"",$L9),   ""        )</f>
        <v/>
      </c>
      <c r="O9" s="51">
        <f xml:space="preserve"> IF(variables!$E$3=$B9,      IF(N($J9=O$3)=0,"",$L9),   ""        )</f>
        <v>11</v>
      </c>
      <c r="P9" s="51" t="str">
        <f xml:space="preserve"> IF(variables!$E$3=$B9,      IF(N($J9=P$3)=0,"",$L9),   ""        )</f>
        <v/>
      </c>
      <c r="Q9" s="51" t="str">
        <f xml:space="preserve"> IF(variables!$E$3=$B9,      IF(N($J9=Q$3)=0,"",$L9),   ""        )</f>
        <v/>
      </c>
      <c r="R9" s="51" t="str">
        <f xml:space="preserve"> IF(variables!$E$3=$B9,      IF(N($J9=R$3)=0,"",$L9),   ""        )</f>
        <v/>
      </c>
      <c r="S9" s="51" t="str">
        <f xml:space="preserve"> IF(variables!$E$3=$B9,      IF(N($J9=S$3)=0,"",$L9),   ""        )</f>
        <v/>
      </c>
      <c r="T9" s="51" t="str">
        <f xml:space="preserve"> IF(variables!$E$3=$B9,      IF(N($J9=T$3)=0,"",$L9),   ""        )</f>
        <v/>
      </c>
      <c r="U9" s="51" t="str">
        <f xml:space="preserve"> IF(variables!$E$3=$B9,      IF(N($J9=U$3)=0,"",$L9),   ""        )</f>
        <v/>
      </c>
      <c r="V9" s="51" t="str">
        <f xml:space="preserve"> IF(variables!$E$3=$B9,      IF(N($J9=V$3)=0,"",$L9),   ""        )</f>
        <v/>
      </c>
      <c r="W9" s="51" t="str">
        <f xml:space="preserve"> IF(variables!$E$3=$B9,      IF(N($J9=W$3)=0,"",$L9),   ""        )</f>
        <v/>
      </c>
      <c r="X9" s="51" t="str">
        <f xml:space="preserve"> IF(variables!$E$3=$B9,      IF(N($J9=X$3)=0,"",$L9),   ""        )</f>
        <v/>
      </c>
      <c r="Y9" s="52" t="str">
        <f xml:space="preserve"> IF(variables!$E$3=$B9,      IF(N($J9=Y$3)=0,"",$L9),   ""        )</f>
        <v/>
      </c>
      <c r="Z9" s="52" t="str">
        <f xml:space="preserve"> IF(variables!$E$3=$B9,      IF(N($J9=Z$3)=0,"",$L9),   ""        )</f>
        <v/>
      </c>
      <c r="AA9" s="52" t="str">
        <f xml:space="preserve"> IF(variables!$E$3=$B9,      IF(N($J9=AA$3)=0,"",$L9),   ""        )</f>
        <v/>
      </c>
      <c r="AB9" s="52" t="str">
        <f xml:space="preserve"> IF(variables!$E$3=$B9,      IF(N($J9=AB$3)=0,"",$L9),   ""        )</f>
        <v/>
      </c>
      <c r="AC9" s="52" t="str">
        <f xml:space="preserve"> IF(variables!$E$3=$B9,      IF(N($J9=AC$3)=0,"",$L9),   ""        )</f>
        <v/>
      </c>
      <c r="AD9" s="52" t="str">
        <f xml:space="preserve"> IF(variables!$E$3=$B9,      IF(N($J9=AD$3)=0,"",$L9),   ""        )</f>
        <v/>
      </c>
      <c r="AE9" s="52" t="str">
        <f xml:space="preserve"> IF(variables!$E$3=$B9,      IF(N($J9=AE$3)=0,"",$L9),   ""        )</f>
        <v/>
      </c>
      <c r="AF9" s="52" t="str">
        <f xml:space="preserve"> IF(variables!$E$3=$B9,      IF(N($J9=AF$3)=0,"",$L9),   ""        )</f>
        <v/>
      </c>
      <c r="AG9" s="52" t="str">
        <f xml:space="preserve"> IF(variables!$E$3=$B9,      IF(N($J9=AG$3)=0,"",$L9),   ""        )</f>
        <v/>
      </c>
      <c r="AH9" s="52" t="str">
        <f xml:space="preserve"> IF(variables!$E$3=$B9,      IF(N($J9=AH$3)=0,"",$L9),   ""        )</f>
        <v/>
      </c>
      <c r="AI9" s="52" t="str">
        <f xml:space="preserve"> IF(variables!$E$3=$B9,      IF(N($J9=AI$3)=0,"",$L9),   ""        )</f>
        <v/>
      </c>
      <c r="AJ9" s="52" t="str">
        <f xml:space="preserve"> IF(variables!$E$3=$B9,      IF(N($J9=AJ$3)=0,"",$L9),   ""        )</f>
        <v/>
      </c>
      <c r="AK9" s="52" t="str">
        <f xml:space="preserve"> IF(variables!$E$3=$B9,      IF(N($J9=AK$3)=0,"",$L9),   ""        )</f>
        <v/>
      </c>
      <c r="AL9" s="52" t="str">
        <f xml:space="preserve"> IF(variables!$E$3=$B9,      IF(N($J9=AL$3)=0,"",$L9),   ""        )</f>
        <v/>
      </c>
      <c r="AM9" s="52" t="str">
        <f xml:space="preserve"> IF(variables!$E$3=$B9,      IF(N($J9=AM$3)=0,"",$L9),   ""        )</f>
        <v/>
      </c>
      <c r="AN9" s="52" t="str">
        <f xml:space="preserve"> IF(variables!$E$3=$B9,      IF(N($J9=AN$3)=0,"",$L9),   ""        )</f>
        <v/>
      </c>
      <c r="AO9" s="52" t="str">
        <f xml:space="preserve"> IF(variables!$E$3=$B9,      IF(N($J9=AO$3)=0,"",$L9),   ""        )</f>
        <v/>
      </c>
      <c r="AP9" s="52" t="str">
        <f xml:space="preserve"> IF(variables!$E$3=$B9,      IF(N($J9=AP$3)=0,"",$L9),   ""        )</f>
        <v/>
      </c>
      <c r="AQ9" s="52" t="str">
        <f xml:space="preserve"> IF(variables!$E$3=$B9,      IF(N($J9=AQ$3)=0,"",$L9),   ""        )</f>
        <v/>
      </c>
      <c r="AR9" s="52" t="str">
        <f xml:space="preserve"> IF(variables!$E$3=$B9,      IF(N($J9=AR$3)=0,"",$L9),   ""        )</f>
        <v/>
      </c>
      <c r="AS9" s="52" t="str">
        <f xml:space="preserve"> IF(variables!$E$3=$B9,      IF(N($J9=AS$3)=0,"",$L9),   ""        )</f>
        <v/>
      </c>
      <c r="AT9" s="52" t="str">
        <f xml:space="preserve"> IF(variables!$E$3=$B9,      IF(N($J9=AT$3)=0,"",$L9),   ""        )</f>
        <v/>
      </c>
      <c r="AU9" s="52" t="str">
        <f xml:space="preserve"> IF(variables!$E$3=$B9,      IF(N($J9=AU$3)=0,"",$L9),   ""        )</f>
        <v/>
      </c>
      <c r="AV9" s="52" t="str">
        <f xml:space="preserve"> IF(variables!$E$3=$B9,      IF(N($J9=AV$3)=0,"",$L9),   ""        )</f>
        <v/>
      </c>
      <c r="AW9" s="52" t="str">
        <f xml:space="preserve"> IF(variables!$E$3=$B9,      IF(N($J9=AW$3)=0,"",$L9),   ""        )</f>
        <v/>
      </c>
      <c r="AX9" s="52" t="str">
        <f xml:space="preserve"> IF(variables!$E$3=$B9,      IF(N($J9=AX$3)=0,"",$L9),   ""        )</f>
        <v/>
      </c>
      <c r="AY9" s="52" t="str">
        <f xml:space="preserve"> IF(variables!$E$3=$B9,      IF(N($J9=AY$3)=0,"",$L9),   ""        )</f>
        <v/>
      </c>
      <c r="AZ9" s="52" t="str">
        <f xml:space="preserve"> IF(variables!$E$3=$B9,      IF(N($J9=AZ$3)=0,"",$L9),   ""        )</f>
        <v/>
      </c>
      <c r="BA9" s="52" t="str">
        <f xml:space="preserve"> IF(variables!$E$3=$B9,      IF(N($J9=BA$3)=0,"",$L9),   ""        )</f>
        <v/>
      </c>
      <c r="BB9" s="52" t="str">
        <f xml:space="preserve"> IF(variables!$E$3=$B9,      IF(N($J9=BB$3)=0,"",$L9),   ""        )</f>
        <v/>
      </c>
      <c r="BC9" s="52" t="str">
        <f xml:space="preserve"> IF(variables!$E$3=$B9,      IF(N($J9=BC$3)=0,"",$L9),   ""        )</f>
        <v/>
      </c>
      <c r="BD9" s="52" t="str">
        <f xml:space="preserve"> IF(variables!$E$3=$B9,      IF(N($J9=BD$3)=0,"",$L9),   ""        )</f>
        <v/>
      </c>
      <c r="BE9" s="52" t="str">
        <f xml:space="preserve"> IF(variables!$E$3=$B9,      IF(N($J9=BE$3)=0,"",$L9),   ""        )</f>
        <v/>
      </c>
      <c r="BF9" s="52" t="str">
        <f xml:space="preserve"> IF(variables!$E$3=$B9,      IF(N($J9=BF$3)=0,"",$L9),   ""        )</f>
        <v/>
      </c>
      <c r="BG9" s="52" t="str">
        <f xml:space="preserve"> IF(variables!$E$3=$B9,      IF(N($J9=BG$3)=0,"",$L9),   ""        )</f>
        <v/>
      </c>
      <c r="BH9" s="52" t="str">
        <f xml:space="preserve"> IF(variables!$E$3=$B9,      IF(N($J9=BH$3)=0,"",$L9),   ""        )</f>
        <v/>
      </c>
      <c r="BI9" s="52" t="str">
        <f xml:space="preserve"> IF(variables!$E$3=$B9,      IF(N($J9=BI$3)=0,"",$L9),   ""        )</f>
        <v/>
      </c>
      <c r="BJ9" s="52" t="str">
        <f xml:space="preserve"> IF(variables!$E$3=$B9,      IF(N($J9=BJ$3)=0,"",$L9),   ""        )</f>
        <v/>
      </c>
      <c r="BK9" s="52" t="str">
        <f xml:space="preserve"> IF(variables!$E$3=$B9,      IF(N($J9=BK$3)=0,"",$L9),   ""        )</f>
        <v/>
      </c>
      <c r="BL9" s="52" t="str">
        <f xml:space="preserve"> IF(variables!$E$3=$B9,      IF(N($J9=BL$3)=0,"",$L9),   ""        )</f>
        <v/>
      </c>
      <c r="BM9" s="52" t="str">
        <f xml:space="preserve"> IF(variables!$E$3=$B9,      IF(N($J9=BM$3)=0,"",$L9),   ""        )</f>
        <v/>
      </c>
      <c r="BN9" s="52" t="str">
        <f xml:space="preserve"> IF(variables!$E$3=$B9,      IF(N($J9=BN$3)=0,"",$L9),   ""        )</f>
        <v/>
      </c>
      <c r="BO9" s="52" t="str">
        <f xml:space="preserve"> IF(variables!$E$3=$B9,      IF(N($J9=BO$3)=0,"",$L9),   ""        )</f>
        <v/>
      </c>
      <c r="BP9" s="52" t="str">
        <f xml:space="preserve"> IF(variables!$E$3=$B9,      IF(N($J9=BP$3)=0,"",$L9),   ""        )</f>
        <v/>
      </c>
      <c r="BQ9" s="52" t="str">
        <f xml:space="preserve"> IF(variables!$E$3=$B9,      IF(N($J9=BQ$3)=0,"",$L9),   ""        )</f>
        <v/>
      </c>
      <c r="BR9" s="52" t="str">
        <f xml:space="preserve"> IF(variables!$E$3=$B9,      IF(N($J9=BR$3)=0,"",$L9),   ""        )</f>
        <v/>
      </c>
      <c r="BS9" s="52" t="str">
        <f xml:space="preserve"> IF(variables!$E$3=$B9,      IF(N($J9=BS$3)=0,"",$L9),   ""        )</f>
        <v/>
      </c>
      <c r="BT9" s="52" t="str">
        <f xml:space="preserve"> IF(variables!$E$3=$B9,      IF(N($J9=BT$3)=0,"",$L9),   ""        )</f>
        <v/>
      </c>
      <c r="BU9" s="52" t="str">
        <f xml:space="preserve"> IF(variables!$E$3=$B9,      IF(N($J9=BU$3)=0,"",$L9),   ""        )</f>
        <v/>
      </c>
      <c r="BV9" s="52" t="str">
        <f xml:space="preserve"> IF(variables!$E$3=$B9,      IF(N($J9=BV$3)=0,"",$L9),   ""        )</f>
        <v/>
      </c>
      <c r="BW9" s="52" t="str">
        <f xml:space="preserve"> IF(variables!$E$3=$B9,      IF(N($J9=BW$3)=0,"",$L9),   ""        )</f>
        <v/>
      </c>
      <c r="BX9" s="52" t="str">
        <f xml:space="preserve"> IF(variables!$E$3=$B9,      IF(N($J9=BX$3)=0,"",$L9),   ""        )</f>
        <v/>
      </c>
      <c r="BY9" s="53">
        <f t="shared" si="9"/>
        <v>11</v>
      </c>
      <c r="BZ9" s="53" t="str">
        <f t="shared" si="9"/>
        <v/>
      </c>
      <c r="CA9" s="53" t="str">
        <f t="shared" si="9"/>
        <v/>
      </c>
      <c r="CB9" s="53" t="str">
        <f t="shared" si="9"/>
        <v/>
      </c>
      <c r="CC9" s="53" t="str">
        <f t="shared" si="9"/>
        <v/>
      </c>
      <c r="CD9" s="53" t="str">
        <f t="shared" si="9"/>
        <v/>
      </c>
      <c r="CE9" s="53" t="str">
        <f t="shared" si="9"/>
        <v/>
      </c>
      <c r="CF9" s="53" t="str">
        <f t="shared" si="9"/>
        <v/>
      </c>
      <c r="CG9" s="53" t="str">
        <f t="shared" si="9"/>
        <v/>
      </c>
      <c r="CH9" s="53" t="str">
        <f t="shared" si="9"/>
        <v/>
      </c>
      <c r="CI9" s="53" t="str">
        <f t="shared" si="9"/>
        <v/>
      </c>
      <c r="CJ9" s="53" t="str">
        <f t="shared" si="9"/>
        <v/>
      </c>
    </row>
    <row r="10" spans="1:88" ht="13.5" customHeight="1">
      <c r="A10" s="11"/>
      <c r="B10" s="72" t="s">
        <v>48</v>
      </c>
      <c r="C10" s="73">
        <f t="shared" si="11"/>
        <v>41608</v>
      </c>
      <c r="D10" s="74" t="s">
        <v>5</v>
      </c>
      <c r="E10" s="74">
        <v>4</v>
      </c>
      <c r="F10" s="74">
        <v>10</v>
      </c>
      <c r="G10" s="42">
        <f t="shared" si="6"/>
        <v>8</v>
      </c>
      <c r="H10" s="2" t="s">
        <v>32</v>
      </c>
      <c r="I10" s="42">
        <f t="shared" si="7"/>
        <v>48</v>
      </c>
      <c r="J10" s="42" t="str">
        <f>CHOOSE(MONTH(C10),variables!$B$2,variables!$B$3,variables!$B$4,variables!$B$5,variables!$B$6,variables!$B$7,variables!$B$8,variables!$B$9,variables!$B$10,variables!$B$11,variables!$B$12,variables!$B$13)</f>
        <v>novembre</v>
      </c>
      <c r="K10" s="42">
        <f t="shared" si="8"/>
        <v>2013</v>
      </c>
      <c r="L10" s="57">
        <f>IF(variables!$C$2=1,G10,       IF($D10=analyse!$H$3,$G10,"")   )</f>
        <v>8</v>
      </c>
      <c r="M10" s="51" t="str">
        <f xml:space="preserve"> IF(variables!$E$3=$B10,      IF(N($J10=M$3)=0,"",$L10),   ""        )</f>
        <v/>
      </c>
      <c r="N10" s="51" t="str">
        <f xml:space="preserve"> IF(variables!$E$3=$B10,      IF(N($J10=N$3)=0,"",$L10),   ""        )</f>
        <v/>
      </c>
      <c r="O10" s="51">
        <f xml:space="preserve"> IF(variables!$E$3=$B10,      IF(N($J10=O$3)=0,"",$L10),   ""        )</f>
        <v>8</v>
      </c>
      <c r="P10" s="51" t="str">
        <f xml:space="preserve"> IF(variables!$E$3=$B10,      IF(N($J10=P$3)=0,"",$L10),   ""        )</f>
        <v/>
      </c>
      <c r="Q10" s="51" t="str">
        <f xml:space="preserve"> IF(variables!$E$3=$B10,      IF(N($J10=Q$3)=0,"",$L10),   ""        )</f>
        <v/>
      </c>
      <c r="R10" s="51" t="str">
        <f xml:space="preserve"> IF(variables!$E$3=$B10,      IF(N($J10=R$3)=0,"",$L10),   ""        )</f>
        <v/>
      </c>
      <c r="S10" s="51" t="str">
        <f xml:space="preserve"> IF(variables!$E$3=$B10,      IF(N($J10=S$3)=0,"",$L10),   ""        )</f>
        <v/>
      </c>
      <c r="T10" s="51" t="str">
        <f xml:space="preserve"> IF(variables!$E$3=$B10,      IF(N($J10=T$3)=0,"",$L10),   ""        )</f>
        <v/>
      </c>
      <c r="U10" s="51" t="str">
        <f xml:space="preserve"> IF(variables!$E$3=$B10,      IF(N($J10=U$3)=0,"",$L10),   ""        )</f>
        <v/>
      </c>
      <c r="V10" s="51" t="str">
        <f xml:space="preserve"> IF(variables!$E$3=$B10,      IF(N($J10=V$3)=0,"",$L10),   ""        )</f>
        <v/>
      </c>
      <c r="W10" s="51" t="str">
        <f xml:space="preserve"> IF(variables!$E$3=$B10,      IF(N($J10=W$3)=0,"",$L10),   ""        )</f>
        <v/>
      </c>
      <c r="X10" s="51" t="str">
        <f xml:space="preserve"> IF(variables!$E$3=$B10,      IF(N($J10=X$3)=0,"",$L10),   ""        )</f>
        <v/>
      </c>
      <c r="Y10" s="52" t="str">
        <f xml:space="preserve"> IF(variables!$E$3=$B10,      IF(N($I10=Y$3)=0,"",$L10),   ""        )</f>
        <v/>
      </c>
      <c r="Z10" s="52" t="str">
        <f xml:space="preserve"> IF(variables!$E$3=$B10,      IF(N($I10=Z$3)=0,"",$L10),   ""        )</f>
        <v/>
      </c>
      <c r="AA10" s="52" t="str">
        <f xml:space="preserve"> IF(variables!$E$3=$B10,      IF(N($I10=AA$3)=0,"",$L10),   ""        )</f>
        <v/>
      </c>
      <c r="AB10" s="52" t="str">
        <f xml:space="preserve"> IF(variables!$E$3=$B10,      IF(N($I10=AB$3)=0,"",$L10),   ""        )</f>
        <v/>
      </c>
      <c r="AC10" s="52" t="str">
        <f xml:space="preserve"> IF(variables!$E$3=$B10,      IF(N($I10=AC$3)=0,"",$L10),   ""        )</f>
        <v/>
      </c>
      <c r="AD10" s="52" t="str">
        <f xml:space="preserve"> IF(variables!$E$3=$B10,      IF(N($I10=AD$3)=0,"",$L10),   ""        )</f>
        <v/>
      </c>
      <c r="AE10" s="52" t="str">
        <f xml:space="preserve"> IF(variables!$E$3=$B10,      IF(N($I10=AE$3)=0,"",$L10),   ""        )</f>
        <v/>
      </c>
      <c r="AF10" s="52" t="str">
        <f xml:space="preserve"> IF(variables!$E$3=$B10,      IF(N($I10=AF$3)=0,"",$L10),   ""        )</f>
        <v/>
      </c>
      <c r="AG10" s="52" t="str">
        <f xml:space="preserve"> IF(variables!$E$3=$B10,      IF(N($I10=AG$3)=0,"",$L10),   ""        )</f>
        <v/>
      </c>
      <c r="AH10" s="52" t="str">
        <f xml:space="preserve"> IF(variables!$E$3=$B10,      IF(N($I10=AH$3)=0,"",$L10),   ""        )</f>
        <v/>
      </c>
      <c r="AI10" s="52" t="str">
        <f xml:space="preserve"> IF(variables!$E$3=$B10,      IF(N($I10=AI$3)=0,"",$L10),   ""        )</f>
        <v/>
      </c>
      <c r="AJ10" s="52" t="str">
        <f xml:space="preserve"> IF(variables!$E$3=$B10,      IF(N($I10=AJ$3)=0,"",$L10),   ""        )</f>
        <v/>
      </c>
      <c r="AK10" s="52" t="str">
        <f xml:space="preserve"> IF(variables!$E$3=$B10,      IF(N($I10=AK$3)=0,"",$L10),   ""        )</f>
        <v/>
      </c>
      <c r="AL10" s="52" t="str">
        <f xml:space="preserve"> IF(variables!$E$3=$B10,      IF(N($I10=AL$3)=0,"",$L10),   ""        )</f>
        <v/>
      </c>
      <c r="AM10" s="52">
        <f xml:space="preserve"> IF(variables!$E$3=$B10,      IF(N($I10=AM$3)=0,"",$L10),   ""        )</f>
        <v>8</v>
      </c>
      <c r="AN10" s="52" t="str">
        <f xml:space="preserve"> IF(variables!$E$3=$B10,      IF(N($I10=AN$3)=0,"",$L10),   ""        )</f>
        <v/>
      </c>
      <c r="AO10" s="52" t="str">
        <f xml:space="preserve"> IF(variables!$E$3=$B10,      IF(N($I10=AO$3)=0,"",$L10),   ""        )</f>
        <v/>
      </c>
      <c r="AP10" s="52" t="str">
        <f xml:space="preserve"> IF(variables!$E$3=$B10,      IF(N($I10=AP$3)=0,"",$L10),   ""        )</f>
        <v/>
      </c>
      <c r="AQ10" s="52" t="str">
        <f xml:space="preserve"> IF(variables!$E$3=$B10,      IF(N($I10=AQ$3)=0,"",$L10),   ""        )</f>
        <v/>
      </c>
      <c r="AR10" s="52" t="str">
        <f xml:space="preserve"> IF(variables!$E$3=$B10,      IF(N($I10=AR$3)=0,"",$L10),   ""        )</f>
        <v/>
      </c>
      <c r="AS10" s="52" t="str">
        <f xml:space="preserve"> IF(variables!$E$3=$B10,      IF(N($I10=AS$3)=0,"",$L10),   ""        )</f>
        <v/>
      </c>
      <c r="AT10" s="52" t="str">
        <f xml:space="preserve"> IF(variables!$E$3=$B10,      IF(N($I10=AT$3)=0,"",$L10),   ""        )</f>
        <v/>
      </c>
      <c r="AU10" s="52" t="str">
        <f xml:space="preserve"> IF(variables!$E$3=$B10,      IF(N($I10=AU$3)=0,"",$L10),   ""        )</f>
        <v/>
      </c>
      <c r="AV10" s="52" t="str">
        <f xml:space="preserve"> IF(variables!$E$3=$B10,      IF(N($I10=AV$3)=0,"",$L10),   ""        )</f>
        <v/>
      </c>
      <c r="AW10" s="52" t="str">
        <f xml:space="preserve"> IF(variables!$E$3=$B10,      IF(N($I10=AW$3)=0,"",$L10),   ""        )</f>
        <v/>
      </c>
      <c r="AX10" s="52" t="str">
        <f xml:space="preserve"> IF(variables!$E$3=$B10,      IF(N($I10=AX$3)=0,"",$L10),   ""        )</f>
        <v/>
      </c>
      <c r="AY10" s="52" t="str">
        <f xml:space="preserve"> IF(variables!$E$3=$B10,      IF(N($I10=AY$3)=0,"",$L10),   ""        )</f>
        <v/>
      </c>
      <c r="AZ10" s="52" t="str">
        <f xml:space="preserve"> IF(variables!$E$3=$B10,      IF(N($I10=AZ$3)=0,"",$L10),   ""        )</f>
        <v/>
      </c>
      <c r="BA10" s="52" t="str">
        <f xml:space="preserve"> IF(variables!$E$3=$B10,      IF(N($I10=BA$3)=0,"",$L10),   ""        )</f>
        <v/>
      </c>
      <c r="BB10" s="52" t="str">
        <f xml:space="preserve"> IF(variables!$E$3=$B10,      IF(N($I10=BB$3)=0,"",$L10),   ""        )</f>
        <v/>
      </c>
      <c r="BC10" s="52" t="str">
        <f xml:space="preserve"> IF(variables!$E$3=$B10,      IF(N($I10=BC$3)=0,"",$L10),   ""        )</f>
        <v/>
      </c>
      <c r="BD10" s="52" t="str">
        <f xml:space="preserve"> IF(variables!$E$3=$B10,      IF(N($I10=BD$3)=0,"",$L10),   ""        )</f>
        <v/>
      </c>
      <c r="BE10" s="52" t="str">
        <f xml:space="preserve"> IF(variables!$E$3=$B10,      IF(N($I10=BE$3)=0,"",$L10),   ""        )</f>
        <v/>
      </c>
      <c r="BF10" s="52" t="str">
        <f xml:space="preserve"> IF(variables!$E$3=$B10,      IF(N($I10=BF$3)=0,"",$L10),   ""        )</f>
        <v/>
      </c>
      <c r="BG10" s="52" t="str">
        <f xml:space="preserve"> IF(variables!$E$3=$B10,      IF(N($I10=BG$3)=0,"",$L10),   ""        )</f>
        <v/>
      </c>
      <c r="BH10" s="52" t="str">
        <f xml:space="preserve"> IF(variables!$E$3=$B10,      IF(N($I10=BH$3)=0,"",$L10),   ""        )</f>
        <v/>
      </c>
      <c r="BI10" s="52" t="str">
        <f xml:space="preserve"> IF(variables!$E$3=$B10,      IF(N($I10=BI$3)=0,"",$L10),   ""        )</f>
        <v/>
      </c>
      <c r="BJ10" s="52" t="str">
        <f xml:space="preserve"> IF(variables!$E$3=$B10,      IF(N($I10=BJ$3)=0,"",$L10),   ""        )</f>
        <v/>
      </c>
      <c r="BK10" s="52" t="str">
        <f xml:space="preserve"> IF(variables!$E$3=$B10,      IF(N($I10=BK$3)=0,"",$L10),   ""        )</f>
        <v/>
      </c>
      <c r="BL10" s="52" t="str">
        <f xml:space="preserve"> IF(variables!$E$3=$B10,      IF(N($I10=BL$3)=0,"",$L10),   ""        )</f>
        <v/>
      </c>
      <c r="BM10" s="52" t="str">
        <f xml:space="preserve"> IF(variables!$E$3=$B10,      IF(N($I10=BM$3)=0,"",$L10),   ""        )</f>
        <v/>
      </c>
      <c r="BN10" s="52" t="str">
        <f xml:space="preserve"> IF(variables!$E$3=$B10,      IF(N($I10=BN$3)=0,"",$L10),   ""        )</f>
        <v/>
      </c>
      <c r="BO10" s="52" t="str">
        <f xml:space="preserve"> IF(variables!$E$3=$B10,      IF(N($I10=BO$3)=0,"",$L10),   ""        )</f>
        <v/>
      </c>
      <c r="BP10" s="52" t="str">
        <f xml:space="preserve"> IF(variables!$E$3=$B10,      IF(N($I10=BP$3)=0,"",$L10),   ""        )</f>
        <v/>
      </c>
      <c r="BQ10" s="52" t="str">
        <f xml:space="preserve"> IF(variables!$E$3=$B10,      IF(N($I10=BQ$3)=0,"",$L10),   ""        )</f>
        <v/>
      </c>
      <c r="BR10" s="52" t="str">
        <f xml:space="preserve"> IF(variables!$E$3=$B10,      IF(N($I10=BR$3)=0,"",$L10),   ""        )</f>
        <v/>
      </c>
      <c r="BS10" s="52" t="str">
        <f xml:space="preserve"> IF(variables!$E$3=$B10,      IF(N($I10=BS$3)=0,"",$L10),   ""        )</f>
        <v/>
      </c>
      <c r="BT10" s="52" t="str">
        <f xml:space="preserve"> IF(variables!$E$3=$B10,      IF(N($I10=BT$3)=0,"",$L10),   ""        )</f>
        <v/>
      </c>
      <c r="BU10" s="52" t="str">
        <f xml:space="preserve"> IF(variables!$E$3=$B10,      IF(N($I10=BU$3)=0,"",$L10),   ""        )</f>
        <v/>
      </c>
      <c r="BV10" s="52" t="str">
        <f xml:space="preserve"> IF(variables!$E$3=$B10,      IF(N($I10=BV$3)=0,"",$L10),   ""        )</f>
        <v/>
      </c>
      <c r="BW10" s="52" t="str">
        <f xml:space="preserve"> IF(variables!$E$3=$B10,      IF(N($I10=BW$3)=0,"",$L10),   ""        )</f>
        <v/>
      </c>
      <c r="BX10" s="52" t="str">
        <f xml:space="preserve"> IF(variables!$E$3=$B10,      IF(N($I10=BX$3)=0,"",$L10),   ""        )</f>
        <v/>
      </c>
      <c r="BY10" s="53">
        <f t="shared" si="9"/>
        <v>8</v>
      </c>
      <c r="BZ10" s="53" t="str">
        <f t="shared" si="9"/>
        <v/>
      </c>
      <c r="CA10" s="53" t="str">
        <f t="shared" si="9"/>
        <v/>
      </c>
      <c r="CB10" s="53" t="str">
        <f t="shared" si="9"/>
        <v/>
      </c>
      <c r="CC10" s="53" t="str">
        <f t="shared" si="9"/>
        <v/>
      </c>
      <c r="CD10" s="53" t="str">
        <f t="shared" si="9"/>
        <v/>
      </c>
      <c r="CE10" s="53" t="str">
        <f t="shared" si="9"/>
        <v/>
      </c>
      <c r="CF10" s="53" t="str">
        <f t="shared" si="9"/>
        <v/>
      </c>
      <c r="CG10" s="53" t="str">
        <f t="shared" si="9"/>
        <v/>
      </c>
      <c r="CH10" s="53" t="str">
        <f t="shared" si="9"/>
        <v/>
      </c>
      <c r="CI10" s="53" t="str">
        <f t="shared" si="9"/>
        <v/>
      </c>
      <c r="CJ10" s="53" t="str">
        <f t="shared" si="9"/>
        <v/>
      </c>
    </row>
    <row r="11" spans="1:88" ht="13.5" customHeight="1">
      <c r="A11" s="11"/>
      <c r="B11" s="72" t="s">
        <v>48</v>
      </c>
      <c r="C11" s="73">
        <f t="shared" si="11"/>
        <v>41618</v>
      </c>
      <c r="D11" s="74" t="s">
        <v>1</v>
      </c>
      <c r="E11" s="74">
        <v>14</v>
      </c>
      <c r="F11" s="74">
        <v>20</v>
      </c>
      <c r="G11" s="42">
        <f t="shared" si="6"/>
        <v>14</v>
      </c>
      <c r="H11" s="2" t="s">
        <v>32</v>
      </c>
      <c r="I11" s="42">
        <f t="shared" si="7"/>
        <v>50</v>
      </c>
      <c r="J11" s="42" t="str">
        <f>CHOOSE(MONTH(C11),variables!$B$2,variables!$B$3,variables!$B$4,variables!$B$5,variables!$B$6,variables!$B$7,variables!$B$8,variables!$B$9,variables!$B$10,variables!$B$11,variables!$B$12,variables!$B$13)</f>
        <v>décembre</v>
      </c>
      <c r="K11" s="42">
        <f t="shared" si="8"/>
        <v>2013</v>
      </c>
      <c r="L11" s="57">
        <f>IF(variables!$C$2=1,G11,       IF($D11=analyse!$H$3,$G11,"")   )</f>
        <v>14</v>
      </c>
      <c r="M11" s="51" t="str">
        <f xml:space="preserve"> IF(variables!$E$3=$B11,      IF(N($J11=M$3)=0,"",$L11),   ""        )</f>
        <v/>
      </c>
      <c r="N11" s="51" t="str">
        <f xml:space="preserve"> IF(variables!$E$3=$B11,      IF(N($J11=N$3)=0,"",$L11),   ""        )</f>
        <v/>
      </c>
      <c r="O11" s="51" t="str">
        <f xml:space="preserve"> IF(variables!$E$3=$B11,      IF(N($J11=O$3)=0,"",$L11),   ""        )</f>
        <v/>
      </c>
      <c r="P11" s="51">
        <f xml:space="preserve"> IF(variables!$E$3=$B11,      IF(N($J11=P$3)=0,"",$L11),   ""        )</f>
        <v>14</v>
      </c>
      <c r="Q11" s="51" t="str">
        <f xml:space="preserve"> IF(variables!$E$3=$B11,      IF(N($J11=Q$3)=0,"",$L11),   ""        )</f>
        <v/>
      </c>
      <c r="R11" s="51" t="str">
        <f xml:space="preserve"> IF(variables!$E$3=$B11,      IF(N($J11=R$3)=0,"",$L11),   ""        )</f>
        <v/>
      </c>
      <c r="S11" s="51" t="str">
        <f xml:space="preserve"> IF(variables!$E$3=$B11,      IF(N($J11=S$3)=0,"",$L11),   ""        )</f>
        <v/>
      </c>
      <c r="T11" s="51" t="str">
        <f xml:space="preserve"> IF(variables!$E$3=$B11,      IF(N($J11=T$3)=0,"",$L11),   ""        )</f>
        <v/>
      </c>
      <c r="U11" s="51" t="str">
        <f xml:space="preserve"> IF(variables!$E$3=$B11,      IF(N($J11=U$3)=0,"",$L11),   ""        )</f>
        <v/>
      </c>
      <c r="V11" s="51" t="str">
        <f xml:space="preserve"> IF(variables!$E$3=$B11,      IF(N($J11=V$3)=0,"",$L11),   ""        )</f>
        <v/>
      </c>
      <c r="W11" s="51" t="str">
        <f xml:space="preserve"> IF(variables!$E$3=$B11,      IF(N($J11=W$3)=0,"",$L11),   ""        )</f>
        <v/>
      </c>
      <c r="X11" s="51" t="str">
        <f xml:space="preserve"> IF(variables!$E$3=$B11,      IF(N($J11=X$3)=0,"",$L11),   ""        )</f>
        <v/>
      </c>
      <c r="Y11" s="52" t="str">
        <f xml:space="preserve"> IF(variables!$E$3=$B11,      IF(N($I11=Y$3)=0,"",$L11),   ""        )</f>
        <v/>
      </c>
      <c r="Z11" s="52" t="str">
        <f xml:space="preserve"> IF(variables!$E$3=$B11,      IF(N($I11=Z$3)=0,"",$L11),   ""        )</f>
        <v/>
      </c>
      <c r="AA11" s="52" t="str">
        <f xml:space="preserve"> IF(variables!$E$3=$B11,      IF(N($I11=AA$3)=0,"",$L11),   ""        )</f>
        <v/>
      </c>
      <c r="AB11" s="52" t="str">
        <f xml:space="preserve"> IF(variables!$E$3=$B11,      IF(N($I11=AB$3)=0,"",$L11),   ""        )</f>
        <v/>
      </c>
      <c r="AC11" s="52" t="str">
        <f xml:space="preserve"> IF(variables!$E$3=$B11,      IF(N($I11=AC$3)=0,"",$L11),   ""        )</f>
        <v/>
      </c>
      <c r="AD11" s="52" t="str">
        <f xml:space="preserve"> IF(variables!$E$3=$B11,      IF(N($I11=AD$3)=0,"",$L11),   ""        )</f>
        <v/>
      </c>
      <c r="AE11" s="52" t="str">
        <f xml:space="preserve"> IF(variables!$E$3=$B11,      IF(N($I11=AE$3)=0,"",$L11),   ""        )</f>
        <v/>
      </c>
      <c r="AF11" s="52" t="str">
        <f xml:space="preserve"> IF(variables!$E$3=$B11,      IF(N($I11=AF$3)=0,"",$L11),   ""        )</f>
        <v/>
      </c>
      <c r="AG11" s="52" t="str">
        <f xml:space="preserve"> IF(variables!$E$3=$B11,      IF(N($I11=AG$3)=0,"",$L11),   ""        )</f>
        <v/>
      </c>
      <c r="AH11" s="52" t="str">
        <f xml:space="preserve"> IF(variables!$E$3=$B11,      IF(N($I11=AH$3)=0,"",$L11),   ""        )</f>
        <v/>
      </c>
      <c r="AI11" s="52" t="str">
        <f xml:space="preserve"> IF(variables!$E$3=$B11,      IF(N($I11=AI$3)=0,"",$L11),   ""        )</f>
        <v/>
      </c>
      <c r="AJ11" s="52" t="str">
        <f xml:space="preserve"> IF(variables!$E$3=$B11,      IF(N($I11=AJ$3)=0,"",$L11),   ""        )</f>
        <v/>
      </c>
      <c r="AK11" s="52" t="str">
        <f xml:space="preserve"> IF(variables!$E$3=$B11,      IF(N($I11=AK$3)=0,"",$L11),   ""        )</f>
        <v/>
      </c>
      <c r="AL11" s="52" t="str">
        <f xml:space="preserve"> IF(variables!$E$3=$B11,      IF(N($I11=AL$3)=0,"",$L11),   ""        )</f>
        <v/>
      </c>
      <c r="AM11" s="52" t="str">
        <f xml:space="preserve"> IF(variables!$E$3=$B11,      IF(N($I11=AM$3)=0,"",$L11),   ""        )</f>
        <v/>
      </c>
      <c r="AN11" s="52" t="str">
        <f xml:space="preserve"> IF(variables!$E$3=$B11,      IF(N($I11=AN$3)=0,"",$L11),   ""        )</f>
        <v/>
      </c>
      <c r="AO11" s="52">
        <f xml:space="preserve"> IF(variables!$E$3=$B11,      IF(N($I11=AO$3)=0,"",$L11),   ""        )</f>
        <v>14</v>
      </c>
      <c r="AP11" s="52" t="str">
        <f xml:space="preserve"> IF(variables!$E$3=$B11,      IF(N($I11=AP$3)=0,"",$L11),   ""        )</f>
        <v/>
      </c>
      <c r="AQ11" s="52" t="str">
        <f xml:space="preserve"> IF(variables!$E$3=$B11,      IF(N($I11=AQ$3)=0,"",$L11),   ""        )</f>
        <v/>
      </c>
      <c r="AR11" s="52" t="str">
        <f xml:space="preserve"> IF(variables!$E$3=$B11,      IF(N($I11=AR$3)=0,"",$L11),   ""        )</f>
        <v/>
      </c>
      <c r="AS11" s="52" t="str">
        <f xml:space="preserve"> IF(variables!$E$3=$B11,      IF(N($I11=AS$3)=0,"",$L11),   ""        )</f>
        <v/>
      </c>
      <c r="AT11" s="52" t="str">
        <f xml:space="preserve"> IF(variables!$E$3=$B11,      IF(N($I11=AT$3)=0,"",$L11),   ""        )</f>
        <v/>
      </c>
      <c r="AU11" s="52" t="str">
        <f xml:space="preserve"> IF(variables!$E$3=$B11,      IF(N($I11=AU$3)=0,"",$L11),   ""        )</f>
        <v/>
      </c>
      <c r="AV11" s="52" t="str">
        <f xml:space="preserve"> IF(variables!$E$3=$B11,      IF(N($I11=AV$3)=0,"",$L11),   ""        )</f>
        <v/>
      </c>
      <c r="AW11" s="52" t="str">
        <f xml:space="preserve"> IF(variables!$E$3=$B11,      IF(N($I11=AW$3)=0,"",$L11),   ""        )</f>
        <v/>
      </c>
      <c r="AX11" s="52" t="str">
        <f xml:space="preserve"> IF(variables!$E$3=$B11,      IF(N($I11=AX$3)=0,"",$L11),   ""        )</f>
        <v/>
      </c>
      <c r="AY11" s="52" t="str">
        <f xml:space="preserve"> IF(variables!$E$3=$B11,      IF(N($I11=AY$3)=0,"",$L11),   ""        )</f>
        <v/>
      </c>
      <c r="AZ11" s="52" t="str">
        <f xml:space="preserve"> IF(variables!$E$3=$B11,      IF(N($I11=AZ$3)=0,"",$L11),   ""        )</f>
        <v/>
      </c>
      <c r="BA11" s="52" t="str">
        <f xml:space="preserve"> IF(variables!$E$3=$B11,      IF(N($I11=BA$3)=0,"",$L11),   ""        )</f>
        <v/>
      </c>
      <c r="BB11" s="52" t="str">
        <f xml:space="preserve"> IF(variables!$E$3=$B11,      IF(N($I11=BB$3)=0,"",$L11),   ""        )</f>
        <v/>
      </c>
      <c r="BC11" s="52" t="str">
        <f xml:space="preserve"> IF(variables!$E$3=$B11,      IF(N($I11=BC$3)=0,"",$L11),   ""        )</f>
        <v/>
      </c>
      <c r="BD11" s="52" t="str">
        <f xml:space="preserve"> IF(variables!$E$3=$B11,      IF(N($I11=BD$3)=0,"",$L11),   ""        )</f>
        <v/>
      </c>
      <c r="BE11" s="52" t="str">
        <f xml:space="preserve"> IF(variables!$E$3=$B11,      IF(N($I11=BE$3)=0,"",$L11),   ""        )</f>
        <v/>
      </c>
      <c r="BF11" s="52" t="str">
        <f xml:space="preserve"> IF(variables!$E$3=$B11,      IF(N($I11=BF$3)=0,"",$L11),   ""        )</f>
        <v/>
      </c>
      <c r="BG11" s="52" t="str">
        <f xml:space="preserve"> IF(variables!$E$3=$B11,      IF(N($I11=BG$3)=0,"",$L11),   ""        )</f>
        <v/>
      </c>
      <c r="BH11" s="52" t="str">
        <f xml:space="preserve"> IF(variables!$E$3=$B11,      IF(N($I11=BH$3)=0,"",$L11),   ""        )</f>
        <v/>
      </c>
      <c r="BI11" s="52" t="str">
        <f xml:space="preserve"> IF(variables!$E$3=$B11,      IF(N($I11=BI$3)=0,"",$L11),   ""        )</f>
        <v/>
      </c>
      <c r="BJ11" s="52" t="str">
        <f xml:space="preserve"> IF(variables!$E$3=$B11,      IF(N($I11=BJ$3)=0,"",$L11),   ""        )</f>
        <v/>
      </c>
      <c r="BK11" s="52" t="str">
        <f xml:space="preserve"> IF(variables!$E$3=$B11,      IF(N($I11=BK$3)=0,"",$L11),   ""        )</f>
        <v/>
      </c>
      <c r="BL11" s="52" t="str">
        <f xml:space="preserve"> IF(variables!$E$3=$B11,      IF(N($I11=BL$3)=0,"",$L11),   ""        )</f>
        <v/>
      </c>
      <c r="BM11" s="52" t="str">
        <f xml:space="preserve"> IF(variables!$E$3=$B11,      IF(N($I11=BM$3)=0,"",$L11),   ""        )</f>
        <v/>
      </c>
      <c r="BN11" s="52" t="str">
        <f xml:space="preserve"> IF(variables!$E$3=$B11,      IF(N($I11=BN$3)=0,"",$L11),   ""        )</f>
        <v/>
      </c>
      <c r="BO11" s="52" t="str">
        <f xml:space="preserve"> IF(variables!$E$3=$B11,      IF(N($I11=BO$3)=0,"",$L11),   ""        )</f>
        <v/>
      </c>
      <c r="BP11" s="52" t="str">
        <f xml:space="preserve"> IF(variables!$E$3=$B11,      IF(N($I11=BP$3)=0,"",$L11),   ""        )</f>
        <v/>
      </c>
      <c r="BQ11" s="52" t="str">
        <f xml:space="preserve"> IF(variables!$E$3=$B11,      IF(N($I11=BQ$3)=0,"",$L11),   ""        )</f>
        <v/>
      </c>
      <c r="BR11" s="52" t="str">
        <f xml:space="preserve"> IF(variables!$E$3=$B11,      IF(N($I11=BR$3)=0,"",$L11),   ""        )</f>
        <v/>
      </c>
      <c r="BS11" s="52" t="str">
        <f xml:space="preserve"> IF(variables!$E$3=$B11,      IF(N($I11=BS$3)=0,"",$L11),   ""        )</f>
        <v/>
      </c>
      <c r="BT11" s="52" t="str">
        <f xml:space="preserve"> IF(variables!$E$3=$B11,      IF(N($I11=BT$3)=0,"",$L11),   ""        )</f>
        <v/>
      </c>
      <c r="BU11" s="52" t="str">
        <f xml:space="preserve"> IF(variables!$E$3=$B11,      IF(N($I11=BU$3)=0,"",$L11),   ""        )</f>
        <v/>
      </c>
      <c r="BV11" s="52" t="str">
        <f xml:space="preserve"> IF(variables!$E$3=$B11,      IF(N($I11=BV$3)=0,"",$L11),   ""        )</f>
        <v/>
      </c>
      <c r="BW11" s="52" t="str">
        <f xml:space="preserve"> IF(variables!$E$3=$B11,      IF(N($I11=BW$3)=0,"",$L11),   ""        )</f>
        <v/>
      </c>
      <c r="BX11" s="52" t="str">
        <f xml:space="preserve"> IF(variables!$E$3=$B11,      IF(N($I11=BX$3)=0,"",$L11),   ""        )</f>
        <v/>
      </c>
      <c r="BY11" s="53">
        <f t="shared" si="9"/>
        <v>14</v>
      </c>
      <c r="BZ11" s="53" t="str">
        <f t="shared" si="9"/>
        <v/>
      </c>
      <c r="CA11" s="53" t="str">
        <f t="shared" si="9"/>
        <v/>
      </c>
      <c r="CB11" s="53" t="str">
        <f t="shared" si="9"/>
        <v/>
      </c>
      <c r="CC11" s="53" t="str">
        <f t="shared" si="9"/>
        <v/>
      </c>
      <c r="CD11" s="53" t="str">
        <f t="shared" si="9"/>
        <v/>
      </c>
      <c r="CE11" s="53" t="str">
        <f t="shared" si="9"/>
        <v/>
      </c>
      <c r="CF11" s="53" t="str">
        <f t="shared" si="9"/>
        <v/>
      </c>
      <c r="CG11" s="53" t="str">
        <f t="shared" si="9"/>
        <v/>
      </c>
      <c r="CH11" s="53" t="str">
        <f t="shared" si="9"/>
        <v/>
      </c>
      <c r="CI11" s="53" t="str">
        <f t="shared" si="9"/>
        <v/>
      </c>
      <c r="CJ11" s="53" t="str">
        <f t="shared" si="9"/>
        <v/>
      </c>
    </row>
    <row r="12" spans="1:88" ht="13.5" customHeight="1">
      <c r="A12" s="11"/>
      <c r="B12" s="72" t="s">
        <v>48</v>
      </c>
      <c r="C12" s="73">
        <f t="shared" si="11"/>
        <v>41628</v>
      </c>
      <c r="D12" s="74" t="s">
        <v>6</v>
      </c>
      <c r="E12" s="74">
        <v>16</v>
      </c>
      <c r="F12" s="74">
        <v>20</v>
      </c>
      <c r="G12" s="42">
        <f t="shared" si="6"/>
        <v>16</v>
      </c>
      <c r="H12" s="2" t="s">
        <v>32</v>
      </c>
      <c r="I12" s="42">
        <f t="shared" si="7"/>
        <v>51</v>
      </c>
      <c r="J12" s="42" t="str">
        <f>CHOOSE(MONTH(C12),variables!$B$2,variables!$B$3,variables!$B$4,variables!$B$5,variables!$B$6,variables!$B$7,variables!$B$8,variables!$B$9,variables!$B$10,variables!$B$11,variables!$B$12,variables!$B$13)</f>
        <v>décembre</v>
      </c>
      <c r="K12" s="42">
        <f t="shared" si="8"/>
        <v>2013</v>
      </c>
      <c r="L12" s="57">
        <f>IF(variables!$C$2=1,G12,       IF($D12=analyse!$H$3,$G12,"")   )</f>
        <v>16</v>
      </c>
      <c r="M12" s="51" t="str">
        <f xml:space="preserve"> IF(variables!$E$3=$B12,      IF(N($J12=M$3)=0,"",$L12),   ""        )</f>
        <v/>
      </c>
      <c r="N12" s="51" t="str">
        <f xml:space="preserve"> IF(variables!$E$3=$B12,      IF(N($J12=N$3)=0,"",$L12),   ""        )</f>
        <v/>
      </c>
      <c r="O12" s="51" t="str">
        <f xml:space="preserve"> IF(variables!$E$3=$B12,      IF(N($J12=O$3)=0,"",$L12),   ""        )</f>
        <v/>
      </c>
      <c r="P12" s="51">
        <f xml:space="preserve"> IF(variables!$E$3=$B12,      IF(N($J12=P$3)=0,"",$L12),   ""        )</f>
        <v>16</v>
      </c>
      <c r="Q12" s="51" t="str">
        <f xml:space="preserve"> IF(variables!$E$3=$B12,      IF(N($J12=Q$3)=0,"",$L12),   ""        )</f>
        <v/>
      </c>
      <c r="R12" s="51" t="str">
        <f xml:space="preserve"> IF(variables!$E$3=$B12,      IF(N($J12=R$3)=0,"",$L12),   ""        )</f>
        <v/>
      </c>
      <c r="S12" s="51" t="str">
        <f xml:space="preserve"> IF(variables!$E$3=$B12,      IF(N($J12=S$3)=0,"",$L12),   ""        )</f>
        <v/>
      </c>
      <c r="T12" s="51" t="str">
        <f xml:space="preserve"> IF(variables!$E$3=$B12,      IF(N($J12=T$3)=0,"",$L12),   ""        )</f>
        <v/>
      </c>
      <c r="U12" s="51" t="str">
        <f xml:space="preserve"> IF(variables!$E$3=$B12,      IF(N($J12=U$3)=0,"",$L12),   ""        )</f>
        <v/>
      </c>
      <c r="V12" s="51" t="str">
        <f xml:space="preserve"> IF(variables!$E$3=$B12,      IF(N($J12=V$3)=0,"",$L12),   ""        )</f>
        <v/>
      </c>
      <c r="W12" s="51" t="str">
        <f xml:space="preserve"> IF(variables!$E$3=$B12,      IF(N($J12=W$3)=0,"",$L12),   ""        )</f>
        <v/>
      </c>
      <c r="X12" s="51" t="str">
        <f xml:space="preserve"> IF(variables!$E$3=$B12,      IF(N($J12=X$3)=0,"",$L12),   ""        )</f>
        <v/>
      </c>
      <c r="Y12" s="52" t="str">
        <f xml:space="preserve"> IF(variables!$E$3=$B12,      IF(N($I12=Y$3)=0,"",$L12),   ""        )</f>
        <v/>
      </c>
      <c r="Z12" s="52" t="str">
        <f xml:space="preserve"> IF(variables!$E$3=$B12,      IF(N($I12=Z$3)=0,"",$L12),   ""        )</f>
        <v/>
      </c>
      <c r="AA12" s="52" t="str">
        <f xml:space="preserve"> IF(variables!$E$3=$B12,      IF(N($I12=AA$3)=0,"",$L12),   ""        )</f>
        <v/>
      </c>
      <c r="AB12" s="52" t="str">
        <f xml:space="preserve"> IF(variables!$E$3=$B12,      IF(N($I12=AB$3)=0,"",$L12),   ""        )</f>
        <v/>
      </c>
      <c r="AC12" s="52" t="str">
        <f xml:space="preserve"> IF(variables!$E$3=$B12,      IF(N($I12=AC$3)=0,"",$L12),   ""        )</f>
        <v/>
      </c>
      <c r="AD12" s="52" t="str">
        <f xml:space="preserve"> IF(variables!$E$3=$B12,      IF(N($I12=AD$3)=0,"",$L12),   ""        )</f>
        <v/>
      </c>
      <c r="AE12" s="52" t="str">
        <f xml:space="preserve"> IF(variables!$E$3=$B12,      IF(N($I12=AE$3)=0,"",$L12),   ""        )</f>
        <v/>
      </c>
      <c r="AF12" s="52" t="str">
        <f xml:space="preserve"> IF(variables!$E$3=$B12,      IF(N($I12=AF$3)=0,"",$L12),   ""        )</f>
        <v/>
      </c>
      <c r="AG12" s="52" t="str">
        <f xml:space="preserve"> IF(variables!$E$3=$B12,      IF(N($I12=AG$3)=0,"",$L12),   ""        )</f>
        <v/>
      </c>
      <c r="AH12" s="52" t="str">
        <f xml:space="preserve"> IF(variables!$E$3=$B12,      IF(N($I12=AH$3)=0,"",$L12),   ""        )</f>
        <v/>
      </c>
      <c r="AI12" s="52" t="str">
        <f xml:space="preserve"> IF(variables!$E$3=$B12,      IF(N($I12=AI$3)=0,"",$L12),   ""        )</f>
        <v/>
      </c>
      <c r="AJ12" s="52" t="str">
        <f xml:space="preserve"> IF(variables!$E$3=$B12,      IF(N($I12=AJ$3)=0,"",$L12),   ""        )</f>
        <v/>
      </c>
      <c r="AK12" s="52" t="str">
        <f xml:space="preserve"> IF(variables!$E$3=$B12,      IF(N($I12=AK$3)=0,"",$L12),   ""        )</f>
        <v/>
      </c>
      <c r="AL12" s="52" t="str">
        <f xml:space="preserve"> IF(variables!$E$3=$B12,      IF(N($I12=AL$3)=0,"",$L12),   ""        )</f>
        <v/>
      </c>
      <c r="AM12" s="52" t="str">
        <f xml:space="preserve"> IF(variables!$E$3=$B12,      IF(N($I12=AM$3)=0,"",$L12),   ""        )</f>
        <v/>
      </c>
      <c r="AN12" s="52" t="str">
        <f xml:space="preserve"> IF(variables!$E$3=$B12,      IF(N($I12=AN$3)=0,"",$L12),   ""        )</f>
        <v/>
      </c>
      <c r="AO12" s="52" t="str">
        <f xml:space="preserve"> IF(variables!$E$3=$B12,      IF(N($I12=AO$3)=0,"",$L12),   ""        )</f>
        <v/>
      </c>
      <c r="AP12" s="52">
        <f xml:space="preserve"> IF(variables!$E$3=$B12,      IF(N($I12=AP$3)=0,"",$L12),   ""        )</f>
        <v>16</v>
      </c>
      <c r="AQ12" s="52" t="str">
        <f xml:space="preserve"> IF(variables!$E$3=$B12,      IF(N($I12=AQ$3)=0,"",$L12),   ""        )</f>
        <v/>
      </c>
      <c r="AR12" s="52" t="str">
        <f xml:space="preserve"> IF(variables!$E$3=$B12,      IF(N($I12=AR$3)=0,"",$L12),   ""        )</f>
        <v/>
      </c>
      <c r="AS12" s="52" t="str">
        <f xml:space="preserve"> IF(variables!$E$3=$B12,      IF(N($I12=AS$3)=0,"",$L12),   ""        )</f>
        <v/>
      </c>
      <c r="AT12" s="52" t="str">
        <f xml:space="preserve"> IF(variables!$E$3=$B12,      IF(N($I12=AT$3)=0,"",$L12),   ""        )</f>
        <v/>
      </c>
      <c r="AU12" s="52" t="str">
        <f xml:space="preserve"> IF(variables!$E$3=$B12,      IF(N($I12=AU$3)=0,"",$L12),   ""        )</f>
        <v/>
      </c>
      <c r="AV12" s="52" t="str">
        <f xml:space="preserve"> IF(variables!$E$3=$B12,      IF(N($I12=AV$3)=0,"",$L12),   ""        )</f>
        <v/>
      </c>
      <c r="AW12" s="52" t="str">
        <f xml:space="preserve"> IF(variables!$E$3=$B12,      IF(N($I12=AW$3)=0,"",$L12),   ""        )</f>
        <v/>
      </c>
      <c r="AX12" s="52" t="str">
        <f xml:space="preserve"> IF(variables!$E$3=$B12,      IF(N($I12=AX$3)=0,"",$L12),   ""        )</f>
        <v/>
      </c>
      <c r="AY12" s="52" t="str">
        <f xml:space="preserve"> IF(variables!$E$3=$B12,      IF(N($I12=AY$3)=0,"",$L12),   ""        )</f>
        <v/>
      </c>
      <c r="AZ12" s="52" t="str">
        <f xml:space="preserve"> IF(variables!$E$3=$B12,      IF(N($I12=AZ$3)=0,"",$L12),   ""        )</f>
        <v/>
      </c>
      <c r="BA12" s="52" t="str">
        <f xml:space="preserve"> IF(variables!$E$3=$B12,      IF(N($I12=BA$3)=0,"",$L12),   ""        )</f>
        <v/>
      </c>
      <c r="BB12" s="52" t="str">
        <f xml:space="preserve"> IF(variables!$E$3=$B12,      IF(N($I12=BB$3)=0,"",$L12),   ""        )</f>
        <v/>
      </c>
      <c r="BC12" s="52" t="str">
        <f xml:space="preserve"> IF(variables!$E$3=$B12,      IF(N($I12=BC$3)=0,"",$L12),   ""        )</f>
        <v/>
      </c>
      <c r="BD12" s="52" t="str">
        <f xml:space="preserve"> IF(variables!$E$3=$B12,      IF(N($I12=BD$3)=0,"",$L12),   ""        )</f>
        <v/>
      </c>
      <c r="BE12" s="52" t="str">
        <f xml:space="preserve"> IF(variables!$E$3=$B12,      IF(N($I12=BE$3)=0,"",$L12),   ""        )</f>
        <v/>
      </c>
      <c r="BF12" s="52" t="str">
        <f xml:space="preserve"> IF(variables!$E$3=$B12,      IF(N($I12=BF$3)=0,"",$L12),   ""        )</f>
        <v/>
      </c>
      <c r="BG12" s="52" t="str">
        <f xml:space="preserve"> IF(variables!$E$3=$B12,      IF(N($I12=BG$3)=0,"",$L12),   ""        )</f>
        <v/>
      </c>
      <c r="BH12" s="52" t="str">
        <f xml:space="preserve"> IF(variables!$E$3=$B12,      IF(N($I12=BH$3)=0,"",$L12),   ""        )</f>
        <v/>
      </c>
      <c r="BI12" s="52" t="str">
        <f xml:space="preserve"> IF(variables!$E$3=$B12,      IF(N($I12=BI$3)=0,"",$L12),   ""        )</f>
        <v/>
      </c>
      <c r="BJ12" s="52" t="str">
        <f xml:space="preserve"> IF(variables!$E$3=$B12,      IF(N($I12=BJ$3)=0,"",$L12),   ""        )</f>
        <v/>
      </c>
      <c r="BK12" s="52" t="str">
        <f xml:space="preserve"> IF(variables!$E$3=$B12,      IF(N($I12=BK$3)=0,"",$L12),   ""        )</f>
        <v/>
      </c>
      <c r="BL12" s="52" t="str">
        <f xml:space="preserve"> IF(variables!$E$3=$B12,      IF(N($I12=BL$3)=0,"",$L12),   ""        )</f>
        <v/>
      </c>
      <c r="BM12" s="52" t="str">
        <f xml:space="preserve"> IF(variables!$E$3=$B12,      IF(N($I12=BM$3)=0,"",$L12),   ""        )</f>
        <v/>
      </c>
      <c r="BN12" s="52" t="str">
        <f xml:space="preserve"> IF(variables!$E$3=$B12,      IF(N($I12=BN$3)=0,"",$L12),   ""        )</f>
        <v/>
      </c>
      <c r="BO12" s="52" t="str">
        <f xml:space="preserve"> IF(variables!$E$3=$B12,      IF(N($I12=BO$3)=0,"",$L12),   ""        )</f>
        <v/>
      </c>
      <c r="BP12" s="52" t="str">
        <f xml:space="preserve"> IF(variables!$E$3=$B12,      IF(N($I12=BP$3)=0,"",$L12),   ""        )</f>
        <v/>
      </c>
      <c r="BQ12" s="52" t="str">
        <f xml:space="preserve"> IF(variables!$E$3=$B12,      IF(N($I12=BQ$3)=0,"",$L12),   ""        )</f>
        <v/>
      </c>
      <c r="BR12" s="52" t="str">
        <f xml:space="preserve"> IF(variables!$E$3=$B12,      IF(N($I12=BR$3)=0,"",$L12),   ""        )</f>
        <v/>
      </c>
      <c r="BS12" s="52" t="str">
        <f xml:space="preserve"> IF(variables!$E$3=$B12,      IF(N($I12=BS$3)=0,"",$L12),   ""        )</f>
        <v/>
      </c>
      <c r="BT12" s="52" t="str">
        <f xml:space="preserve"> IF(variables!$E$3=$B12,      IF(N($I12=BT$3)=0,"",$L12),   ""        )</f>
        <v/>
      </c>
      <c r="BU12" s="52" t="str">
        <f xml:space="preserve"> IF(variables!$E$3=$B12,      IF(N($I12=BU$3)=0,"",$L12),   ""        )</f>
        <v/>
      </c>
      <c r="BV12" s="52" t="str">
        <f xml:space="preserve"> IF(variables!$E$3=$B12,      IF(N($I12=BV$3)=0,"",$L12),   ""        )</f>
        <v/>
      </c>
      <c r="BW12" s="52" t="str">
        <f xml:space="preserve"> IF(variables!$E$3=$B12,      IF(N($I12=BW$3)=0,"",$L12),   ""        )</f>
        <v/>
      </c>
      <c r="BX12" s="52" t="str">
        <f xml:space="preserve"> IF(variables!$E$3=$B12,      IF(N($I12=BX$3)=0,"",$L12),   ""        )</f>
        <v/>
      </c>
      <c r="BY12" s="53">
        <f t="shared" si="9"/>
        <v>16</v>
      </c>
      <c r="BZ12" s="53" t="str">
        <f t="shared" si="9"/>
        <v/>
      </c>
      <c r="CA12" s="53" t="str">
        <f t="shared" si="9"/>
        <v/>
      </c>
      <c r="CB12" s="53" t="str">
        <f t="shared" si="9"/>
        <v/>
      </c>
      <c r="CC12" s="53" t="str">
        <f t="shared" si="9"/>
        <v/>
      </c>
      <c r="CD12" s="53" t="str">
        <f t="shared" si="9"/>
        <v/>
      </c>
      <c r="CE12" s="53" t="str">
        <f t="shared" si="9"/>
        <v/>
      </c>
      <c r="CF12" s="53" t="str">
        <f t="shared" si="9"/>
        <v/>
      </c>
      <c r="CG12" s="53" t="str">
        <f t="shared" si="9"/>
        <v/>
      </c>
      <c r="CH12" s="53" t="str">
        <f t="shared" si="9"/>
        <v/>
      </c>
      <c r="CI12" s="53" t="str">
        <f t="shared" si="9"/>
        <v/>
      </c>
      <c r="CJ12" s="53" t="str">
        <f t="shared" si="9"/>
        <v/>
      </c>
    </row>
    <row r="13" spans="1:88" ht="13.5" customHeight="1">
      <c r="A13" s="11"/>
      <c r="B13" s="72" t="s">
        <v>48</v>
      </c>
      <c r="C13" s="73">
        <f t="shared" si="11"/>
        <v>41638</v>
      </c>
      <c r="D13" s="74" t="s">
        <v>3</v>
      </c>
      <c r="E13" s="74">
        <v>7</v>
      </c>
      <c r="F13" s="74">
        <v>20</v>
      </c>
      <c r="G13" s="42">
        <f t="shared" si="6"/>
        <v>7</v>
      </c>
      <c r="H13" s="2" t="s">
        <v>32</v>
      </c>
      <c r="I13" s="42">
        <f t="shared" si="7"/>
        <v>53</v>
      </c>
      <c r="J13" s="42" t="str">
        <f>CHOOSE(MONTH(C13),variables!$B$2,variables!$B$3,variables!$B$4,variables!$B$5,variables!$B$6,variables!$B$7,variables!$B$8,variables!$B$9,variables!$B$10,variables!$B$11,variables!$B$12,variables!$B$13)</f>
        <v>décembre</v>
      </c>
      <c r="K13" s="42">
        <f t="shared" si="8"/>
        <v>2013</v>
      </c>
      <c r="L13" s="57">
        <f>IF(variables!$C$2=1,G13,       IF($D13=analyse!$H$3,$G13,"")   )</f>
        <v>7</v>
      </c>
      <c r="M13" s="51" t="str">
        <f xml:space="preserve"> IF(variables!$E$3=$B13,      IF(N($J13=M$3)=0,"",$L13),   ""        )</f>
        <v/>
      </c>
      <c r="N13" s="51" t="str">
        <f xml:space="preserve"> IF(variables!$E$3=$B13,      IF(N($J13=N$3)=0,"",$L13),   ""        )</f>
        <v/>
      </c>
      <c r="O13" s="51" t="str">
        <f xml:space="preserve"> IF(variables!$E$3=$B13,      IF(N($J13=O$3)=0,"",$L13),   ""        )</f>
        <v/>
      </c>
      <c r="P13" s="51">
        <f xml:space="preserve"> IF(variables!$E$3=$B13,      IF(N($J13=P$3)=0,"",$L13),   ""        )</f>
        <v>7</v>
      </c>
      <c r="Q13" s="51" t="str">
        <f xml:space="preserve"> IF(variables!$E$3=$B13,      IF(N($J13=Q$3)=0,"",$L13),   ""        )</f>
        <v/>
      </c>
      <c r="R13" s="51" t="str">
        <f xml:space="preserve"> IF(variables!$E$3=$B13,      IF(N($J13=R$3)=0,"",$L13),   ""        )</f>
        <v/>
      </c>
      <c r="S13" s="51" t="str">
        <f xml:space="preserve"> IF(variables!$E$3=$B13,      IF(N($J13=S$3)=0,"",$L13),   ""        )</f>
        <v/>
      </c>
      <c r="T13" s="51" t="str">
        <f xml:space="preserve"> IF(variables!$E$3=$B13,      IF(N($J13=T$3)=0,"",$L13),   ""        )</f>
        <v/>
      </c>
      <c r="U13" s="51" t="str">
        <f xml:space="preserve"> IF(variables!$E$3=$B13,      IF(N($J13=U$3)=0,"",$L13),   ""        )</f>
        <v/>
      </c>
      <c r="V13" s="51" t="str">
        <f xml:space="preserve"> IF(variables!$E$3=$B13,      IF(N($J13=V$3)=0,"",$L13),   ""        )</f>
        <v/>
      </c>
      <c r="W13" s="51" t="str">
        <f xml:space="preserve"> IF(variables!$E$3=$B13,      IF(N($J13=W$3)=0,"",$L13),   ""        )</f>
        <v/>
      </c>
      <c r="X13" s="51" t="str">
        <f xml:space="preserve"> IF(variables!$E$3=$B13,      IF(N($J13=X$3)=0,"",$L13),   ""        )</f>
        <v/>
      </c>
      <c r="Y13" s="52" t="str">
        <f xml:space="preserve"> IF(variables!$E$3=$B13,      IF(N($I13=Y$3)=0,"",$L13),   ""        )</f>
        <v/>
      </c>
      <c r="Z13" s="52" t="str">
        <f xml:space="preserve"> IF(variables!$E$3=$B13,      IF(N($I13=Z$3)=0,"",$L13),   ""        )</f>
        <v/>
      </c>
      <c r="AA13" s="52" t="str">
        <f xml:space="preserve"> IF(variables!$E$3=$B13,      IF(N($I13=AA$3)=0,"",$L13),   ""        )</f>
        <v/>
      </c>
      <c r="AB13" s="52" t="str">
        <f xml:space="preserve"> IF(variables!$E$3=$B13,      IF(N($I13=AB$3)=0,"",$L13),   ""        )</f>
        <v/>
      </c>
      <c r="AC13" s="52" t="str">
        <f xml:space="preserve"> IF(variables!$E$3=$B13,      IF(N($I13=AC$3)=0,"",$L13),   ""        )</f>
        <v/>
      </c>
      <c r="AD13" s="52" t="str">
        <f xml:space="preserve"> IF(variables!$E$3=$B13,      IF(N($I13=AD$3)=0,"",$L13),   ""        )</f>
        <v/>
      </c>
      <c r="AE13" s="52" t="str">
        <f xml:space="preserve"> IF(variables!$E$3=$B13,      IF(N($I13=AE$3)=0,"",$L13),   ""        )</f>
        <v/>
      </c>
      <c r="AF13" s="52" t="str">
        <f xml:space="preserve"> IF(variables!$E$3=$B13,      IF(N($I13=AF$3)=0,"",$L13),   ""        )</f>
        <v/>
      </c>
      <c r="AG13" s="52" t="str">
        <f xml:space="preserve"> IF(variables!$E$3=$B13,      IF(N($I13=AG$3)=0,"",$L13),   ""        )</f>
        <v/>
      </c>
      <c r="AH13" s="52" t="str">
        <f xml:space="preserve"> IF(variables!$E$3=$B13,      IF(N($I13=AH$3)=0,"",$L13),   ""        )</f>
        <v/>
      </c>
      <c r="AI13" s="52" t="str">
        <f xml:space="preserve"> IF(variables!$E$3=$B13,      IF(N($I13=AI$3)=0,"",$L13),   ""        )</f>
        <v/>
      </c>
      <c r="AJ13" s="52" t="str">
        <f xml:space="preserve"> IF(variables!$E$3=$B13,      IF(N($I13=AJ$3)=0,"",$L13),   ""        )</f>
        <v/>
      </c>
      <c r="AK13" s="52" t="str">
        <f xml:space="preserve"> IF(variables!$E$3=$B13,      IF(N($I13=AK$3)=0,"",$L13),   ""        )</f>
        <v/>
      </c>
      <c r="AL13" s="52" t="str">
        <f xml:space="preserve"> IF(variables!$E$3=$B13,      IF(N($I13=AL$3)=0,"",$L13),   ""        )</f>
        <v/>
      </c>
      <c r="AM13" s="52" t="str">
        <f xml:space="preserve"> IF(variables!$E$3=$B13,      IF(N($I13=AM$3)=0,"",$L13),   ""        )</f>
        <v/>
      </c>
      <c r="AN13" s="52" t="str">
        <f xml:space="preserve"> IF(variables!$E$3=$B13,      IF(N($I13=AN$3)=0,"",$L13),   ""        )</f>
        <v/>
      </c>
      <c r="AO13" s="52" t="str">
        <f xml:space="preserve"> IF(variables!$E$3=$B13,      IF(N($I13=AO$3)=0,"",$L13),   ""        )</f>
        <v/>
      </c>
      <c r="AP13" s="52" t="str">
        <f xml:space="preserve"> IF(variables!$E$3=$B13,      IF(N($I13=AP$3)=0,"",$L13),   ""        )</f>
        <v/>
      </c>
      <c r="AQ13" s="52" t="str">
        <f xml:space="preserve"> IF(variables!$E$3=$B13,      IF(N($I13=AQ$3)=0,"",$L13),   ""        )</f>
        <v/>
      </c>
      <c r="AR13" s="52" t="str">
        <f xml:space="preserve"> IF(variables!$E$3=$B13,      IF(N($I13=AR$3)=0,"",$L13),   ""        )</f>
        <v/>
      </c>
      <c r="AS13" s="52" t="str">
        <f xml:space="preserve"> IF(variables!$E$3=$B13,      IF(N($I13=AS$3)=0,"",$L13),   ""        )</f>
        <v/>
      </c>
      <c r="AT13" s="52" t="str">
        <f xml:space="preserve"> IF(variables!$E$3=$B13,      IF(N($I13=AT$3)=0,"",$L13),   ""        )</f>
        <v/>
      </c>
      <c r="AU13" s="52" t="str">
        <f xml:space="preserve"> IF(variables!$E$3=$B13,      IF(N($I13=AU$3)=0,"",$L13),   ""        )</f>
        <v/>
      </c>
      <c r="AV13" s="52" t="str">
        <f xml:space="preserve"> IF(variables!$E$3=$B13,      IF(N($I13=AV$3)=0,"",$L13),   ""        )</f>
        <v/>
      </c>
      <c r="AW13" s="52" t="str">
        <f xml:space="preserve"> IF(variables!$E$3=$B13,      IF(N($I13=AW$3)=0,"",$L13),   ""        )</f>
        <v/>
      </c>
      <c r="AX13" s="52" t="str">
        <f xml:space="preserve"> IF(variables!$E$3=$B13,      IF(N($I13=AX$3)=0,"",$L13),   ""        )</f>
        <v/>
      </c>
      <c r="AY13" s="52" t="str">
        <f xml:space="preserve"> IF(variables!$E$3=$B13,      IF(N($I13=AY$3)=0,"",$L13),   ""        )</f>
        <v/>
      </c>
      <c r="AZ13" s="52" t="str">
        <f xml:space="preserve"> IF(variables!$E$3=$B13,      IF(N($I13=AZ$3)=0,"",$L13),   ""        )</f>
        <v/>
      </c>
      <c r="BA13" s="52" t="str">
        <f xml:space="preserve"> IF(variables!$E$3=$B13,      IF(N($I13=BA$3)=0,"",$L13),   ""        )</f>
        <v/>
      </c>
      <c r="BB13" s="52" t="str">
        <f xml:space="preserve"> IF(variables!$E$3=$B13,      IF(N($I13=BB$3)=0,"",$L13),   ""        )</f>
        <v/>
      </c>
      <c r="BC13" s="52" t="str">
        <f xml:space="preserve"> IF(variables!$E$3=$B13,      IF(N($I13=BC$3)=0,"",$L13),   ""        )</f>
        <v/>
      </c>
      <c r="BD13" s="52" t="str">
        <f xml:space="preserve"> IF(variables!$E$3=$B13,      IF(N($I13=BD$3)=0,"",$L13),   ""        )</f>
        <v/>
      </c>
      <c r="BE13" s="52" t="str">
        <f xml:space="preserve"> IF(variables!$E$3=$B13,      IF(N($I13=BE$3)=0,"",$L13),   ""        )</f>
        <v/>
      </c>
      <c r="BF13" s="52" t="str">
        <f xml:space="preserve"> IF(variables!$E$3=$B13,      IF(N($I13=BF$3)=0,"",$L13),   ""        )</f>
        <v/>
      </c>
      <c r="BG13" s="52" t="str">
        <f xml:space="preserve"> IF(variables!$E$3=$B13,      IF(N($I13=BG$3)=0,"",$L13),   ""        )</f>
        <v/>
      </c>
      <c r="BH13" s="52" t="str">
        <f xml:space="preserve"> IF(variables!$E$3=$B13,      IF(N($I13=BH$3)=0,"",$L13),   ""        )</f>
        <v/>
      </c>
      <c r="BI13" s="52" t="str">
        <f xml:space="preserve"> IF(variables!$E$3=$B13,      IF(N($I13=BI$3)=0,"",$L13),   ""        )</f>
        <v/>
      </c>
      <c r="BJ13" s="52" t="str">
        <f xml:space="preserve"> IF(variables!$E$3=$B13,      IF(N($I13=BJ$3)=0,"",$L13),   ""        )</f>
        <v/>
      </c>
      <c r="BK13" s="52" t="str">
        <f xml:space="preserve"> IF(variables!$E$3=$B13,      IF(N($I13=BK$3)=0,"",$L13),   ""        )</f>
        <v/>
      </c>
      <c r="BL13" s="52" t="str">
        <f xml:space="preserve"> IF(variables!$E$3=$B13,      IF(N($I13=BL$3)=0,"",$L13),   ""        )</f>
        <v/>
      </c>
      <c r="BM13" s="52" t="str">
        <f xml:space="preserve"> IF(variables!$E$3=$B13,      IF(N($I13=BM$3)=0,"",$L13),   ""        )</f>
        <v/>
      </c>
      <c r="BN13" s="52" t="str">
        <f xml:space="preserve"> IF(variables!$E$3=$B13,      IF(N($I13=BN$3)=0,"",$L13),   ""        )</f>
        <v/>
      </c>
      <c r="BO13" s="52" t="str">
        <f xml:space="preserve"> IF(variables!$E$3=$B13,      IF(N($I13=BO$3)=0,"",$L13),   ""        )</f>
        <v/>
      </c>
      <c r="BP13" s="52" t="str">
        <f xml:space="preserve"> IF(variables!$E$3=$B13,      IF(N($I13=BP$3)=0,"",$L13),   ""        )</f>
        <v/>
      </c>
      <c r="BQ13" s="52" t="str">
        <f xml:space="preserve"> IF(variables!$E$3=$B13,      IF(N($I13=BQ$3)=0,"",$L13),   ""        )</f>
        <v/>
      </c>
      <c r="BR13" s="52" t="str">
        <f xml:space="preserve"> IF(variables!$E$3=$B13,      IF(N($I13=BR$3)=0,"",$L13),   ""        )</f>
        <v/>
      </c>
      <c r="BS13" s="52" t="str">
        <f xml:space="preserve"> IF(variables!$E$3=$B13,      IF(N($I13=BS$3)=0,"",$L13),   ""        )</f>
        <v/>
      </c>
      <c r="BT13" s="52" t="str">
        <f xml:space="preserve"> IF(variables!$E$3=$B13,      IF(N($I13=BT$3)=0,"",$L13),   ""        )</f>
        <v/>
      </c>
      <c r="BU13" s="52" t="str">
        <f xml:space="preserve"> IF(variables!$E$3=$B13,      IF(N($I13=BU$3)=0,"",$L13),   ""        )</f>
        <v/>
      </c>
      <c r="BV13" s="52" t="str">
        <f xml:space="preserve"> IF(variables!$E$3=$B13,      IF(N($I13=BV$3)=0,"",$L13),   ""        )</f>
        <v/>
      </c>
      <c r="BW13" s="52" t="str">
        <f xml:space="preserve"> IF(variables!$E$3=$B13,      IF(N($I13=BW$3)=0,"",$L13),   ""        )</f>
        <v/>
      </c>
      <c r="BX13" s="52" t="str">
        <f xml:space="preserve"> IF(variables!$E$3=$B13,      IF(N($I13=BX$3)=0,"",$L13),   ""        )</f>
        <v/>
      </c>
      <c r="BY13" s="53">
        <f t="shared" si="9"/>
        <v>7</v>
      </c>
      <c r="BZ13" s="53" t="str">
        <f t="shared" si="9"/>
        <v/>
      </c>
      <c r="CA13" s="53" t="str">
        <f t="shared" si="9"/>
        <v/>
      </c>
      <c r="CB13" s="53" t="str">
        <f t="shared" si="9"/>
        <v/>
      </c>
      <c r="CC13" s="53" t="str">
        <f t="shared" si="9"/>
        <v/>
      </c>
      <c r="CD13" s="53" t="str">
        <f t="shared" si="9"/>
        <v/>
      </c>
      <c r="CE13" s="53" t="str">
        <f t="shared" si="9"/>
        <v/>
      </c>
      <c r="CF13" s="53" t="str">
        <f t="shared" si="9"/>
        <v/>
      </c>
      <c r="CG13" s="53" t="str">
        <f t="shared" si="9"/>
        <v/>
      </c>
      <c r="CH13" s="53" t="str">
        <f t="shared" si="9"/>
        <v/>
      </c>
      <c r="CI13" s="53" t="str">
        <f t="shared" si="9"/>
        <v/>
      </c>
      <c r="CJ13" s="53" t="str">
        <f t="shared" si="9"/>
        <v/>
      </c>
    </row>
    <row r="14" spans="1:88" ht="13.5" customHeight="1">
      <c r="A14" s="11"/>
      <c r="B14" s="72" t="s">
        <v>48</v>
      </c>
      <c r="C14" s="73">
        <f t="shared" si="11"/>
        <v>41648</v>
      </c>
      <c r="D14" s="74" t="s">
        <v>7</v>
      </c>
      <c r="E14" s="74">
        <v>13</v>
      </c>
      <c r="F14" s="74">
        <v>20</v>
      </c>
      <c r="G14" s="42">
        <f t="shared" ref="G14:G28" si="12">IF(F14=10,E14*2,E14)</f>
        <v>13</v>
      </c>
      <c r="H14" s="2" t="s">
        <v>32</v>
      </c>
      <c r="I14" s="42">
        <f t="shared" ref="I14:I28" si="13">WEEKNUM(C14,1)</f>
        <v>2</v>
      </c>
      <c r="J14" s="42" t="str">
        <f>CHOOSE(MONTH(C14),variables!$B$2,variables!$B$3,variables!$B$4,variables!$B$5,variables!$B$6,variables!$B$7,variables!$B$8,variables!$B$9,variables!$B$10,variables!$B$11,variables!$B$12,variables!$B$13)</f>
        <v>janvier</v>
      </c>
      <c r="K14" s="42">
        <f t="shared" ref="K14:K28" si="14">YEAR(C14)</f>
        <v>2014</v>
      </c>
      <c r="L14" s="57">
        <f>IF(variables!$C$2=1,G14,       IF($D14=analyse!$H$3,$G14,"")   )</f>
        <v>13</v>
      </c>
      <c r="M14" s="51" t="str">
        <f xml:space="preserve"> IF(variables!$E$3=$B14,      IF(N($J14=M$3)=0,"",$L14),   ""        )</f>
        <v/>
      </c>
      <c r="N14" s="51" t="str">
        <f xml:space="preserve"> IF(variables!$E$3=$B14,      IF(N($J14=N$3)=0,"",$L14),   ""        )</f>
        <v/>
      </c>
      <c r="O14" s="51" t="str">
        <f xml:space="preserve"> IF(variables!$E$3=$B14,      IF(N($J14=O$3)=0,"",$L14),   ""        )</f>
        <v/>
      </c>
      <c r="P14" s="51" t="str">
        <f xml:space="preserve"> IF(variables!$E$3=$B14,      IF(N($J14=P$3)=0,"",$L14),   ""        )</f>
        <v/>
      </c>
      <c r="Q14" s="51">
        <f xml:space="preserve"> IF(variables!$E$3=$B14,      IF(N($J14=Q$3)=0,"",$L14),   ""        )</f>
        <v>13</v>
      </c>
      <c r="R14" s="51" t="str">
        <f xml:space="preserve"> IF(variables!$E$3=$B14,      IF(N($J14=R$3)=0,"",$L14),   ""        )</f>
        <v/>
      </c>
      <c r="S14" s="51" t="str">
        <f xml:space="preserve"> IF(variables!$E$3=$B14,      IF(N($J14=S$3)=0,"",$L14),   ""        )</f>
        <v/>
      </c>
      <c r="T14" s="51" t="str">
        <f xml:space="preserve"> IF(variables!$E$3=$B14,      IF(N($J14=T$3)=0,"",$L14),   ""        )</f>
        <v/>
      </c>
      <c r="U14" s="51" t="str">
        <f xml:space="preserve"> IF(variables!$E$3=$B14,      IF(N($J14=U$3)=0,"",$L14),   ""        )</f>
        <v/>
      </c>
      <c r="V14" s="51" t="str">
        <f xml:space="preserve"> IF(variables!$E$3=$B14,      IF(N($J14=V$3)=0,"",$L14),   ""        )</f>
        <v/>
      </c>
      <c r="W14" s="51" t="str">
        <f xml:space="preserve"> IF(variables!$E$3=$B14,      IF(N($J14=W$3)=0,"",$L14),   ""        )</f>
        <v/>
      </c>
      <c r="X14" s="51" t="str">
        <f xml:space="preserve"> IF(variables!$E$3=$B14,      IF(N($J14=X$3)=0,"",$L14),   ""        )</f>
        <v/>
      </c>
      <c r="Y14" s="52" t="str">
        <f xml:space="preserve"> IF(variables!$E$3=$B14,      IF(N($I14=Y$3)=0,"",$L14),   ""        )</f>
        <v/>
      </c>
      <c r="Z14" s="52" t="str">
        <f xml:space="preserve"> IF(variables!$E$3=$B14,      IF(N($I14=Z$3)=0,"",$L14),   ""        )</f>
        <v/>
      </c>
      <c r="AA14" s="52" t="str">
        <f xml:space="preserve"> IF(variables!$E$3=$B14,      IF(N($I14=AA$3)=0,"",$L14),   ""        )</f>
        <v/>
      </c>
      <c r="AB14" s="52" t="str">
        <f xml:space="preserve"> IF(variables!$E$3=$B14,      IF(N($I14=AB$3)=0,"",$L14),   ""        )</f>
        <v/>
      </c>
      <c r="AC14" s="52" t="str">
        <f xml:space="preserve"> IF(variables!$E$3=$B14,      IF(N($I14=AC$3)=0,"",$L14),   ""        )</f>
        <v/>
      </c>
      <c r="AD14" s="52" t="str">
        <f xml:space="preserve"> IF(variables!$E$3=$B14,      IF(N($I14=AD$3)=0,"",$L14),   ""        )</f>
        <v/>
      </c>
      <c r="AE14" s="52" t="str">
        <f xml:space="preserve"> IF(variables!$E$3=$B14,      IF(N($I14=AE$3)=0,"",$L14),   ""        )</f>
        <v/>
      </c>
      <c r="AF14" s="52" t="str">
        <f xml:space="preserve"> IF(variables!$E$3=$B14,      IF(N($I14=AF$3)=0,"",$L14),   ""        )</f>
        <v/>
      </c>
      <c r="AG14" s="52" t="str">
        <f xml:space="preserve"> IF(variables!$E$3=$B14,      IF(N($I14=AG$3)=0,"",$L14),   ""        )</f>
        <v/>
      </c>
      <c r="AH14" s="52" t="str">
        <f xml:space="preserve"> IF(variables!$E$3=$B14,      IF(N($I14=AH$3)=0,"",$L14),   ""        )</f>
        <v/>
      </c>
      <c r="AI14" s="52" t="str">
        <f xml:space="preserve"> IF(variables!$E$3=$B14,      IF(N($I14=AI$3)=0,"",$L14),   ""        )</f>
        <v/>
      </c>
      <c r="AJ14" s="52" t="str">
        <f xml:space="preserve"> IF(variables!$E$3=$B14,      IF(N($I14=AJ$3)=0,"",$L14),   ""        )</f>
        <v/>
      </c>
      <c r="AK14" s="52" t="str">
        <f xml:space="preserve"> IF(variables!$E$3=$B14,      IF(N($I14=AK$3)=0,"",$L14),   ""        )</f>
        <v/>
      </c>
      <c r="AL14" s="52" t="str">
        <f xml:space="preserve"> IF(variables!$E$3=$B14,      IF(N($I14=AL$3)=0,"",$L14),   ""        )</f>
        <v/>
      </c>
      <c r="AM14" s="52" t="str">
        <f xml:space="preserve"> IF(variables!$E$3=$B14,      IF(N($I14=AM$3)=0,"",$L14),   ""        )</f>
        <v/>
      </c>
      <c r="AN14" s="52" t="str">
        <f xml:space="preserve"> IF(variables!$E$3=$B14,      IF(N($I14=AN$3)=0,"",$L14),   ""        )</f>
        <v/>
      </c>
      <c r="AO14" s="52" t="str">
        <f xml:space="preserve"> IF(variables!$E$3=$B14,      IF(N($I14=AO$3)=0,"",$L14),   ""        )</f>
        <v/>
      </c>
      <c r="AP14" s="52" t="str">
        <f xml:space="preserve"> IF(variables!$E$3=$B14,      IF(N($I14=AP$3)=0,"",$L14),   ""        )</f>
        <v/>
      </c>
      <c r="AQ14" s="52" t="str">
        <f xml:space="preserve"> IF(variables!$E$3=$B14,      IF(N($I14=AQ$3)=0,"",$L14),   ""        )</f>
        <v/>
      </c>
      <c r="AR14" s="52" t="str">
        <f xml:space="preserve"> IF(variables!$E$3=$B14,      IF(N($I14=AR$3)=0,"",$L14),   ""        )</f>
        <v/>
      </c>
      <c r="AS14" s="52">
        <f xml:space="preserve"> IF(variables!$E$3=$B14,      IF(N($I14=AS$3)=0,"",$L14),   ""        )</f>
        <v>13</v>
      </c>
      <c r="AT14" s="52" t="str">
        <f xml:space="preserve"> IF(variables!$E$3=$B14,      IF(N($I14=AT$3)=0,"",$L14),   ""        )</f>
        <v/>
      </c>
      <c r="AU14" s="52" t="str">
        <f xml:space="preserve"> IF(variables!$E$3=$B14,      IF(N($I14=AU$3)=0,"",$L14),   ""        )</f>
        <v/>
      </c>
      <c r="AV14" s="52" t="str">
        <f xml:space="preserve"> IF(variables!$E$3=$B14,      IF(N($I14=AV$3)=0,"",$L14),   ""        )</f>
        <v/>
      </c>
      <c r="AW14" s="52" t="str">
        <f xml:space="preserve"> IF(variables!$E$3=$B14,      IF(N($I14=AW$3)=0,"",$L14),   ""        )</f>
        <v/>
      </c>
      <c r="AX14" s="52" t="str">
        <f xml:space="preserve"> IF(variables!$E$3=$B14,      IF(N($I14=AX$3)=0,"",$L14),   ""        )</f>
        <v/>
      </c>
      <c r="AY14" s="52" t="str">
        <f xml:space="preserve"> IF(variables!$E$3=$B14,      IF(N($I14=AY$3)=0,"",$L14),   ""        )</f>
        <v/>
      </c>
      <c r="AZ14" s="52" t="str">
        <f xml:space="preserve"> IF(variables!$E$3=$B14,      IF(N($I14=AZ$3)=0,"",$L14),   ""        )</f>
        <v/>
      </c>
      <c r="BA14" s="52" t="str">
        <f xml:space="preserve"> IF(variables!$E$3=$B14,      IF(N($I14=BA$3)=0,"",$L14),   ""        )</f>
        <v/>
      </c>
      <c r="BB14" s="52" t="str">
        <f xml:space="preserve"> IF(variables!$E$3=$B14,      IF(N($I14=BB$3)=0,"",$L14),   ""        )</f>
        <v/>
      </c>
      <c r="BC14" s="52" t="str">
        <f xml:space="preserve"> IF(variables!$E$3=$B14,      IF(N($I14=BC$3)=0,"",$L14),   ""        )</f>
        <v/>
      </c>
      <c r="BD14" s="52" t="str">
        <f xml:space="preserve"> IF(variables!$E$3=$B14,      IF(N($I14=BD$3)=0,"",$L14),   ""        )</f>
        <v/>
      </c>
      <c r="BE14" s="52" t="str">
        <f xml:space="preserve"> IF(variables!$E$3=$B14,      IF(N($I14=BE$3)=0,"",$L14),   ""        )</f>
        <v/>
      </c>
      <c r="BF14" s="52" t="str">
        <f xml:space="preserve"> IF(variables!$E$3=$B14,      IF(N($I14=BF$3)=0,"",$L14),   ""        )</f>
        <v/>
      </c>
      <c r="BG14" s="52" t="str">
        <f xml:space="preserve"> IF(variables!$E$3=$B14,      IF(N($I14=BG$3)=0,"",$L14),   ""        )</f>
        <v/>
      </c>
      <c r="BH14" s="52" t="str">
        <f xml:space="preserve"> IF(variables!$E$3=$B14,      IF(N($I14=BH$3)=0,"",$L14),   ""        )</f>
        <v/>
      </c>
      <c r="BI14" s="52" t="str">
        <f xml:space="preserve"> IF(variables!$E$3=$B14,      IF(N($I14=BI$3)=0,"",$L14),   ""        )</f>
        <v/>
      </c>
      <c r="BJ14" s="52" t="str">
        <f xml:space="preserve"> IF(variables!$E$3=$B14,      IF(N($I14=BJ$3)=0,"",$L14),   ""        )</f>
        <v/>
      </c>
      <c r="BK14" s="52" t="str">
        <f xml:space="preserve"> IF(variables!$E$3=$B14,      IF(N($I14=BK$3)=0,"",$L14),   ""        )</f>
        <v/>
      </c>
      <c r="BL14" s="52" t="str">
        <f xml:space="preserve"> IF(variables!$E$3=$B14,      IF(N($I14=BL$3)=0,"",$L14),   ""        )</f>
        <v/>
      </c>
      <c r="BM14" s="52" t="str">
        <f xml:space="preserve"> IF(variables!$E$3=$B14,      IF(N($I14=BM$3)=0,"",$L14),   ""        )</f>
        <v/>
      </c>
      <c r="BN14" s="52" t="str">
        <f xml:space="preserve"> IF(variables!$E$3=$B14,      IF(N($I14=BN$3)=0,"",$L14),   ""        )</f>
        <v/>
      </c>
      <c r="BO14" s="52" t="str">
        <f xml:space="preserve"> IF(variables!$E$3=$B14,      IF(N($I14=BO$3)=0,"",$L14),   ""        )</f>
        <v/>
      </c>
      <c r="BP14" s="52" t="str">
        <f xml:space="preserve"> IF(variables!$E$3=$B14,      IF(N($I14=BP$3)=0,"",$L14),   ""        )</f>
        <v/>
      </c>
      <c r="BQ14" s="52" t="str">
        <f xml:space="preserve"> IF(variables!$E$3=$B14,      IF(N($I14=BQ$3)=0,"",$L14),   ""        )</f>
        <v/>
      </c>
      <c r="BR14" s="52" t="str">
        <f xml:space="preserve"> IF(variables!$E$3=$B14,      IF(N($I14=BR$3)=0,"",$L14),   ""        )</f>
        <v/>
      </c>
      <c r="BS14" s="52" t="str">
        <f xml:space="preserve"> IF(variables!$E$3=$B14,      IF(N($I14=BS$3)=0,"",$L14),   ""        )</f>
        <v/>
      </c>
      <c r="BT14" s="52" t="str">
        <f xml:space="preserve"> IF(variables!$E$3=$B14,      IF(N($I14=BT$3)=0,"",$L14),   ""        )</f>
        <v/>
      </c>
      <c r="BU14" s="52" t="str">
        <f xml:space="preserve"> IF(variables!$E$3=$B14,      IF(N($I14=BU$3)=0,"",$L14),   ""        )</f>
        <v/>
      </c>
      <c r="BV14" s="52" t="str">
        <f xml:space="preserve"> IF(variables!$E$3=$B14,      IF(N($I14=BV$3)=0,"",$L14),   ""        )</f>
        <v/>
      </c>
      <c r="BW14" s="52" t="str">
        <f xml:space="preserve"> IF(variables!$E$3=$B14,      IF(N($I14=BW$3)=0,"",$L14),   ""        )</f>
        <v/>
      </c>
      <c r="BX14" s="52" t="str">
        <f xml:space="preserve"> IF(variables!$E$3=$B14,      IF(N($I14=BX$3)=0,"",$L14),   ""        )</f>
        <v/>
      </c>
      <c r="BY14" s="53">
        <f t="shared" si="9"/>
        <v>13</v>
      </c>
      <c r="BZ14" s="53" t="str">
        <f t="shared" si="9"/>
        <v/>
      </c>
      <c r="CA14" s="53" t="str">
        <f t="shared" si="9"/>
        <v/>
      </c>
      <c r="CB14" s="53" t="str">
        <f t="shared" si="9"/>
        <v/>
      </c>
      <c r="CC14" s="53" t="str">
        <f t="shared" si="9"/>
        <v/>
      </c>
      <c r="CD14" s="53" t="str">
        <f t="shared" si="9"/>
        <v/>
      </c>
      <c r="CE14" s="53" t="str">
        <f t="shared" si="9"/>
        <v/>
      </c>
      <c r="CF14" s="53" t="str">
        <f t="shared" si="9"/>
        <v/>
      </c>
      <c r="CG14" s="53" t="str">
        <f t="shared" si="9"/>
        <v/>
      </c>
      <c r="CH14" s="53" t="str">
        <f t="shared" si="9"/>
        <v/>
      </c>
      <c r="CI14" s="53" t="str">
        <f t="shared" si="9"/>
        <v/>
      </c>
      <c r="CJ14" s="53" t="str">
        <f t="shared" si="9"/>
        <v/>
      </c>
    </row>
    <row r="15" spans="1:88" ht="13.5" customHeight="1">
      <c r="A15" s="11"/>
      <c r="B15" s="72" t="s">
        <v>48</v>
      </c>
      <c r="C15" s="73">
        <f t="shared" si="11"/>
        <v>41658</v>
      </c>
      <c r="D15" s="74" t="s">
        <v>3</v>
      </c>
      <c r="E15" s="74">
        <v>12</v>
      </c>
      <c r="F15" s="74">
        <v>20</v>
      </c>
      <c r="G15" s="42">
        <f t="shared" si="12"/>
        <v>12</v>
      </c>
      <c r="H15" s="2" t="s">
        <v>32</v>
      </c>
      <c r="I15" s="42">
        <f t="shared" si="13"/>
        <v>4</v>
      </c>
      <c r="J15" s="42" t="str">
        <f>CHOOSE(MONTH(C15),variables!$B$2,variables!$B$3,variables!$B$4,variables!$B$5,variables!$B$6,variables!$B$7,variables!$B$8,variables!$B$9,variables!$B$10,variables!$B$11,variables!$B$12,variables!$B$13)</f>
        <v>janvier</v>
      </c>
      <c r="K15" s="42">
        <f t="shared" si="14"/>
        <v>2014</v>
      </c>
      <c r="L15" s="57">
        <f>IF(variables!$C$2=1,G15,       IF($D15=analyse!$H$3,$G15,"")   )</f>
        <v>12</v>
      </c>
      <c r="M15" s="51" t="str">
        <f xml:space="preserve"> IF(variables!$E$3=$B15,      IF(N($J15=M$3)=0,"",$L15),   ""        )</f>
        <v/>
      </c>
      <c r="N15" s="51" t="str">
        <f xml:space="preserve"> IF(variables!$E$3=$B15,      IF(N($J15=N$3)=0,"",$L15),   ""        )</f>
        <v/>
      </c>
      <c r="O15" s="51" t="str">
        <f xml:space="preserve"> IF(variables!$E$3=$B15,      IF(N($J15=O$3)=0,"",$L15),   ""        )</f>
        <v/>
      </c>
      <c r="P15" s="51" t="str">
        <f xml:space="preserve"> IF(variables!$E$3=$B15,      IF(N($J15=P$3)=0,"",$L15),   ""        )</f>
        <v/>
      </c>
      <c r="Q15" s="51">
        <f xml:space="preserve"> IF(variables!$E$3=$B15,      IF(N($J15=Q$3)=0,"",$L15),   ""        )</f>
        <v>12</v>
      </c>
      <c r="R15" s="51" t="str">
        <f xml:space="preserve"> IF(variables!$E$3=$B15,      IF(N($J15=R$3)=0,"",$L15),   ""        )</f>
        <v/>
      </c>
      <c r="S15" s="51" t="str">
        <f xml:space="preserve"> IF(variables!$E$3=$B15,      IF(N($J15=S$3)=0,"",$L15),   ""        )</f>
        <v/>
      </c>
      <c r="T15" s="51" t="str">
        <f xml:space="preserve"> IF(variables!$E$3=$B15,      IF(N($J15=T$3)=0,"",$L15),   ""        )</f>
        <v/>
      </c>
      <c r="U15" s="51" t="str">
        <f xml:space="preserve"> IF(variables!$E$3=$B15,      IF(N($J15=U$3)=0,"",$L15),   ""        )</f>
        <v/>
      </c>
      <c r="V15" s="51" t="str">
        <f xml:space="preserve"> IF(variables!$E$3=$B15,      IF(N($J15=V$3)=0,"",$L15),   ""        )</f>
        <v/>
      </c>
      <c r="W15" s="51" t="str">
        <f xml:space="preserve"> IF(variables!$E$3=$B15,      IF(N($J15=W$3)=0,"",$L15),   ""        )</f>
        <v/>
      </c>
      <c r="X15" s="51" t="str">
        <f xml:space="preserve"> IF(variables!$E$3=$B15,      IF(N($J15=X$3)=0,"",$L15),   ""        )</f>
        <v/>
      </c>
      <c r="Y15" s="52" t="str">
        <f xml:space="preserve"> IF(variables!$E$3=$B15,      IF(N($I15=Y$3)=0,"",$L15),   ""        )</f>
        <v/>
      </c>
      <c r="Z15" s="52" t="str">
        <f xml:space="preserve"> IF(variables!$E$3=$B15,      IF(N($I15=Z$3)=0,"",$L15),   ""        )</f>
        <v/>
      </c>
      <c r="AA15" s="52" t="str">
        <f xml:space="preserve"> IF(variables!$E$3=$B15,      IF(N($I15=AA$3)=0,"",$L15),   ""        )</f>
        <v/>
      </c>
      <c r="AB15" s="52" t="str">
        <f xml:space="preserve"> IF(variables!$E$3=$B15,      IF(N($I15=AB$3)=0,"",$L15),   ""        )</f>
        <v/>
      </c>
      <c r="AC15" s="52" t="str">
        <f xml:space="preserve"> IF(variables!$E$3=$B15,      IF(N($I15=AC$3)=0,"",$L15),   ""        )</f>
        <v/>
      </c>
      <c r="AD15" s="52" t="str">
        <f xml:space="preserve"> IF(variables!$E$3=$B15,      IF(N($I15=AD$3)=0,"",$L15),   ""        )</f>
        <v/>
      </c>
      <c r="AE15" s="52" t="str">
        <f xml:space="preserve"> IF(variables!$E$3=$B15,      IF(N($I15=AE$3)=0,"",$L15),   ""        )</f>
        <v/>
      </c>
      <c r="AF15" s="52" t="str">
        <f xml:space="preserve"> IF(variables!$E$3=$B15,      IF(N($I15=AF$3)=0,"",$L15),   ""        )</f>
        <v/>
      </c>
      <c r="AG15" s="52" t="str">
        <f xml:space="preserve"> IF(variables!$E$3=$B15,      IF(N($I15=AG$3)=0,"",$L15),   ""        )</f>
        <v/>
      </c>
      <c r="AH15" s="52" t="str">
        <f xml:space="preserve"> IF(variables!$E$3=$B15,      IF(N($I15=AH$3)=0,"",$L15),   ""        )</f>
        <v/>
      </c>
      <c r="AI15" s="52" t="str">
        <f xml:space="preserve"> IF(variables!$E$3=$B15,      IF(N($I15=AI$3)=0,"",$L15),   ""        )</f>
        <v/>
      </c>
      <c r="AJ15" s="52" t="str">
        <f xml:space="preserve"> IF(variables!$E$3=$B15,      IF(N($I15=AJ$3)=0,"",$L15),   ""        )</f>
        <v/>
      </c>
      <c r="AK15" s="52" t="str">
        <f xml:space="preserve"> IF(variables!$E$3=$B15,      IF(N($I15=AK$3)=0,"",$L15),   ""        )</f>
        <v/>
      </c>
      <c r="AL15" s="52" t="str">
        <f xml:space="preserve"> IF(variables!$E$3=$B15,      IF(N($I15=AL$3)=0,"",$L15),   ""        )</f>
        <v/>
      </c>
      <c r="AM15" s="52" t="str">
        <f xml:space="preserve"> IF(variables!$E$3=$B15,      IF(N($I15=AM$3)=0,"",$L15),   ""        )</f>
        <v/>
      </c>
      <c r="AN15" s="52" t="str">
        <f xml:space="preserve"> IF(variables!$E$3=$B15,      IF(N($I15=AN$3)=0,"",$L15),   ""        )</f>
        <v/>
      </c>
      <c r="AO15" s="52" t="str">
        <f xml:space="preserve"> IF(variables!$E$3=$B15,      IF(N($I15=AO$3)=0,"",$L15),   ""        )</f>
        <v/>
      </c>
      <c r="AP15" s="52" t="str">
        <f xml:space="preserve"> IF(variables!$E$3=$B15,      IF(N($I15=AP$3)=0,"",$L15),   ""        )</f>
        <v/>
      </c>
      <c r="AQ15" s="52" t="str">
        <f xml:space="preserve"> IF(variables!$E$3=$B15,      IF(N($I15=AQ$3)=0,"",$L15),   ""        )</f>
        <v/>
      </c>
      <c r="AR15" s="52" t="str">
        <f xml:space="preserve"> IF(variables!$E$3=$B15,      IF(N($I15=AR$3)=0,"",$L15),   ""        )</f>
        <v/>
      </c>
      <c r="AS15" s="52" t="str">
        <f xml:space="preserve"> IF(variables!$E$3=$B15,      IF(N($I15=AS$3)=0,"",$L15),   ""        )</f>
        <v/>
      </c>
      <c r="AT15" s="52" t="str">
        <f xml:space="preserve"> IF(variables!$E$3=$B15,      IF(N($I15=AT$3)=0,"",$L15),   ""        )</f>
        <v/>
      </c>
      <c r="AU15" s="52">
        <f xml:space="preserve"> IF(variables!$E$3=$B15,      IF(N($I15=AU$3)=0,"",$L15),   ""        )</f>
        <v>12</v>
      </c>
      <c r="AV15" s="52" t="str">
        <f xml:space="preserve"> IF(variables!$E$3=$B15,      IF(N($I15=AV$3)=0,"",$L15),   ""        )</f>
        <v/>
      </c>
      <c r="AW15" s="52" t="str">
        <f xml:space="preserve"> IF(variables!$E$3=$B15,      IF(N($I15=AW$3)=0,"",$L15),   ""        )</f>
        <v/>
      </c>
      <c r="AX15" s="52" t="str">
        <f xml:space="preserve"> IF(variables!$E$3=$B15,      IF(N($I15=AX$3)=0,"",$L15),   ""        )</f>
        <v/>
      </c>
      <c r="AY15" s="52" t="str">
        <f xml:space="preserve"> IF(variables!$E$3=$B15,      IF(N($I15=AY$3)=0,"",$L15),   ""        )</f>
        <v/>
      </c>
      <c r="AZ15" s="52" t="str">
        <f xml:space="preserve"> IF(variables!$E$3=$B15,      IF(N($I15=AZ$3)=0,"",$L15),   ""        )</f>
        <v/>
      </c>
      <c r="BA15" s="52" t="str">
        <f xml:space="preserve"> IF(variables!$E$3=$B15,      IF(N($I15=BA$3)=0,"",$L15),   ""        )</f>
        <v/>
      </c>
      <c r="BB15" s="52" t="str">
        <f xml:space="preserve"> IF(variables!$E$3=$B15,      IF(N($I15=BB$3)=0,"",$L15),   ""        )</f>
        <v/>
      </c>
      <c r="BC15" s="52" t="str">
        <f xml:space="preserve"> IF(variables!$E$3=$B15,      IF(N($I15=BC$3)=0,"",$L15),   ""        )</f>
        <v/>
      </c>
      <c r="BD15" s="52" t="str">
        <f xml:space="preserve"> IF(variables!$E$3=$B15,      IF(N($I15=BD$3)=0,"",$L15),   ""        )</f>
        <v/>
      </c>
      <c r="BE15" s="52" t="str">
        <f xml:space="preserve"> IF(variables!$E$3=$B15,      IF(N($I15=BE$3)=0,"",$L15),   ""        )</f>
        <v/>
      </c>
      <c r="BF15" s="52" t="str">
        <f xml:space="preserve"> IF(variables!$E$3=$B15,      IF(N($I15=BF$3)=0,"",$L15),   ""        )</f>
        <v/>
      </c>
      <c r="BG15" s="52" t="str">
        <f xml:space="preserve"> IF(variables!$E$3=$B15,      IF(N($I15=BG$3)=0,"",$L15),   ""        )</f>
        <v/>
      </c>
      <c r="BH15" s="52" t="str">
        <f xml:space="preserve"> IF(variables!$E$3=$B15,      IF(N($I15=BH$3)=0,"",$L15),   ""        )</f>
        <v/>
      </c>
      <c r="BI15" s="52" t="str">
        <f xml:space="preserve"> IF(variables!$E$3=$B15,      IF(N($I15=BI$3)=0,"",$L15),   ""        )</f>
        <v/>
      </c>
      <c r="BJ15" s="52" t="str">
        <f xml:space="preserve"> IF(variables!$E$3=$B15,      IF(N($I15=BJ$3)=0,"",$L15),   ""        )</f>
        <v/>
      </c>
      <c r="BK15" s="52" t="str">
        <f xml:space="preserve"> IF(variables!$E$3=$B15,      IF(N($I15=BK$3)=0,"",$L15),   ""        )</f>
        <v/>
      </c>
      <c r="BL15" s="52" t="str">
        <f xml:space="preserve"> IF(variables!$E$3=$B15,      IF(N($I15=BL$3)=0,"",$L15),   ""        )</f>
        <v/>
      </c>
      <c r="BM15" s="52" t="str">
        <f xml:space="preserve"> IF(variables!$E$3=$B15,      IF(N($I15=BM$3)=0,"",$L15),   ""        )</f>
        <v/>
      </c>
      <c r="BN15" s="52" t="str">
        <f xml:space="preserve"> IF(variables!$E$3=$B15,      IF(N($I15=BN$3)=0,"",$L15),   ""        )</f>
        <v/>
      </c>
      <c r="BO15" s="52" t="str">
        <f xml:space="preserve"> IF(variables!$E$3=$B15,      IF(N($I15=BO$3)=0,"",$L15),   ""        )</f>
        <v/>
      </c>
      <c r="BP15" s="52" t="str">
        <f xml:space="preserve"> IF(variables!$E$3=$B15,      IF(N($I15=BP$3)=0,"",$L15),   ""        )</f>
        <v/>
      </c>
      <c r="BQ15" s="52" t="str">
        <f xml:space="preserve"> IF(variables!$E$3=$B15,      IF(N($I15=BQ$3)=0,"",$L15),   ""        )</f>
        <v/>
      </c>
      <c r="BR15" s="52" t="str">
        <f xml:space="preserve"> IF(variables!$E$3=$B15,      IF(N($I15=BR$3)=0,"",$L15),   ""        )</f>
        <v/>
      </c>
      <c r="BS15" s="52" t="str">
        <f xml:space="preserve"> IF(variables!$E$3=$B15,      IF(N($I15=BS$3)=0,"",$L15),   ""        )</f>
        <v/>
      </c>
      <c r="BT15" s="52" t="str">
        <f xml:space="preserve"> IF(variables!$E$3=$B15,      IF(N($I15=BT$3)=0,"",$L15),   ""        )</f>
        <v/>
      </c>
      <c r="BU15" s="52" t="str">
        <f xml:space="preserve"> IF(variables!$E$3=$B15,      IF(N($I15=BU$3)=0,"",$L15),   ""        )</f>
        <v/>
      </c>
      <c r="BV15" s="52" t="str">
        <f xml:space="preserve"> IF(variables!$E$3=$B15,      IF(N($I15=BV$3)=0,"",$L15),   ""        )</f>
        <v/>
      </c>
      <c r="BW15" s="52" t="str">
        <f xml:space="preserve"> IF(variables!$E$3=$B15,      IF(N($I15=BW$3)=0,"",$L15),   ""        )</f>
        <v/>
      </c>
      <c r="BX15" s="52" t="str">
        <f xml:space="preserve"> IF(variables!$E$3=$B15,      IF(N($I15=BX$3)=0,"",$L15),   ""        )</f>
        <v/>
      </c>
      <c r="BY15" s="53">
        <f t="shared" si="9"/>
        <v>12</v>
      </c>
      <c r="BZ15" s="53" t="str">
        <f t="shared" si="9"/>
        <v/>
      </c>
      <c r="CA15" s="53" t="str">
        <f t="shared" si="9"/>
        <v/>
      </c>
      <c r="CB15" s="53" t="str">
        <f t="shared" si="9"/>
        <v/>
      </c>
      <c r="CC15" s="53" t="str">
        <f t="shared" si="9"/>
        <v/>
      </c>
      <c r="CD15" s="53" t="str">
        <f t="shared" si="9"/>
        <v/>
      </c>
      <c r="CE15" s="53" t="str">
        <f t="shared" si="9"/>
        <v/>
      </c>
      <c r="CF15" s="53" t="str">
        <f t="shared" si="9"/>
        <v/>
      </c>
      <c r="CG15" s="53" t="str">
        <f t="shared" si="9"/>
        <v/>
      </c>
      <c r="CH15" s="53" t="str">
        <f t="shared" si="9"/>
        <v/>
      </c>
      <c r="CI15" s="53" t="str">
        <f t="shared" si="9"/>
        <v/>
      </c>
      <c r="CJ15" s="53" t="str">
        <f t="shared" si="9"/>
        <v/>
      </c>
    </row>
    <row r="16" spans="1:88" ht="13.5" customHeight="1">
      <c r="A16" s="11"/>
      <c r="B16" s="72" t="s">
        <v>48</v>
      </c>
      <c r="C16" s="73">
        <f t="shared" si="11"/>
        <v>41668</v>
      </c>
      <c r="D16" s="74" t="s">
        <v>5</v>
      </c>
      <c r="E16" s="74">
        <v>7</v>
      </c>
      <c r="F16" s="74">
        <v>20</v>
      </c>
      <c r="G16" s="42">
        <f t="shared" si="12"/>
        <v>7</v>
      </c>
      <c r="H16" s="2" t="s">
        <v>32</v>
      </c>
      <c r="I16" s="42">
        <f t="shared" si="13"/>
        <v>5</v>
      </c>
      <c r="J16" s="42" t="str">
        <f>CHOOSE(MONTH(C16),variables!$B$2,variables!$B$3,variables!$B$4,variables!$B$5,variables!$B$6,variables!$B$7,variables!$B$8,variables!$B$9,variables!$B$10,variables!$B$11,variables!$B$12,variables!$B$13)</f>
        <v>janvier</v>
      </c>
      <c r="K16" s="42">
        <f t="shared" si="14"/>
        <v>2014</v>
      </c>
      <c r="L16" s="57">
        <f>IF(variables!$C$2=1,G16,       IF($D16=analyse!$H$3,$G16,"")   )</f>
        <v>7</v>
      </c>
      <c r="M16" s="51" t="str">
        <f xml:space="preserve"> IF(variables!$E$3=$B16,      IF(N($J16=M$3)=0,"",$L16),   ""        )</f>
        <v/>
      </c>
      <c r="N16" s="51" t="str">
        <f xml:space="preserve"> IF(variables!$E$3=$B16,      IF(N($J16=N$3)=0,"",$L16),   ""        )</f>
        <v/>
      </c>
      <c r="O16" s="51" t="str">
        <f xml:space="preserve"> IF(variables!$E$3=$B16,      IF(N($J16=O$3)=0,"",$L16),   ""        )</f>
        <v/>
      </c>
      <c r="P16" s="51" t="str">
        <f xml:space="preserve"> IF(variables!$E$3=$B16,      IF(N($J16=P$3)=0,"",$L16),   ""        )</f>
        <v/>
      </c>
      <c r="Q16" s="51">
        <f xml:space="preserve"> IF(variables!$E$3=$B16,      IF(N($J16=Q$3)=0,"",$L16),   ""        )</f>
        <v>7</v>
      </c>
      <c r="R16" s="51" t="str">
        <f xml:space="preserve"> IF(variables!$E$3=$B16,      IF(N($J16=R$3)=0,"",$L16),   ""        )</f>
        <v/>
      </c>
      <c r="S16" s="51" t="str">
        <f xml:space="preserve"> IF(variables!$E$3=$B16,      IF(N($J16=S$3)=0,"",$L16),   ""        )</f>
        <v/>
      </c>
      <c r="T16" s="51" t="str">
        <f xml:space="preserve"> IF(variables!$E$3=$B16,      IF(N($J16=T$3)=0,"",$L16),   ""        )</f>
        <v/>
      </c>
      <c r="U16" s="51" t="str">
        <f xml:space="preserve"> IF(variables!$E$3=$B16,      IF(N($J16=U$3)=0,"",$L16),   ""        )</f>
        <v/>
      </c>
      <c r="V16" s="51" t="str">
        <f xml:space="preserve"> IF(variables!$E$3=$B16,      IF(N($J16=V$3)=0,"",$L16),   ""        )</f>
        <v/>
      </c>
      <c r="W16" s="51" t="str">
        <f xml:space="preserve"> IF(variables!$E$3=$B16,      IF(N($J16=W$3)=0,"",$L16),   ""        )</f>
        <v/>
      </c>
      <c r="X16" s="51" t="str">
        <f xml:space="preserve"> IF(variables!$E$3=$B16,      IF(N($J16=X$3)=0,"",$L16),   ""        )</f>
        <v/>
      </c>
      <c r="Y16" s="52" t="str">
        <f xml:space="preserve"> IF(variables!$E$3=$B16,      IF(N($I16=Y$3)=0,"",$L16),   ""        )</f>
        <v/>
      </c>
      <c r="Z16" s="52" t="str">
        <f xml:space="preserve"> IF(variables!$E$3=$B16,      IF(N($I16=Z$3)=0,"",$L16),   ""        )</f>
        <v/>
      </c>
      <c r="AA16" s="52" t="str">
        <f xml:space="preserve"> IF(variables!$E$3=$B16,      IF(N($I16=AA$3)=0,"",$L16),   ""        )</f>
        <v/>
      </c>
      <c r="AB16" s="52" t="str">
        <f xml:space="preserve"> IF(variables!$E$3=$B16,      IF(N($I16=AB$3)=0,"",$L16),   ""        )</f>
        <v/>
      </c>
      <c r="AC16" s="52" t="str">
        <f xml:space="preserve"> IF(variables!$E$3=$B16,      IF(N($I16=AC$3)=0,"",$L16),   ""        )</f>
        <v/>
      </c>
      <c r="AD16" s="52" t="str">
        <f xml:space="preserve"> IF(variables!$E$3=$B16,      IF(N($I16=AD$3)=0,"",$L16),   ""        )</f>
        <v/>
      </c>
      <c r="AE16" s="52" t="str">
        <f xml:space="preserve"> IF(variables!$E$3=$B16,      IF(N($I16=AE$3)=0,"",$L16),   ""        )</f>
        <v/>
      </c>
      <c r="AF16" s="52" t="str">
        <f xml:space="preserve"> IF(variables!$E$3=$B16,      IF(N($I16=AF$3)=0,"",$L16),   ""        )</f>
        <v/>
      </c>
      <c r="AG16" s="52" t="str">
        <f xml:space="preserve"> IF(variables!$E$3=$B16,      IF(N($I16=AG$3)=0,"",$L16),   ""        )</f>
        <v/>
      </c>
      <c r="AH16" s="52" t="str">
        <f xml:space="preserve"> IF(variables!$E$3=$B16,      IF(N($I16=AH$3)=0,"",$L16),   ""        )</f>
        <v/>
      </c>
      <c r="AI16" s="52" t="str">
        <f xml:space="preserve"> IF(variables!$E$3=$B16,      IF(N($I16=AI$3)=0,"",$L16),   ""        )</f>
        <v/>
      </c>
      <c r="AJ16" s="52" t="str">
        <f xml:space="preserve"> IF(variables!$E$3=$B16,      IF(N($I16=AJ$3)=0,"",$L16),   ""        )</f>
        <v/>
      </c>
      <c r="AK16" s="52" t="str">
        <f xml:space="preserve"> IF(variables!$E$3=$B16,      IF(N($I16=AK$3)=0,"",$L16),   ""        )</f>
        <v/>
      </c>
      <c r="AL16" s="52" t="str">
        <f xml:space="preserve"> IF(variables!$E$3=$B16,      IF(N($I16=AL$3)=0,"",$L16),   ""        )</f>
        <v/>
      </c>
      <c r="AM16" s="52" t="str">
        <f xml:space="preserve"> IF(variables!$E$3=$B16,      IF(N($I16=AM$3)=0,"",$L16),   ""        )</f>
        <v/>
      </c>
      <c r="AN16" s="52" t="str">
        <f xml:space="preserve"> IF(variables!$E$3=$B16,      IF(N($I16=AN$3)=0,"",$L16),   ""        )</f>
        <v/>
      </c>
      <c r="AO16" s="52" t="str">
        <f xml:space="preserve"> IF(variables!$E$3=$B16,      IF(N($I16=AO$3)=0,"",$L16),   ""        )</f>
        <v/>
      </c>
      <c r="AP16" s="52" t="str">
        <f xml:space="preserve"> IF(variables!$E$3=$B16,      IF(N($I16=AP$3)=0,"",$L16),   ""        )</f>
        <v/>
      </c>
      <c r="AQ16" s="52" t="str">
        <f xml:space="preserve"> IF(variables!$E$3=$B16,      IF(N($I16=AQ$3)=0,"",$L16),   ""        )</f>
        <v/>
      </c>
      <c r="AR16" s="52" t="str">
        <f xml:space="preserve"> IF(variables!$E$3=$B16,      IF(N($I16=AR$3)=0,"",$L16),   ""        )</f>
        <v/>
      </c>
      <c r="AS16" s="52" t="str">
        <f xml:space="preserve"> IF(variables!$E$3=$B16,      IF(N($I16=AS$3)=0,"",$L16),   ""        )</f>
        <v/>
      </c>
      <c r="AT16" s="52" t="str">
        <f xml:space="preserve"> IF(variables!$E$3=$B16,      IF(N($I16=AT$3)=0,"",$L16),   ""        )</f>
        <v/>
      </c>
      <c r="AU16" s="52" t="str">
        <f xml:space="preserve"> IF(variables!$E$3=$B16,      IF(N($I16=AU$3)=0,"",$L16),   ""        )</f>
        <v/>
      </c>
      <c r="AV16" s="52">
        <f xml:space="preserve"> IF(variables!$E$3=$B16,      IF(N($I16=AV$3)=0,"",$L16),   ""        )</f>
        <v>7</v>
      </c>
      <c r="AW16" s="52" t="str">
        <f xml:space="preserve"> IF(variables!$E$3=$B16,      IF(N($I16=AW$3)=0,"",$L16),   ""        )</f>
        <v/>
      </c>
      <c r="AX16" s="52" t="str">
        <f xml:space="preserve"> IF(variables!$E$3=$B16,      IF(N($I16=AX$3)=0,"",$L16),   ""        )</f>
        <v/>
      </c>
      <c r="AY16" s="52" t="str">
        <f xml:space="preserve"> IF(variables!$E$3=$B16,      IF(N($I16=AY$3)=0,"",$L16),   ""        )</f>
        <v/>
      </c>
      <c r="AZ16" s="52" t="str">
        <f xml:space="preserve"> IF(variables!$E$3=$B16,      IF(N($I16=AZ$3)=0,"",$L16),   ""        )</f>
        <v/>
      </c>
      <c r="BA16" s="52" t="str">
        <f xml:space="preserve"> IF(variables!$E$3=$B16,      IF(N($I16=BA$3)=0,"",$L16),   ""        )</f>
        <v/>
      </c>
      <c r="BB16" s="52" t="str">
        <f xml:space="preserve"> IF(variables!$E$3=$B16,      IF(N($I16=BB$3)=0,"",$L16),   ""        )</f>
        <v/>
      </c>
      <c r="BC16" s="52" t="str">
        <f xml:space="preserve"> IF(variables!$E$3=$B16,      IF(N($I16=BC$3)=0,"",$L16),   ""        )</f>
        <v/>
      </c>
      <c r="BD16" s="52" t="str">
        <f xml:space="preserve"> IF(variables!$E$3=$B16,      IF(N($I16=BD$3)=0,"",$L16),   ""        )</f>
        <v/>
      </c>
      <c r="BE16" s="52" t="str">
        <f xml:space="preserve"> IF(variables!$E$3=$B16,      IF(N($I16=BE$3)=0,"",$L16),   ""        )</f>
        <v/>
      </c>
      <c r="BF16" s="52" t="str">
        <f xml:space="preserve"> IF(variables!$E$3=$B16,      IF(N($I16=BF$3)=0,"",$L16),   ""        )</f>
        <v/>
      </c>
      <c r="BG16" s="52" t="str">
        <f xml:space="preserve"> IF(variables!$E$3=$B16,      IF(N($I16=BG$3)=0,"",$L16),   ""        )</f>
        <v/>
      </c>
      <c r="BH16" s="52" t="str">
        <f xml:space="preserve"> IF(variables!$E$3=$B16,      IF(N($I16=BH$3)=0,"",$L16),   ""        )</f>
        <v/>
      </c>
      <c r="BI16" s="52" t="str">
        <f xml:space="preserve"> IF(variables!$E$3=$B16,      IF(N($I16=BI$3)=0,"",$L16),   ""        )</f>
        <v/>
      </c>
      <c r="BJ16" s="52" t="str">
        <f xml:space="preserve"> IF(variables!$E$3=$B16,      IF(N($I16=BJ$3)=0,"",$L16),   ""        )</f>
        <v/>
      </c>
      <c r="BK16" s="52" t="str">
        <f xml:space="preserve"> IF(variables!$E$3=$B16,      IF(N($I16=BK$3)=0,"",$L16),   ""        )</f>
        <v/>
      </c>
      <c r="BL16" s="52" t="str">
        <f xml:space="preserve"> IF(variables!$E$3=$B16,      IF(N($I16=BL$3)=0,"",$L16),   ""        )</f>
        <v/>
      </c>
      <c r="BM16" s="52" t="str">
        <f xml:space="preserve"> IF(variables!$E$3=$B16,      IF(N($I16=BM$3)=0,"",$L16),   ""        )</f>
        <v/>
      </c>
      <c r="BN16" s="52" t="str">
        <f xml:space="preserve"> IF(variables!$E$3=$B16,      IF(N($I16=BN$3)=0,"",$L16),   ""        )</f>
        <v/>
      </c>
      <c r="BO16" s="52" t="str">
        <f xml:space="preserve"> IF(variables!$E$3=$B16,      IF(N($I16=BO$3)=0,"",$L16),   ""        )</f>
        <v/>
      </c>
      <c r="BP16" s="52" t="str">
        <f xml:space="preserve"> IF(variables!$E$3=$B16,      IF(N($I16=BP$3)=0,"",$L16),   ""        )</f>
        <v/>
      </c>
      <c r="BQ16" s="52" t="str">
        <f xml:space="preserve"> IF(variables!$E$3=$B16,      IF(N($I16=BQ$3)=0,"",$L16),   ""        )</f>
        <v/>
      </c>
      <c r="BR16" s="52" t="str">
        <f xml:space="preserve"> IF(variables!$E$3=$B16,      IF(N($I16=BR$3)=0,"",$L16),   ""        )</f>
        <v/>
      </c>
      <c r="BS16" s="52" t="str">
        <f xml:space="preserve"> IF(variables!$E$3=$B16,      IF(N($I16=BS$3)=0,"",$L16),   ""        )</f>
        <v/>
      </c>
      <c r="BT16" s="52" t="str">
        <f xml:space="preserve"> IF(variables!$E$3=$B16,      IF(N($I16=BT$3)=0,"",$L16),   ""        )</f>
        <v/>
      </c>
      <c r="BU16" s="52" t="str">
        <f xml:space="preserve"> IF(variables!$E$3=$B16,      IF(N($I16=BU$3)=0,"",$L16),   ""        )</f>
        <v/>
      </c>
      <c r="BV16" s="52" t="str">
        <f xml:space="preserve"> IF(variables!$E$3=$B16,      IF(N($I16=BV$3)=0,"",$L16),   ""        )</f>
        <v/>
      </c>
      <c r="BW16" s="52" t="str">
        <f xml:space="preserve"> IF(variables!$E$3=$B16,      IF(N($I16=BW$3)=0,"",$L16),   ""        )</f>
        <v/>
      </c>
      <c r="BX16" s="52" t="str">
        <f xml:space="preserve"> IF(variables!$E$3=$B16,      IF(N($I16=BX$3)=0,"",$L16),   ""        )</f>
        <v/>
      </c>
      <c r="BY16" s="53">
        <f t="shared" si="9"/>
        <v>7</v>
      </c>
      <c r="BZ16" s="53" t="str">
        <f t="shared" si="9"/>
        <v/>
      </c>
      <c r="CA16" s="53" t="str">
        <f t="shared" si="9"/>
        <v/>
      </c>
      <c r="CB16" s="53" t="str">
        <f t="shared" si="9"/>
        <v/>
      </c>
      <c r="CC16" s="53" t="str">
        <f t="shared" si="9"/>
        <v/>
      </c>
      <c r="CD16" s="53" t="str">
        <f t="shared" si="9"/>
        <v/>
      </c>
      <c r="CE16" s="53" t="str">
        <f t="shared" si="9"/>
        <v/>
      </c>
      <c r="CF16" s="53" t="str">
        <f t="shared" si="9"/>
        <v/>
      </c>
      <c r="CG16" s="53" t="str">
        <f t="shared" si="9"/>
        <v/>
      </c>
      <c r="CH16" s="53" t="str">
        <f t="shared" si="9"/>
        <v/>
      </c>
      <c r="CI16" s="53" t="str">
        <f t="shared" si="9"/>
        <v/>
      </c>
      <c r="CJ16" s="53" t="str">
        <f t="shared" si="9"/>
        <v/>
      </c>
    </row>
    <row r="17" spans="1:88" ht="13.5" customHeight="1">
      <c r="A17" s="11"/>
      <c r="B17" s="72" t="s">
        <v>48</v>
      </c>
      <c r="C17" s="73">
        <f t="shared" si="11"/>
        <v>41678</v>
      </c>
      <c r="D17" s="74" t="s">
        <v>3</v>
      </c>
      <c r="E17" s="74">
        <f>E14+1</f>
        <v>14</v>
      </c>
      <c r="F17" s="74">
        <v>20</v>
      </c>
      <c r="G17" s="42">
        <f t="shared" si="12"/>
        <v>14</v>
      </c>
      <c r="H17" s="2" t="s">
        <v>32</v>
      </c>
      <c r="I17" s="42">
        <f t="shared" si="13"/>
        <v>6</v>
      </c>
      <c r="J17" s="42" t="str">
        <f>CHOOSE(MONTH(C17),variables!$B$2,variables!$B$3,variables!$B$4,variables!$B$5,variables!$B$6,variables!$B$7,variables!$B$8,variables!$B$9,variables!$B$10,variables!$B$11,variables!$B$12,variables!$B$13)</f>
        <v>février</v>
      </c>
      <c r="K17" s="42">
        <f t="shared" si="14"/>
        <v>2014</v>
      </c>
      <c r="L17" s="57">
        <f>IF(variables!$C$2=1,G17,       IF($D17=analyse!$H$3,$G17,"")   )</f>
        <v>14</v>
      </c>
      <c r="M17" s="51" t="str">
        <f xml:space="preserve"> IF(variables!$E$3=$B17,      IF(N($J17=M$3)=0,"",$L17),   ""        )</f>
        <v/>
      </c>
      <c r="N17" s="51" t="str">
        <f xml:space="preserve"> IF(variables!$E$3=$B17,      IF(N($J17=N$3)=0,"",$L17),   ""        )</f>
        <v/>
      </c>
      <c r="O17" s="51" t="str">
        <f xml:space="preserve"> IF(variables!$E$3=$B17,      IF(N($J17=O$3)=0,"",$L17),   ""        )</f>
        <v/>
      </c>
      <c r="P17" s="51" t="str">
        <f xml:space="preserve"> IF(variables!$E$3=$B17,      IF(N($J17=P$3)=0,"",$L17),   ""        )</f>
        <v/>
      </c>
      <c r="Q17" s="51" t="str">
        <f xml:space="preserve"> IF(variables!$E$3=$B17,      IF(N($J17=Q$3)=0,"",$L17),   ""        )</f>
        <v/>
      </c>
      <c r="R17" s="51">
        <f xml:space="preserve"> IF(variables!$E$3=$B17,      IF(N($J17=R$3)=0,"",$L17),   ""        )</f>
        <v>14</v>
      </c>
      <c r="S17" s="51" t="str">
        <f xml:space="preserve"> IF(variables!$E$3=$B17,      IF(N($J17=S$3)=0,"",$L17),   ""        )</f>
        <v/>
      </c>
      <c r="T17" s="51" t="str">
        <f xml:space="preserve"> IF(variables!$E$3=$B17,      IF(N($J17=T$3)=0,"",$L17),   ""        )</f>
        <v/>
      </c>
      <c r="U17" s="51" t="str">
        <f xml:space="preserve"> IF(variables!$E$3=$B17,      IF(N($J17=U$3)=0,"",$L17),   ""        )</f>
        <v/>
      </c>
      <c r="V17" s="51" t="str">
        <f xml:space="preserve"> IF(variables!$E$3=$B17,      IF(N($J17=V$3)=0,"",$L17),   ""        )</f>
        <v/>
      </c>
      <c r="W17" s="51" t="str">
        <f xml:space="preserve"> IF(variables!$E$3=$B17,      IF(N($J17=W$3)=0,"",$L17),   ""        )</f>
        <v/>
      </c>
      <c r="X17" s="51" t="str">
        <f xml:space="preserve"> IF(variables!$E$3=$B17,      IF(N($J17=X$3)=0,"",$L17),   ""        )</f>
        <v/>
      </c>
      <c r="Y17" s="52" t="str">
        <f xml:space="preserve"> IF(variables!$E$3=$B17,      IF(N($I17=Y$3)=0,"",$L17),   ""        )</f>
        <v/>
      </c>
      <c r="Z17" s="52" t="str">
        <f xml:space="preserve"> IF(variables!$E$3=$B17,      IF(N($I17=Z$3)=0,"",$L17),   ""        )</f>
        <v/>
      </c>
      <c r="AA17" s="52" t="str">
        <f xml:space="preserve"> IF(variables!$E$3=$B17,      IF(N($I17=AA$3)=0,"",$L17),   ""        )</f>
        <v/>
      </c>
      <c r="AB17" s="52" t="str">
        <f xml:space="preserve"> IF(variables!$E$3=$B17,      IF(N($I17=AB$3)=0,"",$L17),   ""        )</f>
        <v/>
      </c>
      <c r="AC17" s="52" t="str">
        <f xml:space="preserve"> IF(variables!$E$3=$B17,      IF(N($I17=AC$3)=0,"",$L17),   ""        )</f>
        <v/>
      </c>
      <c r="AD17" s="52" t="str">
        <f xml:space="preserve"> IF(variables!$E$3=$B17,      IF(N($I17=AD$3)=0,"",$L17),   ""        )</f>
        <v/>
      </c>
      <c r="AE17" s="52" t="str">
        <f xml:space="preserve"> IF(variables!$E$3=$B17,      IF(N($I17=AE$3)=0,"",$L17),   ""        )</f>
        <v/>
      </c>
      <c r="AF17" s="52" t="str">
        <f xml:space="preserve"> IF(variables!$E$3=$B17,      IF(N($I17=AF$3)=0,"",$L17),   ""        )</f>
        <v/>
      </c>
      <c r="AG17" s="52" t="str">
        <f xml:space="preserve"> IF(variables!$E$3=$B17,      IF(N($I17=AG$3)=0,"",$L17),   ""        )</f>
        <v/>
      </c>
      <c r="AH17" s="52" t="str">
        <f xml:space="preserve"> IF(variables!$E$3=$B17,      IF(N($I17=AH$3)=0,"",$L17),   ""        )</f>
        <v/>
      </c>
      <c r="AI17" s="52" t="str">
        <f xml:space="preserve"> IF(variables!$E$3=$B17,      IF(N($I17=AI$3)=0,"",$L17),   ""        )</f>
        <v/>
      </c>
      <c r="AJ17" s="52" t="str">
        <f xml:space="preserve"> IF(variables!$E$3=$B17,      IF(N($I17=AJ$3)=0,"",$L17),   ""        )</f>
        <v/>
      </c>
      <c r="AK17" s="52" t="str">
        <f xml:space="preserve"> IF(variables!$E$3=$B17,      IF(N($I17=AK$3)=0,"",$L17),   ""        )</f>
        <v/>
      </c>
      <c r="AL17" s="52" t="str">
        <f xml:space="preserve"> IF(variables!$E$3=$B17,      IF(N($I17=AL$3)=0,"",$L17),   ""        )</f>
        <v/>
      </c>
      <c r="AM17" s="52" t="str">
        <f xml:space="preserve"> IF(variables!$E$3=$B17,      IF(N($I17=AM$3)=0,"",$L17),   ""        )</f>
        <v/>
      </c>
      <c r="AN17" s="52" t="str">
        <f xml:space="preserve"> IF(variables!$E$3=$B17,      IF(N($I17=AN$3)=0,"",$L17),   ""        )</f>
        <v/>
      </c>
      <c r="AO17" s="52" t="str">
        <f xml:space="preserve"> IF(variables!$E$3=$B17,      IF(N($I17=AO$3)=0,"",$L17),   ""        )</f>
        <v/>
      </c>
      <c r="AP17" s="52" t="str">
        <f xml:space="preserve"> IF(variables!$E$3=$B17,      IF(N($I17=AP$3)=0,"",$L17),   ""        )</f>
        <v/>
      </c>
      <c r="AQ17" s="52" t="str">
        <f xml:space="preserve"> IF(variables!$E$3=$B17,      IF(N($I17=AQ$3)=0,"",$L17),   ""        )</f>
        <v/>
      </c>
      <c r="AR17" s="52" t="str">
        <f xml:space="preserve"> IF(variables!$E$3=$B17,      IF(N($I17=AR$3)=0,"",$L17),   ""        )</f>
        <v/>
      </c>
      <c r="AS17" s="52" t="str">
        <f xml:space="preserve"> IF(variables!$E$3=$B17,      IF(N($I17=AS$3)=0,"",$L17),   ""        )</f>
        <v/>
      </c>
      <c r="AT17" s="52" t="str">
        <f xml:space="preserve"> IF(variables!$E$3=$B17,      IF(N($I17=AT$3)=0,"",$L17),   ""        )</f>
        <v/>
      </c>
      <c r="AU17" s="52" t="str">
        <f xml:space="preserve"> IF(variables!$E$3=$B17,      IF(N($I17=AU$3)=0,"",$L17),   ""        )</f>
        <v/>
      </c>
      <c r="AV17" s="52" t="str">
        <f xml:space="preserve"> IF(variables!$E$3=$B17,      IF(N($I17=AV$3)=0,"",$L17),   ""        )</f>
        <v/>
      </c>
      <c r="AW17" s="52">
        <f xml:space="preserve"> IF(variables!$E$3=$B17,      IF(N($I17=AW$3)=0,"",$L17),   ""        )</f>
        <v>14</v>
      </c>
      <c r="AX17" s="52" t="str">
        <f xml:space="preserve"> IF(variables!$E$3=$B17,      IF(N($I17=AX$3)=0,"",$L17),   ""        )</f>
        <v/>
      </c>
      <c r="AY17" s="52" t="str">
        <f xml:space="preserve"> IF(variables!$E$3=$B17,      IF(N($I17=AY$3)=0,"",$L17),   ""        )</f>
        <v/>
      </c>
      <c r="AZ17" s="52" t="str">
        <f xml:space="preserve"> IF(variables!$E$3=$B17,      IF(N($I17=AZ$3)=0,"",$L17),   ""        )</f>
        <v/>
      </c>
      <c r="BA17" s="52" t="str">
        <f xml:space="preserve"> IF(variables!$E$3=$B17,      IF(N($I17=BA$3)=0,"",$L17),   ""        )</f>
        <v/>
      </c>
      <c r="BB17" s="52" t="str">
        <f xml:space="preserve"> IF(variables!$E$3=$B17,      IF(N($I17=BB$3)=0,"",$L17),   ""        )</f>
        <v/>
      </c>
      <c r="BC17" s="52" t="str">
        <f xml:space="preserve"> IF(variables!$E$3=$B17,      IF(N($I17=BC$3)=0,"",$L17),   ""        )</f>
        <v/>
      </c>
      <c r="BD17" s="52" t="str">
        <f xml:space="preserve"> IF(variables!$E$3=$B17,      IF(N($I17=BD$3)=0,"",$L17),   ""        )</f>
        <v/>
      </c>
      <c r="BE17" s="52" t="str">
        <f xml:space="preserve"> IF(variables!$E$3=$B17,      IF(N($I17=BE$3)=0,"",$L17),   ""        )</f>
        <v/>
      </c>
      <c r="BF17" s="52" t="str">
        <f xml:space="preserve"> IF(variables!$E$3=$B17,      IF(N($I17=BF$3)=0,"",$L17),   ""        )</f>
        <v/>
      </c>
      <c r="BG17" s="52" t="str">
        <f xml:space="preserve"> IF(variables!$E$3=$B17,      IF(N($I17=BG$3)=0,"",$L17),   ""        )</f>
        <v/>
      </c>
      <c r="BH17" s="52" t="str">
        <f xml:space="preserve"> IF(variables!$E$3=$B17,      IF(N($I17=BH$3)=0,"",$L17),   ""        )</f>
        <v/>
      </c>
      <c r="BI17" s="52" t="str">
        <f xml:space="preserve"> IF(variables!$E$3=$B17,      IF(N($I17=BI$3)=0,"",$L17),   ""        )</f>
        <v/>
      </c>
      <c r="BJ17" s="52" t="str">
        <f xml:space="preserve"> IF(variables!$E$3=$B17,      IF(N($I17=BJ$3)=0,"",$L17),   ""        )</f>
        <v/>
      </c>
      <c r="BK17" s="52" t="str">
        <f xml:space="preserve"> IF(variables!$E$3=$B17,      IF(N($I17=BK$3)=0,"",$L17),   ""        )</f>
        <v/>
      </c>
      <c r="BL17" s="52" t="str">
        <f xml:space="preserve"> IF(variables!$E$3=$B17,      IF(N($I17=BL$3)=0,"",$L17),   ""        )</f>
        <v/>
      </c>
      <c r="BM17" s="52" t="str">
        <f xml:space="preserve"> IF(variables!$E$3=$B17,      IF(N($I17=BM$3)=0,"",$L17),   ""        )</f>
        <v/>
      </c>
      <c r="BN17" s="52" t="str">
        <f xml:space="preserve"> IF(variables!$E$3=$B17,      IF(N($I17=BN$3)=0,"",$L17),   ""        )</f>
        <v/>
      </c>
      <c r="BO17" s="52" t="str">
        <f xml:space="preserve"> IF(variables!$E$3=$B17,      IF(N($I17=BO$3)=0,"",$L17),   ""        )</f>
        <v/>
      </c>
      <c r="BP17" s="52" t="str">
        <f xml:space="preserve"> IF(variables!$E$3=$B17,      IF(N($I17=BP$3)=0,"",$L17),   ""        )</f>
        <v/>
      </c>
      <c r="BQ17" s="52" t="str">
        <f xml:space="preserve"> IF(variables!$E$3=$B17,      IF(N($I17=BQ$3)=0,"",$L17),   ""        )</f>
        <v/>
      </c>
      <c r="BR17" s="52" t="str">
        <f xml:space="preserve"> IF(variables!$E$3=$B17,      IF(N($I17=BR$3)=0,"",$L17),   ""        )</f>
        <v/>
      </c>
      <c r="BS17" s="52" t="str">
        <f xml:space="preserve"> IF(variables!$E$3=$B17,      IF(N($I17=BS$3)=0,"",$L17),   ""        )</f>
        <v/>
      </c>
      <c r="BT17" s="52" t="str">
        <f xml:space="preserve"> IF(variables!$E$3=$B17,      IF(N($I17=BT$3)=0,"",$L17),   ""        )</f>
        <v/>
      </c>
      <c r="BU17" s="52" t="str">
        <f xml:space="preserve"> IF(variables!$E$3=$B17,      IF(N($I17=BU$3)=0,"",$L17),   ""        )</f>
        <v/>
      </c>
      <c r="BV17" s="52" t="str">
        <f xml:space="preserve"> IF(variables!$E$3=$B17,      IF(N($I17=BV$3)=0,"",$L17),   ""        )</f>
        <v/>
      </c>
      <c r="BW17" s="52" t="str">
        <f xml:space="preserve"> IF(variables!$E$3=$B17,      IF(N($I17=BW$3)=0,"",$L17),   ""        )</f>
        <v/>
      </c>
      <c r="BX17" s="52" t="str">
        <f xml:space="preserve"> IF(variables!$E$3=$B17,      IF(N($I17=BX$3)=0,"",$L17),   ""        )</f>
        <v/>
      </c>
      <c r="BY17" s="53">
        <f t="shared" si="9"/>
        <v>14</v>
      </c>
      <c r="BZ17" s="53" t="str">
        <f t="shared" si="9"/>
        <v/>
      </c>
      <c r="CA17" s="53" t="str">
        <f t="shared" si="9"/>
        <v/>
      </c>
      <c r="CB17" s="53" t="str">
        <f t="shared" si="9"/>
        <v/>
      </c>
      <c r="CC17" s="53" t="str">
        <f t="shared" si="9"/>
        <v/>
      </c>
      <c r="CD17" s="53" t="str">
        <f t="shared" si="9"/>
        <v/>
      </c>
      <c r="CE17" s="53" t="str">
        <f t="shared" si="9"/>
        <v/>
      </c>
      <c r="CF17" s="53" t="str">
        <f t="shared" si="9"/>
        <v/>
      </c>
      <c r="CG17" s="53" t="str">
        <f t="shared" si="9"/>
        <v/>
      </c>
      <c r="CH17" s="53" t="str">
        <f t="shared" si="9"/>
        <v/>
      </c>
      <c r="CI17" s="53" t="str">
        <f t="shared" si="9"/>
        <v/>
      </c>
      <c r="CJ17" s="53" t="str">
        <f t="shared" si="9"/>
        <v/>
      </c>
    </row>
    <row r="18" spans="1:88" ht="13.5" customHeight="1">
      <c r="A18" s="11"/>
      <c r="B18" s="72" t="s">
        <v>48</v>
      </c>
      <c r="C18" s="73">
        <f t="shared" si="11"/>
        <v>41688</v>
      </c>
      <c r="D18" s="74" t="s">
        <v>0</v>
      </c>
      <c r="E18" s="74">
        <f t="shared" ref="E18:E28" si="15">E15+1</f>
        <v>13</v>
      </c>
      <c r="F18" s="74">
        <v>20</v>
      </c>
      <c r="G18" s="42">
        <f t="shared" si="12"/>
        <v>13</v>
      </c>
      <c r="H18" s="2" t="s">
        <v>32</v>
      </c>
      <c r="I18" s="42">
        <f t="shared" si="13"/>
        <v>8</v>
      </c>
      <c r="J18" s="42" t="str">
        <f>CHOOSE(MONTH(C18),variables!$B$2,variables!$B$3,variables!$B$4,variables!$B$5,variables!$B$6,variables!$B$7,variables!$B$8,variables!$B$9,variables!$B$10,variables!$B$11,variables!$B$12,variables!$B$13)</f>
        <v>février</v>
      </c>
      <c r="K18" s="42">
        <f t="shared" si="14"/>
        <v>2014</v>
      </c>
      <c r="L18" s="57">
        <f>IF(variables!$C$2=1,G18,       IF($D18=analyse!$H$3,$G18,"")   )</f>
        <v>13</v>
      </c>
      <c r="M18" s="51" t="str">
        <f xml:space="preserve"> IF(variables!$E$3=$B18,      IF(N($J18=M$3)=0,"",$L18),   ""        )</f>
        <v/>
      </c>
      <c r="N18" s="51" t="str">
        <f xml:space="preserve"> IF(variables!$E$3=$B18,      IF(N($J18=N$3)=0,"",$L18),   ""        )</f>
        <v/>
      </c>
      <c r="O18" s="51" t="str">
        <f xml:space="preserve"> IF(variables!$E$3=$B18,      IF(N($J18=O$3)=0,"",$L18),   ""        )</f>
        <v/>
      </c>
      <c r="P18" s="51" t="str">
        <f xml:space="preserve"> IF(variables!$E$3=$B18,      IF(N($J18=P$3)=0,"",$L18),   ""        )</f>
        <v/>
      </c>
      <c r="Q18" s="51" t="str">
        <f xml:space="preserve"> IF(variables!$E$3=$B18,      IF(N($J18=Q$3)=0,"",$L18),   ""        )</f>
        <v/>
      </c>
      <c r="R18" s="51">
        <f xml:space="preserve"> IF(variables!$E$3=$B18,      IF(N($J18=R$3)=0,"",$L18),   ""        )</f>
        <v>13</v>
      </c>
      <c r="S18" s="51" t="str">
        <f xml:space="preserve"> IF(variables!$E$3=$B18,      IF(N($J18=S$3)=0,"",$L18),   ""        )</f>
        <v/>
      </c>
      <c r="T18" s="51" t="str">
        <f xml:space="preserve"> IF(variables!$E$3=$B18,      IF(N($J18=T$3)=0,"",$L18),   ""        )</f>
        <v/>
      </c>
      <c r="U18" s="51" t="str">
        <f xml:space="preserve"> IF(variables!$E$3=$B18,      IF(N($J18=U$3)=0,"",$L18),   ""        )</f>
        <v/>
      </c>
      <c r="V18" s="51" t="str">
        <f xml:space="preserve"> IF(variables!$E$3=$B18,      IF(N($J18=V$3)=0,"",$L18),   ""        )</f>
        <v/>
      </c>
      <c r="W18" s="51" t="str">
        <f xml:space="preserve"> IF(variables!$E$3=$B18,      IF(N($J18=W$3)=0,"",$L18),   ""        )</f>
        <v/>
      </c>
      <c r="X18" s="51" t="str">
        <f xml:space="preserve"> IF(variables!$E$3=$B18,      IF(N($J18=X$3)=0,"",$L18),   ""        )</f>
        <v/>
      </c>
      <c r="Y18" s="52" t="str">
        <f xml:space="preserve"> IF(variables!$E$3=$B18,      IF(N($I18=Y$3)=0,"",$L18),   ""        )</f>
        <v/>
      </c>
      <c r="Z18" s="52" t="str">
        <f xml:space="preserve"> IF(variables!$E$3=$B18,      IF(N($I18=Z$3)=0,"",$L18),   ""        )</f>
        <v/>
      </c>
      <c r="AA18" s="52" t="str">
        <f xml:space="preserve"> IF(variables!$E$3=$B18,      IF(N($I18=AA$3)=0,"",$L18),   ""        )</f>
        <v/>
      </c>
      <c r="AB18" s="52" t="str">
        <f xml:space="preserve"> IF(variables!$E$3=$B18,      IF(N($I18=AB$3)=0,"",$L18),   ""        )</f>
        <v/>
      </c>
      <c r="AC18" s="52" t="str">
        <f xml:space="preserve"> IF(variables!$E$3=$B18,      IF(N($I18=AC$3)=0,"",$L18),   ""        )</f>
        <v/>
      </c>
      <c r="AD18" s="52" t="str">
        <f xml:space="preserve"> IF(variables!$E$3=$B18,      IF(N($I18=AD$3)=0,"",$L18),   ""        )</f>
        <v/>
      </c>
      <c r="AE18" s="52" t="str">
        <f xml:space="preserve"> IF(variables!$E$3=$B18,      IF(N($I18=AE$3)=0,"",$L18),   ""        )</f>
        <v/>
      </c>
      <c r="AF18" s="52" t="str">
        <f xml:space="preserve"> IF(variables!$E$3=$B18,      IF(N($I18=AF$3)=0,"",$L18),   ""        )</f>
        <v/>
      </c>
      <c r="AG18" s="52" t="str">
        <f xml:space="preserve"> IF(variables!$E$3=$B18,      IF(N($I18=AG$3)=0,"",$L18),   ""        )</f>
        <v/>
      </c>
      <c r="AH18" s="52" t="str">
        <f xml:space="preserve"> IF(variables!$E$3=$B18,      IF(N($I18=AH$3)=0,"",$L18),   ""        )</f>
        <v/>
      </c>
      <c r="AI18" s="52" t="str">
        <f xml:space="preserve"> IF(variables!$E$3=$B18,      IF(N($I18=AI$3)=0,"",$L18),   ""        )</f>
        <v/>
      </c>
      <c r="AJ18" s="52" t="str">
        <f xml:space="preserve"> IF(variables!$E$3=$B18,      IF(N($I18=AJ$3)=0,"",$L18),   ""        )</f>
        <v/>
      </c>
      <c r="AK18" s="52" t="str">
        <f xml:space="preserve"> IF(variables!$E$3=$B18,      IF(N($I18=AK$3)=0,"",$L18),   ""        )</f>
        <v/>
      </c>
      <c r="AL18" s="52" t="str">
        <f xml:space="preserve"> IF(variables!$E$3=$B18,      IF(N($I18=AL$3)=0,"",$L18),   ""        )</f>
        <v/>
      </c>
      <c r="AM18" s="52" t="str">
        <f xml:space="preserve"> IF(variables!$E$3=$B18,      IF(N($I18=AM$3)=0,"",$L18),   ""        )</f>
        <v/>
      </c>
      <c r="AN18" s="52" t="str">
        <f xml:space="preserve"> IF(variables!$E$3=$B18,      IF(N($I18=AN$3)=0,"",$L18),   ""        )</f>
        <v/>
      </c>
      <c r="AO18" s="52" t="str">
        <f xml:space="preserve"> IF(variables!$E$3=$B18,      IF(N($I18=AO$3)=0,"",$L18),   ""        )</f>
        <v/>
      </c>
      <c r="AP18" s="52" t="str">
        <f xml:space="preserve"> IF(variables!$E$3=$B18,      IF(N($I18=AP$3)=0,"",$L18),   ""        )</f>
        <v/>
      </c>
      <c r="AQ18" s="52" t="str">
        <f xml:space="preserve"> IF(variables!$E$3=$B18,      IF(N($I18=AQ$3)=0,"",$L18),   ""        )</f>
        <v/>
      </c>
      <c r="AR18" s="52" t="str">
        <f xml:space="preserve"> IF(variables!$E$3=$B18,      IF(N($I18=AR$3)=0,"",$L18),   ""        )</f>
        <v/>
      </c>
      <c r="AS18" s="52" t="str">
        <f xml:space="preserve"> IF(variables!$E$3=$B18,      IF(N($I18=AS$3)=0,"",$L18),   ""        )</f>
        <v/>
      </c>
      <c r="AT18" s="52" t="str">
        <f xml:space="preserve"> IF(variables!$E$3=$B18,      IF(N($I18=AT$3)=0,"",$L18),   ""        )</f>
        <v/>
      </c>
      <c r="AU18" s="52" t="str">
        <f xml:space="preserve"> IF(variables!$E$3=$B18,      IF(N($I18=AU$3)=0,"",$L18),   ""        )</f>
        <v/>
      </c>
      <c r="AV18" s="52" t="str">
        <f xml:space="preserve"> IF(variables!$E$3=$B18,      IF(N($I18=AV$3)=0,"",$L18),   ""        )</f>
        <v/>
      </c>
      <c r="AW18" s="52" t="str">
        <f xml:space="preserve"> IF(variables!$E$3=$B18,      IF(N($I18=AW$3)=0,"",$L18),   ""        )</f>
        <v/>
      </c>
      <c r="AX18" s="52" t="str">
        <f xml:space="preserve"> IF(variables!$E$3=$B18,      IF(N($I18=AX$3)=0,"",$L18),   ""        )</f>
        <v/>
      </c>
      <c r="AY18" s="52">
        <f xml:space="preserve"> IF(variables!$E$3=$B18,      IF(N($I18=AY$3)=0,"",$L18),   ""        )</f>
        <v>13</v>
      </c>
      <c r="AZ18" s="52" t="str">
        <f xml:space="preserve"> IF(variables!$E$3=$B18,      IF(N($I18=AZ$3)=0,"",$L18),   ""        )</f>
        <v/>
      </c>
      <c r="BA18" s="52" t="str">
        <f xml:space="preserve"> IF(variables!$E$3=$B18,      IF(N($I18=BA$3)=0,"",$L18),   ""        )</f>
        <v/>
      </c>
      <c r="BB18" s="52" t="str">
        <f xml:space="preserve"> IF(variables!$E$3=$B18,      IF(N($I18=BB$3)=0,"",$L18),   ""        )</f>
        <v/>
      </c>
      <c r="BC18" s="52" t="str">
        <f xml:space="preserve"> IF(variables!$E$3=$B18,      IF(N($I18=BC$3)=0,"",$L18),   ""        )</f>
        <v/>
      </c>
      <c r="BD18" s="52" t="str">
        <f xml:space="preserve"> IF(variables!$E$3=$B18,      IF(N($I18=BD$3)=0,"",$L18),   ""        )</f>
        <v/>
      </c>
      <c r="BE18" s="52" t="str">
        <f xml:space="preserve"> IF(variables!$E$3=$B18,      IF(N($I18=BE$3)=0,"",$L18),   ""        )</f>
        <v/>
      </c>
      <c r="BF18" s="52" t="str">
        <f xml:space="preserve"> IF(variables!$E$3=$B18,      IF(N($I18=BF$3)=0,"",$L18),   ""        )</f>
        <v/>
      </c>
      <c r="BG18" s="52" t="str">
        <f xml:space="preserve"> IF(variables!$E$3=$B18,      IF(N($I18=BG$3)=0,"",$L18),   ""        )</f>
        <v/>
      </c>
      <c r="BH18" s="52" t="str">
        <f xml:space="preserve"> IF(variables!$E$3=$B18,      IF(N($I18=BH$3)=0,"",$L18),   ""        )</f>
        <v/>
      </c>
      <c r="BI18" s="52" t="str">
        <f xml:space="preserve"> IF(variables!$E$3=$B18,      IF(N($I18=BI$3)=0,"",$L18),   ""        )</f>
        <v/>
      </c>
      <c r="BJ18" s="52" t="str">
        <f xml:space="preserve"> IF(variables!$E$3=$B18,      IF(N($I18=BJ$3)=0,"",$L18),   ""        )</f>
        <v/>
      </c>
      <c r="BK18" s="52" t="str">
        <f xml:space="preserve"> IF(variables!$E$3=$B18,      IF(N($I18=BK$3)=0,"",$L18),   ""        )</f>
        <v/>
      </c>
      <c r="BL18" s="52" t="str">
        <f xml:space="preserve"> IF(variables!$E$3=$B18,      IF(N($I18=BL$3)=0,"",$L18),   ""        )</f>
        <v/>
      </c>
      <c r="BM18" s="52" t="str">
        <f xml:space="preserve"> IF(variables!$E$3=$B18,      IF(N($I18=BM$3)=0,"",$L18),   ""        )</f>
        <v/>
      </c>
      <c r="BN18" s="52" t="str">
        <f xml:space="preserve"> IF(variables!$E$3=$B18,      IF(N($I18=BN$3)=0,"",$L18),   ""        )</f>
        <v/>
      </c>
      <c r="BO18" s="52" t="str">
        <f xml:space="preserve"> IF(variables!$E$3=$B18,      IF(N($I18=BO$3)=0,"",$L18),   ""        )</f>
        <v/>
      </c>
      <c r="BP18" s="52" t="str">
        <f xml:space="preserve"> IF(variables!$E$3=$B18,      IF(N($I18=BP$3)=0,"",$L18),   ""        )</f>
        <v/>
      </c>
      <c r="BQ18" s="52" t="str">
        <f xml:space="preserve"> IF(variables!$E$3=$B18,      IF(N($I18=BQ$3)=0,"",$L18),   ""        )</f>
        <v/>
      </c>
      <c r="BR18" s="52" t="str">
        <f xml:space="preserve"> IF(variables!$E$3=$B18,      IF(N($I18=BR$3)=0,"",$L18),   ""        )</f>
        <v/>
      </c>
      <c r="BS18" s="52" t="str">
        <f xml:space="preserve"> IF(variables!$E$3=$B18,      IF(N($I18=BS$3)=0,"",$L18),   ""        )</f>
        <v/>
      </c>
      <c r="BT18" s="52" t="str">
        <f xml:space="preserve"> IF(variables!$E$3=$B18,      IF(N($I18=BT$3)=0,"",$L18),   ""        )</f>
        <v/>
      </c>
      <c r="BU18" s="52" t="str">
        <f xml:space="preserve"> IF(variables!$E$3=$B18,      IF(N($I18=BU$3)=0,"",$L18),   ""        )</f>
        <v/>
      </c>
      <c r="BV18" s="52" t="str">
        <f xml:space="preserve"> IF(variables!$E$3=$B18,      IF(N($I18=BV$3)=0,"",$L18),   ""        )</f>
        <v/>
      </c>
      <c r="BW18" s="52" t="str">
        <f xml:space="preserve"> IF(variables!$E$3=$B18,      IF(N($I18=BW$3)=0,"",$L18),   ""        )</f>
        <v/>
      </c>
      <c r="BX18" s="52" t="str">
        <f xml:space="preserve"> IF(variables!$E$3=$B18,      IF(N($I18=BX$3)=0,"",$L18),   ""        )</f>
        <v/>
      </c>
      <c r="BY18" s="53">
        <f t="shared" si="9"/>
        <v>13</v>
      </c>
      <c r="BZ18" s="53" t="str">
        <f t="shared" si="9"/>
        <v/>
      </c>
      <c r="CA18" s="53" t="str">
        <f t="shared" si="9"/>
        <v/>
      </c>
      <c r="CB18" s="53" t="str">
        <f t="shared" si="9"/>
        <v/>
      </c>
      <c r="CC18" s="53" t="str">
        <f t="shared" si="9"/>
        <v/>
      </c>
      <c r="CD18" s="53" t="str">
        <f t="shared" si="9"/>
        <v/>
      </c>
      <c r="CE18" s="53" t="str">
        <f t="shared" si="9"/>
        <v/>
      </c>
      <c r="CF18" s="53" t="str">
        <f t="shared" si="9"/>
        <v/>
      </c>
      <c r="CG18" s="53" t="str">
        <f t="shared" si="9"/>
        <v/>
      </c>
      <c r="CH18" s="53" t="str">
        <f t="shared" si="9"/>
        <v/>
      </c>
      <c r="CI18" s="53" t="str">
        <f t="shared" si="9"/>
        <v/>
      </c>
      <c r="CJ18" s="53" t="str">
        <f t="shared" si="9"/>
        <v/>
      </c>
    </row>
    <row r="19" spans="1:88" ht="13.5" customHeight="1">
      <c r="A19" s="11"/>
      <c r="B19" s="72" t="s">
        <v>48</v>
      </c>
      <c r="C19" s="73">
        <f t="shared" si="11"/>
        <v>41698</v>
      </c>
      <c r="D19" s="74" t="s">
        <v>0</v>
      </c>
      <c r="E19" s="74">
        <f t="shared" si="15"/>
        <v>8</v>
      </c>
      <c r="F19" s="74">
        <v>20</v>
      </c>
      <c r="G19" s="42">
        <f t="shared" si="12"/>
        <v>8</v>
      </c>
      <c r="H19" s="2" t="s">
        <v>13</v>
      </c>
      <c r="I19" s="42">
        <f t="shared" si="13"/>
        <v>9</v>
      </c>
      <c r="J19" s="42" t="str">
        <f>CHOOSE(MONTH(C19),variables!$B$2,variables!$B$3,variables!$B$4,variables!$B$5,variables!$B$6,variables!$B$7,variables!$B$8,variables!$B$9,variables!$B$10,variables!$B$11,variables!$B$12,variables!$B$13)</f>
        <v>février</v>
      </c>
      <c r="K19" s="42">
        <f t="shared" si="14"/>
        <v>2014</v>
      </c>
      <c r="L19" s="57">
        <f>IF(variables!$C$2=1,G19,       IF($D19=analyse!$H$3,$G19,"")   )</f>
        <v>8</v>
      </c>
      <c r="M19" s="51" t="str">
        <f xml:space="preserve"> IF(variables!$E$3=$B19,      IF(N($J19=M$3)=0,"",$L19),   ""        )</f>
        <v/>
      </c>
      <c r="N19" s="51" t="str">
        <f xml:space="preserve"> IF(variables!$E$3=$B19,      IF(N($J19=N$3)=0,"",$L19),   ""        )</f>
        <v/>
      </c>
      <c r="O19" s="51" t="str">
        <f xml:space="preserve"> IF(variables!$E$3=$B19,      IF(N($J19=O$3)=0,"",$L19),   ""        )</f>
        <v/>
      </c>
      <c r="P19" s="51" t="str">
        <f xml:space="preserve"> IF(variables!$E$3=$B19,      IF(N($J19=P$3)=0,"",$L19),   ""        )</f>
        <v/>
      </c>
      <c r="Q19" s="51" t="str">
        <f xml:space="preserve"> IF(variables!$E$3=$B19,      IF(N($J19=Q$3)=0,"",$L19),   ""        )</f>
        <v/>
      </c>
      <c r="R19" s="51">
        <f xml:space="preserve"> IF(variables!$E$3=$B19,      IF(N($J19=R$3)=0,"",$L19),   ""        )</f>
        <v>8</v>
      </c>
      <c r="S19" s="51" t="str">
        <f xml:space="preserve"> IF(variables!$E$3=$B19,      IF(N($J19=S$3)=0,"",$L19),   ""        )</f>
        <v/>
      </c>
      <c r="T19" s="51" t="str">
        <f xml:space="preserve"> IF(variables!$E$3=$B19,      IF(N($J19=T$3)=0,"",$L19),   ""        )</f>
        <v/>
      </c>
      <c r="U19" s="51" t="str">
        <f xml:space="preserve"> IF(variables!$E$3=$B19,      IF(N($J19=U$3)=0,"",$L19),   ""        )</f>
        <v/>
      </c>
      <c r="V19" s="51" t="str">
        <f xml:space="preserve"> IF(variables!$E$3=$B19,      IF(N($J19=V$3)=0,"",$L19),   ""        )</f>
        <v/>
      </c>
      <c r="W19" s="51" t="str">
        <f xml:space="preserve"> IF(variables!$E$3=$B19,      IF(N($J19=W$3)=0,"",$L19),   ""        )</f>
        <v/>
      </c>
      <c r="X19" s="51" t="str">
        <f xml:space="preserve"> IF(variables!$E$3=$B19,      IF(N($J19=X$3)=0,"",$L19),   ""        )</f>
        <v/>
      </c>
      <c r="Y19" s="52" t="str">
        <f xml:space="preserve"> IF(variables!$E$3=$B19,      IF(N($I19=Y$3)=0,"",$L19),   ""        )</f>
        <v/>
      </c>
      <c r="Z19" s="52" t="str">
        <f xml:space="preserve"> IF(variables!$E$3=$B19,      IF(N($I19=Z$3)=0,"",$L19),   ""        )</f>
        <v/>
      </c>
      <c r="AA19" s="52" t="str">
        <f xml:space="preserve"> IF(variables!$E$3=$B19,      IF(N($I19=AA$3)=0,"",$L19),   ""        )</f>
        <v/>
      </c>
      <c r="AB19" s="52" t="str">
        <f xml:space="preserve"> IF(variables!$E$3=$B19,      IF(N($I19=AB$3)=0,"",$L19),   ""        )</f>
        <v/>
      </c>
      <c r="AC19" s="52" t="str">
        <f xml:space="preserve"> IF(variables!$E$3=$B19,      IF(N($I19=AC$3)=0,"",$L19),   ""        )</f>
        <v/>
      </c>
      <c r="AD19" s="52" t="str">
        <f xml:space="preserve"> IF(variables!$E$3=$B19,      IF(N($I19=AD$3)=0,"",$L19),   ""        )</f>
        <v/>
      </c>
      <c r="AE19" s="52" t="str">
        <f xml:space="preserve"> IF(variables!$E$3=$B19,      IF(N($I19=AE$3)=0,"",$L19),   ""        )</f>
        <v/>
      </c>
      <c r="AF19" s="52" t="str">
        <f xml:space="preserve"> IF(variables!$E$3=$B19,      IF(N($I19=AF$3)=0,"",$L19),   ""        )</f>
        <v/>
      </c>
      <c r="AG19" s="52" t="str">
        <f xml:space="preserve"> IF(variables!$E$3=$B19,      IF(N($I19=AG$3)=0,"",$L19),   ""        )</f>
        <v/>
      </c>
      <c r="AH19" s="52" t="str">
        <f xml:space="preserve"> IF(variables!$E$3=$B19,      IF(N($I19=AH$3)=0,"",$L19),   ""        )</f>
        <v/>
      </c>
      <c r="AI19" s="52" t="str">
        <f xml:space="preserve"> IF(variables!$E$3=$B19,      IF(N($I19=AI$3)=0,"",$L19),   ""        )</f>
        <v/>
      </c>
      <c r="AJ19" s="52" t="str">
        <f xml:space="preserve"> IF(variables!$E$3=$B19,      IF(N($I19=AJ$3)=0,"",$L19),   ""        )</f>
        <v/>
      </c>
      <c r="AK19" s="52" t="str">
        <f xml:space="preserve"> IF(variables!$E$3=$B19,      IF(N($I19=AK$3)=0,"",$L19),   ""        )</f>
        <v/>
      </c>
      <c r="AL19" s="52" t="str">
        <f xml:space="preserve"> IF(variables!$E$3=$B19,      IF(N($I19=AL$3)=0,"",$L19),   ""        )</f>
        <v/>
      </c>
      <c r="AM19" s="52" t="str">
        <f xml:space="preserve"> IF(variables!$E$3=$B19,      IF(N($I19=AM$3)=0,"",$L19),   ""        )</f>
        <v/>
      </c>
      <c r="AN19" s="52" t="str">
        <f xml:space="preserve"> IF(variables!$E$3=$B19,      IF(N($I19=AN$3)=0,"",$L19),   ""        )</f>
        <v/>
      </c>
      <c r="AO19" s="52" t="str">
        <f xml:space="preserve"> IF(variables!$E$3=$B19,      IF(N($I19=AO$3)=0,"",$L19),   ""        )</f>
        <v/>
      </c>
      <c r="AP19" s="52" t="str">
        <f xml:space="preserve"> IF(variables!$E$3=$B19,      IF(N($I19=AP$3)=0,"",$L19),   ""        )</f>
        <v/>
      </c>
      <c r="AQ19" s="52" t="str">
        <f xml:space="preserve"> IF(variables!$E$3=$B19,      IF(N($I19=AQ$3)=0,"",$L19),   ""        )</f>
        <v/>
      </c>
      <c r="AR19" s="52" t="str">
        <f xml:space="preserve"> IF(variables!$E$3=$B19,      IF(N($I19=AR$3)=0,"",$L19),   ""        )</f>
        <v/>
      </c>
      <c r="AS19" s="52" t="str">
        <f xml:space="preserve"> IF(variables!$E$3=$B19,      IF(N($I19=AS$3)=0,"",$L19),   ""        )</f>
        <v/>
      </c>
      <c r="AT19" s="52" t="str">
        <f xml:space="preserve"> IF(variables!$E$3=$B19,      IF(N($I19=AT$3)=0,"",$L19),   ""        )</f>
        <v/>
      </c>
      <c r="AU19" s="52" t="str">
        <f xml:space="preserve"> IF(variables!$E$3=$B19,      IF(N($I19=AU$3)=0,"",$L19),   ""        )</f>
        <v/>
      </c>
      <c r="AV19" s="52" t="str">
        <f xml:space="preserve"> IF(variables!$E$3=$B19,      IF(N($I19=AV$3)=0,"",$L19),   ""        )</f>
        <v/>
      </c>
      <c r="AW19" s="52" t="str">
        <f xml:space="preserve"> IF(variables!$E$3=$B19,      IF(N($I19=AW$3)=0,"",$L19),   ""        )</f>
        <v/>
      </c>
      <c r="AX19" s="52" t="str">
        <f xml:space="preserve"> IF(variables!$E$3=$B19,      IF(N($I19=AX$3)=0,"",$L19),   ""        )</f>
        <v/>
      </c>
      <c r="AY19" s="52" t="str">
        <f xml:space="preserve"> IF(variables!$E$3=$B19,      IF(N($I19=AY$3)=0,"",$L19),   ""        )</f>
        <v/>
      </c>
      <c r="AZ19" s="52">
        <f xml:space="preserve"> IF(variables!$E$3=$B19,      IF(N($I19=AZ$3)=0,"",$L19),   ""        )</f>
        <v>8</v>
      </c>
      <c r="BA19" s="52" t="str">
        <f xml:space="preserve"> IF(variables!$E$3=$B19,      IF(N($I19=BA$3)=0,"",$L19),   ""        )</f>
        <v/>
      </c>
      <c r="BB19" s="52" t="str">
        <f xml:space="preserve"> IF(variables!$E$3=$B19,      IF(N($I19=BB$3)=0,"",$L19),   ""        )</f>
        <v/>
      </c>
      <c r="BC19" s="52" t="str">
        <f xml:space="preserve"> IF(variables!$E$3=$B19,      IF(N($I19=BC$3)=0,"",$L19),   ""        )</f>
        <v/>
      </c>
      <c r="BD19" s="52" t="str">
        <f xml:space="preserve"> IF(variables!$E$3=$B19,      IF(N($I19=BD$3)=0,"",$L19),   ""        )</f>
        <v/>
      </c>
      <c r="BE19" s="52" t="str">
        <f xml:space="preserve"> IF(variables!$E$3=$B19,      IF(N($I19=BE$3)=0,"",$L19),   ""        )</f>
        <v/>
      </c>
      <c r="BF19" s="52" t="str">
        <f xml:space="preserve"> IF(variables!$E$3=$B19,      IF(N($I19=BF$3)=0,"",$L19),   ""        )</f>
        <v/>
      </c>
      <c r="BG19" s="52" t="str">
        <f xml:space="preserve"> IF(variables!$E$3=$B19,      IF(N($I19=BG$3)=0,"",$L19),   ""        )</f>
        <v/>
      </c>
      <c r="BH19" s="52" t="str">
        <f xml:space="preserve"> IF(variables!$E$3=$B19,      IF(N($I19=BH$3)=0,"",$L19),   ""        )</f>
        <v/>
      </c>
      <c r="BI19" s="52" t="str">
        <f xml:space="preserve"> IF(variables!$E$3=$B19,      IF(N($I19=BI$3)=0,"",$L19),   ""        )</f>
        <v/>
      </c>
      <c r="BJ19" s="52" t="str">
        <f xml:space="preserve"> IF(variables!$E$3=$B19,      IF(N($I19=BJ$3)=0,"",$L19),   ""        )</f>
        <v/>
      </c>
      <c r="BK19" s="52" t="str">
        <f xml:space="preserve"> IF(variables!$E$3=$B19,      IF(N($I19=BK$3)=0,"",$L19),   ""        )</f>
        <v/>
      </c>
      <c r="BL19" s="52" t="str">
        <f xml:space="preserve"> IF(variables!$E$3=$B19,      IF(N($I19=BL$3)=0,"",$L19),   ""        )</f>
        <v/>
      </c>
      <c r="BM19" s="52" t="str">
        <f xml:space="preserve"> IF(variables!$E$3=$B19,      IF(N($I19=BM$3)=0,"",$L19),   ""        )</f>
        <v/>
      </c>
      <c r="BN19" s="52" t="str">
        <f xml:space="preserve"> IF(variables!$E$3=$B19,      IF(N($I19=BN$3)=0,"",$L19),   ""        )</f>
        <v/>
      </c>
      <c r="BO19" s="52" t="str">
        <f xml:space="preserve"> IF(variables!$E$3=$B19,      IF(N($I19=BO$3)=0,"",$L19),   ""        )</f>
        <v/>
      </c>
      <c r="BP19" s="52" t="str">
        <f xml:space="preserve"> IF(variables!$E$3=$B19,      IF(N($I19=BP$3)=0,"",$L19),   ""        )</f>
        <v/>
      </c>
      <c r="BQ19" s="52" t="str">
        <f xml:space="preserve"> IF(variables!$E$3=$B19,      IF(N($I19=BQ$3)=0,"",$L19),   ""        )</f>
        <v/>
      </c>
      <c r="BR19" s="52" t="str">
        <f xml:space="preserve"> IF(variables!$E$3=$B19,      IF(N($I19=BR$3)=0,"",$L19),   ""        )</f>
        <v/>
      </c>
      <c r="BS19" s="52" t="str">
        <f xml:space="preserve"> IF(variables!$E$3=$B19,      IF(N($I19=BS$3)=0,"",$L19),   ""        )</f>
        <v/>
      </c>
      <c r="BT19" s="52" t="str">
        <f xml:space="preserve"> IF(variables!$E$3=$B19,      IF(N($I19=BT$3)=0,"",$L19),   ""        )</f>
        <v/>
      </c>
      <c r="BU19" s="52" t="str">
        <f xml:space="preserve"> IF(variables!$E$3=$B19,      IF(N($I19=BU$3)=0,"",$L19),   ""        )</f>
        <v/>
      </c>
      <c r="BV19" s="52" t="str">
        <f xml:space="preserve"> IF(variables!$E$3=$B19,      IF(N($I19=BV$3)=0,"",$L19),   ""        )</f>
        <v/>
      </c>
      <c r="BW19" s="52" t="str">
        <f xml:space="preserve"> IF(variables!$E$3=$B19,      IF(N($I19=BW$3)=0,"",$L19),   ""        )</f>
        <v/>
      </c>
      <c r="BX19" s="52" t="str">
        <f xml:space="preserve"> IF(variables!$E$3=$B19,      IF(N($I19=BX$3)=0,"",$L19),   ""        )</f>
        <v/>
      </c>
      <c r="BY19" s="53">
        <f t="shared" si="9"/>
        <v>8</v>
      </c>
      <c r="BZ19" s="53" t="str">
        <f t="shared" si="9"/>
        <v/>
      </c>
      <c r="CA19" s="53" t="str">
        <f t="shared" si="9"/>
        <v/>
      </c>
      <c r="CB19" s="53" t="str">
        <f t="shared" si="9"/>
        <v/>
      </c>
      <c r="CC19" s="53" t="str">
        <f t="shared" si="9"/>
        <v/>
      </c>
      <c r="CD19" s="53" t="str">
        <f t="shared" si="9"/>
        <v/>
      </c>
      <c r="CE19" s="53" t="str">
        <f t="shared" si="9"/>
        <v/>
      </c>
      <c r="CF19" s="53" t="str">
        <f t="shared" si="9"/>
        <v/>
      </c>
      <c r="CG19" s="53" t="str">
        <f t="shared" si="9"/>
        <v/>
      </c>
      <c r="CH19" s="53" t="str">
        <f t="shared" si="9"/>
        <v/>
      </c>
      <c r="CI19" s="53" t="str">
        <f t="shared" si="9"/>
        <v/>
      </c>
      <c r="CJ19" s="53" t="str">
        <f t="shared" si="9"/>
        <v/>
      </c>
    </row>
    <row r="20" spans="1:88" ht="13.5" customHeight="1">
      <c r="A20" s="11"/>
      <c r="B20" s="72" t="s">
        <v>48</v>
      </c>
      <c r="C20" s="73">
        <f t="shared" si="11"/>
        <v>41708</v>
      </c>
      <c r="D20" s="74" t="s">
        <v>0</v>
      </c>
      <c r="E20" s="74">
        <f t="shared" si="15"/>
        <v>15</v>
      </c>
      <c r="F20" s="74">
        <v>20</v>
      </c>
      <c r="G20" s="42">
        <f t="shared" si="12"/>
        <v>15</v>
      </c>
      <c r="H20" s="2" t="s">
        <v>32</v>
      </c>
      <c r="I20" s="42">
        <f t="shared" si="13"/>
        <v>11</v>
      </c>
      <c r="J20" s="42" t="str">
        <f>CHOOSE(MONTH(C20),variables!$B$2,variables!$B$3,variables!$B$4,variables!$B$5,variables!$B$6,variables!$B$7,variables!$B$8,variables!$B$9,variables!$B$10,variables!$B$11,variables!$B$12,variables!$B$13)</f>
        <v>mars</v>
      </c>
      <c r="K20" s="42">
        <f t="shared" si="14"/>
        <v>2014</v>
      </c>
      <c r="L20" s="57">
        <f>IF(variables!$C$2=1,G20,       IF($D20=analyse!$H$3,$G20,"")   )</f>
        <v>15</v>
      </c>
      <c r="M20" s="51" t="str">
        <f xml:space="preserve"> IF(variables!$E$3=$B20,      IF(N($J20=M$3)=0,"",$L20),   ""        )</f>
        <v/>
      </c>
      <c r="N20" s="51" t="str">
        <f xml:space="preserve"> IF(variables!$E$3=$B20,      IF(N($J20=N$3)=0,"",$L20),   ""        )</f>
        <v/>
      </c>
      <c r="O20" s="51" t="str">
        <f xml:space="preserve"> IF(variables!$E$3=$B20,      IF(N($J20=O$3)=0,"",$L20),   ""        )</f>
        <v/>
      </c>
      <c r="P20" s="51" t="str">
        <f xml:space="preserve"> IF(variables!$E$3=$B20,      IF(N($J20=P$3)=0,"",$L20),   ""        )</f>
        <v/>
      </c>
      <c r="Q20" s="51" t="str">
        <f xml:space="preserve"> IF(variables!$E$3=$B20,      IF(N($J20=Q$3)=0,"",$L20),   ""        )</f>
        <v/>
      </c>
      <c r="R20" s="51" t="str">
        <f xml:space="preserve"> IF(variables!$E$3=$B20,      IF(N($J20=R$3)=0,"",$L20),   ""        )</f>
        <v/>
      </c>
      <c r="S20" s="51">
        <f xml:space="preserve"> IF(variables!$E$3=$B20,      IF(N($J20=S$3)=0,"",$L20),   ""        )</f>
        <v>15</v>
      </c>
      <c r="T20" s="51" t="str">
        <f xml:space="preserve"> IF(variables!$E$3=$B20,      IF(N($J20=T$3)=0,"",$L20),   ""        )</f>
        <v/>
      </c>
      <c r="U20" s="51" t="str">
        <f xml:space="preserve"> IF(variables!$E$3=$B20,      IF(N($J20=U$3)=0,"",$L20),   ""        )</f>
        <v/>
      </c>
      <c r="V20" s="51" t="str">
        <f xml:space="preserve"> IF(variables!$E$3=$B20,      IF(N($J20=V$3)=0,"",$L20),   ""        )</f>
        <v/>
      </c>
      <c r="W20" s="51" t="str">
        <f xml:space="preserve"> IF(variables!$E$3=$B20,      IF(N($J20=W$3)=0,"",$L20),   ""        )</f>
        <v/>
      </c>
      <c r="X20" s="51" t="str">
        <f xml:space="preserve"> IF(variables!$E$3=$B20,      IF(N($J20=X$3)=0,"",$L20),   ""        )</f>
        <v/>
      </c>
      <c r="Y20" s="52" t="str">
        <f xml:space="preserve"> IF(variables!$E$3=$B20,      IF(N($I20=Y$3)=0,"",$L20),   ""        )</f>
        <v/>
      </c>
      <c r="Z20" s="52" t="str">
        <f xml:space="preserve"> IF(variables!$E$3=$B20,      IF(N($I20=Z$3)=0,"",$L20),   ""        )</f>
        <v/>
      </c>
      <c r="AA20" s="52" t="str">
        <f xml:space="preserve"> IF(variables!$E$3=$B20,      IF(N($I20=AA$3)=0,"",$L20),   ""        )</f>
        <v/>
      </c>
      <c r="AB20" s="52" t="str">
        <f xml:space="preserve"> IF(variables!$E$3=$B20,      IF(N($I20=AB$3)=0,"",$L20),   ""        )</f>
        <v/>
      </c>
      <c r="AC20" s="52" t="str">
        <f xml:space="preserve"> IF(variables!$E$3=$B20,      IF(N($I20=AC$3)=0,"",$L20),   ""        )</f>
        <v/>
      </c>
      <c r="AD20" s="52" t="str">
        <f xml:space="preserve"> IF(variables!$E$3=$B20,      IF(N($I20=AD$3)=0,"",$L20),   ""        )</f>
        <v/>
      </c>
      <c r="AE20" s="52" t="str">
        <f xml:space="preserve"> IF(variables!$E$3=$B20,      IF(N($I20=AE$3)=0,"",$L20),   ""        )</f>
        <v/>
      </c>
      <c r="AF20" s="52" t="str">
        <f xml:space="preserve"> IF(variables!$E$3=$B20,      IF(N($I20=AF$3)=0,"",$L20),   ""        )</f>
        <v/>
      </c>
      <c r="AG20" s="52" t="str">
        <f xml:space="preserve"> IF(variables!$E$3=$B20,      IF(N($I20=AG$3)=0,"",$L20),   ""        )</f>
        <v/>
      </c>
      <c r="AH20" s="52" t="str">
        <f xml:space="preserve"> IF(variables!$E$3=$B20,      IF(N($I20=AH$3)=0,"",$L20),   ""        )</f>
        <v/>
      </c>
      <c r="AI20" s="52" t="str">
        <f xml:space="preserve"> IF(variables!$E$3=$B20,      IF(N($I20=AI$3)=0,"",$L20),   ""        )</f>
        <v/>
      </c>
      <c r="AJ20" s="52" t="str">
        <f xml:space="preserve"> IF(variables!$E$3=$B20,      IF(N($I20=AJ$3)=0,"",$L20),   ""        )</f>
        <v/>
      </c>
      <c r="AK20" s="52" t="str">
        <f xml:space="preserve"> IF(variables!$E$3=$B20,      IF(N($I20=AK$3)=0,"",$L20),   ""        )</f>
        <v/>
      </c>
      <c r="AL20" s="52" t="str">
        <f xml:space="preserve"> IF(variables!$E$3=$B20,      IF(N($I20=AL$3)=0,"",$L20),   ""        )</f>
        <v/>
      </c>
      <c r="AM20" s="52" t="str">
        <f xml:space="preserve"> IF(variables!$E$3=$B20,      IF(N($I20=AM$3)=0,"",$L20),   ""        )</f>
        <v/>
      </c>
      <c r="AN20" s="52" t="str">
        <f xml:space="preserve"> IF(variables!$E$3=$B20,      IF(N($I20=AN$3)=0,"",$L20),   ""        )</f>
        <v/>
      </c>
      <c r="AO20" s="52" t="str">
        <f xml:space="preserve"> IF(variables!$E$3=$B20,      IF(N($I20=AO$3)=0,"",$L20),   ""        )</f>
        <v/>
      </c>
      <c r="AP20" s="52" t="str">
        <f xml:space="preserve"> IF(variables!$E$3=$B20,      IF(N($I20=AP$3)=0,"",$L20),   ""        )</f>
        <v/>
      </c>
      <c r="AQ20" s="52" t="str">
        <f xml:space="preserve"> IF(variables!$E$3=$B20,      IF(N($I20=AQ$3)=0,"",$L20),   ""        )</f>
        <v/>
      </c>
      <c r="AR20" s="52" t="str">
        <f xml:space="preserve"> IF(variables!$E$3=$B20,      IF(N($I20=AR$3)=0,"",$L20),   ""        )</f>
        <v/>
      </c>
      <c r="AS20" s="52" t="str">
        <f xml:space="preserve"> IF(variables!$E$3=$B20,      IF(N($I20=AS$3)=0,"",$L20),   ""        )</f>
        <v/>
      </c>
      <c r="AT20" s="52" t="str">
        <f xml:space="preserve"> IF(variables!$E$3=$B20,      IF(N($I20=AT$3)=0,"",$L20),   ""        )</f>
        <v/>
      </c>
      <c r="AU20" s="52" t="str">
        <f xml:space="preserve"> IF(variables!$E$3=$B20,      IF(N($I20=AU$3)=0,"",$L20),   ""        )</f>
        <v/>
      </c>
      <c r="AV20" s="52" t="str">
        <f xml:space="preserve"> IF(variables!$E$3=$B20,      IF(N($I20=AV$3)=0,"",$L20),   ""        )</f>
        <v/>
      </c>
      <c r="AW20" s="52" t="str">
        <f xml:space="preserve"> IF(variables!$E$3=$B20,      IF(N($I20=AW$3)=0,"",$L20),   ""        )</f>
        <v/>
      </c>
      <c r="AX20" s="52" t="str">
        <f xml:space="preserve"> IF(variables!$E$3=$B20,      IF(N($I20=AX$3)=0,"",$L20),   ""        )</f>
        <v/>
      </c>
      <c r="AY20" s="52" t="str">
        <f xml:space="preserve"> IF(variables!$E$3=$B20,      IF(N($I20=AY$3)=0,"",$L20),   ""        )</f>
        <v/>
      </c>
      <c r="AZ20" s="52" t="str">
        <f xml:space="preserve"> IF(variables!$E$3=$B20,      IF(N($I20=AZ$3)=0,"",$L20),   ""        )</f>
        <v/>
      </c>
      <c r="BA20" s="52" t="str">
        <f xml:space="preserve"> IF(variables!$E$3=$B20,      IF(N($I20=BA$3)=0,"",$L20),   ""        )</f>
        <v/>
      </c>
      <c r="BB20" s="52">
        <f xml:space="preserve"> IF(variables!$E$3=$B20,      IF(N($I20=BB$3)=0,"",$L20),   ""        )</f>
        <v>15</v>
      </c>
      <c r="BC20" s="52" t="str">
        <f xml:space="preserve"> IF(variables!$E$3=$B20,      IF(N($I20=BC$3)=0,"",$L20),   ""        )</f>
        <v/>
      </c>
      <c r="BD20" s="52" t="str">
        <f xml:space="preserve"> IF(variables!$E$3=$B20,      IF(N($I20=BD$3)=0,"",$L20),   ""        )</f>
        <v/>
      </c>
      <c r="BE20" s="52" t="str">
        <f xml:space="preserve"> IF(variables!$E$3=$B20,      IF(N($I20=BE$3)=0,"",$L20),   ""        )</f>
        <v/>
      </c>
      <c r="BF20" s="52" t="str">
        <f xml:space="preserve"> IF(variables!$E$3=$B20,      IF(N($I20=BF$3)=0,"",$L20),   ""        )</f>
        <v/>
      </c>
      <c r="BG20" s="52" t="str">
        <f xml:space="preserve"> IF(variables!$E$3=$B20,      IF(N($I20=BG$3)=0,"",$L20),   ""        )</f>
        <v/>
      </c>
      <c r="BH20" s="52" t="str">
        <f xml:space="preserve"> IF(variables!$E$3=$B20,      IF(N($I20=BH$3)=0,"",$L20),   ""        )</f>
        <v/>
      </c>
      <c r="BI20" s="52" t="str">
        <f xml:space="preserve"> IF(variables!$E$3=$B20,      IF(N($I20=BI$3)=0,"",$L20),   ""        )</f>
        <v/>
      </c>
      <c r="BJ20" s="52" t="str">
        <f xml:space="preserve"> IF(variables!$E$3=$B20,      IF(N($I20=BJ$3)=0,"",$L20),   ""        )</f>
        <v/>
      </c>
      <c r="BK20" s="52" t="str">
        <f xml:space="preserve"> IF(variables!$E$3=$B20,      IF(N($I20=BK$3)=0,"",$L20),   ""        )</f>
        <v/>
      </c>
      <c r="BL20" s="52" t="str">
        <f xml:space="preserve"> IF(variables!$E$3=$B20,      IF(N($I20=BL$3)=0,"",$L20),   ""        )</f>
        <v/>
      </c>
      <c r="BM20" s="52" t="str">
        <f xml:space="preserve"> IF(variables!$E$3=$B20,      IF(N($I20=BM$3)=0,"",$L20),   ""        )</f>
        <v/>
      </c>
      <c r="BN20" s="52" t="str">
        <f xml:space="preserve"> IF(variables!$E$3=$B20,      IF(N($I20=BN$3)=0,"",$L20),   ""        )</f>
        <v/>
      </c>
      <c r="BO20" s="52" t="str">
        <f xml:space="preserve"> IF(variables!$E$3=$B20,      IF(N($I20=BO$3)=0,"",$L20),   ""        )</f>
        <v/>
      </c>
      <c r="BP20" s="52" t="str">
        <f xml:space="preserve"> IF(variables!$E$3=$B20,      IF(N($I20=BP$3)=0,"",$L20),   ""        )</f>
        <v/>
      </c>
      <c r="BQ20" s="52" t="str">
        <f xml:space="preserve"> IF(variables!$E$3=$B20,      IF(N($I20=BQ$3)=0,"",$L20),   ""        )</f>
        <v/>
      </c>
      <c r="BR20" s="52" t="str">
        <f xml:space="preserve"> IF(variables!$E$3=$B20,      IF(N($I20=BR$3)=0,"",$L20),   ""        )</f>
        <v/>
      </c>
      <c r="BS20" s="52" t="str">
        <f xml:space="preserve"> IF(variables!$E$3=$B20,      IF(N($I20=BS$3)=0,"",$L20),   ""        )</f>
        <v/>
      </c>
      <c r="BT20" s="52" t="str">
        <f xml:space="preserve"> IF(variables!$E$3=$B20,      IF(N($I20=BT$3)=0,"",$L20),   ""        )</f>
        <v/>
      </c>
      <c r="BU20" s="52" t="str">
        <f xml:space="preserve"> IF(variables!$E$3=$B20,      IF(N($I20=BU$3)=0,"",$L20),   ""        )</f>
        <v/>
      </c>
      <c r="BV20" s="52" t="str">
        <f xml:space="preserve"> IF(variables!$E$3=$B20,      IF(N($I20=BV$3)=0,"",$L20),   ""        )</f>
        <v/>
      </c>
      <c r="BW20" s="52" t="str">
        <f xml:space="preserve"> IF(variables!$E$3=$B20,      IF(N($I20=BW$3)=0,"",$L20),   ""        )</f>
        <v/>
      </c>
      <c r="BX20" s="52" t="str">
        <f xml:space="preserve"> IF(variables!$E$3=$B20,      IF(N($I20=BX$3)=0,"",$L20),   ""        )</f>
        <v/>
      </c>
      <c r="BY20" s="53">
        <f t="shared" si="9"/>
        <v>15</v>
      </c>
      <c r="BZ20" s="53" t="str">
        <f t="shared" ref="BZ20:CJ35" si="16" xml:space="preserve">          IF(N($B20=BZ$3)=0,"",$G20)</f>
        <v/>
      </c>
      <c r="CA20" s="53" t="str">
        <f t="shared" si="16"/>
        <v/>
      </c>
      <c r="CB20" s="53" t="str">
        <f t="shared" si="16"/>
        <v/>
      </c>
      <c r="CC20" s="53" t="str">
        <f t="shared" si="16"/>
        <v/>
      </c>
      <c r="CD20" s="53" t="str">
        <f t="shared" si="16"/>
        <v/>
      </c>
      <c r="CE20" s="53" t="str">
        <f t="shared" si="16"/>
        <v/>
      </c>
      <c r="CF20" s="53" t="str">
        <f t="shared" si="16"/>
        <v/>
      </c>
      <c r="CG20" s="53" t="str">
        <f t="shared" si="16"/>
        <v/>
      </c>
      <c r="CH20" s="53" t="str">
        <f t="shared" si="16"/>
        <v/>
      </c>
      <c r="CI20" s="53" t="str">
        <f t="shared" si="16"/>
        <v/>
      </c>
      <c r="CJ20" s="53" t="str">
        <f t="shared" si="16"/>
        <v/>
      </c>
    </row>
    <row r="21" spans="1:88" ht="13.5" customHeight="1">
      <c r="A21" s="11"/>
      <c r="B21" s="72" t="s">
        <v>48</v>
      </c>
      <c r="C21" s="73">
        <f t="shared" si="11"/>
        <v>41718</v>
      </c>
      <c r="D21" s="74" t="s">
        <v>3</v>
      </c>
      <c r="E21" s="74">
        <f t="shared" si="15"/>
        <v>14</v>
      </c>
      <c r="F21" s="74">
        <v>20</v>
      </c>
      <c r="G21" s="42">
        <f t="shared" si="12"/>
        <v>14</v>
      </c>
      <c r="H21" s="2" t="s">
        <v>13</v>
      </c>
      <c r="I21" s="42">
        <f t="shared" si="13"/>
        <v>12</v>
      </c>
      <c r="J21" s="42" t="str">
        <f>CHOOSE(MONTH(C21),variables!$B$2,variables!$B$3,variables!$B$4,variables!$B$5,variables!$B$6,variables!$B$7,variables!$B$8,variables!$B$9,variables!$B$10,variables!$B$11,variables!$B$12,variables!$B$13)</f>
        <v>mars</v>
      </c>
      <c r="K21" s="42">
        <f t="shared" si="14"/>
        <v>2014</v>
      </c>
      <c r="L21" s="57">
        <f>IF(variables!$C$2=1,G21,       IF($D21=analyse!$H$3,$G21,"")   )</f>
        <v>14</v>
      </c>
      <c r="M21" s="51" t="str">
        <f xml:space="preserve"> IF(variables!$E$3=$B21,      IF(N($J21=M$3)=0,"",$L21),   ""        )</f>
        <v/>
      </c>
      <c r="N21" s="51" t="str">
        <f xml:space="preserve"> IF(variables!$E$3=$B21,      IF(N($J21=N$3)=0,"",$L21),   ""        )</f>
        <v/>
      </c>
      <c r="O21" s="51" t="str">
        <f xml:space="preserve"> IF(variables!$E$3=$B21,      IF(N($J21=O$3)=0,"",$L21),   ""        )</f>
        <v/>
      </c>
      <c r="P21" s="51" t="str">
        <f xml:space="preserve"> IF(variables!$E$3=$B21,      IF(N($J21=P$3)=0,"",$L21),   ""        )</f>
        <v/>
      </c>
      <c r="Q21" s="51" t="str">
        <f xml:space="preserve"> IF(variables!$E$3=$B21,      IF(N($J21=Q$3)=0,"",$L21),   ""        )</f>
        <v/>
      </c>
      <c r="R21" s="51" t="str">
        <f xml:space="preserve"> IF(variables!$E$3=$B21,      IF(N($J21=R$3)=0,"",$L21),   ""        )</f>
        <v/>
      </c>
      <c r="S21" s="51">
        <f xml:space="preserve"> IF(variables!$E$3=$B21,      IF(N($J21=S$3)=0,"",$L21),   ""        )</f>
        <v>14</v>
      </c>
      <c r="T21" s="51" t="str">
        <f xml:space="preserve"> IF(variables!$E$3=$B21,      IF(N($J21=T$3)=0,"",$L21),   ""        )</f>
        <v/>
      </c>
      <c r="U21" s="51" t="str">
        <f xml:space="preserve"> IF(variables!$E$3=$B21,      IF(N($J21=U$3)=0,"",$L21),   ""        )</f>
        <v/>
      </c>
      <c r="V21" s="51" t="str">
        <f xml:space="preserve"> IF(variables!$E$3=$B21,      IF(N($J21=V$3)=0,"",$L21),   ""        )</f>
        <v/>
      </c>
      <c r="W21" s="51" t="str">
        <f xml:space="preserve"> IF(variables!$E$3=$B21,      IF(N($J21=W$3)=0,"",$L21),   ""        )</f>
        <v/>
      </c>
      <c r="X21" s="51" t="str">
        <f xml:space="preserve"> IF(variables!$E$3=$B21,      IF(N($J21=X$3)=0,"",$L21),   ""        )</f>
        <v/>
      </c>
      <c r="Y21" s="52" t="str">
        <f xml:space="preserve"> IF(variables!$E$3=$B21,      IF(N($I21=Y$3)=0,"",$L21),   ""        )</f>
        <v/>
      </c>
      <c r="Z21" s="52" t="str">
        <f xml:space="preserve"> IF(variables!$E$3=$B21,      IF(N($I21=Z$3)=0,"",$L21),   ""        )</f>
        <v/>
      </c>
      <c r="AA21" s="52" t="str">
        <f xml:space="preserve"> IF(variables!$E$3=$B21,      IF(N($I21=AA$3)=0,"",$L21),   ""        )</f>
        <v/>
      </c>
      <c r="AB21" s="52" t="str">
        <f xml:space="preserve"> IF(variables!$E$3=$B21,      IF(N($I21=AB$3)=0,"",$L21),   ""        )</f>
        <v/>
      </c>
      <c r="AC21" s="52" t="str">
        <f xml:space="preserve"> IF(variables!$E$3=$B21,      IF(N($I21=AC$3)=0,"",$L21),   ""        )</f>
        <v/>
      </c>
      <c r="AD21" s="52" t="str">
        <f xml:space="preserve"> IF(variables!$E$3=$B21,      IF(N($I21=AD$3)=0,"",$L21),   ""        )</f>
        <v/>
      </c>
      <c r="AE21" s="52" t="str">
        <f xml:space="preserve"> IF(variables!$E$3=$B21,      IF(N($I21=AE$3)=0,"",$L21),   ""        )</f>
        <v/>
      </c>
      <c r="AF21" s="52" t="str">
        <f xml:space="preserve"> IF(variables!$E$3=$B21,      IF(N($I21=AF$3)=0,"",$L21),   ""        )</f>
        <v/>
      </c>
      <c r="AG21" s="52" t="str">
        <f xml:space="preserve"> IF(variables!$E$3=$B21,      IF(N($I21=AG$3)=0,"",$L21),   ""        )</f>
        <v/>
      </c>
      <c r="AH21" s="52" t="str">
        <f xml:space="preserve"> IF(variables!$E$3=$B21,      IF(N($I21=AH$3)=0,"",$L21),   ""        )</f>
        <v/>
      </c>
      <c r="AI21" s="52" t="str">
        <f xml:space="preserve"> IF(variables!$E$3=$B21,      IF(N($I21=AI$3)=0,"",$L21),   ""        )</f>
        <v/>
      </c>
      <c r="AJ21" s="52" t="str">
        <f xml:space="preserve"> IF(variables!$E$3=$B21,      IF(N($I21=AJ$3)=0,"",$L21),   ""        )</f>
        <v/>
      </c>
      <c r="AK21" s="52" t="str">
        <f xml:space="preserve"> IF(variables!$E$3=$B21,      IF(N($I21=AK$3)=0,"",$L21),   ""        )</f>
        <v/>
      </c>
      <c r="AL21" s="52" t="str">
        <f xml:space="preserve"> IF(variables!$E$3=$B21,      IF(N($I21=AL$3)=0,"",$L21),   ""        )</f>
        <v/>
      </c>
      <c r="AM21" s="52" t="str">
        <f xml:space="preserve"> IF(variables!$E$3=$B21,      IF(N($I21=AM$3)=0,"",$L21),   ""        )</f>
        <v/>
      </c>
      <c r="AN21" s="52" t="str">
        <f xml:space="preserve"> IF(variables!$E$3=$B21,      IF(N($I21=AN$3)=0,"",$L21),   ""        )</f>
        <v/>
      </c>
      <c r="AO21" s="52" t="str">
        <f xml:space="preserve"> IF(variables!$E$3=$B21,      IF(N($I21=AO$3)=0,"",$L21),   ""        )</f>
        <v/>
      </c>
      <c r="AP21" s="52" t="str">
        <f xml:space="preserve"> IF(variables!$E$3=$B21,      IF(N($I21=AP$3)=0,"",$L21),   ""        )</f>
        <v/>
      </c>
      <c r="AQ21" s="52" t="str">
        <f xml:space="preserve"> IF(variables!$E$3=$B21,      IF(N($I21=AQ$3)=0,"",$L21),   ""        )</f>
        <v/>
      </c>
      <c r="AR21" s="52" t="str">
        <f xml:space="preserve"> IF(variables!$E$3=$B21,      IF(N($I21=AR$3)=0,"",$L21),   ""        )</f>
        <v/>
      </c>
      <c r="AS21" s="52" t="str">
        <f xml:space="preserve"> IF(variables!$E$3=$B21,      IF(N($I21=AS$3)=0,"",$L21),   ""        )</f>
        <v/>
      </c>
      <c r="AT21" s="52" t="str">
        <f xml:space="preserve"> IF(variables!$E$3=$B21,      IF(N($I21=AT$3)=0,"",$L21),   ""        )</f>
        <v/>
      </c>
      <c r="AU21" s="52" t="str">
        <f xml:space="preserve"> IF(variables!$E$3=$B21,      IF(N($I21=AU$3)=0,"",$L21),   ""        )</f>
        <v/>
      </c>
      <c r="AV21" s="52" t="str">
        <f xml:space="preserve"> IF(variables!$E$3=$B21,      IF(N($I21=AV$3)=0,"",$L21),   ""        )</f>
        <v/>
      </c>
      <c r="AW21" s="52" t="str">
        <f xml:space="preserve"> IF(variables!$E$3=$B21,      IF(N($I21=AW$3)=0,"",$L21),   ""        )</f>
        <v/>
      </c>
      <c r="AX21" s="52" t="str">
        <f xml:space="preserve"> IF(variables!$E$3=$B21,      IF(N($I21=AX$3)=0,"",$L21),   ""        )</f>
        <v/>
      </c>
      <c r="AY21" s="52" t="str">
        <f xml:space="preserve"> IF(variables!$E$3=$B21,      IF(N($I21=AY$3)=0,"",$L21),   ""        )</f>
        <v/>
      </c>
      <c r="AZ21" s="52" t="str">
        <f xml:space="preserve"> IF(variables!$E$3=$B21,      IF(N($I21=AZ$3)=0,"",$L21),   ""        )</f>
        <v/>
      </c>
      <c r="BA21" s="52" t="str">
        <f xml:space="preserve"> IF(variables!$E$3=$B21,      IF(N($I21=BA$3)=0,"",$L21),   ""        )</f>
        <v/>
      </c>
      <c r="BB21" s="52" t="str">
        <f xml:space="preserve"> IF(variables!$E$3=$B21,      IF(N($I21=BB$3)=0,"",$L21),   ""        )</f>
        <v/>
      </c>
      <c r="BC21" s="52">
        <f xml:space="preserve"> IF(variables!$E$3=$B21,      IF(N($I21=BC$3)=0,"",$L21),   ""        )</f>
        <v>14</v>
      </c>
      <c r="BD21" s="52" t="str">
        <f xml:space="preserve"> IF(variables!$E$3=$B21,      IF(N($I21=BD$3)=0,"",$L21),   ""        )</f>
        <v/>
      </c>
      <c r="BE21" s="52" t="str">
        <f xml:space="preserve"> IF(variables!$E$3=$B21,      IF(N($I21=BE$3)=0,"",$L21),   ""        )</f>
        <v/>
      </c>
      <c r="BF21" s="52" t="str">
        <f xml:space="preserve"> IF(variables!$E$3=$B21,      IF(N($I21=BF$3)=0,"",$L21),   ""        )</f>
        <v/>
      </c>
      <c r="BG21" s="52" t="str">
        <f xml:space="preserve"> IF(variables!$E$3=$B21,      IF(N($I21=BG$3)=0,"",$L21),   ""        )</f>
        <v/>
      </c>
      <c r="BH21" s="52" t="str">
        <f xml:space="preserve"> IF(variables!$E$3=$B21,      IF(N($I21=BH$3)=0,"",$L21),   ""        )</f>
        <v/>
      </c>
      <c r="BI21" s="52" t="str">
        <f xml:space="preserve"> IF(variables!$E$3=$B21,      IF(N($I21=BI$3)=0,"",$L21),   ""        )</f>
        <v/>
      </c>
      <c r="BJ21" s="52" t="str">
        <f xml:space="preserve"> IF(variables!$E$3=$B21,      IF(N($I21=BJ$3)=0,"",$L21),   ""        )</f>
        <v/>
      </c>
      <c r="BK21" s="52" t="str">
        <f xml:space="preserve"> IF(variables!$E$3=$B21,      IF(N($I21=BK$3)=0,"",$L21),   ""        )</f>
        <v/>
      </c>
      <c r="BL21" s="52" t="str">
        <f xml:space="preserve"> IF(variables!$E$3=$B21,      IF(N($I21=BL$3)=0,"",$L21),   ""        )</f>
        <v/>
      </c>
      <c r="BM21" s="52" t="str">
        <f xml:space="preserve"> IF(variables!$E$3=$B21,      IF(N($I21=BM$3)=0,"",$L21),   ""        )</f>
        <v/>
      </c>
      <c r="BN21" s="52" t="str">
        <f xml:space="preserve"> IF(variables!$E$3=$B21,      IF(N($I21=BN$3)=0,"",$L21),   ""        )</f>
        <v/>
      </c>
      <c r="BO21" s="52" t="str">
        <f xml:space="preserve"> IF(variables!$E$3=$B21,      IF(N($I21=BO$3)=0,"",$L21),   ""        )</f>
        <v/>
      </c>
      <c r="BP21" s="52" t="str">
        <f xml:space="preserve"> IF(variables!$E$3=$B21,      IF(N($I21=BP$3)=0,"",$L21),   ""        )</f>
        <v/>
      </c>
      <c r="BQ21" s="52" t="str">
        <f xml:space="preserve"> IF(variables!$E$3=$B21,      IF(N($I21=BQ$3)=0,"",$L21),   ""        )</f>
        <v/>
      </c>
      <c r="BR21" s="52" t="str">
        <f xml:space="preserve"> IF(variables!$E$3=$B21,      IF(N($I21=BR$3)=0,"",$L21),   ""        )</f>
        <v/>
      </c>
      <c r="BS21" s="52" t="str">
        <f xml:space="preserve"> IF(variables!$E$3=$B21,      IF(N($I21=BS$3)=0,"",$L21),   ""        )</f>
        <v/>
      </c>
      <c r="BT21" s="52" t="str">
        <f xml:space="preserve"> IF(variables!$E$3=$B21,      IF(N($I21=BT$3)=0,"",$L21),   ""        )</f>
        <v/>
      </c>
      <c r="BU21" s="52" t="str">
        <f xml:space="preserve"> IF(variables!$E$3=$B21,      IF(N($I21=BU$3)=0,"",$L21),   ""        )</f>
        <v/>
      </c>
      <c r="BV21" s="52" t="str">
        <f xml:space="preserve"> IF(variables!$E$3=$B21,      IF(N($I21=BV$3)=0,"",$L21),   ""        )</f>
        <v/>
      </c>
      <c r="BW21" s="52" t="str">
        <f xml:space="preserve"> IF(variables!$E$3=$B21,      IF(N($I21=BW$3)=0,"",$L21),   ""        )</f>
        <v/>
      </c>
      <c r="BX21" s="52" t="str">
        <f xml:space="preserve"> IF(variables!$E$3=$B21,      IF(N($I21=BX$3)=0,"",$L21),   ""        )</f>
        <v/>
      </c>
      <c r="BY21" s="53">
        <f t="shared" si="9"/>
        <v>14</v>
      </c>
      <c r="BZ21" s="53" t="str">
        <f t="shared" si="16"/>
        <v/>
      </c>
      <c r="CA21" s="53" t="str">
        <f t="shared" si="16"/>
        <v/>
      </c>
      <c r="CB21" s="53" t="str">
        <f t="shared" si="16"/>
        <v/>
      </c>
      <c r="CC21" s="53" t="str">
        <f t="shared" si="16"/>
        <v/>
      </c>
      <c r="CD21" s="53" t="str">
        <f t="shared" si="16"/>
        <v/>
      </c>
      <c r="CE21" s="53" t="str">
        <f t="shared" si="16"/>
        <v/>
      </c>
      <c r="CF21" s="53" t="str">
        <f t="shared" si="16"/>
        <v/>
      </c>
      <c r="CG21" s="53" t="str">
        <f t="shared" si="16"/>
        <v/>
      </c>
      <c r="CH21" s="53" t="str">
        <f t="shared" si="16"/>
        <v/>
      </c>
      <c r="CI21" s="53" t="str">
        <f t="shared" si="16"/>
        <v/>
      </c>
      <c r="CJ21" s="53" t="str">
        <f t="shared" si="16"/>
        <v/>
      </c>
    </row>
    <row r="22" spans="1:88" ht="13.5" customHeight="1">
      <c r="A22" s="11"/>
      <c r="B22" s="72" t="s">
        <v>48</v>
      </c>
      <c r="C22" s="73">
        <f t="shared" si="11"/>
        <v>41728</v>
      </c>
      <c r="D22" s="74" t="s">
        <v>8</v>
      </c>
      <c r="E22" s="74">
        <v>7</v>
      </c>
      <c r="F22" s="74">
        <v>10</v>
      </c>
      <c r="G22" s="42">
        <f t="shared" si="12"/>
        <v>14</v>
      </c>
      <c r="H22" s="2" t="s">
        <v>32</v>
      </c>
      <c r="I22" s="42">
        <f t="shared" si="13"/>
        <v>14</v>
      </c>
      <c r="J22" s="42" t="str">
        <f>CHOOSE(MONTH(C22),variables!$B$2,variables!$B$3,variables!$B$4,variables!$B$5,variables!$B$6,variables!$B$7,variables!$B$8,variables!$B$9,variables!$B$10,variables!$B$11,variables!$B$12,variables!$B$13)</f>
        <v>mars</v>
      </c>
      <c r="K22" s="42">
        <f t="shared" si="14"/>
        <v>2014</v>
      </c>
      <c r="L22" s="57">
        <f>IF(variables!$C$2=1,G22,       IF($D22=analyse!$H$3,$G22,"")   )</f>
        <v>14</v>
      </c>
      <c r="M22" s="51" t="str">
        <f xml:space="preserve"> IF(variables!$E$3=$B22,      IF(N($J22=M$3)=0,"",$L22),   ""        )</f>
        <v/>
      </c>
      <c r="N22" s="51" t="str">
        <f xml:space="preserve"> IF(variables!$E$3=$B22,      IF(N($J22=N$3)=0,"",$L22),   ""        )</f>
        <v/>
      </c>
      <c r="O22" s="51" t="str">
        <f xml:space="preserve"> IF(variables!$E$3=$B22,      IF(N($J22=O$3)=0,"",$L22),   ""        )</f>
        <v/>
      </c>
      <c r="P22" s="51" t="str">
        <f xml:space="preserve"> IF(variables!$E$3=$B22,      IF(N($J22=P$3)=0,"",$L22),   ""        )</f>
        <v/>
      </c>
      <c r="Q22" s="51" t="str">
        <f xml:space="preserve"> IF(variables!$E$3=$B22,      IF(N($J22=Q$3)=0,"",$L22),   ""        )</f>
        <v/>
      </c>
      <c r="R22" s="51" t="str">
        <f xml:space="preserve"> IF(variables!$E$3=$B22,      IF(N($J22=R$3)=0,"",$L22),   ""        )</f>
        <v/>
      </c>
      <c r="S22" s="51">
        <f xml:space="preserve"> IF(variables!$E$3=$B22,      IF(N($J22=S$3)=0,"",$L22),   ""        )</f>
        <v>14</v>
      </c>
      <c r="T22" s="51" t="str">
        <f xml:space="preserve"> IF(variables!$E$3=$B22,      IF(N($J22=T$3)=0,"",$L22),   ""        )</f>
        <v/>
      </c>
      <c r="U22" s="51" t="str">
        <f xml:space="preserve"> IF(variables!$E$3=$B22,      IF(N($J22=U$3)=0,"",$L22),   ""        )</f>
        <v/>
      </c>
      <c r="V22" s="51" t="str">
        <f xml:space="preserve"> IF(variables!$E$3=$B22,      IF(N($J22=V$3)=0,"",$L22),   ""        )</f>
        <v/>
      </c>
      <c r="W22" s="51" t="str">
        <f xml:space="preserve"> IF(variables!$E$3=$B22,      IF(N($J22=W$3)=0,"",$L22),   ""        )</f>
        <v/>
      </c>
      <c r="X22" s="51" t="str">
        <f xml:space="preserve"> IF(variables!$E$3=$B22,      IF(N($J22=X$3)=0,"",$L22),   ""        )</f>
        <v/>
      </c>
      <c r="Y22" s="52" t="str">
        <f xml:space="preserve"> IF(variables!$E$3=$B22,      IF(N($I22=Y$3)=0,"",$L22),   ""        )</f>
        <v/>
      </c>
      <c r="Z22" s="52" t="str">
        <f xml:space="preserve"> IF(variables!$E$3=$B22,      IF(N($I22=Z$3)=0,"",$L22),   ""        )</f>
        <v/>
      </c>
      <c r="AA22" s="52" t="str">
        <f xml:space="preserve"> IF(variables!$E$3=$B22,      IF(N($I22=AA$3)=0,"",$L22),   ""        )</f>
        <v/>
      </c>
      <c r="AB22" s="52" t="str">
        <f xml:space="preserve"> IF(variables!$E$3=$B22,      IF(N($I22=AB$3)=0,"",$L22),   ""        )</f>
        <v/>
      </c>
      <c r="AC22" s="52" t="str">
        <f xml:space="preserve"> IF(variables!$E$3=$B22,      IF(N($I22=AC$3)=0,"",$L22),   ""        )</f>
        <v/>
      </c>
      <c r="AD22" s="52" t="str">
        <f xml:space="preserve"> IF(variables!$E$3=$B22,      IF(N($I22=AD$3)=0,"",$L22),   ""        )</f>
        <v/>
      </c>
      <c r="AE22" s="52" t="str">
        <f xml:space="preserve"> IF(variables!$E$3=$B22,      IF(N($I22=AE$3)=0,"",$L22),   ""        )</f>
        <v/>
      </c>
      <c r="AF22" s="52" t="str">
        <f xml:space="preserve"> IF(variables!$E$3=$B22,      IF(N($I22=AF$3)=0,"",$L22),   ""        )</f>
        <v/>
      </c>
      <c r="AG22" s="52" t="str">
        <f xml:space="preserve"> IF(variables!$E$3=$B22,      IF(N($I22=AG$3)=0,"",$L22),   ""        )</f>
        <v/>
      </c>
      <c r="AH22" s="52" t="str">
        <f xml:space="preserve"> IF(variables!$E$3=$B22,      IF(N($I22=AH$3)=0,"",$L22),   ""        )</f>
        <v/>
      </c>
      <c r="AI22" s="52" t="str">
        <f xml:space="preserve"> IF(variables!$E$3=$B22,      IF(N($I22=AI$3)=0,"",$L22),   ""        )</f>
        <v/>
      </c>
      <c r="AJ22" s="52" t="str">
        <f xml:space="preserve"> IF(variables!$E$3=$B22,      IF(N($I22=AJ$3)=0,"",$L22),   ""        )</f>
        <v/>
      </c>
      <c r="AK22" s="52" t="str">
        <f xml:space="preserve"> IF(variables!$E$3=$B22,      IF(N($I22=AK$3)=0,"",$L22),   ""        )</f>
        <v/>
      </c>
      <c r="AL22" s="52" t="str">
        <f xml:space="preserve"> IF(variables!$E$3=$B22,      IF(N($I22=AL$3)=0,"",$L22),   ""        )</f>
        <v/>
      </c>
      <c r="AM22" s="52" t="str">
        <f xml:space="preserve"> IF(variables!$E$3=$B22,      IF(N($I22=AM$3)=0,"",$L22),   ""        )</f>
        <v/>
      </c>
      <c r="AN22" s="52" t="str">
        <f xml:space="preserve"> IF(variables!$E$3=$B22,      IF(N($I22=AN$3)=0,"",$L22),   ""        )</f>
        <v/>
      </c>
      <c r="AO22" s="52" t="str">
        <f xml:space="preserve"> IF(variables!$E$3=$B22,      IF(N($I22=AO$3)=0,"",$L22),   ""        )</f>
        <v/>
      </c>
      <c r="AP22" s="52" t="str">
        <f xml:space="preserve"> IF(variables!$E$3=$B22,      IF(N($I22=AP$3)=0,"",$L22),   ""        )</f>
        <v/>
      </c>
      <c r="AQ22" s="52" t="str">
        <f xml:space="preserve"> IF(variables!$E$3=$B22,      IF(N($I22=AQ$3)=0,"",$L22),   ""        )</f>
        <v/>
      </c>
      <c r="AR22" s="52" t="str">
        <f xml:space="preserve"> IF(variables!$E$3=$B22,      IF(N($I22=AR$3)=0,"",$L22),   ""        )</f>
        <v/>
      </c>
      <c r="AS22" s="52" t="str">
        <f xml:space="preserve"> IF(variables!$E$3=$B22,      IF(N($I22=AS$3)=0,"",$L22),   ""        )</f>
        <v/>
      </c>
      <c r="AT22" s="52" t="str">
        <f xml:space="preserve"> IF(variables!$E$3=$B22,      IF(N($I22=AT$3)=0,"",$L22),   ""        )</f>
        <v/>
      </c>
      <c r="AU22" s="52" t="str">
        <f xml:space="preserve"> IF(variables!$E$3=$B22,      IF(N($I22=AU$3)=0,"",$L22),   ""        )</f>
        <v/>
      </c>
      <c r="AV22" s="52" t="str">
        <f xml:space="preserve"> IF(variables!$E$3=$B22,      IF(N($I22=AV$3)=0,"",$L22),   ""        )</f>
        <v/>
      </c>
      <c r="AW22" s="52" t="str">
        <f xml:space="preserve"> IF(variables!$E$3=$B22,      IF(N($I22=AW$3)=0,"",$L22),   ""        )</f>
        <v/>
      </c>
      <c r="AX22" s="52" t="str">
        <f xml:space="preserve"> IF(variables!$E$3=$B22,      IF(N($I22=AX$3)=0,"",$L22),   ""        )</f>
        <v/>
      </c>
      <c r="AY22" s="52" t="str">
        <f xml:space="preserve"> IF(variables!$E$3=$B22,      IF(N($I22=AY$3)=0,"",$L22),   ""        )</f>
        <v/>
      </c>
      <c r="AZ22" s="52" t="str">
        <f xml:space="preserve"> IF(variables!$E$3=$B22,      IF(N($I22=AZ$3)=0,"",$L22),   ""        )</f>
        <v/>
      </c>
      <c r="BA22" s="52" t="str">
        <f xml:space="preserve"> IF(variables!$E$3=$B22,      IF(N($I22=BA$3)=0,"",$L22),   ""        )</f>
        <v/>
      </c>
      <c r="BB22" s="52" t="str">
        <f xml:space="preserve"> IF(variables!$E$3=$B22,      IF(N($I22=BB$3)=0,"",$L22),   ""        )</f>
        <v/>
      </c>
      <c r="BC22" s="52" t="str">
        <f xml:space="preserve"> IF(variables!$E$3=$B22,      IF(N($I22=BC$3)=0,"",$L22),   ""        )</f>
        <v/>
      </c>
      <c r="BD22" s="52" t="str">
        <f xml:space="preserve"> IF(variables!$E$3=$B22,      IF(N($I22=BD$3)=0,"",$L22),   ""        )</f>
        <v/>
      </c>
      <c r="BE22" s="52">
        <f xml:space="preserve"> IF(variables!$E$3=$B22,      IF(N($I22=BE$3)=0,"",$L22),   ""        )</f>
        <v>14</v>
      </c>
      <c r="BF22" s="52" t="str">
        <f xml:space="preserve"> IF(variables!$E$3=$B22,      IF(N($I22=BF$3)=0,"",$L22),   ""        )</f>
        <v/>
      </c>
      <c r="BG22" s="52" t="str">
        <f xml:space="preserve"> IF(variables!$E$3=$B22,      IF(N($I22=BG$3)=0,"",$L22),   ""        )</f>
        <v/>
      </c>
      <c r="BH22" s="52" t="str">
        <f xml:space="preserve"> IF(variables!$E$3=$B22,      IF(N($I22=BH$3)=0,"",$L22),   ""        )</f>
        <v/>
      </c>
      <c r="BI22" s="52" t="str">
        <f xml:space="preserve"> IF(variables!$E$3=$B22,      IF(N($I22=BI$3)=0,"",$L22),   ""        )</f>
        <v/>
      </c>
      <c r="BJ22" s="52" t="str">
        <f xml:space="preserve"> IF(variables!$E$3=$B22,      IF(N($I22=BJ$3)=0,"",$L22),   ""        )</f>
        <v/>
      </c>
      <c r="BK22" s="52" t="str">
        <f xml:space="preserve"> IF(variables!$E$3=$B22,      IF(N($I22=BK$3)=0,"",$L22),   ""        )</f>
        <v/>
      </c>
      <c r="BL22" s="52" t="str">
        <f xml:space="preserve"> IF(variables!$E$3=$B22,      IF(N($I22=BL$3)=0,"",$L22),   ""        )</f>
        <v/>
      </c>
      <c r="BM22" s="52" t="str">
        <f xml:space="preserve"> IF(variables!$E$3=$B22,      IF(N($I22=BM$3)=0,"",$L22),   ""        )</f>
        <v/>
      </c>
      <c r="BN22" s="52" t="str">
        <f xml:space="preserve"> IF(variables!$E$3=$B22,      IF(N($I22=BN$3)=0,"",$L22),   ""        )</f>
        <v/>
      </c>
      <c r="BO22" s="52" t="str">
        <f xml:space="preserve"> IF(variables!$E$3=$B22,      IF(N($I22=BO$3)=0,"",$L22),   ""        )</f>
        <v/>
      </c>
      <c r="BP22" s="52" t="str">
        <f xml:space="preserve"> IF(variables!$E$3=$B22,      IF(N($I22=BP$3)=0,"",$L22),   ""        )</f>
        <v/>
      </c>
      <c r="BQ22" s="52" t="str">
        <f xml:space="preserve"> IF(variables!$E$3=$B22,      IF(N($I22=BQ$3)=0,"",$L22),   ""        )</f>
        <v/>
      </c>
      <c r="BR22" s="52" t="str">
        <f xml:space="preserve"> IF(variables!$E$3=$B22,      IF(N($I22=BR$3)=0,"",$L22),   ""        )</f>
        <v/>
      </c>
      <c r="BS22" s="52" t="str">
        <f xml:space="preserve"> IF(variables!$E$3=$B22,      IF(N($I22=BS$3)=0,"",$L22),   ""        )</f>
        <v/>
      </c>
      <c r="BT22" s="52" t="str">
        <f xml:space="preserve"> IF(variables!$E$3=$B22,      IF(N($I22=BT$3)=0,"",$L22),   ""        )</f>
        <v/>
      </c>
      <c r="BU22" s="52" t="str">
        <f xml:space="preserve"> IF(variables!$E$3=$B22,      IF(N($I22=BU$3)=0,"",$L22),   ""        )</f>
        <v/>
      </c>
      <c r="BV22" s="52" t="str">
        <f xml:space="preserve"> IF(variables!$E$3=$B22,      IF(N($I22=BV$3)=0,"",$L22),   ""        )</f>
        <v/>
      </c>
      <c r="BW22" s="52" t="str">
        <f xml:space="preserve"> IF(variables!$E$3=$B22,      IF(N($I22=BW$3)=0,"",$L22),   ""        )</f>
        <v/>
      </c>
      <c r="BX22" s="52" t="str">
        <f xml:space="preserve"> IF(variables!$E$3=$B22,      IF(N($I22=BX$3)=0,"",$L22),   ""        )</f>
        <v/>
      </c>
      <c r="BY22" s="53">
        <f t="shared" si="9"/>
        <v>14</v>
      </c>
      <c r="BZ22" s="53" t="str">
        <f t="shared" si="16"/>
        <v/>
      </c>
      <c r="CA22" s="53" t="str">
        <f t="shared" si="16"/>
        <v/>
      </c>
      <c r="CB22" s="53" t="str">
        <f t="shared" si="16"/>
        <v/>
      </c>
      <c r="CC22" s="53" t="str">
        <f t="shared" si="16"/>
        <v/>
      </c>
      <c r="CD22" s="53" t="str">
        <f t="shared" si="16"/>
        <v/>
      </c>
      <c r="CE22" s="53" t="str">
        <f t="shared" si="16"/>
        <v/>
      </c>
      <c r="CF22" s="53" t="str">
        <f t="shared" si="16"/>
        <v/>
      </c>
      <c r="CG22" s="53" t="str">
        <f t="shared" si="16"/>
        <v/>
      </c>
      <c r="CH22" s="53" t="str">
        <f t="shared" si="16"/>
        <v/>
      </c>
      <c r="CI22" s="53" t="str">
        <f t="shared" si="16"/>
        <v/>
      </c>
      <c r="CJ22" s="53" t="str">
        <f t="shared" si="16"/>
        <v/>
      </c>
    </row>
    <row r="23" spans="1:88" ht="13.5" customHeight="1">
      <c r="A23" s="11"/>
      <c r="B23" s="72" t="s">
        <v>48</v>
      </c>
      <c r="C23" s="73">
        <f t="shared" si="11"/>
        <v>41738</v>
      </c>
      <c r="D23" s="74" t="s">
        <v>6</v>
      </c>
      <c r="E23" s="74">
        <f t="shared" si="15"/>
        <v>16</v>
      </c>
      <c r="F23" s="74">
        <v>20</v>
      </c>
      <c r="G23" s="42">
        <f t="shared" si="12"/>
        <v>16</v>
      </c>
      <c r="H23" s="2" t="s">
        <v>32</v>
      </c>
      <c r="I23" s="42">
        <f t="shared" si="13"/>
        <v>15</v>
      </c>
      <c r="J23" s="42" t="str">
        <f>CHOOSE(MONTH(C23),variables!$B$2,variables!$B$3,variables!$B$4,variables!$B$5,variables!$B$6,variables!$B$7,variables!$B$8,variables!$B$9,variables!$B$10,variables!$B$11,variables!$B$12,variables!$B$13)</f>
        <v>avril</v>
      </c>
      <c r="K23" s="42">
        <f t="shared" si="14"/>
        <v>2014</v>
      </c>
      <c r="L23" s="57">
        <f>IF(variables!$C$2=1,G23,       IF($D23=analyse!$H$3,$G23,"")   )</f>
        <v>16</v>
      </c>
      <c r="M23" s="51" t="str">
        <f xml:space="preserve"> IF(variables!$E$3=$B23,      IF(N($J23=M$3)=0,"",$L23),   ""        )</f>
        <v/>
      </c>
      <c r="N23" s="51" t="str">
        <f xml:space="preserve"> IF(variables!$E$3=$B23,      IF(N($J23=N$3)=0,"",$L23),   ""        )</f>
        <v/>
      </c>
      <c r="O23" s="51" t="str">
        <f xml:space="preserve"> IF(variables!$E$3=$B23,      IF(N($J23=O$3)=0,"",$L23),   ""        )</f>
        <v/>
      </c>
      <c r="P23" s="51" t="str">
        <f xml:space="preserve"> IF(variables!$E$3=$B23,      IF(N($J23=P$3)=0,"",$L23),   ""        )</f>
        <v/>
      </c>
      <c r="Q23" s="51" t="str">
        <f xml:space="preserve"> IF(variables!$E$3=$B23,      IF(N($J23=Q$3)=0,"",$L23),   ""        )</f>
        <v/>
      </c>
      <c r="R23" s="51" t="str">
        <f xml:space="preserve"> IF(variables!$E$3=$B23,      IF(N($J23=R$3)=0,"",$L23),   ""        )</f>
        <v/>
      </c>
      <c r="S23" s="51" t="str">
        <f xml:space="preserve"> IF(variables!$E$3=$B23,      IF(N($J23=S$3)=0,"",$L23),   ""        )</f>
        <v/>
      </c>
      <c r="T23" s="51">
        <f xml:space="preserve"> IF(variables!$E$3=$B23,      IF(N($J23=T$3)=0,"",$L23),   ""        )</f>
        <v>16</v>
      </c>
      <c r="U23" s="51" t="str">
        <f xml:space="preserve"> IF(variables!$E$3=$B23,      IF(N($J23=U$3)=0,"",$L23),   ""        )</f>
        <v/>
      </c>
      <c r="V23" s="51" t="str">
        <f xml:space="preserve"> IF(variables!$E$3=$B23,      IF(N($J23=V$3)=0,"",$L23),   ""        )</f>
        <v/>
      </c>
      <c r="W23" s="51" t="str">
        <f xml:space="preserve"> IF(variables!$E$3=$B23,      IF(N($J23=W$3)=0,"",$L23),   ""        )</f>
        <v/>
      </c>
      <c r="X23" s="51" t="str">
        <f xml:space="preserve"> IF(variables!$E$3=$B23,      IF(N($J23=X$3)=0,"",$L23),   ""        )</f>
        <v/>
      </c>
      <c r="Y23" s="52" t="str">
        <f xml:space="preserve"> IF(variables!$E$3=$B23,      IF(N($I23=Y$3)=0,"",$L23),   ""        )</f>
        <v/>
      </c>
      <c r="Z23" s="52" t="str">
        <f xml:space="preserve"> IF(variables!$E$3=$B23,      IF(N($I23=Z$3)=0,"",$L23),   ""        )</f>
        <v/>
      </c>
      <c r="AA23" s="52" t="str">
        <f xml:space="preserve"> IF(variables!$E$3=$B23,      IF(N($I23=AA$3)=0,"",$L23),   ""        )</f>
        <v/>
      </c>
      <c r="AB23" s="52" t="str">
        <f xml:space="preserve"> IF(variables!$E$3=$B23,      IF(N($I23=AB$3)=0,"",$L23),   ""        )</f>
        <v/>
      </c>
      <c r="AC23" s="52" t="str">
        <f xml:space="preserve"> IF(variables!$E$3=$B23,      IF(N($I23=AC$3)=0,"",$L23),   ""        )</f>
        <v/>
      </c>
      <c r="AD23" s="52" t="str">
        <f xml:space="preserve"> IF(variables!$E$3=$B23,      IF(N($I23=AD$3)=0,"",$L23),   ""        )</f>
        <v/>
      </c>
      <c r="AE23" s="52" t="str">
        <f xml:space="preserve"> IF(variables!$E$3=$B23,      IF(N($I23=AE$3)=0,"",$L23),   ""        )</f>
        <v/>
      </c>
      <c r="AF23" s="52" t="str">
        <f xml:space="preserve"> IF(variables!$E$3=$B23,      IF(N($I23=AF$3)=0,"",$L23),   ""        )</f>
        <v/>
      </c>
      <c r="AG23" s="52" t="str">
        <f xml:space="preserve"> IF(variables!$E$3=$B23,      IF(N($I23=AG$3)=0,"",$L23),   ""        )</f>
        <v/>
      </c>
      <c r="AH23" s="52" t="str">
        <f xml:space="preserve"> IF(variables!$E$3=$B23,      IF(N($I23=AH$3)=0,"",$L23),   ""        )</f>
        <v/>
      </c>
      <c r="AI23" s="52" t="str">
        <f xml:space="preserve"> IF(variables!$E$3=$B23,      IF(N($I23=AI$3)=0,"",$L23),   ""        )</f>
        <v/>
      </c>
      <c r="AJ23" s="52" t="str">
        <f xml:space="preserve"> IF(variables!$E$3=$B23,      IF(N($I23=AJ$3)=0,"",$L23),   ""        )</f>
        <v/>
      </c>
      <c r="AK23" s="52" t="str">
        <f xml:space="preserve"> IF(variables!$E$3=$B23,      IF(N($I23=AK$3)=0,"",$L23),   ""        )</f>
        <v/>
      </c>
      <c r="AL23" s="52" t="str">
        <f xml:space="preserve"> IF(variables!$E$3=$B23,      IF(N($I23=AL$3)=0,"",$L23),   ""        )</f>
        <v/>
      </c>
      <c r="AM23" s="52" t="str">
        <f xml:space="preserve"> IF(variables!$E$3=$B23,      IF(N($I23=AM$3)=0,"",$L23),   ""        )</f>
        <v/>
      </c>
      <c r="AN23" s="52" t="str">
        <f xml:space="preserve"> IF(variables!$E$3=$B23,      IF(N($I23=AN$3)=0,"",$L23),   ""        )</f>
        <v/>
      </c>
      <c r="AO23" s="52" t="str">
        <f xml:space="preserve"> IF(variables!$E$3=$B23,      IF(N($I23=AO$3)=0,"",$L23),   ""        )</f>
        <v/>
      </c>
      <c r="AP23" s="52" t="str">
        <f xml:space="preserve"> IF(variables!$E$3=$B23,      IF(N($I23=AP$3)=0,"",$L23),   ""        )</f>
        <v/>
      </c>
      <c r="AQ23" s="52" t="str">
        <f xml:space="preserve"> IF(variables!$E$3=$B23,      IF(N($I23=AQ$3)=0,"",$L23),   ""        )</f>
        <v/>
      </c>
      <c r="AR23" s="52" t="str">
        <f xml:space="preserve"> IF(variables!$E$3=$B23,      IF(N($I23=AR$3)=0,"",$L23),   ""        )</f>
        <v/>
      </c>
      <c r="AS23" s="52" t="str">
        <f xml:space="preserve"> IF(variables!$E$3=$B23,      IF(N($I23=AS$3)=0,"",$L23),   ""        )</f>
        <v/>
      </c>
      <c r="AT23" s="52" t="str">
        <f xml:space="preserve"> IF(variables!$E$3=$B23,      IF(N($I23=AT$3)=0,"",$L23),   ""        )</f>
        <v/>
      </c>
      <c r="AU23" s="52" t="str">
        <f xml:space="preserve"> IF(variables!$E$3=$B23,      IF(N($I23=AU$3)=0,"",$L23),   ""        )</f>
        <v/>
      </c>
      <c r="AV23" s="52" t="str">
        <f xml:space="preserve"> IF(variables!$E$3=$B23,      IF(N($I23=AV$3)=0,"",$L23),   ""        )</f>
        <v/>
      </c>
      <c r="AW23" s="52" t="str">
        <f xml:space="preserve"> IF(variables!$E$3=$B23,      IF(N($I23=AW$3)=0,"",$L23),   ""        )</f>
        <v/>
      </c>
      <c r="AX23" s="52" t="str">
        <f xml:space="preserve"> IF(variables!$E$3=$B23,      IF(N($I23=AX$3)=0,"",$L23),   ""        )</f>
        <v/>
      </c>
      <c r="AY23" s="52" t="str">
        <f xml:space="preserve"> IF(variables!$E$3=$B23,      IF(N($I23=AY$3)=0,"",$L23),   ""        )</f>
        <v/>
      </c>
      <c r="AZ23" s="52" t="str">
        <f xml:space="preserve"> IF(variables!$E$3=$B23,      IF(N($I23=AZ$3)=0,"",$L23),   ""        )</f>
        <v/>
      </c>
      <c r="BA23" s="52" t="str">
        <f xml:space="preserve"> IF(variables!$E$3=$B23,      IF(N($I23=BA$3)=0,"",$L23),   ""        )</f>
        <v/>
      </c>
      <c r="BB23" s="52" t="str">
        <f xml:space="preserve"> IF(variables!$E$3=$B23,      IF(N($I23=BB$3)=0,"",$L23),   ""        )</f>
        <v/>
      </c>
      <c r="BC23" s="52" t="str">
        <f xml:space="preserve"> IF(variables!$E$3=$B23,      IF(N($I23=BC$3)=0,"",$L23),   ""        )</f>
        <v/>
      </c>
      <c r="BD23" s="52" t="str">
        <f xml:space="preserve"> IF(variables!$E$3=$B23,      IF(N($I23=BD$3)=0,"",$L23),   ""        )</f>
        <v/>
      </c>
      <c r="BE23" s="52" t="str">
        <f xml:space="preserve"> IF(variables!$E$3=$B23,      IF(N($I23=BE$3)=0,"",$L23),   ""        )</f>
        <v/>
      </c>
      <c r="BF23" s="52">
        <f xml:space="preserve"> IF(variables!$E$3=$B23,      IF(N($I23=BF$3)=0,"",$L23),   ""        )</f>
        <v>16</v>
      </c>
      <c r="BG23" s="52" t="str">
        <f xml:space="preserve"> IF(variables!$E$3=$B23,      IF(N($I23=BG$3)=0,"",$L23),   ""        )</f>
        <v/>
      </c>
      <c r="BH23" s="52" t="str">
        <f xml:space="preserve"> IF(variables!$E$3=$B23,      IF(N($I23=BH$3)=0,"",$L23),   ""        )</f>
        <v/>
      </c>
      <c r="BI23" s="52" t="str">
        <f xml:space="preserve"> IF(variables!$E$3=$B23,      IF(N($I23=BI$3)=0,"",$L23),   ""        )</f>
        <v/>
      </c>
      <c r="BJ23" s="52" t="str">
        <f xml:space="preserve"> IF(variables!$E$3=$B23,      IF(N($I23=BJ$3)=0,"",$L23),   ""        )</f>
        <v/>
      </c>
      <c r="BK23" s="52" t="str">
        <f xml:space="preserve"> IF(variables!$E$3=$B23,      IF(N($I23=BK$3)=0,"",$L23),   ""        )</f>
        <v/>
      </c>
      <c r="BL23" s="52" t="str">
        <f xml:space="preserve"> IF(variables!$E$3=$B23,      IF(N($I23=BL$3)=0,"",$L23),   ""        )</f>
        <v/>
      </c>
      <c r="BM23" s="52" t="str">
        <f xml:space="preserve"> IF(variables!$E$3=$B23,      IF(N($I23=BM$3)=0,"",$L23),   ""        )</f>
        <v/>
      </c>
      <c r="BN23" s="52" t="str">
        <f xml:space="preserve"> IF(variables!$E$3=$B23,      IF(N($I23=BN$3)=0,"",$L23),   ""        )</f>
        <v/>
      </c>
      <c r="BO23" s="52" t="str">
        <f xml:space="preserve"> IF(variables!$E$3=$B23,      IF(N($I23=BO$3)=0,"",$L23),   ""        )</f>
        <v/>
      </c>
      <c r="BP23" s="52" t="str">
        <f xml:space="preserve"> IF(variables!$E$3=$B23,      IF(N($I23=BP$3)=0,"",$L23),   ""        )</f>
        <v/>
      </c>
      <c r="BQ23" s="52" t="str">
        <f xml:space="preserve"> IF(variables!$E$3=$B23,      IF(N($I23=BQ$3)=0,"",$L23),   ""        )</f>
        <v/>
      </c>
      <c r="BR23" s="52" t="str">
        <f xml:space="preserve"> IF(variables!$E$3=$B23,      IF(N($I23=BR$3)=0,"",$L23),   ""        )</f>
        <v/>
      </c>
      <c r="BS23" s="52" t="str">
        <f xml:space="preserve"> IF(variables!$E$3=$B23,      IF(N($I23=BS$3)=0,"",$L23),   ""        )</f>
        <v/>
      </c>
      <c r="BT23" s="52" t="str">
        <f xml:space="preserve"> IF(variables!$E$3=$B23,      IF(N($I23=BT$3)=0,"",$L23),   ""        )</f>
        <v/>
      </c>
      <c r="BU23" s="52" t="str">
        <f xml:space="preserve"> IF(variables!$E$3=$B23,      IF(N($I23=BU$3)=0,"",$L23),   ""        )</f>
        <v/>
      </c>
      <c r="BV23" s="52" t="str">
        <f xml:space="preserve"> IF(variables!$E$3=$B23,      IF(N($I23=BV$3)=0,"",$L23),   ""        )</f>
        <v/>
      </c>
      <c r="BW23" s="52" t="str">
        <f xml:space="preserve"> IF(variables!$E$3=$B23,      IF(N($I23=BW$3)=0,"",$L23),   ""        )</f>
        <v/>
      </c>
      <c r="BX23" s="52" t="str">
        <f xml:space="preserve"> IF(variables!$E$3=$B23,      IF(N($I23=BX$3)=0,"",$L23),   ""        )</f>
        <v/>
      </c>
      <c r="BY23" s="53">
        <f t="shared" si="9"/>
        <v>16</v>
      </c>
      <c r="BZ23" s="53" t="str">
        <f t="shared" si="16"/>
        <v/>
      </c>
      <c r="CA23" s="53" t="str">
        <f t="shared" si="16"/>
        <v/>
      </c>
      <c r="CB23" s="53" t="str">
        <f t="shared" si="16"/>
        <v/>
      </c>
      <c r="CC23" s="53" t="str">
        <f t="shared" si="16"/>
        <v/>
      </c>
      <c r="CD23" s="53" t="str">
        <f t="shared" si="16"/>
        <v/>
      </c>
      <c r="CE23" s="53" t="str">
        <f t="shared" si="16"/>
        <v/>
      </c>
      <c r="CF23" s="53" t="str">
        <f t="shared" si="16"/>
        <v/>
      </c>
      <c r="CG23" s="53" t="str">
        <f t="shared" si="16"/>
        <v/>
      </c>
      <c r="CH23" s="53" t="str">
        <f t="shared" si="16"/>
        <v/>
      </c>
      <c r="CI23" s="53" t="str">
        <f t="shared" si="16"/>
        <v/>
      </c>
      <c r="CJ23" s="53" t="str">
        <f t="shared" si="16"/>
        <v/>
      </c>
    </row>
    <row r="24" spans="1:88" ht="13.5" customHeight="1">
      <c r="A24" s="11"/>
      <c r="B24" s="72" t="s">
        <v>48</v>
      </c>
      <c r="C24" s="73">
        <f t="shared" si="11"/>
        <v>41748</v>
      </c>
      <c r="D24" s="74" t="s">
        <v>7</v>
      </c>
      <c r="E24" s="74">
        <f t="shared" si="15"/>
        <v>15</v>
      </c>
      <c r="F24" s="74">
        <v>20</v>
      </c>
      <c r="G24" s="42">
        <f t="shared" si="12"/>
        <v>15</v>
      </c>
      <c r="H24" s="2" t="s">
        <v>32</v>
      </c>
      <c r="I24" s="42">
        <f t="shared" si="13"/>
        <v>16</v>
      </c>
      <c r="J24" s="42" t="str">
        <f>CHOOSE(MONTH(C24),variables!$B$2,variables!$B$3,variables!$B$4,variables!$B$5,variables!$B$6,variables!$B$7,variables!$B$8,variables!$B$9,variables!$B$10,variables!$B$11,variables!$B$12,variables!$B$13)</f>
        <v>avril</v>
      </c>
      <c r="K24" s="42">
        <f t="shared" si="14"/>
        <v>2014</v>
      </c>
      <c r="L24" s="57">
        <f>IF(variables!$C$2=1,G24,       IF($D24=analyse!$H$3,$G24,"")   )</f>
        <v>15</v>
      </c>
      <c r="M24" s="51" t="str">
        <f xml:space="preserve"> IF(variables!$E$3=$B24,      IF(N($J24=M$3)=0,"",$L24),   ""        )</f>
        <v/>
      </c>
      <c r="N24" s="51" t="str">
        <f xml:space="preserve"> IF(variables!$E$3=$B24,      IF(N($J24=N$3)=0,"",$L24),   ""        )</f>
        <v/>
      </c>
      <c r="O24" s="51" t="str">
        <f xml:space="preserve"> IF(variables!$E$3=$B24,      IF(N($J24=O$3)=0,"",$L24),   ""        )</f>
        <v/>
      </c>
      <c r="P24" s="51" t="str">
        <f xml:space="preserve"> IF(variables!$E$3=$B24,      IF(N($J24=P$3)=0,"",$L24),   ""        )</f>
        <v/>
      </c>
      <c r="Q24" s="51" t="str">
        <f xml:space="preserve"> IF(variables!$E$3=$B24,      IF(N($J24=Q$3)=0,"",$L24),   ""        )</f>
        <v/>
      </c>
      <c r="R24" s="51" t="str">
        <f xml:space="preserve"> IF(variables!$E$3=$B24,      IF(N($J24=R$3)=0,"",$L24),   ""        )</f>
        <v/>
      </c>
      <c r="S24" s="51" t="str">
        <f xml:space="preserve"> IF(variables!$E$3=$B24,      IF(N($J24=S$3)=0,"",$L24),   ""        )</f>
        <v/>
      </c>
      <c r="T24" s="51">
        <f xml:space="preserve"> IF(variables!$E$3=$B24,      IF(N($J24=T$3)=0,"",$L24),   ""        )</f>
        <v>15</v>
      </c>
      <c r="U24" s="51" t="str">
        <f xml:space="preserve"> IF(variables!$E$3=$B24,      IF(N($J24=U$3)=0,"",$L24),   ""        )</f>
        <v/>
      </c>
      <c r="V24" s="51" t="str">
        <f xml:space="preserve"> IF(variables!$E$3=$B24,      IF(N($J24=V$3)=0,"",$L24),   ""        )</f>
        <v/>
      </c>
      <c r="W24" s="51" t="str">
        <f xml:space="preserve"> IF(variables!$E$3=$B24,      IF(N($J24=W$3)=0,"",$L24),   ""        )</f>
        <v/>
      </c>
      <c r="X24" s="51" t="str">
        <f xml:space="preserve"> IF(variables!$E$3=$B24,      IF(N($J24=X$3)=0,"",$L24),   ""        )</f>
        <v/>
      </c>
      <c r="Y24" s="52" t="str">
        <f xml:space="preserve"> IF(variables!$E$3=$B24,      IF(N($I24=Y$3)=0,"",$L24),   ""        )</f>
        <v/>
      </c>
      <c r="Z24" s="52" t="str">
        <f xml:space="preserve"> IF(variables!$E$3=$B24,      IF(N($I24=Z$3)=0,"",$L24),   ""        )</f>
        <v/>
      </c>
      <c r="AA24" s="52" t="str">
        <f xml:space="preserve"> IF(variables!$E$3=$B24,      IF(N($I24=AA$3)=0,"",$L24),   ""        )</f>
        <v/>
      </c>
      <c r="AB24" s="52" t="str">
        <f xml:space="preserve"> IF(variables!$E$3=$B24,      IF(N($I24=AB$3)=0,"",$L24),   ""        )</f>
        <v/>
      </c>
      <c r="AC24" s="52" t="str">
        <f xml:space="preserve"> IF(variables!$E$3=$B24,      IF(N($I24=AC$3)=0,"",$L24),   ""        )</f>
        <v/>
      </c>
      <c r="AD24" s="52" t="str">
        <f xml:space="preserve"> IF(variables!$E$3=$B24,      IF(N($I24=AD$3)=0,"",$L24),   ""        )</f>
        <v/>
      </c>
      <c r="AE24" s="52" t="str">
        <f xml:space="preserve"> IF(variables!$E$3=$B24,      IF(N($I24=AE$3)=0,"",$L24),   ""        )</f>
        <v/>
      </c>
      <c r="AF24" s="52" t="str">
        <f xml:space="preserve"> IF(variables!$E$3=$B24,      IF(N($I24=AF$3)=0,"",$L24),   ""        )</f>
        <v/>
      </c>
      <c r="AG24" s="52" t="str">
        <f xml:space="preserve"> IF(variables!$E$3=$B24,      IF(N($I24=AG$3)=0,"",$L24),   ""        )</f>
        <v/>
      </c>
      <c r="AH24" s="52" t="str">
        <f xml:space="preserve"> IF(variables!$E$3=$B24,      IF(N($I24=AH$3)=0,"",$L24),   ""        )</f>
        <v/>
      </c>
      <c r="AI24" s="52" t="str">
        <f xml:space="preserve"> IF(variables!$E$3=$B24,      IF(N($I24=AI$3)=0,"",$L24),   ""        )</f>
        <v/>
      </c>
      <c r="AJ24" s="52" t="str">
        <f xml:space="preserve"> IF(variables!$E$3=$B24,      IF(N($I24=AJ$3)=0,"",$L24),   ""        )</f>
        <v/>
      </c>
      <c r="AK24" s="52" t="str">
        <f xml:space="preserve"> IF(variables!$E$3=$B24,      IF(N($I24=AK$3)=0,"",$L24),   ""        )</f>
        <v/>
      </c>
      <c r="AL24" s="52" t="str">
        <f xml:space="preserve"> IF(variables!$E$3=$B24,      IF(N($I24=AL$3)=0,"",$L24),   ""        )</f>
        <v/>
      </c>
      <c r="AM24" s="52" t="str">
        <f xml:space="preserve"> IF(variables!$E$3=$B24,      IF(N($I24=AM$3)=0,"",$L24),   ""        )</f>
        <v/>
      </c>
      <c r="AN24" s="52" t="str">
        <f xml:space="preserve"> IF(variables!$E$3=$B24,      IF(N($I24=AN$3)=0,"",$L24),   ""        )</f>
        <v/>
      </c>
      <c r="AO24" s="52" t="str">
        <f xml:space="preserve"> IF(variables!$E$3=$B24,      IF(N($I24=AO$3)=0,"",$L24),   ""        )</f>
        <v/>
      </c>
      <c r="AP24" s="52" t="str">
        <f xml:space="preserve"> IF(variables!$E$3=$B24,      IF(N($I24=AP$3)=0,"",$L24),   ""        )</f>
        <v/>
      </c>
      <c r="AQ24" s="52" t="str">
        <f xml:space="preserve"> IF(variables!$E$3=$B24,      IF(N($I24=AQ$3)=0,"",$L24),   ""        )</f>
        <v/>
      </c>
      <c r="AR24" s="52" t="str">
        <f xml:space="preserve"> IF(variables!$E$3=$B24,      IF(N($I24=AR$3)=0,"",$L24),   ""        )</f>
        <v/>
      </c>
      <c r="AS24" s="52" t="str">
        <f xml:space="preserve"> IF(variables!$E$3=$B24,      IF(N($I24=AS$3)=0,"",$L24),   ""        )</f>
        <v/>
      </c>
      <c r="AT24" s="52" t="str">
        <f xml:space="preserve"> IF(variables!$E$3=$B24,      IF(N($I24=AT$3)=0,"",$L24),   ""        )</f>
        <v/>
      </c>
      <c r="AU24" s="52" t="str">
        <f xml:space="preserve"> IF(variables!$E$3=$B24,      IF(N($I24=AU$3)=0,"",$L24),   ""        )</f>
        <v/>
      </c>
      <c r="AV24" s="52" t="str">
        <f xml:space="preserve"> IF(variables!$E$3=$B24,      IF(N($I24=AV$3)=0,"",$L24),   ""        )</f>
        <v/>
      </c>
      <c r="AW24" s="52" t="str">
        <f xml:space="preserve"> IF(variables!$E$3=$B24,      IF(N($I24=AW$3)=0,"",$L24),   ""        )</f>
        <v/>
      </c>
      <c r="AX24" s="52" t="str">
        <f xml:space="preserve"> IF(variables!$E$3=$B24,      IF(N($I24=AX$3)=0,"",$L24),   ""        )</f>
        <v/>
      </c>
      <c r="AY24" s="52" t="str">
        <f xml:space="preserve"> IF(variables!$E$3=$B24,      IF(N($I24=AY$3)=0,"",$L24),   ""        )</f>
        <v/>
      </c>
      <c r="AZ24" s="52" t="str">
        <f xml:space="preserve"> IF(variables!$E$3=$B24,      IF(N($I24=AZ$3)=0,"",$L24),   ""        )</f>
        <v/>
      </c>
      <c r="BA24" s="52" t="str">
        <f xml:space="preserve"> IF(variables!$E$3=$B24,      IF(N($I24=BA$3)=0,"",$L24),   ""        )</f>
        <v/>
      </c>
      <c r="BB24" s="52" t="str">
        <f xml:space="preserve"> IF(variables!$E$3=$B24,      IF(N($I24=BB$3)=0,"",$L24),   ""        )</f>
        <v/>
      </c>
      <c r="BC24" s="52" t="str">
        <f xml:space="preserve"> IF(variables!$E$3=$B24,      IF(N($I24=BC$3)=0,"",$L24),   ""        )</f>
        <v/>
      </c>
      <c r="BD24" s="52" t="str">
        <f xml:space="preserve"> IF(variables!$E$3=$B24,      IF(N($I24=BD$3)=0,"",$L24),   ""        )</f>
        <v/>
      </c>
      <c r="BE24" s="52" t="str">
        <f xml:space="preserve"> IF(variables!$E$3=$B24,      IF(N($I24=BE$3)=0,"",$L24),   ""        )</f>
        <v/>
      </c>
      <c r="BF24" s="52" t="str">
        <f xml:space="preserve"> IF(variables!$E$3=$B24,      IF(N($I24=BF$3)=0,"",$L24),   ""        )</f>
        <v/>
      </c>
      <c r="BG24" s="52">
        <f xml:space="preserve"> IF(variables!$E$3=$B24,      IF(N($I24=BG$3)=0,"",$L24),   ""        )</f>
        <v>15</v>
      </c>
      <c r="BH24" s="52" t="str">
        <f xml:space="preserve"> IF(variables!$E$3=$B24,      IF(N($I24=BH$3)=0,"",$L24),   ""        )</f>
        <v/>
      </c>
      <c r="BI24" s="52" t="str">
        <f xml:space="preserve"> IF(variables!$E$3=$B24,      IF(N($I24=BI$3)=0,"",$L24),   ""        )</f>
        <v/>
      </c>
      <c r="BJ24" s="52" t="str">
        <f xml:space="preserve"> IF(variables!$E$3=$B24,      IF(N($I24=BJ$3)=0,"",$L24),   ""        )</f>
        <v/>
      </c>
      <c r="BK24" s="52" t="str">
        <f xml:space="preserve"> IF(variables!$E$3=$B24,      IF(N($I24=BK$3)=0,"",$L24),   ""        )</f>
        <v/>
      </c>
      <c r="BL24" s="52" t="str">
        <f xml:space="preserve"> IF(variables!$E$3=$B24,      IF(N($I24=BL$3)=0,"",$L24),   ""        )</f>
        <v/>
      </c>
      <c r="BM24" s="52" t="str">
        <f xml:space="preserve"> IF(variables!$E$3=$B24,      IF(N($I24=BM$3)=0,"",$L24),   ""        )</f>
        <v/>
      </c>
      <c r="BN24" s="52" t="str">
        <f xml:space="preserve"> IF(variables!$E$3=$B24,      IF(N($I24=BN$3)=0,"",$L24),   ""        )</f>
        <v/>
      </c>
      <c r="BO24" s="52" t="str">
        <f xml:space="preserve"> IF(variables!$E$3=$B24,      IF(N($I24=BO$3)=0,"",$L24),   ""        )</f>
        <v/>
      </c>
      <c r="BP24" s="52" t="str">
        <f xml:space="preserve"> IF(variables!$E$3=$B24,      IF(N($I24=BP$3)=0,"",$L24),   ""        )</f>
        <v/>
      </c>
      <c r="BQ24" s="52" t="str">
        <f xml:space="preserve"> IF(variables!$E$3=$B24,      IF(N($I24=BQ$3)=0,"",$L24),   ""        )</f>
        <v/>
      </c>
      <c r="BR24" s="52" t="str">
        <f xml:space="preserve"> IF(variables!$E$3=$B24,      IF(N($I24=BR$3)=0,"",$L24),   ""        )</f>
        <v/>
      </c>
      <c r="BS24" s="52" t="str">
        <f xml:space="preserve"> IF(variables!$E$3=$B24,      IF(N($I24=BS$3)=0,"",$L24),   ""        )</f>
        <v/>
      </c>
      <c r="BT24" s="52" t="str">
        <f xml:space="preserve"> IF(variables!$E$3=$B24,      IF(N($I24=BT$3)=0,"",$L24),   ""        )</f>
        <v/>
      </c>
      <c r="BU24" s="52" t="str">
        <f xml:space="preserve"> IF(variables!$E$3=$B24,      IF(N($I24=BU$3)=0,"",$L24),   ""        )</f>
        <v/>
      </c>
      <c r="BV24" s="52" t="str">
        <f xml:space="preserve"> IF(variables!$E$3=$B24,      IF(N($I24=BV$3)=0,"",$L24),   ""        )</f>
        <v/>
      </c>
      <c r="BW24" s="52" t="str">
        <f xml:space="preserve"> IF(variables!$E$3=$B24,      IF(N($I24=BW$3)=0,"",$L24),   ""        )</f>
        <v/>
      </c>
      <c r="BX24" s="52" t="str">
        <f xml:space="preserve"> IF(variables!$E$3=$B24,      IF(N($I24=BX$3)=0,"",$L24),   ""        )</f>
        <v/>
      </c>
      <c r="BY24" s="53">
        <f t="shared" si="9"/>
        <v>15</v>
      </c>
      <c r="BZ24" s="53" t="str">
        <f t="shared" si="16"/>
        <v/>
      </c>
      <c r="CA24" s="53" t="str">
        <f t="shared" si="16"/>
        <v/>
      </c>
      <c r="CB24" s="53" t="str">
        <f t="shared" si="16"/>
        <v/>
      </c>
      <c r="CC24" s="53" t="str">
        <f t="shared" si="16"/>
        <v/>
      </c>
      <c r="CD24" s="53" t="str">
        <f t="shared" si="16"/>
        <v/>
      </c>
      <c r="CE24" s="53" t="str">
        <f t="shared" si="16"/>
        <v/>
      </c>
      <c r="CF24" s="53" t="str">
        <f t="shared" si="16"/>
        <v/>
      </c>
      <c r="CG24" s="53" t="str">
        <f t="shared" si="16"/>
        <v/>
      </c>
      <c r="CH24" s="53" t="str">
        <f t="shared" si="16"/>
        <v/>
      </c>
      <c r="CI24" s="53" t="str">
        <f t="shared" si="16"/>
        <v/>
      </c>
      <c r="CJ24" s="53" t="str">
        <f t="shared" si="16"/>
        <v/>
      </c>
    </row>
    <row r="25" spans="1:88" ht="13.5" customHeight="1">
      <c r="A25" s="11"/>
      <c r="B25" s="72" t="s">
        <v>48</v>
      </c>
      <c r="C25" s="73">
        <f t="shared" si="11"/>
        <v>41758</v>
      </c>
      <c r="D25" s="74" t="s">
        <v>6</v>
      </c>
      <c r="E25" s="74">
        <f t="shared" si="15"/>
        <v>8</v>
      </c>
      <c r="F25" s="74">
        <v>20</v>
      </c>
      <c r="G25" s="42">
        <f t="shared" si="12"/>
        <v>8</v>
      </c>
      <c r="H25" s="2" t="s">
        <v>32</v>
      </c>
      <c r="I25" s="42">
        <f t="shared" si="13"/>
        <v>18</v>
      </c>
      <c r="J25" s="42" t="str">
        <f>CHOOSE(MONTH(C25),variables!$B$2,variables!$B$3,variables!$B$4,variables!$B$5,variables!$B$6,variables!$B$7,variables!$B$8,variables!$B$9,variables!$B$10,variables!$B$11,variables!$B$12,variables!$B$13)</f>
        <v>avril</v>
      </c>
      <c r="K25" s="42">
        <f t="shared" si="14"/>
        <v>2014</v>
      </c>
      <c r="L25" s="57">
        <f>IF(variables!$C$2=1,G25,       IF($D25=analyse!$H$3,$G25,"")   )</f>
        <v>8</v>
      </c>
      <c r="M25" s="51" t="str">
        <f xml:space="preserve"> IF(variables!$E$3=$B25,      IF(N($J25=M$3)=0,"",$L25),   ""        )</f>
        <v/>
      </c>
      <c r="N25" s="51" t="str">
        <f xml:space="preserve"> IF(variables!$E$3=$B25,      IF(N($J25=N$3)=0,"",$L25),   ""        )</f>
        <v/>
      </c>
      <c r="O25" s="51" t="str">
        <f xml:space="preserve"> IF(variables!$E$3=$B25,      IF(N($J25=O$3)=0,"",$L25),   ""        )</f>
        <v/>
      </c>
      <c r="P25" s="51" t="str">
        <f xml:space="preserve"> IF(variables!$E$3=$B25,      IF(N($J25=P$3)=0,"",$L25),   ""        )</f>
        <v/>
      </c>
      <c r="Q25" s="51" t="str">
        <f xml:space="preserve"> IF(variables!$E$3=$B25,      IF(N($J25=Q$3)=0,"",$L25),   ""        )</f>
        <v/>
      </c>
      <c r="R25" s="51" t="str">
        <f xml:space="preserve"> IF(variables!$E$3=$B25,      IF(N($J25=R$3)=0,"",$L25),   ""        )</f>
        <v/>
      </c>
      <c r="S25" s="51" t="str">
        <f xml:space="preserve"> IF(variables!$E$3=$B25,      IF(N($J25=S$3)=0,"",$L25),   ""        )</f>
        <v/>
      </c>
      <c r="T25" s="51">
        <f xml:space="preserve"> IF(variables!$E$3=$B25,      IF(N($J25=T$3)=0,"",$L25),   ""        )</f>
        <v>8</v>
      </c>
      <c r="U25" s="51" t="str">
        <f xml:space="preserve"> IF(variables!$E$3=$B25,      IF(N($J25=U$3)=0,"",$L25),   ""        )</f>
        <v/>
      </c>
      <c r="V25" s="51" t="str">
        <f xml:space="preserve"> IF(variables!$E$3=$B25,      IF(N($J25=V$3)=0,"",$L25),   ""        )</f>
        <v/>
      </c>
      <c r="W25" s="51" t="str">
        <f xml:space="preserve"> IF(variables!$E$3=$B25,      IF(N($J25=W$3)=0,"",$L25),   ""        )</f>
        <v/>
      </c>
      <c r="X25" s="51" t="str">
        <f xml:space="preserve"> IF(variables!$E$3=$B25,      IF(N($J25=X$3)=0,"",$L25),   ""        )</f>
        <v/>
      </c>
      <c r="Y25" s="52" t="str">
        <f xml:space="preserve"> IF(variables!$E$3=$B25,      IF(N($I25=Y$3)=0,"",$L25),   ""        )</f>
        <v/>
      </c>
      <c r="Z25" s="52" t="str">
        <f xml:space="preserve"> IF(variables!$E$3=$B25,      IF(N($I25=Z$3)=0,"",$L25),   ""        )</f>
        <v/>
      </c>
      <c r="AA25" s="52" t="str">
        <f xml:space="preserve"> IF(variables!$E$3=$B25,      IF(N($I25=AA$3)=0,"",$L25),   ""        )</f>
        <v/>
      </c>
      <c r="AB25" s="52" t="str">
        <f xml:space="preserve"> IF(variables!$E$3=$B25,      IF(N($I25=AB$3)=0,"",$L25),   ""        )</f>
        <v/>
      </c>
      <c r="AC25" s="52" t="str">
        <f xml:space="preserve"> IF(variables!$E$3=$B25,      IF(N($I25=AC$3)=0,"",$L25),   ""        )</f>
        <v/>
      </c>
      <c r="AD25" s="52" t="str">
        <f xml:space="preserve"> IF(variables!$E$3=$B25,      IF(N($I25=AD$3)=0,"",$L25),   ""        )</f>
        <v/>
      </c>
      <c r="AE25" s="52" t="str">
        <f xml:space="preserve"> IF(variables!$E$3=$B25,      IF(N($I25=AE$3)=0,"",$L25),   ""        )</f>
        <v/>
      </c>
      <c r="AF25" s="52" t="str">
        <f xml:space="preserve"> IF(variables!$E$3=$B25,      IF(N($I25=AF$3)=0,"",$L25),   ""        )</f>
        <v/>
      </c>
      <c r="AG25" s="52" t="str">
        <f xml:space="preserve"> IF(variables!$E$3=$B25,      IF(N($I25=AG$3)=0,"",$L25),   ""        )</f>
        <v/>
      </c>
      <c r="AH25" s="52" t="str">
        <f xml:space="preserve"> IF(variables!$E$3=$B25,      IF(N($I25=AH$3)=0,"",$L25),   ""        )</f>
        <v/>
      </c>
      <c r="AI25" s="52" t="str">
        <f xml:space="preserve"> IF(variables!$E$3=$B25,      IF(N($I25=AI$3)=0,"",$L25),   ""        )</f>
        <v/>
      </c>
      <c r="AJ25" s="52" t="str">
        <f xml:space="preserve"> IF(variables!$E$3=$B25,      IF(N($I25=AJ$3)=0,"",$L25),   ""        )</f>
        <v/>
      </c>
      <c r="AK25" s="52" t="str">
        <f xml:space="preserve"> IF(variables!$E$3=$B25,      IF(N($I25=AK$3)=0,"",$L25),   ""        )</f>
        <v/>
      </c>
      <c r="AL25" s="52" t="str">
        <f xml:space="preserve"> IF(variables!$E$3=$B25,      IF(N($I25=AL$3)=0,"",$L25),   ""        )</f>
        <v/>
      </c>
      <c r="AM25" s="52" t="str">
        <f xml:space="preserve"> IF(variables!$E$3=$B25,      IF(N($I25=AM$3)=0,"",$L25),   ""        )</f>
        <v/>
      </c>
      <c r="AN25" s="52" t="str">
        <f xml:space="preserve"> IF(variables!$E$3=$B25,      IF(N($I25=AN$3)=0,"",$L25),   ""        )</f>
        <v/>
      </c>
      <c r="AO25" s="52" t="str">
        <f xml:space="preserve"> IF(variables!$E$3=$B25,      IF(N($I25=AO$3)=0,"",$L25),   ""        )</f>
        <v/>
      </c>
      <c r="AP25" s="52" t="str">
        <f xml:space="preserve"> IF(variables!$E$3=$B25,      IF(N($I25=AP$3)=0,"",$L25),   ""        )</f>
        <v/>
      </c>
      <c r="AQ25" s="52" t="str">
        <f xml:space="preserve"> IF(variables!$E$3=$B25,      IF(N($I25=AQ$3)=0,"",$L25),   ""        )</f>
        <v/>
      </c>
      <c r="AR25" s="52" t="str">
        <f xml:space="preserve"> IF(variables!$E$3=$B25,      IF(N($I25=AR$3)=0,"",$L25),   ""        )</f>
        <v/>
      </c>
      <c r="AS25" s="52" t="str">
        <f xml:space="preserve"> IF(variables!$E$3=$B25,      IF(N($I25=AS$3)=0,"",$L25),   ""        )</f>
        <v/>
      </c>
      <c r="AT25" s="52" t="str">
        <f xml:space="preserve"> IF(variables!$E$3=$B25,      IF(N($I25=AT$3)=0,"",$L25),   ""        )</f>
        <v/>
      </c>
      <c r="AU25" s="52" t="str">
        <f xml:space="preserve"> IF(variables!$E$3=$B25,      IF(N($I25=AU$3)=0,"",$L25),   ""        )</f>
        <v/>
      </c>
      <c r="AV25" s="52" t="str">
        <f xml:space="preserve"> IF(variables!$E$3=$B25,      IF(N($I25=AV$3)=0,"",$L25),   ""        )</f>
        <v/>
      </c>
      <c r="AW25" s="52" t="str">
        <f xml:space="preserve"> IF(variables!$E$3=$B25,      IF(N($I25=AW$3)=0,"",$L25),   ""        )</f>
        <v/>
      </c>
      <c r="AX25" s="52" t="str">
        <f xml:space="preserve"> IF(variables!$E$3=$B25,      IF(N($I25=AX$3)=0,"",$L25),   ""        )</f>
        <v/>
      </c>
      <c r="AY25" s="52" t="str">
        <f xml:space="preserve"> IF(variables!$E$3=$B25,      IF(N($I25=AY$3)=0,"",$L25),   ""        )</f>
        <v/>
      </c>
      <c r="AZ25" s="52" t="str">
        <f xml:space="preserve"> IF(variables!$E$3=$B25,      IF(N($I25=AZ$3)=0,"",$L25),   ""        )</f>
        <v/>
      </c>
      <c r="BA25" s="52" t="str">
        <f xml:space="preserve"> IF(variables!$E$3=$B25,      IF(N($I25=BA$3)=0,"",$L25),   ""        )</f>
        <v/>
      </c>
      <c r="BB25" s="52" t="str">
        <f xml:space="preserve"> IF(variables!$E$3=$B25,      IF(N($I25=BB$3)=0,"",$L25),   ""        )</f>
        <v/>
      </c>
      <c r="BC25" s="52" t="str">
        <f xml:space="preserve"> IF(variables!$E$3=$B25,      IF(N($I25=BC$3)=0,"",$L25),   ""        )</f>
        <v/>
      </c>
      <c r="BD25" s="52" t="str">
        <f xml:space="preserve"> IF(variables!$E$3=$B25,      IF(N($I25=BD$3)=0,"",$L25),   ""        )</f>
        <v/>
      </c>
      <c r="BE25" s="52" t="str">
        <f xml:space="preserve"> IF(variables!$E$3=$B25,      IF(N($I25=BE$3)=0,"",$L25),   ""        )</f>
        <v/>
      </c>
      <c r="BF25" s="52" t="str">
        <f xml:space="preserve"> IF(variables!$E$3=$B25,      IF(N($I25=BF$3)=0,"",$L25),   ""        )</f>
        <v/>
      </c>
      <c r="BG25" s="52" t="str">
        <f xml:space="preserve"> IF(variables!$E$3=$B25,      IF(N($I25=BG$3)=0,"",$L25),   ""        )</f>
        <v/>
      </c>
      <c r="BH25" s="52" t="str">
        <f xml:space="preserve"> IF(variables!$E$3=$B25,      IF(N($I25=BH$3)=0,"",$L25),   ""        )</f>
        <v/>
      </c>
      <c r="BI25" s="52">
        <f xml:space="preserve"> IF(variables!$E$3=$B25,      IF(N($I25=BI$3)=0,"",$L25),   ""        )</f>
        <v>8</v>
      </c>
      <c r="BJ25" s="52" t="str">
        <f xml:space="preserve"> IF(variables!$E$3=$B25,      IF(N($I25=BJ$3)=0,"",$L25),   ""        )</f>
        <v/>
      </c>
      <c r="BK25" s="52" t="str">
        <f xml:space="preserve"> IF(variables!$E$3=$B25,      IF(N($I25=BK$3)=0,"",$L25),   ""        )</f>
        <v/>
      </c>
      <c r="BL25" s="52" t="str">
        <f xml:space="preserve"> IF(variables!$E$3=$B25,      IF(N($I25=BL$3)=0,"",$L25),   ""        )</f>
        <v/>
      </c>
      <c r="BM25" s="52" t="str">
        <f xml:space="preserve"> IF(variables!$E$3=$B25,      IF(N($I25=BM$3)=0,"",$L25),   ""        )</f>
        <v/>
      </c>
      <c r="BN25" s="52" t="str">
        <f xml:space="preserve"> IF(variables!$E$3=$B25,      IF(N($I25=BN$3)=0,"",$L25),   ""        )</f>
        <v/>
      </c>
      <c r="BO25" s="52" t="str">
        <f xml:space="preserve"> IF(variables!$E$3=$B25,      IF(N($I25=BO$3)=0,"",$L25),   ""        )</f>
        <v/>
      </c>
      <c r="BP25" s="52" t="str">
        <f xml:space="preserve"> IF(variables!$E$3=$B25,      IF(N($I25=BP$3)=0,"",$L25),   ""        )</f>
        <v/>
      </c>
      <c r="BQ25" s="52" t="str">
        <f xml:space="preserve"> IF(variables!$E$3=$B25,      IF(N($I25=BQ$3)=0,"",$L25),   ""        )</f>
        <v/>
      </c>
      <c r="BR25" s="52" t="str">
        <f xml:space="preserve"> IF(variables!$E$3=$B25,      IF(N($I25=BR$3)=0,"",$L25),   ""        )</f>
        <v/>
      </c>
      <c r="BS25" s="52" t="str">
        <f xml:space="preserve"> IF(variables!$E$3=$B25,      IF(N($I25=BS$3)=0,"",$L25),   ""        )</f>
        <v/>
      </c>
      <c r="BT25" s="52" t="str">
        <f xml:space="preserve"> IF(variables!$E$3=$B25,      IF(N($I25=BT$3)=0,"",$L25),   ""        )</f>
        <v/>
      </c>
      <c r="BU25" s="52" t="str">
        <f xml:space="preserve"> IF(variables!$E$3=$B25,      IF(N($I25=BU$3)=0,"",$L25),   ""        )</f>
        <v/>
      </c>
      <c r="BV25" s="52" t="str">
        <f xml:space="preserve"> IF(variables!$E$3=$B25,      IF(N($I25=BV$3)=0,"",$L25),   ""        )</f>
        <v/>
      </c>
      <c r="BW25" s="52" t="str">
        <f xml:space="preserve"> IF(variables!$E$3=$B25,      IF(N($I25=BW$3)=0,"",$L25),   ""        )</f>
        <v/>
      </c>
      <c r="BX25" s="52" t="str">
        <f xml:space="preserve"> IF(variables!$E$3=$B25,      IF(N($I25=BX$3)=0,"",$L25),   ""        )</f>
        <v/>
      </c>
      <c r="BY25" s="53">
        <f t="shared" si="9"/>
        <v>8</v>
      </c>
      <c r="BZ25" s="53" t="str">
        <f t="shared" si="16"/>
        <v/>
      </c>
      <c r="CA25" s="53" t="str">
        <f t="shared" si="16"/>
        <v/>
      </c>
      <c r="CB25" s="53" t="str">
        <f t="shared" si="16"/>
        <v/>
      </c>
      <c r="CC25" s="53" t="str">
        <f t="shared" si="16"/>
        <v/>
      </c>
      <c r="CD25" s="53" t="str">
        <f t="shared" si="16"/>
        <v/>
      </c>
      <c r="CE25" s="53" t="str">
        <f t="shared" si="16"/>
        <v/>
      </c>
      <c r="CF25" s="53" t="str">
        <f t="shared" si="16"/>
        <v/>
      </c>
      <c r="CG25" s="53" t="str">
        <f t="shared" si="16"/>
        <v/>
      </c>
      <c r="CH25" s="53" t="str">
        <f t="shared" si="16"/>
        <v/>
      </c>
      <c r="CI25" s="53" t="str">
        <f t="shared" si="16"/>
        <v/>
      </c>
      <c r="CJ25" s="53" t="str">
        <f t="shared" si="16"/>
        <v/>
      </c>
    </row>
    <row r="26" spans="1:88" ht="13.5" customHeight="1">
      <c r="A26" s="11"/>
      <c r="B26" s="72" t="s">
        <v>48</v>
      </c>
      <c r="C26" s="73">
        <f t="shared" si="11"/>
        <v>41768</v>
      </c>
      <c r="D26" s="74" t="s">
        <v>2</v>
      </c>
      <c r="E26" s="74">
        <f t="shared" si="15"/>
        <v>17</v>
      </c>
      <c r="F26" s="74">
        <v>20</v>
      </c>
      <c r="G26" s="42">
        <f t="shared" si="12"/>
        <v>17</v>
      </c>
      <c r="H26" s="2" t="s">
        <v>13</v>
      </c>
      <c r="I26" s="42">
        <f t="shared" si="13"/>
        <v>19</v>
      </c>
      <c r="J26" s="42" t="str">
        <f>CHOOSE(MONTH(C26),variables!$B$2,variables!$B$3,variables!$B$4,variables!$B$5,variables!$B$6,variables!$B$7,variables!$B$8,variables!$B$9,variables!$B$10,variables!$B$11,variables!$B$12,variables!$B$13)</f>
        <v>mai</v>
      </c>
      <c r="K26" s="42">
        <f t="shared" si="14"/>
        <v>2014</v>
      </c>
      <c r="L26" s="57">
        <f>IF(variables!$C$2=1,G26,       IF($D26=analyse!$H$3,$G26,"")   )</f>
        <v>17</v>
      </c>
      <c r="M26" s="51" t="str">
        <f xml:space="preserve"> IF(variables!$E$3=$B26,      IF(N($J26=M$3)=0,"",$L26),   ""        )</f>
        <v/>
      </c>
      <c r="N26" s="51" t="str">
        <f xml:space="preserve"> IF(variables!$E$3=$B26,      IF(N($J26=N$3)=0,"",$L26),   ""        )</f>
        <v/>
      </c>
      <c r="O26" s="51" t="str">
        <f xml:space="preserve"> IF(variables!$E$3=$B26,      IF(N($J26=O$3)=0,"",$L26),   ""        )</f>
        <v/>
      </c>
      <c r="P26" s="51" t="str">
        <f xml:space="preserve"> IF(variables!$E$3=$B26,      IF(N($J26=P$3)=0,"",$L26),   ""        )</f>
        <v/>
      </c>
      <c r="Q26" s="51" t="str">
        <f xml:space="preserve"> IF(variables!$E$3=$B26,      IF(N($J26=Q$3)=0,"",$L26),   ""        )</f>
        <v/>
      </c>
      <c r="R26" s="51" t="str">
        <f xml:space="preserve"> IF(variables!$E$3=$B26,      IF(N($J26=R$3)=0,"",$L26),   ""        )</f>
        <v/>
      </c>
      <c r="S26" s="51" t="str">
        <f xml:space="preserve"> IF(variables!$E$3=$B26,      IF(N($J26=S$3)=0,"",$L26),   ""        )</f>
        <v/>
      </c>
      <c r="T26" s="51" t="str">
        <f xml:space="preserve"> IF(variables!$E$3=$B26,      IF(N($J26=T$3)=0,"",$L26),   ""        )</f>
        <v/>
      </c>
      <c r="U26" s="51">
        <f xml:space="preserve"> IF(variables!$E$3=$B26,      IF(N($J26=U$3)=0,"",$L26),   ""        )</f>
        <v>17</v>
      </c>
      <c r="V26" s="51" t="str">
        <f xml:space="preserve"> IF(variables!$E$3=$B26,      IF(N($J26=V$3)=0,"",$L26),   ""        )</f>
        <v/>
      </c>
      <c r="W26" s="51" t="str">
        <f xml:space="preserve"> IF(variables!$E$3=$B26,      IF(N($J26=W$3)=0,"",$L26),   ""        )</f>
        <v/>
      </c>
      <c r="X26" s="51" t="str">
        <f xml:space="preserve"> IF(variables!$E$3=$B26,      IF(N($J26=X$3)=0,"",$L26),   ""        )</f>
        <v/>
      </c>
      <c r="Y26" s="52" t="str">
        <f xml:space="preserve"> IF(variables!$E$3=$B26,      IF(N($I26=Y$3)=0,"",$L26),   ""        )</f>
        <v/>
      </c>
      <c r="Z26" s="52" t="str">
        <f xml:space="preserve"> IF(variables!$E$3=$B26,      IF(N($I26=Z$3)=0,"",$L26),   ""        )</f>
        <v/>
      </c>
      <c r="AA26" s="52" t="str">
        <f xml:space="preserve"> IF(variables!$E$3=$B26,      IF(N($I26=AA$3)=0,"",$L26),   ""        )</f>
        <v/>
      </c>
      <c r="AB26" s="52" t="str">
        <f xml:space="preserve"> IF(variables!$E$3=$B26,      IF(N($I26=AB$3)=0,"",$L26),   ""        )</f>
        <v/>
      </c>
      <c r="AC26" s="52" t="str">
        <f xml:space="preserve"> IF(variables!$E$3=$B26,      IF(N($I26=AC$3)=0,"",$L26),   ""        )</f>
        <v/>
      </c>
      <c r="AD26" s="52" t="str">
        <f xml:space="preserve"> IF(variables!$E$3=$B26,      IF(N($I26=AD$3)=0,"",$L26),   ""        )</f>
        <v/>
      </c>
      <c r="AE26" s="52" t="str">
        <f xml:space="preserve"> IF(variables!$E$3=$B26,      IF(N($I26=AE$3)=0,"",$L26),   ""        )</f>
        <v/>
      </c>
      <c r="AF26" s="52" t="str">
        <f xml:space="preserve"> IF(variables!$E$3=$B26,      IF(N($I26=AF$3)=0,"",$L26),   ""        )</f>
        <v/>
      </c>
      <c r="AG26" s="52" t="str">
        <f xml:space="preserve"> IF(variables!$E$3=$B26,      IF(N($I26=AG$3)=0,"",$L26),   ""        )</f>
        <v/>
      </c>
      <c r="AH26" s="52" t="str">
        <f xml:space="preserve"> IF(variables!$E$3=$B26,      IF(N($I26=AH$3)=0,"",$L26),   ""        )</f>
        <v/>
      </c>
      <c r="AI26" s="52" t="str">
        <f xml:space="preserve"> IF(variables!$E$3=$B26,      IF(N($I26=AI$3)=0,"",$L26),   ""        )</f>
        <v/>
      </c>
      <c r="AJ26" s="52" t="str">
        <f xml:space="preserve"> IF(variables!$E$3=$B26,      IF(N($I26=AJ$3)=0,"",$L26),   ""        )</f>
        <v/>
      </c>
      <c r="AK26" s="52" t="str">
        <f xml:space="preserve"> IF(variables!$E$3=$B26,      IF(N($I26=AK$3)=0,"",$L26),   ""        )</f>
        <v/>
      </c>
      <c r="AL26" s="52" t="str">
        <f xml:space="preserve"> IF(variables!$E$3=$B26,      IF(N($I26=AL$3)=0,"",$L26),   ""        )</f>
        <v/>
      </c>
      <c r="AM26" s="52" t="str">
        <f xml:space="preserve"> IF(variables!$E$3=$B26,      IF(N($I26=AM$3)=0,"",$L26),   ""        )</f>
        <v/>
      </c>
      <c r="AN26" s="52" t="str">
        <f xml:space="preserve"> IF(variables!$E$3=$B26,      IF(N($I26=AN$3)=0,"",$L26),   ""        )</f>
        <v/>
      </c>
      <c r="AO26" s="52" t="str">
        <f xml:space="preserve"> IF(variables!$E$3=$B26,      IF(N($I26=AO$3)=0,"",$L26),   ""        )</f>
        <v/>
      </c>
      <c r="AP26" s="52" t="str">
        <f xml:space="preserve"> IF(variables!$E$3=$B26,      IF(N($I26=AP$3)=0,"",$L26),   ""        )</f>
        <v/>
      </c>
      <c r="AQ26" s="52" t="str">
        <f xml:space="preserve"> IF(variables!$E$3=$B26,      IF(N($I26=AQ$3)=0,"",$L26),   ""        )</f>
        <v/>
      </c>
      <c r="AR26" s="52" t="str">
        <f xml:space="preserve"> IF(variables!$E$3=$B26,      IF(N($I26=AR$3)=0,"",$L26),   ""        )</f>
        <v/>
      </c>
      <c r="AS26" s="52" t="str">
        <f xml:space="preserve"> IF(variables!$E$3=$B26,      IF(N($I26=AS$3)=0,"",$L26),   ""        )</f>
        <v/>
      </c>
      <c r="AT26" s="52" t="str">
        <f xml:space="preserve"> IF(variables!$E$3=$B26,      IF(N($I26=AT$3)=0,"",$L26),   ""        )</f>
        <v/>
      </c>
      <c r="AU26" s="52" t="str">
        <f xml:space="preserve"> IF(variables!$E$3=$B26,      IF(N($I26=AU$3)=0,"",$L26),   ""        )</f>
        <v/>
      </c>
      <c r="AV26" s="52" t="str">
        <f xml:space="preserve"> IF(variables!$E$3=$B26,      IF(N($I26=AV$3)=0,"",$L26),   ""        )</f>
        <v/>
      </c>
      <c r="AW26" s="52" t="str">
        <f xml:space="preserve"> IF(variables!$E$3=$B26,      IF(N($I26=AW$3)=0,"",$L26),   ""        )</f>
        <v/>
      </c>
      <c r="AX26" s="52" t="str">
        <f xml:space="preserve"> IF(variables!$E$3=$B26,      IF(N($I26=AX$3)=0,"",$L26),   ""        )</f>
        <v/>
      </c>
      <c r="AY26" s="52" t="str">
        <f xml:space="preserve"> IF(variables!$E$3=$B26,      IF(N($I26=AY$3)=0,"",$L26),   ""        )</f>
        <v/>
      </c>
      <c r="AZ26" s="52" t="str">
        <f xml:space="preserve"> IF(variables!$E$3=$B26,      IF(N($I26=AZ$3)=0,"",$L26),   ""        )</f>
        <v/>
      </c>
      <c r="BA26" s="52" t="str">
        <f xml:space="preserve"> IF(variables!$E$3=$B26,      IF(N($I26=BA$3)=0,"",$L26),   ""        )</f>
        <v/>
      </c>
      <c r="BB26" s="52" t="str">
        <f xml:space="preserve"> IF(variables!$E$3=$B26,      IF(N($I26=BB$3)=0,"",$L26),   ""        )</f>
        <v/>
      </c>
      <c r="BC26" s="52" t="str">
        <f xml:space="preserve"> IF(variables!$E$3=$B26,      IF(N($I26=BC$3)=0,"",$L26),   ""        )</f>
        <v/>
      </c>
      <c r="BD26" s="52" t="str">
        <f xml:space="preserve"> IF(variables!$E$3=$B26,      IF(N($I26=BD$3)=0,"",$L26),   ""        )</f>
        <v/>
      </c>
      <c r="BE26" s="52" t="str">
        <f xml:space="preserve"> IF(variables!$E$3=$B26,      IF(N($I26=BE$3)=0,"",$L26),   ""        )</f>
        <v/>
      </c>
      <c r="BF26" s="52" t="str">
        <f xml:space="preserve"> IF(variables!$E$3=$B26,      IF(N($I26=BF$3)=0,"",$L26),   ""        )</f>
        <v/>
      </c>
      <c r="BG26" s="52" t="str">
        <f xml:space="preserve"> IF(variables!$E$3=$B26,      IF(N($I26=BG$3)=0,"",$L26),   ""        )</f>
        <v/>
      </c>
      <c r="BH26" s="52" t="str">
        <f xml:space="preserve"> IF(variables!$E$3=$B26,      IF(N($I26=BH$3)=0,"",$L26),   ""        )</f>
        <v/>
      </c>
      <c r="BI26" s="52" t="str">
        <f xml:space="preserve"> IF(variables!$E$3=$B26,      IF(N($I26=BI$3)=0,"",$L26),   ""        )</f>
        <v/>
      </c>
      <c r="BJ26" s="52">
        <f xml:space="preserve"> IF(variables!$E$3=$B26,      IF(N($I26=BJ$3)=0,"",$L26),   ""        )</f>
        <v>17</v>
      </c>
      <c r="BK26" s="52" t="str">
        <f xml:space="preserve"> IF(variables!$E$3=$B26,      IF(N($I26=BK$3)=0,"",$L26),   ""        )</f>
        <v/>
      </c>
      <c r="BL26" s="52" t="str">
        <f xml:space="preserve"> IF(variables!$E$3=$B26,      IF(N($I26=BL$3)=0,"",$L26),   ""        )</f>
        <v/>
      </c>
      <c r="BM26" s="52" t="str">
        <f xml:space="preserve"> IF(variables!$E$3=$B26,      IF(N($I26=BM$3)=0,"",$L26),   ""        )</f>
        <v/>
      </c>
      <c r="BN26" s="52" t="str">
        <f xml:space="preserve"> IF(variables!$E$3=$B26,      IF(N($I26=BN$3)=0,"",$L26),   ""        )</f>
        <v/>
      </c>
      <c r="BO26" s="52" t="str">
        <f xml:space="preserve"> IF(variables!$E$3=$B26,      IF(N($I26=BO$3)=0,"",$L26),   ""        )</f>
        <v/>
      </c>
      <c r="BP26" s="52" t="str">
        <f xml:space="preserve"> IF(variables!$E$3=$B26,      IF(N($I26=BP$3)=0,"",$L26),   ""        )</f>
        <v/>
      </c>
      <c r="BQ26" s="52" t="str">
        <f xml:space="preserve"> IF(variables!$E$3=$B26,      IF(N($I26=BQ$3)=0,"",$L26),   ""        )</f>
        <v/>
      </c>
      <c r="BR26" s="52" t="str">
        <f xml:space="preserve"> IF(variables!$E$3=$B26,      IF(N($I26=BR$3)=0,"",$L26),   ""        )</f>
        <v/>
      </c>
      <c r="BS26" s="52" t="str">
        <f xml:space="preserve"> IF(variables!$E$3=$B26,      IF(N($I26=BS$3)=0,"",$L26),   ""        )</f>
        <v/>
      </c>
      <c r="BT26" s="52" t="str">
        <f xml:space="preserve"> IF(variables!$E$3=$B26,      IF(N($I26=BT$3)=0,"",$L26),   ""        )</f>
        <v/>
      </c>
      <c r="BU26" s="52" t="str">
        <f xml:space="preserve"> IF(variables!$E$3=$B26,      IF(N($I26=BU$3)=0,"",$L26),   ""        )</f>
        <v/>
      </c>
      <c r="BV26" s="52" t="str">
        <f xml:space="preserve"> IF(variables!$E$3=$B26,      IF(N($I26=BV$3)=0,"",$L26),   ""        )</f>
        <v/>
      </c>
      <c r="BW26" s="52" t="str">
        <f xml:space="preserve"> IF(variables!$E$3=$B26,      IF(N($I26=BW$3)=0,"",$L26),   ""        )</f>
        <v/>
      </c>
      <c r="BX26" s="52" t="str">
        <f xml:space="preserve"> IF(variables!$E$3=$B26,      IF(N($I26=BX$3)=0,"",$L26),   ""        )</f>
        <v/>
      </c>
      <c r="BY26" s="53">
        <f t="shared" si="9"/>
        <v>17</v>
      </c>
      <c r="BZ26" s="53" t="str">
        <f t="shared" si="16"/>
        <v/>
      </c>
      <c r="CA26" s="53" t="str">
        <f t="shared" si="16"/>
        <v/>
      </c>
      <c r="CB26" s="53" t="str">
        <f t="shared" si="16"/>
        <v/>
      </c>
      <c r="CC26" s="53" t="str">
        <f t="shared" si="16"/>
        <v/>
      </c>
      <c r="CD26" s="53" t="str">
        <f t="shared" si="16"/>
        <v/>
      </c>
      <c r="CE26" s="53" t="str">
        <f t="shared" si="16"/>
        <v/>
      </c>
      <c r="CF26" s="53" t="str">
        <f t="shared" si="16"/>
        <v/>
      </c>
      <c r="CG26" s="53" t="str">
        <f t="shared" si="16"/>
        <v/>
      </c>
      <c r="CH26" s="53" t="str">
        <f t="shared" si="16"/>
        <v/>
      </c>
      <c r="CI26" s="53" t="str">
        <f t="shared" si="16"/>
        <v/>
      </c>
      <c r="CJ26" s="53" t="str">
        <f t="shared" si="16"/>
        <v/>
      </c>
    </row>
    <row r="27" spans="1:88" ht="13.5" customHeight="1">
      <c r="A27" s="11"/>
      <c r="B27" s="72" t="s">
        <v>48</v>
      </c>
      <c r="C27" s="73">
        <f t="shared" si="11"/>
        <v>41778</v>
      </c>
      <c r="D27" s="74" t="s">
        <v>0</v>
      </c>
      <c r="E27" s="74">
        <v>13</v>
      </c>
      <c r="F27" s="74">
        <v>20</v>
      </c>
      <c r="G27" s="42">
        <f t="shared" si="12"/>
        <v>13</v>
      </c>
      <c r="H27" s="2" t="s">
        <v>32</v>
      </c>
      <c r="I27" s="42">
        <f t="shared" si="13"/>
        <v>21</v>
      </c>
      <c r="J27" s="42" t="str">
        <f>CHOOSE(MONTH(C27),variables!$B$2,variables!$B$3,variables!$B$4,variables!$B$5,variables!$B$6,variables!$B$7,variables!$B$8,variables!$B$9,variables!$B$10,variables!$B$11,variables!$B$12,variables!$B$13)</f>
        <v>mai</v>
      </c>
      <c r="K27" s="42">
        <f t="shared" si="14"/>
        <v>2014</v>
      </c>
      <c r="L27" s="57">
        <f>IF(variables!$C$2=1,G27,       IF($D27=analyse!$H$3,$G27,"")   )</f>
        <v>13</v>
      </c>
      <c r="M27" s="51" t="str">
        <f xml:space="preserve"> IF(variables!$E$3=$B27,      IF(N($J27=M$3)=0,"",$L27),   ""        )</f>
        <v/>
      </c>
      <c r="N27" s="51" t="str">
        <f xml:space="preserve"> IF(variables!$E$3=$B27,      IF(N($J27=N$3)=0,"",$L27),   ""        )</f>
        <v/>
      </c>
      <c r="O27" s="51" t="str">
        <f xml:space="preserve"> IF(variables!$E$3=$B27,      IF(N($J27=O$3)=0,"",$L27),   ""        )</f>
        <v/>
      </c>
      <c r="P27" s="51" t="str">
        <f xml:space="preserve"> IF(variables!$E$3=$B27,      IF(N($J27=P$3)=0,"",$L27),   ""        )</f>
        <v/>
      </c>
      <c r="Q27" s="51" t="str">
        <f xml:space="preserve"> IF(variables!$E$3=$B27,      IF(N($J27=Q$3)=0,"",$L27),   ""        )</f>
        <v/>
      </c>
      <c r="R27" s="51" t="str">
        <f xml:space="preserve"> IF(variables!$E$3=$B27,      IF(N($J27=R$3)=0,"",$L27),   ""        )</f>
        <v/>
      </c>
      <c r="S27" s="51" t="str">
        <f xml:space="preserve"> IF(variables!$E$3=$B27,      IF(N($J27=S$3)=0,"",$L27),   ""        )</f>
        <v/>
      </c>
      <c r="T27" s="51" t="str">
        <f xml:space="preserve"> IF(variables!$E$3=$B27,      IF(N($J27=T$3)=0,"",$L27),   ""        )</f>
        <v/>
      </c>
      <c r="U27" s="51">
        <f xml:space="preserve"> IF(variables!$E$3=$B27,      IF(N($J27=U$3)=0,"",$L27),   ""        )</f>
        <v>13</v>
      </c>
      <c r="V27" s="51" t="str">
        <f xml:space="preserve"> IF(variables!$E$3=$B27,      IF(N($J27=V$3)=0,"",$L27),   ""        )</f>
        <v/>
      </c>
      <c r="W27" s="51" t="str">
        <f xml:space="preserve"> IF(variables!$E$3=$B27,      IF(N($J27=W$3)=0,"",$L27),   ""        )</f>
        <v/>
      </c>
      <c r="X27" s="51" t="str">
        <f xml:space="preserve"> IF(variables!$E$3=$B27,      IF(N($J27=X$3)=0,"",$L27),   ""        )</f>
        <v/>
      </c>
      <c r="Y27" s="52" t="str">
        <f xml:space="preserve"> IF(variables!$E$3=$B27,      IF(N($I27=Y$3)=0,"",$L27),   ""        )</f>
        <v/>
      </c>
      <c r="Z27" s="52" t="str">
        <f xml:space="preserve"> IF(variables!$E$3=$B27,      IF(N($I27=Z$3)=0,"",$L27),   ""        )</f>
        <v/>
      </c>
      <c r="AA27" s="52" t="str">
        <f xml:space="preserve"> IF(variables!$E$3=$B27,      IF(N($I27=AA$3)=0,"",$L27),   ""        )</f>
        <v/>
      </c>
      <c r="AB27" s="52" t="str">
        <f xml:space="preserve"> IF(variables!$E$3=$B27,      IF(N($I27=AB$3)=0,"",$L27),   ""        )</f>
        <v/>
      </c>
      <c r="AC27" s="52" t="str">
        <f xml:space="preserve"> IF(variables!$E$3=$B27,      IF(N($I27=AC$3)=0,"",$L27),   ""        )</f>
        <v/>
      </c>
      <c r="AD27" s="52" t="str">
        <f xml:space="preserve"> IF(variables!$E$3=$B27,      IF(N($I27=AD$3)=0,"",$L27),   ""        )</f>
        <v/>
      </c>
      <c r="AE27" s="52" t="str">
        <f xml:space="preserve"> IF(variables!$E$3=$B27,      IF(N($I27=AE$3)=0,"",$L27),   ""        )</f>
        <v/>
      </c>
      <c r="AF27" s="52" t="str">
        <f xml:space="preserve"> IF(variables!$E$3=$B27,      IF(N($I27=AF$3)=0,"",$L27),   ""        )</f>
        <v/>
      </c>
      <c r="AG27" s="52" t="str">
        <f xml:space="preserve"> IF(variables!$E$3=$B27,      IF(N($I27=AG$3)=0,"",$L27),   ""        )</f>
        <v/>
      </c>
      <c r="AH27" s="52" t="str">
        <f xml:space="preserve"> IF(variables!$E$3=$B27,      IF(N($I27=AH$3)=0,"",$L27),   ""        )</f>
        <v/>
      </c>
      <c r="AI27" s="52" t="str">
        <f xml:space="preserve"> IF(variables!$E$3=$B27,      IF(N($I27=AI$3)=0,"",$L27),   ""        )</f>
        <v/>
      </c>
      <c r="AJ27" s="52" t="str">
        <f xml:space="preserve"> IF(variables!$E$3=$B27,      IF(N($I27=AJ$3)=0,"",$L27),   ""        )</f>
        <v/>
      </c>
      <c r="AK27" s="52" t="str">
        <f xml:space="preserve"> IF(variables!$E$3=$B27,      IF(N($I27=AK$3)=0,"",$L27),   ""        )</f>
        <v/>
      </c>
      <c r="AL27" s="52" t="str">
        <f xml:space="preserve"> IF(variables!$E$3=$B27,      IF(N($I27=AL$3)=0,"",$L27),   ""        )</f>
        <v/>
      </c>
      <c r="AM27" s="52" t="str">
        <f xml:space="preserve"> IF(variables!$E$3=$B27,      IF(N($I27=AM$3)=0,"",$L27),   ""        )</f>
        <v/>
      </c>
      <c r="AN27" s="52" t="str">
        <f xml:space="preserve"> IF(variables!$E$3=$B27,      IF(N($I27=AN$3)=0,"",$L27),   ""        )</f>
        <v/>
      </c>
      <c r="AO27" s="52" t="str">
        <f xml:space="preserve"> IF(variables!$E$3=$B27,      IF(N($I27=AO$3)=0,"",$L27),   ""        )</f>
        <v/>
      </c>
      <c r="AP27" s="52" t="str">
        <f xml:space="preserve"> IF(variables!$E$3=$B27,      IF(N($I27=AP$3)=0,"",$L27),   ""        )</f>
        <v/>
      </c>
      <c r="AQ27" s="52" t="str">
        <f xml:space="preserve"> IF(variables!$E$3=$B27,      IF(N($I27=AQ$3)=0,"",$L27),   ""        )</f>
        <v/>
      </c>
      <c r="AR27" s="52" t="str">
        <f xml:space="preserve"> IF(variables!$E$3=$B27,      IF(N($I27=AR$3)=0,"",$L27),   ""        )</f>
        <v/>
      </c>
      <c r="AS27" s="52" t="str">
        <f xml:space="preserve"> IF(variables!$E$3=$B27,      IF(N($I27=AS$3)=0,"",$L27),   ""        )</f>
        <v/>
      </c>
      <c r="AT27" s="52" t="str">
        <f xml:space="preserve"> IF(variables!$E$3=$B27,      IF(N($I27=AT$3)=0,"",$L27),   ""        )</f>
        <v/>
      </c>
      <c r="AU27" s="52" t="str">
        <f xml:space="preserve"> IF(variables!$E$3=$B27,      IF(N($I27=AU$3)=0,"",$L27),   ""        )</f>
        <v/>
      </c>
      <c r="AV27" s="52" t="str">
        <f xml:space="preserve"> IF(variables!$E$3=$B27,      IF(N($I27=AV$3)=0,"",$L27),   ""        )</f>
        <v/>
      </c>
      <c r="AW27" s="52" t="str">
        <f xml:space="preserve"> IF(variables!$E$3=$B27,      IF(N($I27=AW$3)=0,"",$L27),   ""        )</f>
        <v/>
      </c>
      <c r="AX27" s="52" t="str">
        <f xml:space="preserve"> IF(variables!$E$3=$B27,      IF(N($I27=AX$3)=0,"",$L27),   ""        )</f>
        <v/>
      </c>
      <c r="AY27" s="52" t="str">
        <f xml:space="preserve"> IF(variables!$E$3=$B27,      IF(N($I27=AY$3)=0,"",$L27),   ""        )</f>
        <v/>
      </c>
      <c r="AZ27" s="52" t="str">
        <f xml:space="preserve"> IF(variables!$E$3=$B27,      IF(N($I27=AZ$3)=0,"",$L27),   ""        )</f>
        <v/>
      </c>
      <c r="BA27" s="52" t="str">
        <f xml:space="preserve"> IF(variables!$E$3=$B27,      IF(N($I27=BA$3)=0,"",$L27),   ""        )</f>
        <v/>
      </c>
      <c r="BB27" s="52" t="str">
        <f xml:space="preserve"> IF(variables!$E$3=$B27,      IF(N($I27=BB$3)=0,"",$L27),   ""        )</f>
        <v/>
      </c>
      <c r="BC27" s="52" t="str">
        <f xml:space="preserve"> IF(variables!$E$3=$B27,      IF(N($I27=BC$3)=0,"",$L27),   ""        )</f>
        <v/>
      </c>
      <c r="BD27" s="52" t="str">
        <f xml:space="preserve"> IF(variables!$E$3=$B27,      IF(N($I27=BD$3)=0,"",$L27),   ""        )</f>
        <v/>
      </c>
      <c r="BE27" s="52" t="str">
        <f xml:space="preserve"> IF(variables!$E$3=$B27,      IF(N($I27=BE$3)=0,"",$L27),   ""        )</f>
        <v/>
      </c>
      <c r="BF27" s="52" t="str">
        <f xml:space="preserve"> IF(variables!$E$3=$B27,      IF(N($I27=BF$3)=0,"",$L27),   ""        )</f>
        <v/>
      </c>
      <c r="BG27" s="52" t="str">
        <f xml:space="preserve"> IF(variables!$E$3=$B27,      IF(N($I27=BG$3)=0,"",$L27),   ""        )</f>
        <v/>
      </c>
      <c r="BH27" s="52" t="str">
        <f xml:space="preserve"> IF(variables!$E$3=$B27,      IF(N($I27=BH$3)=0,"",$L27),   ""        )</f>
        <v/>
      </c>
      <c r="BI27" s="52" t="str">
        <f xml:space="preserve"> IF(variables!$E$3=$B27,      IF(N($I27=BI$3)=0,"",$L27),   ""        )</f>
        <v/>
      </c>
      <c r="BJ27" s="52" t="str">
        <f xml:space="preserve"> IF(variables!$E$3=$B27,      IF(N($I27=BJ$3)=0,"",$L27),   ""        )</f>
        <v/>
      </c>
      <c r="BK27" s="52" t="str">
        <f xml:space="preserve"> IF(variables!$E$3=$B27,      IF(N($I27=BK$3)=0,"",$L27),   ""        )</f>
        <v/>
      </c>
      <c r="BL27" s="52">
        <f xml:space="preserve"> IF(variables!$E$3=$B27,      IF(N($I27=BL$3)=0,"",$L27),   ""        )</f>
        <v>13</v>
      </c>
      <c r="BM27" s="52" t="str">
        <f xml:space="preserve"> IF(variables!$E$3=$B27,      IF(N($I27=BM$3)=0,"",$L27),   ""        )</f>
        <v/>
      </c>
      <c r="BN27" s="52" t="str">
        <f xml:space="preserve"> IF(variables!$E$3=$B27,      IF(N($I27=BN$3)=0,"",$L27),   ""        )</f>
        <v/>
      </c>
      <c r="BO27" s="52" t="str">
        <f xml:space="preserve"> IF(variables!$E$3=$B27,      IF(N($I27=BO$3)=0,"",$L27),   ""        )</f>
        <v/>
      </c>
      <c r="BP27" s="52" t="str">
        <f xml:space="preserve"> IF(variables!$E$3=$B27,      IF(N($I27=BP$3)=0,"",$L27),   ""        )</f>
        <v/>
      </c>
      <c r="BQ27" s="52" t="str">
        <f xml:space="preserve"> IF(variables!$E$3=$B27,      IF(N($I27=BQ$3)=0,"",$L27),   ""        )</f>
        <v/>
      </c>
      <c r="BR27" s="52" t="str">
        <f xml:space="preserve"> IF(variables!$E$3=$B27,      IF(N($I27=BR$3)=0,"",$L27),   ""        )</f>
        <v/>
      </c>
      <c r="BS27" s="52" t="str">
        <f xml:space="preserve"> IF(variables!$E$3=$B27,      IF(N($I27=BS$3)=0,"",$L27),   ""        )</f>
        <v/>
      </c>
      <c r="BT27" s="52" t="str">
        <f xml:space="preserve"> IF(variables!$E$3=$B27,      IF(N($I27=BT$3)=0,"",$L27),   ""        )</f>
        <v/>
      </c>
      <c r="BU27" s="52" t="str">
        <f xml:space="preserve"> IF(variables!$E$3=$B27,      IF(N($I27=BU$3)=0,"",$L27),   ""        )</f>
        <v/>
      </c>
      <c r="BV27" s="52" t="str">
        <f xml:space="preserve"> IF(variables!$E$3=$B27,      IF(N($I27=BV$3)=0,"",$L27),   ""        )</f>
        <v/>
      </c>
      <c r="BW27" s="52" t="str">
        <f xml:space="preserve"> IF(variables!$E$3=$B27,      IF(N($I27=BW$3)=0,"",$L27),   ""        )</f>
        <v/>
      </c>
      <c r="BX27" s="52" t="str">
        <f xml:space="preserve"> IF(variables!$E$3=$B27,      IF(N($I27=BX$3)=0,"",$L27),   ""        )</f>
        <v/>
      </c>
      <c r="BY27" s="53">
        <f t="shared" si="9"/>
        <v>13</v>
      </c>
      <c r="BZ27" s="53" t="str">
        <f t="shared" si="16"/>
        <v/>
      </c>
      <c r="CA27" s="53" t="str">
        <f t="shared" si="16"/>
        <v/>
      </c>
      <c r="CB27" s="53" t="str">
        <f t="shared" si="16"/>
        <v/>
      </c>
      <c r="CC27" s="53" t="str">
        <f t="shared" si="16"/>
        <v/>
      </c>
      <c r="CD27" s="53" t="str">
        <f t="shared" si="16"/>
        <v/>
      </c>
      <c r="CE27" s="53" t="str">
        <f t="shared" si="16"/>
        <v/>
      </c>
      <c r="CF27" s="53" t="str">
        <f t="shared" si="16"/>
        <v/>
      </c>
      <c r="CG27" s="53" t="str">
        <f t="shared" si="16"/>
        <v/>
      </c>
      <c r="CH27" s="53" t="str">
        <f t="shared" si="16"/>
        <v/>
      </c>
      <c r="CI27" s="53" t="str">
        <f t="shared" si="16"/>
        <v/>
      </c>
      <c r="CJ27" s="53" t="str">
        <f t="shared" si="16"/>
        <v/>
      </c>
    </row>
    <row r="28" spans="1:88" ht="13.5" customHeight="1">
      <c r="A28" s="11"/>
      <c r="B28" s="72" t="s">
        <v>48</v>
      </c>
      <c r="C28" s="73">
        <f t="shared" si="11"/>
        <v>41788</v>
      </c>
      <c r="D28" s="74" t="s">
        <v>1</v>
      </c>
      <c r="E28" s="74">
        <f t="shared" si="15"/>
        <v>9</v>
      </c>
      <c r="F28" s="74">
        <v>20</v>
      </c>
      <c r="G28" s="42">
        <f t="shared" si="12"/>
        <v>9</v>
      </c>
      <c r="H28" s="2" t="s">
        <v>13</v>
      </c>
      <c r="I28" s="42">
        <f t="shared" si="13"/>
        <v>22</v>
      </c>
      <c r="J28" s="42" t="str">
        <f>CHOOSE(MONTH(C28),variables!$B$2,variables!$B$3,variables!$B$4,variables!$B$5,variables!$B$6,variables!$B$7,variables!$B$8,variables!$B$9,variables!$B$10,variables!$B$11,variables!$B$12,variables!$B$13)</f>
        <v>mai</v>
      </c>
      <c r="K28" s="42">
        <f t="shared" si="14"/>
        <v>2014</v>
      </c>
      <c r="L28" s="57">
        <f>IF(variables!$C$2=1,G28,       IF($D28=analyse!$H$3,$G28,"")   )</f>
        <v>9</v>
      </c>
      <c r="M28" s="51" t="str">
        <f xml:space="preserve"> IF(variables!$E$3=$B28,      IF(N($J28=M$3)=0,"",$L28),   ""        )</f>
        <v/>
      </c>
      <c r="N28" s="51" t="str">
        <f xml:space="preserve"> IF(variables!$E$3=$B28,      IF(N($J28=N$3)=0,"",$L28),   ""        )</f>
        <v/>
      </c>
      <c r="O28" s="51" t="str">
        <f xml:space="preserve"> IF(variables!$E$3=$B28,      IF(N($J28=O$3)=0,"",$L28),   ""        )</f>
        <v/>
      </c>
      <c r="P28" s="51" t="str">
        <f xml:space="preserve"> IF(variables!$E$3=$B28,      IF(N($J28=P$3)=0,"",$L28),   ""        )</f>
        <v/>
      </c>
      <c r="Q28" s="51" t="str">
        <f xml:space="preserve"> IF(variables!$E$3=$B28,      IF(N($J28=Q$3)=0,"",$L28),   ""        )</f>
        <v/>
      </c>
      <c r="R28" s="51" t="str">
        <f xml:space="preserve"> IF(variables!$E$3=$B28,      IF(N($J28=R$3)=0,"",$L28),   ""        )</f>
        <v/>
      </c>
      <c r="S28" s="51" t="str">
        <f xml:space="preserve"> IF(variables!$E$3=$B28,      IF(N($J28=S$3)=0,"",$L28),   ""        )</f>
        <v/>
      </c>
      <c r="T28" s="51" t="str">
        <f xml:space="preserve"> IF(variables!$E$3=$B28,      IF(N($J28=T$3)=0,"",$L28),   ""        )</f>
        <v/>
      </c>
      <c r="U28" s="51">
        <f xml:space="preserve"> IF(variables!$E$3=$B28,      IF(N($J28=U$3)=0,"",$L28),   ""        )</f>
        <v>9</v>
      </c>
      <c r="V28" s="51" t="str">
        <f xml:space="preserve"> IF(variables!$E$3=$B28,      IF(N($J28=V$3)=0,"",$L28),   ""        )</f>
        <v/>
      </c>
      <c r="W28" s="51" t="str">
        <f xml:space="preserve"> IF(variables!$E$3=$B28,      IF(N($J28=W$3)=0,"",$L28),   ""        )</f>
        <v/>
      </c>
      <c r="X28" s="51" t="str">
        <f xml:space="preserve"> IF(variables!$E$3=$B28,      IF(N($J28=X$3)=0,"",$L28),   ""        )</f>
        <v/>
      </c>
      <c r="Y28" s="52" t="str">
        <f xml:space="preserve"> IF(variables!$E$3=$B28,      IF(N($I28=Y$3)=0,"",$L28),   ""        )</f>
        <v/>
      </c>
      <c r="Z28" s="52" t="str">
        <f xml:space="preserve"> IF(variables!$E$3=$B28,      IF(N($I28=Z$3)=0,"",$L28),   ""        )</f>
        <v/>
      </c>
      <c r="AA28" s="52" t="str">
        <f xml:space="preserve"> IF(variables!$E$3=$B28,      IF(N($I28=AA$3)=0,"",$L28),   ""        )</f>
        <v/>
      </c>
      <c r="AB28" s="52" t="str">
        <f xml:space="preserve"> IF(variables!$E$3=$B28,      IF(N($I28=AB$3)=0,"",$L28),   ""        )</f>
        <v/>
      </c>
      <c r="AC28" s="52" t="str">
        <f xml:space="preserve"> IF(variables!$E$3=$B28,      IF(N($I28=AC$3)=0,"",$L28),   ""        )</f>
        <v/>
      </c>
      <c r="AD28" s="52" t="str">
        <f xml:space="preserve"> IF(variables!$E$3=$B28,      IF(N($I28=AD$3)=0,"",$L28),   ""        )</f>
        <v/>
      </c>
      <c r="AE28" s="52" t="str">
        <f xml:space="preserve"> IF(variables!$E$3=$B28,      IF(N($I28=AE$3)=0,"",$L28),   ""        )</f>
        <v/>
      </c>
      <c r="AF28" s="52" t="str">
        <f xml:space="preserve"> IF(variables!$E$3=$B28,      IF(N($I28=AF$3)=0,"",$L28),   ""        )</f>
        <v/>
      </c>
      <c r="AG28" s="52" t="str">
        <f xml:space="preserve"> IF(variables!$E$3=$B28,      IF(N($I28=AG$3)=0,"",$L28),   ""        )</f>
        <v/>
      </c>
      <c r="AH28" s="52" t="str">
        <f xml:space="preserve"> IF(variables!$E$3=$B28,      IF(N($I28=AH$3)=0,"",$L28),   ""        )</f>
        <v/>
      </c>
      <c r="AI28" s="52" t="str">
        <f xml:space="preserve"> IF(variables!$E$3=$B28,      IF(N($I28=AI$3)=0,"",$L28),   ""        )</f>
        <v/>
      </c>
      <c r="AJ28" s="52" t="str">
        <f xml:space="preserve"> IF(variables!$E$3=$B28,      IF(N($I28=AJ$3)=0,"",$L28),   ""        )</f>
        <v/>
      </c>
      <c r="AK28" s="52" t="str">
        <f xml:space="preserve"> IF(variables!$E$3=$B28,      IF(N($I28=AK$3)=0,"",$L28),   ""        )</f>
        <v/>
      </c>
      <c r="AL28" s="52" t="str">
        <f xml:space="preserve"> IF(variables!$E$3=$B28,      IF(N($I28=AL$3)=0,"",$L28),   ""        )</f>
        <v/>
      </c>
      <c r="AM28" s="52" t="str">
        <f xml:space="preserve"> IF(variables!$E$3=$B28,      IF(N($I28=AM$3)=0,"",$L28),   ""        )</f>
        <v/>
      </c>
      <c r="AN28" s="52" t="str">
        <f xml:space="preserve"> IF(variables!$E$3=$B28,      IF(N($I28=AN$3)=0,"",$L28),   ""        )</f>
        <v/>
      </c>
      <c r="AO28" s="52" t="str">
        <f xml:space="preserve"> IF(variables!$E$3=$B28,      IF(N($I28=AO$3)=0,"",$L28),   ""        )</f>
        <v/>
      </c>
      <c r="AP28" s="52" t="str">
        <f xml:space="preserve"> IF(variables!$E$3=$B28,      IF(N($I28=AP$3)=0,"",$L28),   ""        )</f>
        <v/>
      </c>
      <c r="AQ28" s="52" t="str">
        <f xml:space="preserve"> IF(variables!$E$3=$B28,      IF(N($I28=AQ$3)=0,"",$L28),   ""        )</f>
        <v/>
      </c>
      <c r="AR28" s="52" t="str">
        <f xml:space="preserve"> IF(variables!$E$3=$B28,      IF(N($I28=AR$3)=0,"",$L28),   ""        )</f>
        <v/>
      </c>
      <c r="AS28" s="52" t="str">
        <f xml:space="preserve"> IF(variables!$E$3=$B28,      IF(N($I28=AS$3)=0,"",$L28),   ""        )</f>
        <v/>
      </c>
      <c r="AT28" s="52" t="str">
        <f xml:space="preserve"> IF(variables!$E$3=$B28,      IF(N($I28=AT$3)=0,"",$L28),   ""        )</f>
        <v/>
      </c>
      <c r="AU28" s="52" t="str">
        <f xml:space="preserve"> IF(variables!$E$3=$B28,      IF(N($I28=AU$3)=0,"",$L28),   ""        )</f>
        <v/>
      </c>
      <c r="AV28" s="52" t="str">
        <f xml:space="preserve"> IF(variables!$E$3=$B28,      IF(N($I28=AV$3)=0,"",$L28),   ""        )</f>
        <v/>
      </c>
      <c r="AW28" s="52" t="str">
        <f xml:space="preserve"> IF(variables!$E$3=$B28,      IF(N($I28=AW$3)=0,"",$L28),   ""        )</f>
        <v/>
      </c>
      <c r="AX28" s="52" t="str">
        <f xml:space="preserve"> IF(variables!$E$3=$B28,      IF(N($I28=AX$3)=0,"",$L28),   ""        )</f>
        <v/>
      </c>
      <c r="AY28" s="52" t="str">
        <f xml:space="preserve"> IF(variables!$E$3=$B28,      IF(N($I28=AY$3)=0,"",$L28),   ""        )</f>
        <v/>
      </c>
      <c r="AZ28" s="52" t="str">
        <f xml:space="preserve"> IF(variables!$E$3=$B28,      IF(N($I28=AZ$3)=0,"",$L28),   ""        )</f>
        <v/>
      </c>
      <c r="BA28" s="52" t="str">
        <f xml:space="preserve"> IF(variables!$E$3=$B28,      IF(N($I28=BA$3)=0,"",$L28),   ""        )</f>
        <v/>
      </c>
      <c r="BB28" s="52" t="str">
        <f xml:space="preserve"> IF(variables!$E$3=$B28,      IF(N($I28=BB$3)=0,"",$L28),   ""        )</f>
        <v/>
      </c>
      <c r="BC28" s="52" t="str">
        <f xml:space="preserve"> IF(variables!$E$3=$B28,      IF(N($I28=BC$3)=0,"",$L28),   ""        )</f>
        <v/>
      </c>
      <c r="BD28" s="52" t="str">
        <f xml:space="preserve"> IF(variables!$E$3=$B28,      IF(N($I28=BD$3)=0,"",$L28),   ""        )</f>
        <v/>
      </c>
      <c r="BE28" s="52" t="str">
        <f xml:space="preserve"> IF(variables!$E$3=$B28,      IF(N($I28=BE$3)=0,"",$L28),   ""        )</f>
        <v/>
      </c>
      <c r="BF28" s="52" t="str">
        <f xml:space="preserve"> IF(variables!$E$3=$B28,      IF(N($I28=BF$3)=0,"",$L28),   ""        )</f>
        <v/>
      </c>
      <c r="BG28" s="52" t="str">
        <f xml:space="preserve"> IF(variables!$E$3=$B28,      IF(N($I28=BG$3)=0,"",$L28),   ""        )</f>
        <v/>
      </c>
      <c r="BH28" s="52" t="str">
        <f xml:space="preserve"> IF(variables!$E$3=$B28,      IF(N($I28=BH$3)=0,"",$L28),   ""        )</f>
        <v/>
      </c>
      <c r="BI28" s="52" t="str">
        <f xml:space="preserve"> IF(variables!$E$3=$B28,      IF(N($I28=BI$3)=0,"",$L28),   ""        )</f>
        <v/>
      </c>
      <c r="BJ28" s="52" t="str">
        <f xml:space="preserve"> IF(variables!$E$3=$B28,      IF(N($I28=BJ$3)=0,"",$L28),   ""        )</f>
        <v/>
      </c>
      <c r="BK28" s="52" t="str">
        <f xml:space="preserve"> IF(variables!$E$3=$B28,      IF(N($I28=BK$3)=0,"",$L28),   ""        )</f>
        <v/>
      </c>
      <c r="BL28" s="52" t="str">
        <f xml:space="preserve"> IF(variables!$E$3=$B28,      IF(N($I28=BL$3)=0,"",$L28),   ""        )</f>
        <v/>
      </c>
      <c r="BM28" s="52">
        <f xml:space="preserve"> IF(variables!$E$3=$B28,      IF(N($I28=BM$3)=0,"",$L28),   ""        )</f>
        <v>9</v>
      </c>
      <c r="BN28" s="52" t="str">
        <f xml:space="preserve"> IF(variables!$E$3=$B28,      IF(N($I28=BN$3)=0,"",$L28),   ""        )</f>
        <v/>
      </c>
      <c r="BO28" s="52" t="str">
        <f xml:space="preserve"> IF(variables!$E$3=$B28,      IF(N($I28=BO$3)=0,"",$L28),   ""        )</f>
        <v/>
      </c>
      <c r="BP28" s="52" t="str">
        <f xml:space="preserve"> IF(variables!$E$3=$B28,      IF(N($I28=BP$3)=0,"",$L28),   ""        )</f>
        <v/>
      </c>
      <c r="BQ28" s="52" t="str">
        <f xml:space="preserve"> IF(variables!$E$3=$B28,      IF(N($I28=BQ$3)=0,"",$L28),   ""        )</f>
        <v/>
      </c>
      <c r="BR28" s="52" t="str">
        <f xml:space="preserve"> IF(variables!$E$3=$B28,      IF(N($I28=BR$3)=0,"",$L28),   ""        )</f>
        <v/>
      </c>
      <c r="BS28" s="52" t="str">
        <f xml:space="preserve"> IF(variables!$E$3=$B28,      IF(N($I28=BS$3)=0,"",$L28),   ""        )</f>
        <v/>
      </c>
      <c r="BT28" s="52" t="str">
        <f xml:space="preserve"> IF(variables!$E$3=$B28,      IF(N($I28=BT$3)=0,"",$L28),   ""        )</f>
        <v/>
      </c>
      <c r="BU28" s="52" t="str">
        <f xml:space="preserve"> IF(variables!$E$3=$B28,      IF(N($I28=BU$3)=0,"",$L28),   ""        )</f>
        <v/>
      </c>
      <c r="BV28" s="52" t="str">
        <f xml:space="preserve"> IF(variables!$E$3=$B28,      IF(N($I28=BV$3)=0,"",$L28),   ""        )</f>
        <v/>
      </c>
      <c r="BW28" s="52" t="str">
        <f xml:space="preserve"> IF(variables!$E$3=$B28,      IF(N($I28=BW$3)=0,"",$L28),   ""        )</f>
        <v/>
      </c>
      <c r="BX28" s="52" t="str">
        <f xml:space="preserve"> IF(variables!$E$3=$B28,      IF(N($I28=BX$3)=0,"",$L28),   ""        )</f>
        <v/>
      </c>
      <c r="BY28" s="53">
        <f xml:space="preserve">          IF(N($B28=BY$3)=0,"",$G28)</f>
        <v>9</v>
      </c>
      <c r="BZ28" s="53" t="str">
        <f t="shared" si="16"/>
        <v/>
      </c>
      <c r="CA28" s="53" t="str">
        <f t="shared" si="16"/>
        <v/>
      </c>
      <c r="CB28" s="53" t="str">
        <f t="shared" si="16"/>
        <v/>
      </c>
      <c r="CC28" s="53" t="str">
        <f t="shared" si="16"/>
        <v/>
      </c>
      <c r="CD28" s="53" t="str">
        <f t="shared" si="16"/>
        <v/>
      </c>
      <c r="CE28" s="53" t="str">
        <f t="shared" si="16"/>
        <v/>
      </c>
      <c r="CF28" s="53" t="str">
        <f t="shared" si="16"/>
        <v/>
      </c>
      <c r="CG28" s="53" t="str">
        <f t="shared" si="16"/>
        <v/>
      </c>
      <c r="CH28" s="53" t="str">
        <f t="shared" si="16"/>
        <v/>
      </c>
      <c r="CI28" s="53" t="str">
        <f t="shared" si="16"/>
        <v/>
      </c>
      <c r="CJ28" s="53" t="str">
        <f t="shared" si="16"/>
        <v/>
      </c>
    </row>
    <row r="29" spans="1:88" ht="13.5" customHeight="1">
      <c r="A29" s="11"/>
      <c r="B29" s="72" t="s">
        <v>49</v>
      </c>
      <c r="C29" s="73">
        <v>41890</v>
      </c>
      <c r="D29" s="74" t="s">
        <v>0</v>
      </c>
      <c r="E29" s="74">
        <v>2</v>
      </c>
      <c r="F29" s="74">
        <v>20</v>
      </c>
      <c r="G29" s="42">
        <f t="shared" ref="G29:G53" si="17">IF(F29=10,E29*2,E29)</f>
        <v>2</v>
      </c>
      <c r="H29" s="2" t="s">
        <v>13</v>
      </c>
      <c r="I29" s="42">
        <f t="shared" ref="I29:I53" si="18">WEEKNUM(C29,1)</f>
        <v>37</v>
      </c>
      <c r="J29" s="42" t="str">
        <f>CHOOSE(MONTH(C29),variables!$B$2,variables!$B$3,variables!$B$4,variables!$B$5,variables!$B$6,variables!$B$7,variables!$B$8,variables!$B$9,variables!$B$10,variables!$B$11,variables!$B$12,variables!$B$13)</f>
        <v>septembre</v>
      </c>
      <c r="K29" s="42">
        <f t="shared" ref="K29:K53" si="19">YEAR(C29)</f>
        <v>2014</v>
      </c>
      <c r="L29" s="57">
        <f>IF(variables!$C$2=1,G29,       IF($D29=analyse!$H$3,$G29,"")   )</f>
        <v>2</v>
      </c>
      <c r="M29" s="51" t="str">
        <f xml:space="preserve"> IF(variables!$E$3=$B29,      IF(N($J29=M$3)=0,"",$L29),   ""        )</f>
        <v/>
      </c>
      <c r="N29" s="51" t="str">
        <f xml:space="preserve"> IF(variables!$E$3=$B29,      IF(N($J29=N$3)=0,"",$L29),   ""        )</f>
        <v/>
      </c>
      <c r="O29" s="51" t="str">
        <f xml:space="preserve"> IF(variables!$E$3=$B29,      IF(N($J29=O$3)=0,"",$L29),   ""        )</f>
        <v/>
      </c>
      <c r="P29" s="51" t="str">
        <f xml:space="preserve"> IF(variables!$E$3=$B29,      IF(N($J29=P$3)=0,"",$L29),   ""        )</f>
        <v/>
      </c>
      <c r="Q29" s="51" t="str">
        <f xml:space="preserve"> IF(variables!$E$3=$B29,      IF(N($J29=Q$3)=0,"",$L29),   ""        )</f>
        <v/>
      </c>
      <c r="R29" s="51" t="str">
        <f xml:space="preserve"> IF(variables!$E$3=$B29,      IF(N($J29=R$3)=0,"",$L29),   ""        )</f>
        <v/>
      </c>
      <c r="S29" s="51" t="str">
        <f xml:space="preserve"> IF(variables!$E$3=$B29,      IF(N($J29=S$3)=0,"",$L29),   ""        )</f>
        <v/>
      </c>
      <c r="T29" s="51" t="str">
        <f xml:space="preserve"> IF(variables!$E$3=$B29,      IF(N($J29=T$3)=0,"",$L29),   ""        )</f>
        <v/>
      </c>
      <c r="U29" s="51" t="str">
        <f xml:space="preserve"> IF(variables!$E$3=$B29,      IF(N($J29=U$3)=0,"",$L29),   ""        )</f>
        <v/>
      </c>
      <c r="V29" s="51" t="str">
        <f xml:space="preserve"> IF(variables!$E$3=$B29,      IF(N($J29=V$3)=0,"",$L29),   ""        )</f>
        <v/>
      </c>
      <c r="W29" s="51" t="str">
        <f xml:space="preserve"> IF(variables!$E$3=$B29,      IF(N($J29=W$3)=0,"",$L29),   ""        )</f>
        <v/>
      </c>
      <c r="X29" s="51" t="str">
        <f xml:space="preserve"> IF(variables!$E$3=$B29,      IF(N($J29=X$3)=0,"",$L29),   ""        )</f>
        <v/>
      </c>
      <c r="Y29" s="52" t="str">
        <f xml:space="preserve"> IF(variables!$E$3=$B29,      IF(N($I29=Y$3)=0,"",$L29),   ""        )</f>
        <v/>
      </c>
      <c r="Z29" s="52" t="str">
        <f xml:space="preserve"> IF(variables!$E$3=$B29,      IF(N($I29=Z$3)=0,"",$L29),   ""        )</f>
        <v/>
      </c>
      <c r="AA29" s="52" t="str">
        <f xml:space="preserve"> IF(variables!$E$3=$B29,      IF(N($I29=AA$3)=0,"",$L29),   ""        )</f>
        <v/>
      </c>
      <c r="AB29" s="52" t="str">
        <f xml:space="preserve"> IF(variables!$E$3=$B29,      IF(N($I29=AB$3)=0,"",$L29),   ""        )</f>
        <v/>
      </c>
      <c r="AC29" s="52" t="str">
        <f xml:space="preserve"> IF(variables!$E$3=$B29,      IF(N($I29=AC$3)=0,"",$L29),   ""        )</f>
        <v/>
      </c>
      <c r="AD29" s="52" t="str">
        <f xml:space="preserve"> IF(variables!$E$3=$B29,      IF(N($I29=AD$3)=0,"",$L29),   ""        )</f>
        <v/>
      </c>
      <c r="AE29" s="52" t="str">
        <f xml:space="preserve"> IF(variables!$E$3=$B29,      IF(N($I29=AE$3)=0,"",$L29),   ""        )</f>
        <v/>
      </c>
      <c r="AF29" s="52" t="str">
        <f xml:space="preserve"> IF(variables!$E$3=$B29,      IF(N($I29=AF$3)=0,"",$L29),   ""        )</f>
        <v/>
      </c>
      <c r="AG29" s="52" t="str">
        <f xml:space="preserve"> IF(variables!$E$3=$B29,      IF(N($I29=AG$3)=0,"",$L29),   ""        )</f>
        <v/>
      </c>
      <c r="AH29" s="52" t="str">
        <f xml:space="preserve"> IF(variables!$E$3=$B29,      IF(N($I29=AH$3)=0,"",$L29),   ""        )</f>
        <v/>
      </c>
      <c r="AI29" s="52" t="str">
        <f xml:space="preserve"> IF(variables!$E$3=$B29,      IF(N($I29=AI$3)=0,"",$L29),   ""        )</f>
        <v/>
      </c>
      <c r="AJ29" s="52" t="str">
        <f xml:space="preserve"> IF(variables!$E$3=$B29,      IF(N($I29=AJ$3)=0,"",$L29),   ""        )</f>
        <v/>
      </c>
      <c r="AK29" s="52" t="str">
        <f xml:space="preserve"> IF(variables!$E$3=$B29,      IF(N($I29=AK$3)=0,"",$L29),   ""        )</f>
        <v/>
      </c>
      <c r="AL29" s="52" t="str">
        <f xml:space="preserve"> IF(variables!$E$3=$B29,      IF(N($I29=AL$3)=0,"",$L29),   ""        )</f>
        <v/>
      </c>
      <c r="AM29" s="52" t="str">
        <f xml:space="preserve"> IF(variables!$E$3=$B29,      IF(N($I29=AM$3)=0,"",$L29),   ""        )</f>
        <v/>
      </c>
      <c r="AN29" s="52" t="str">
        <f xml:space="preserve"> IF(variables!$E$3=$B29,      IF(N($I29=AN$3)=0,"",$L29),   ""        )</f>
        <v/>
      </c>
      <c r="AO29" s="52" t="str">
        <f xml:space="preserve"> IF(variables!$E$3=$B29,      IF(N($I29=AO$3)=0,"",$L29),   ""        )</f>
        <v/>
      </c>
      <c r="AP29" s="52" t="str">
        <f xml:space="preserve"> IF(variables!$E$3=$B29,      IF(N($I29=AP$3)=0,"",$L29),   ""        )</f>
        <v/>
      </c>
      <c r="AQ29" s="52" t="str">
        <f xml:space="preserve"> IF(variables!$E$3=$B29,      IF(N($I29=AQ$3)=0,"",$L29),   ""        )</f>
        <v/>
      </c>
      <c r="AR29" s="52" t="str">
        <f xml:space="preserve"> IF(variables!$E$3=$B29,      IF(N($I29=AR$3)=0,"",$L29),   ""        )</f>
        <v/>
      </c>
      <c r="AS29" s="52" t="str">
        <f xml:space="preserve"> IF(variables!$E$3=$B29,      IF(N($I29=AS$3)=0,"",$L29),   ""        )</f>
        <v/>
      </c>
      <c r="AT29" s="52" t="str">
        <f xml:space="preserve"> IF(variables!$E$3=$B29,      IF(N($I29=AT$3)=0,"",$L29),   ""        )</f>
        <v/>
      </c>
      <c r="AU29" s="52" t="str">
        <f xml:space="preserve"> IF(variables!$E$3=$B29,      IF(N($I29=AU$3)=0,"",$L29),   ""        )</f>
        <v/>
      </c>
      <c r="AV29" s="52" t="str">
        <f xml:space="preserve"> IF(variables!$E$3=$B29,      IF(N($I29=AV$3)=0,"",$L29),   ""        )</f>
        <v/>
      </c>
      <c r="AW29" s="52" t="str">
        <f xml:space="preserve"> IF(variables!$E$3=$B29,      IF(N($I29=AW$3)=0,"",$L29),   ""        )</f>
        <v/>
      </c>
      <c r="AX29" s="52" t="str">
        <f xml:space="preserve"> IF(variables!$E$3=$B29,      IF(N($I29=AX$3)=0,"",$L29),   ""        )</f>
        <v/>
      </c>
      <c r="AY29" s="52" t="str">
        <f xml:space="preserve"> IF(variables!$E$3=$B29,      IF(N($I29=AY$3)=0,"",$L29),   ""        )</f>
        <v/>
      </c>
      <c r="AZ29" s="52" t="str">
        <f xml:space="preserve"> IF(variables!$E$3=$B29,      IF(N($I29=AZ$3)=0,"",$L29),   ""        )</f>
        <v/>
      </c>
      <c r="BA29" s="52" t="str">
        <f xml:space="preserve"> IF(variables!$E$3=$B29,      IF(N($I29=BA$3)=0,"",$L29),   ""        )</f>
        <v/>
      </c>
      <c r="BB29" s="52" t="str">
        <f xml:space="preserve"> IF(variables!$E$3=$B29,      IF(N($I29=BB$3)=0,"",$L29),   ""        )</f>
        <v/>
      </c>
      <c r="BC29" s="52" t="str">
        <f xml:space="preserve"> IF(variables!$E$3=$B29,      IF(N($I29=BC$3)=0,"",$L29),   ""        )</f>
        <v/>
      </c>
      <c r="BD29" s="52" t="str">
        <f xml:space="preserve"> IF(variables!$E$3=$B29,      IF(N($I29=BD$3)=0,"",$L29),   ""        )</f>
        <v/>
      </c>
      <c r="BE29" s="52" t="str">
        <f xml:space="preserve"> IF(variables!$E$3=$B29,      IF(N($I29=BE$3)=0,"",$L29),   ""        )</f>
        <v/>
      </c>
      <c r="BF29" s="52" t="str">
        <f xml:space="preserve"> IF(variables!$E$3=$B29,      IF(N($I29=BF$3)=0,"",$L29),   ""        )</f>
        <v/>
      </c>
      <c r="BG29" s="52" t="str">
        <f xml:space="preserve"> IF(variables!$E$3=$B29,      IF(N($I29=BG$3)=0,"",$L29),   ""        )</f>
        <v/>
      </c>
      <c r="BH29" s="52" t="str">
        <f xml:space="preserve"> IF(variables!$E$3=$B29,      IF(N($I29=BH$3)=0,"",$L29),   ""        )</f>
        <v/>
      </c>
      <c r="BI29" s="52" t="str">
        <f xml:space="preserve"> IF(variables!$E$3=$B29,      IF(N($I29=BI$3)=0,"",$L29),   ""        )</f>
        <v/>
      </c>
      <c r="BJ29" s="52" t="str">
        <f xml:space="preserve"> IF(variables!$E$3=$B29,      IF(N($I29=BJ$3)=0,"",$L29),   ""        )</f>
        <v/>
      </c>
      <c r="BK29" s="52" t="str">
        <f xml:space="preserve"> IF(variables!$E$3=$B29,      IF(N($I29=BK$3)=0,"",$L29),   ""        )</f>
        <v/>
      </c>
      <c r="BL29" s="52" t="str">
        <f xml:space="preserve"> IF(variables!$E$3=$B29,      IF(N($I29=BL$3)=0,"",$L29),   ""        )</f>
        <v/>
      </c>
      <c r="BM29" s="52" t="str">
        <f xml:space="preserve"> IF(variables!$E$3=$B29,      IF(N($I29=BM$3)=0,"",$L29),   ""        )</f>
        <v/>
      </c>
      <c r="BN29" s="52" t="str">
        <f xml:space="preserve"> IF(variables!$E$3=$B29,      IF(N($I29=BN$3)=0,"",$L29),   ""        )</f>
        <v/>
      </c>
      <c r="BO29" s="52" t="str">
        <f xml:space="preserve"> IF(variables!$E$3=$B29,      IF(N($I29=BO$3)=0,"",$L29),   ""        )</f>
        <v/>
      </c>
      <c r="BP29" s="52" t="str">
        <f xml:space="preserve"> IF(variables!$E$3=$B29,      IF(N($I29=BP$3)=0,"",$L29),   ""        )</f>
        <v/>
      </c>
      <c r="BQ29" s="52" t="str">
        <f xml:space="preserve"> IF(variables!$E$3=$B29,      IF(N($I29=BQ$3)=0,"",$L29),   ""        )</f>
        <v/>
      </c>
      <c r="BR29" s="52" t="str">
        <f xml:space="preserve"> IF(variables!$E$3=$B29,      IF(N($I29=BR$3)=0,"",$L29),   ""        )</f>
        <v/>
      </c>
      <c r="BS29" s="52" t="str">
        <f xml:space="preserve"> IF(variables!$E$3=$B29,      IF(N($I29=BS$3)=0,"",$L29),   ""        )</f>
        <v/>
      </c>
      <c r="BT29" s="52" t="str">
        <f xml:space="preserve"> IF(variables!$E$3=$B29,      IF(N($I29=BT$3)=0,"",$L29),   ""        )</f>
        <v/>
      </c>
      <c r="BU29" s="52" t="str">
        <f xml:space="preserve"> IF(variables!$E$3=$B29,      IF(N($I29=BU$3)=0,"",$L29),   ""        )</f>
        <v/>
      </c>
      <c r="BV29" s="52" t="str">
        <f xml:space="preserve"> IF(variables!$E$3=$B29,      IF(N($I29=BV$3)=0,"",$L29),   ""        )</f>
        <v/>
      </c>
      <c r="BW29" s="52" t="str">
        <f xml:space="preserve"> IF(variables!$E$3=$B29,      IF(N($I29=BW$3)=0,"",$L29),   ""        )</f>
        <v/>
      </c>
      <c r="BX29" s="52" t="str">
        <f xml:space="preserve"> IF(variables!$E$3=$B29,      IF(N($I29=BX$3)=0,"",$L29),   ""        )</f>
        <v/>
      </c>
      <c r="BY29" s="53" t="str">
        <f t="shared" ref="BY29:CJ53" si="20" xml:space="preserve">          IF(N($B29=BY$3)=0,"",$G29)</f>
        <v/>
      </c>
      <c r="BZ29" s="53" t="str">
        <f t="shared" si="16"/>
        <v/>
      </c>
      <c r="CA29" s="53" t="str">
        <f t="shared" si="16"/>
        <v/>
      </c>
      <c r="CB29" s="53" t="str">
        <f t="shared" si="16"/>
        <v/>
      </c>
      <c r="CC29" s="53" t="str">
        <f t="shared" si="16"/>
        <v/>
      </c>
      <c r="CD29" s="53" t="str">
        <f t="shared" si="16"/>
        <v/>
      </c>
      <c r="CE29" s="53" t="str">
        <f t="shared" si="16"/>
        <v/>
      </c>
      <c r="CF29" s="53" t="str">
        <f t="shared" si="16"/>
        <v/>
      </c>
      <c r="CG29" s="53" t="str">
        <f t="shared" si="16"/>
        <v/>
      </c>
      <c r="CH29" s="53" t="str">
        <f t="shared" si="16"/>
        <v/>
      </c>
      <c r="CI29" s="53" t="str">
        <f t="shared" si="16"/>
        <v/>
      </c>
      <c r="CJ29" s="53" t="str">
        <f t="shared" si="16"/>
        <v/>
      </c>
    </row>
    <row r="30" spans="1:88" ht="13.5" customHeight="1">
      <c r="A30" s="11"/>
      <c r="B30" s="72" t="s">
        <v>37</v>
      </c>
      <c r="C30" s="73">
        <f t="shared" si="11"/>
        <v>41900</v>
      </c>
      <c r="D30" s="74" t="s">
        <v>2</v>
      </c>
      <c r="E30" s="74">
        <v>8</v>
      </c>
      <c r="F30" s="74">
        <v>20</v>
      </c>
      <c r="G30" s="42">
        <f t="shared" si="17"/>
        <v>8</v>
      </c>
      <c r="H30" s="2" t="s">
        <v>13</v>
      </c>
      <c r="I30" s="42">
        <f t="shared" si="18"/>
        <v>38</v>
      </c>
      <c r="J30" s="42" t="str">
        <f>CHOOSE(MONTH(C30),variables!$B$2,variables!$B$3,variables!$B$4,variables!$B$5,variables!$B$6,variables!$B$7,variables!$B$8,variables!$B$9,variables!$B$10,variables!$B$11,variables!$B$12,variables!$B$13)</f>
        <v>septembre</v>
      </c>
      <c r="K30" s="42">
        <f t="shared" si="19"/>
        <v>2014</v>
      </c>
      <c r="L30" s="57">
        <f>IF(variables!$C$2=1,G30,       IF($D30=analyse!$H$3,$G30,"")   )</f>
        <v>8</v>
      </c>
      <c r="M30" s="51" t="str">
        <f xml:space="preserve"> IF(variables!$E$3=$B30,      IF(N($J30=M$3)=0,"",$L30),   ""        )</f>
        <v/>
      </c>
      <c r="N30" s="51" t="str">
        <f xml:space="preserve"> IF(variables!$E$3=$B30,      IF(N($J30=N$3)=0,"",$L30),   ""        )</f>
        <v/>
      </c>
      <c r="O30" s="51" t="str">
        <f xml:space="preserve"> IF(variables!$E$3=$B30,      IF(N($J30=O$3)=0,"",$L30),   ""        )</f>
        <v/>
      </c>
      <c r="P30" s="51" t="str">
        <f xml:space="preserve"> IF(variables!$E$3=$B30,      IF(N($J30=P$3)=0,"",$L30),   ""        )</f>
        <v/>
      </c>
      <c r="Q30" s="51" t="str">
        <f xml:space="preserve"> IF(variables!$E$3=$B30,      IF(N($J30=Q$3)=0,"",$L30),   ""        )</f>
        <v/>
      </c>
      <c r="R30" s="51" t="str">
        <f xml:space="preserve"> IF(variables!$E$3=$B30,      IF(N($J30=R$3)=0,"",$L30),   ""        )</f>
        <v/>
      </c>
      <c r="S30" s="51" t="str">
        <f xml:space="preserve"> IF(variables!$E$3=$B30,      IF(N($J30=S$3)=0,"",$L30),   ""        )</f>
        <v/>
      </c>
      <c r="T30" s="51" t="str">
        <f xml:space="preserve"> IF(variables!$E$3=$B30,      IF(N($J30=T$3)=0,"",$L30),   ""        )</f>
        <v/>
      </c>
      <c r="U30" s="51" t="str">
        <f xml:space="preserve"> IF(variables!$E$3=$B30,      IF(N($J30=U$3)=0,"",$L30),   ""        )</f>
        <v/>
      </c>
      <c r="V30" s="51" t="str">
        <f xml:space="preserve"> IF(variables!$E$3=$B30,      IF(N($J30=V$3)=0,"",$L30),   ""        )</f>
        <v/>
      </c>
      <c r="W30" s="51" t="str">
        <f xml:space="preserve"> IF(variables!$E$3=$B30,      IF(N($J30=W$3)=0,"",$L30),   ""        )</f>
        <v/>
      </c>
      <c r="X30" s="51" t="str">
        <f xml:space="preserve"> IF(variables!$E$3=$B30,      IF(N($J30=X$3)=0,"",$L30),   ""        )</f>
        <v/>
      </c>
      <c r="Y30" s="52" t="str">
        <f xml:space="preserve"> IF(variables!$E$3=$B30,      IF(N($I30=Y$3)=0,"",$L30),   ""        )</f>
        <v/>
      </c>
      <c r="Z30" s="52" t="str">
        <f xml:space="preserve"> IF(variables!$E$3=$B30,      IF(N($I30=Z$3)=0,"",$L30),   ""        )</f>
        <v/>
      </c>
      <c r="AA30" s="52" t="str">
        <f xml:space="preserve"> IF(variables!$E$3=$B30,      IF(N($I30=AA$3)=0,"",$L30),   ""        )</f>
        <v/>
      </c>
      <c r="AB30" s="52" t="str">
        <f xml:space="preserve"> IF(variables!$E$3=$B30,      IF(N($I30=AB$3)=0,"",$L30),   ""        )</f>
        <v/>
      </c>
      <c r="AC30" s="52" t="str">
        <f xml:space="preserve"> IF(variables!$E$3=$B30,      IF(N($I30=AC$3)=0,"",$L30),   ""        )</f>
        <v/>
      </c>
      <c r="AD30" s="52" t="str">
        <f xml:space="preserve"> IF(variables!$E$3=$B30,      IF(N($I30=AD$3)=0,"",$L30),   ""        )</f>
        <v/>
      </c>
      <c r="AE30" s="52" t="str">
        <f xml:space="preserve"> IF(variables!$E$3=$B30,      IF(N($I30=AE$3)=0,"",$L30),   ""        )</f>
        <v/>
      </c>
      <c r="AF30" s="52" t="str">
        <f xml:space="preserve"> IF(variables!$E$3=$B30,      IF(N($I30=AF$3)=0,"",$L30),   ""        )</f>
        <v/>
      </c>
      <c r="AG30" s="52" t="str">
        <f xml:space="preserve"> IF(variables!$E$3=$B30,      IF(N($I30=AG$3)=0,"",$L30),   ""        )</f>
        <v/>
      </c>
      <c r="AH30" s="52" t="str">
        <f xml:space="preserve"> IF(variables!$E$3=$B30,      IF(N($I30=AH$3)=0,"",$L30),   ""        )</f>
        <v/>
      </c>
      <c r="AI30" s="52" t="str">
        <f xml:space="preserve"> IF(variables!$E$3=$B30,      IF(N($I30=AI$3)=0,"",$L30),   ""        )</f>
        <v/>
      </c>
      <c r="AJ30" s="52" t="str">
        <f xml:space="preserve"> IF(variables!$E$3=$B30,      IF(N($I30=AJ$3)=0,"",$L30),   ""        )</f>
        <v/>
      </c>
      <c r="AK30" s="52" t="str">
        <f xml:space="preserve"> IF(variables!$E$3=$B30,      IF(N($I30=AK$3)=0,"",$L30),   ""        )</f>
        <v/>
      </c>
      <c r="AL30" s="52" t="str">
        <f xml:space="preserve"> IF(variables!$E$3=$B30,      IF(N($I30=AL$3)=0,"",$L30),   ""        )</f>
        <v/>
      </c>
      <c r="AM30" s="52" t="str">
        <f xml:space="preserve"> IF(variables!$E$3=$B30,      IF(N($I30=AM$3)=0,"",$L30),   ""        )</f>
        <v/>
      </c>
      <c r="AN30" s="52" t="str">
        <f xml:space="preserve"> IF(variables!$E$3=$B30,      IF(N($I30=AN$3)=0,"",$L30),   ""        )</f>
        <v/>
      </c>
      <c r="AO30" s="52" t="str">
        <f xml:space="preserve"> IF(variables!$E$3=$B30,      IF(N($I30=AO$3)=0,"",$L30),   ""        )</f>
        <v/>
      </c>
      <c r="AP30" s="52" t="str">
        <f xml:space="preserve"> IF(variables!$E$3=$B30,      IF(N($I30=AP$3)=0,"",$L30),   ""        )</f>
        <v/>
      </c>
      <c r="AQ30" s="52" t="str">
        <f xml:space="preserve"> IF(variables!$E$3=$B30,      IF(N($I30=AQ$3)=0,"",$L30),   ""        )</f>
        <v/>
      </c>
      <c r="AR30" s="52" t="str">
        <f xml:space="preserve"> IF(variables!$E$3=$B30,      IF(N($I30=AR$3)=0,"",$L30),   ""        )</f>
        <v/>
      </c>
      <c r="AS30" s="52" t="str">
        <f xml:space="preserve"> IF(variables!$E$3=$B30,      IF(N($I30=AS$3)=0,"",$L30),   ""        )</f>
        <v/>
      </c>
      <c r="AT30" s="52" t="str">
        <f xml:space="preserve"> IF(variables!$E$3=$B30,      IF(N($I30=AT$3)=0,"",$L30),   ""        )</f>
        <v/>
      </c>
      <c r="AU30" s="52" t="str">
        <f xml:space="preserve"> IF(variables!$E$3=$B30,      IF(N($I30=AU$3)=0,"",$L30),   ""        )</f>
        <v/>
      </c>
      <c r="AV30" s="52" t="str">
        <f xml:space="preserve"> IF(variables!$E$3=$B30,      IF(N($I30=AV$3)=0,"",$L30),   ""        )</f>
        <v/>
      </c>
      <c r="AW30" s="52" t="str">
        <f xml:space="preserve"> IF(variables!$E$3=$B30,      IF(N($I30=AW$3)=0,"",$L30),   ""        )</f>
        <v/>
      </c>
      <c r="AX30" s="52" t="str">
        <f xml:space="preserve"> IF(variables!$E$3=$B30,      IF(N($I30=AX$3)=0,"",$L30),   ""        )</f>
        <v/>
      </c>
      <c r="AY30" s="52" t="str">
        <f xml:space="preserve"> IF(variables!$E$3=$B30,      IF(N($I30=AY$3)=0,"",$L30),   ""        )</f>
        <v/>
      </c>
      <c r="AZ30" s="52" t="str">
        <f xml:space="preserve"> IF(variables!$E$3=$B30,      IF(N($I30=AZ$3)=0,"",$L30),   ""        )</f>
        <v/>
      </c>
      <c r="BA30" s="52" t="str">
        <f xml:space="preserve"> IF(variables!$E$3=$B30,      IF(N($I30=BA$3)=0,"",$L30),   ""        )</f>
        <v/>
      </c>
      <c r="BB30" s="52" t="str">
        <f xml:space="preserve"> IF(variables!$E$3=$B30,      IF(N($I30=BB$3)=0,"",$L30),   ""        )</f>
        <v/>
      </c>
      <c r="BC30" s="52" t="str">
        <f xml:space="preserve"> IF(variables!$E$3=$B30,      IF(N($I30=BC$3)=0,"",$L30),   ""        )</f>
        <v/>
      </c>
      <c r="BD30" s="52" t="str">
        <f xml:space="preserve"> IF(variables!$E$3=$B30,      IF(N($I30=BD$3)=0,"",$L30),   ""        )</f>
        <v/>
      </c>
      <c r="BE30" s="52" t="str">
        <f xml:space="preserve"> IF(variables!$E$3=$B30,      IF(N($I30=BE$3)=0,"",$L30),   ""        )</f>
        <v/>
      </c>
      <c r="BF30" s="52" t="str">
        <f xml:space="preserve"> IF(variables!$E$3=$B30,      IF(N($I30=BF$3)=0,"",$L30),   ""        )</f>
        <v/>
      </c>
      <c r="BG30" s="52" t="str">
        <f xml:space="preserve"> IF(variables!$E$3=$B30,      IF(N($I30=BG$3)=0,"",$L30),   ""        )</f>
        <v/>
      </c>
      <c r="BH30" s="52" t="str">
        <f xml:space="preserve"> IF(variables!$E$3=$B30,      IF(N($I30=BH$3)=0,"",$L30),   ""        )</f>
        <v/>
      </c>
      <c r="BI30" s="52" t="str">
        <f xml:space="preserve"> IF(variables!$E$3=$B30,      IF(N($I30=BI$3)=0,"",$L30),   ""        )</f>
        <v/>
      </c>
      <c r="BJ30" s="52" t="str">
        <f xml:space="preserve"> IF(variables!$E$3=$B30,      IF(N($I30=BJ$3)=0,"",$L30),   ""        )</f>
        <v/>
      </c>
      <c r="BK30" s="52" t="str">
        <f xml:space="preserve"> IF(variables!$E$3=$B30,      IF(N($I30=BK$3)=0,"",$L30),   ""        )</f>
        <v/>
      </c>
      <c r="BL30" s="52" t="str">
        <f xml:space="preserve"> IF(variables!$E$3=$B30,      IF(N($I30=BL$3)=0,"",$L30),   ""        )</f>
        <v/>
      </c>
      <c r="BM30" s="52" t="str">
        <f xml:space="preserve"> IF(variables!$E$3=$B30,      IF(N($I30=BM$3)=0,"",$L30),   ""        )</f>
        <v/>
      </c>
      <c r="BN30" s="52" t="str">
        <f xml:space="preserve"> IF(variables!$E$3=$B30,      IF(N($I30=BN$3)=0,"",$L30),   ""        )</f>
        <v/>
      </c>
      <c r="BO30" s="52" t="str">
        <f xml:space="preserve"> IF(variables!$E$3=$B30,      IF(N($I30=BO$3)=0,"",$L30),   ""        )</f>
        <v/>
      </c>
      <c r="BP30" s="52" t="str">
        <f xml:space="preserve"> IF(variables!$E$3=$B30,      IF(N($I30=BP$3)=0,"",$L30),   ""        )</f>
        <v/>
      </c>
      <c r="BQ30" s="52" t="str">
        <f xml:space="preserve"> IF(variables!$E$3=$B30,      IF(N($I30=BQ$3)=0,"",$L30),   ""        )</f>
        <v/>
      </c>
      <c r="BR30" s="52" t="str">
        <f xml:space="preserve"> IF(variables!$E$3=$B30,      IF(N($I30=BR$3)=0,"",$L30),   ""        )</f>
        <v/>
      </c>
      <c r="BS30" s="52" t="str">
        <f xml:space="preserve"> IF(variables!$E$3=$B30,      IF(N($I30=BS$3)=0,"",$L30),   ""        )</f>
        <v/>
      </c>
      <c r="BT30" s="52" t="str">
        <f xml:space="preserve"> IF(variables!$E$3=$B30,      IF(N($I30=BT$3)=0,"",$L30),   ""        )</f>
        <v/>
      </c>
      <c r="BU30" s="52" t="str">
        <f xml:space="preserve"> IF(variables!$E$3=$B30,      IF(N($I30=BU$3)=0,"",$L30),   ""        )</f>
        <v/>
      </c>
      <c r="BV30" s="52" t="str">
        <f xml:space="preserve"> IF(variables!$E$3=$B30,      IF(N($I30=BV$3)=0,"",$L30),   ""        )</f>
        <v/>
      </c>
      <c r="BW30" s="52" t="str">
        <f xml:space="preserve"> IF(variables!$E$3=$B30,      IF(N($I30=BW$3)=0,"",$L30),   ""        )</f>
        <v/>
      </c>
      <c r="BX30" s="52" t="str">
        <f xml:space="preserve"> IF(variables!$E$3=$B30,      IF(N($I30=BX$3)=0,"",$L30),   ""        )</f>
        <v/>
      </c>
      <c r="BY30" s="53" t="str">
        <f t="shared" si="20"/>
        <v/>
      </c>
      <c r="BZ30" s="53">
        <f t="shared" si="16"/>
        <v>8</v>
      </c>
      <c r="CA30" s="53" t="str">
        <f t="shared" si="16"/>
        <v/>
      </c>
      <c r="CB30" s="53" t="str">
        <f t="shared" si="16"/>
        <v/>
      </c>
      <c r="CC30" s="53" t="str">
        <f t="shared" si="16"/>
        <v/>
      </c>
      <c r="CD30" s="53" t="str">
        <f t="shared" si="16"/>
        <v/>
      </c>
      <c r="CE30" s="53" t="str">
        <f t="shared" si="16"/>
        <v/>
      </c>
      <c r="CF30" s="53" t="str">
        <f t="shared" si="16"/>
        <v/>
      </c>
      <c r="CG30" s="53" t="str">
        <f t="shared" si="16"/>
        <v/>
      </c>
      <c r="CH30" s="53" t="str">
        <f t="shared" si="16"/>
        <v/>
      </c>
      <c r="CI30" s="53" t="str">
        <f t="shared" si="16"/>
        <v/>
      </c>
      <c r="CJ30" s="53" t="str">
        <f t="shared" si="16"/>
        <v/>
      </c>
    </row>
    <row r="31" spans="1:88" ht="13.5" customHeight="1">
      <c r="A31" s="11"/>
      <c r="B31" s="72" t="s">
        <v>37</v>
      </c>
      <c r="C31" s="73">
        <f t="shared" si="11"/>
        <v>41910</v>
      </c>
      <c r="D31" s="74" t="s">
        <v>8</v>
      </c>
      <c r="E31" s="74">
        <v>16</v>
      </c>
      <c r="F31" s="74">
        <v>20</v>
      </c>
      <c r="G31" s="42">
        <f t="shared" si="17"/>
        <v>16</v>
      </c>
      <c r="H31" s="2" t="s">
        <v>13</v>
      </c>
      <c r="I31" s="42">
        <f t="shared" si="18"/>
        <v>40</v>
      </c>
      <c r="J31" s="42" t="str">
        <f>CHOOSE(MONTH(C31),variables!$B$2,variables!$B$3,variables!$B$4,variables!$B$5,variables!$B$6,variables!$B$7,variables!$B$8,variables!$B$9,variables!$B$10,variables!$B$11,variables!$B$12,variables!$B$13)</f>
        <v>septembre</v>
      </c>
      <c r="K31" s="42">
        <f t="shared" si="19"/>
        <v>2014</v>
      </c>
      <c r="L31" s="57">
        <f>IF(variables!$C$2=1,G31,       IF($D31=analyse!$H$3,$G31,"")   )</f>
        <v>16</v>
      </c>
      <c r="M31" s="51" t="str">
        <f xml:space="preserve"> IF(variables!$E$3=$B31,      IF(N($J31=M$3)=0,"",$L31),   ""        )</f>
        <v/>
      </c>
      <c r="N31" s="51" t="str">
        <f xml:space="preserve"> IF(variables!$E$3=$B31,      IF(N($J31=N$3)=0,"",$L31),   ""        )</f>
        <v/>
      </c>
      <c r="O31" s="51" t="str">
        <f xml:space="preserve"> IF(variables!$E$3=$B31,      IF(N($J31=O$3)=0,"",$L31),   ""        )</f>
        <v/>
      </c>
      <c r="P31" s="51" t="str">
        <f xml:space="preserve"> IF(variables!$E$3=$B31,      IF(N($J31=P$3)=0,"",$L31),   ""        )</f>
        <v/>
      </c>
      <c r="Q31" s="51" t="str">
        <f xml:space="preserve"> IF(variables!$E$3=$B31,      IF(N($J31=Q$3)=0,"",$L31),   ""        )</f>
        <v/>
      </c>
      <c r="R31" s="51" t="str">
        <f xml:space="preserve"> IF(variables!$E$3=$B31,      IF(N($J31=R$3)=0,"",$L31),   ""        )</f>
        <v/>
      </c>
      <c r="S31" s="51" t="str">
        <f xml:space="preserve"> IF(variables!$E$3=$B31,      IF(N($J31=S$3)=0,"",$L31),   ""        )</f>
        <v/>
      </c>
      <c r="T31" s="51" t="str">
        <f xml:space="preserve"> IF(variables!$E$3=$B31,      IF(N($J31=T$3)=0,"",$L31),   ""        )</f>
        <v/>
      </c>
      <c r="U31" s="51" t="str">
        <f xml:space="preserve"> IF(variables!$E$3=$B31,      IF(N($J31=U$3)=0,"",$L31),   ""        )</f>
        <v/>
      </c>
      <c r="V31" s="51" t="str">
        <f xml:space="preserve"> IF(variables!$E$3=$B31,      IF(N($J31=V$3)=0,"",$L31),   ""        )</f>
        <v/>
      </c>
      <c r="W31" s="51" t="str">
        <f xml:space="preserve"> IF(variables!$E$3=$B31,      IF(N($J31=W$3)=0,"",$L31),   ""        )</f>
        <v/>
      </c>
      <c r="X31" s="51" t="str">
        <f xml:space="preserve"> IF(variables!$E$3=$B31,      IF(N($J31=X$3)=0,"",$L31),   ""        )</f>
        <v/>
      </c>
      <c r="Y31" s="52" t="str">
        <f xml:space="preserve"> IF(variables!$E$3=$B31,      IF(N($I31=Y$3)=0,"",$L31),   ""        )</f>
        <v/>
      </c>
      <c r="Z31" s="52" t="str">
        <f xml:space="preserve"> IF(variables!$E$3=$B31,      IF(N($I31=Z$3)=0,"",$L31),   ""        )</f>
        <v/>
      </c>
      <c r="AA31" s="52" t="str">
        <f xml:space="preserve"> IF(variables!$E$3=$B31,      IF(N($I31=AA$3)=0,"",$L31),   ""        )</f>
        <v/>
      </c>
      <c r="AB31" s="52" t="str">
        <f xml:space="preserve"> IF(variables!$E$3=$B31,      IF(N($I31=AB$3)=0,"",$L31),   ""        )</f>
        <v/>
      </c>
      <c r="AC31" s="52" t="str">
        <f xml:space="preserve"> IF(variables!$E$3=$B31,      IF(N($I31=AC$3)=0,"",$L31),   ""        )</f>
        <v/>
      </c>
      <c r="AD31" s="52" t="str">
        <f xml:space="preserve"> IF(variables!$E$3=$B31,      IF(N($I31=AD$3)=0,"",$L31),   ""        )</f>
        <v/>
      </c>
      <c r="AE31" s="52" t="str">
        <f xml:space="preserve"> IF(variables!$E$3=$B31,      IF(N($I31=AE$3)=0,"",$L31),   ""        )</f>
        <v/>
      </c>
      <c r="AF31" s="52" t="str">
        <f xml:space="preserve"> IF(variables!$E$3=$B31,      IF(N($I31=AF$3)=0,"",$L31),   ""        )</f>
        <v/>
      </c>
      <c r="AG31" s="52" t="str">
        <f xml:space="preserve"> IF(variables!$E$3=$B31,      IF(N($I31=AG$3)=0,"",$L31),   ""        )</f>
        <v/>
      </c>
      <c r="AH31" s="52" t="str">
        <f xml:space="preserve"> IF(variables!$E$3=$B31,      IF(N($I31=AH$3)=0,"",$L31),   ""        )</f>
        <v/>
      </c>
      <c r="AI31" s="52" t="str">
        <f xml:space="preserve"> IF(variables!$E$3=$B31,      IF(N($I31=AI$3)=0,"",$L31),   ""        )</f>
        <v/>
      </c>
      <c r="AJ31" s="52" t="str">
        <f xml:space="preserve"> IF(variables!$E$3=$B31,      IF(N($I31=AJ$3)=0,"",$L31),   ""        )</f>
        <v/>
      </c>
      <c r="AK31" s="52" t="str">
        <f xml:space="preserve"> IF(variables!$E$3=$B31,      IF(N($I31=AK$3)=0,"",$L31),   ""        )</f>
        <v/>
      </c>
      <c r="AL31" s="52" t="str">
        <f xml:space="preserve"> IF(variables!$E$3=$B31,      IF(N($I31=AL$3)=0,"",$L31),   ""        )</f>
        <v/>
      </c>
      <c r="AM31" s="52" t="str">
        <f xml:space="preserve"> IF(variables!$E$3=$B31,      IF(N($I31=AM$3)=0,"",$L31),   ""        )</f>
        <v/>
      </c>
      <c r="AN31" s="52" t="str">
        <f xml:space="preserve"> IF(variables!$E$3=$B31,      IF(N($I31=AN$3)=0,"",$L31),   ""        )</f>
        <v/>
      </c>
      <c r="AO31" s="52" t="str">
        <f xml:space="preserve"> IF(variables!$E$3=$B31,      IF(N($I31=AO$3)=0,"",$L31),   ""        )</f>
        <v/>
      </c>
      <c r="AP31" s="52" t="str">
        <f xml:space="preserve"> IF(variables!$E$3=$B31,      IF(N($I31=AP$3)=0,"",$L31),   ""        )</f>
        <v/>
      </c>
      <c r="AQ31" s="52" t="str">
        <f xml:space="preserve"> IF(variables!$E$3=$B31,      IF(N($I31=AQ$3)=0,"",$L31),   ""        )</f>
        <v/>
      </c>
      <c r="AR31" s="52" t="str">
        <f xml:space="preserve"> IF(variables!$E$3=$B31,      IF(N($I31=AR$3)=0,"",$L31),   ""        )</f>
        <v/>
      </c>
      <c r="AS31" s="52" t="str">
        <f xml:space="preserve"> IF(variables!$E$3=$B31,      IF(N($I31=AS$3)=0,"",$L31),   ""        )</f>
        <v/>
      </c>
      <c r="AT31" s="52" t="str">
        <f xml:space="preserve"> IF(variables!$E$3=$B31,      IF(N($I31=AT$3)=0,"",$L31),   ""        )</f>
        <v/>
      </c>
      <c r="AU31" s="52" t="str">
        <f xml:space="preserve"> IF(variables!$E$3=$B31,      IF(N($I31=AU$3)=0,"",$L31),   ""        )</f>
        <v/>
      </c>
      <c r="AV31" s="52" t="str">
        <f xml:space="preserve"> IF(variables!$E$3=$B31,      IF(N($I31=AV$3)=0,"",$L31),   ""        )</f>
        <v/>
      </c>
      <c r="AW31" s="52" t="str">
        <f xml:space="preserve"> IF(variables!$E$3=$B31,      IF(N($I31=AW$3)=0,"",$L31),   ""        )</f>
        <v/>
      </c>
      <c r="AX31" s="52" t="str">
        <f xml:space="preserve"> IF(variables!$E$3=$B31,      IF(N($I31=AX$3)=0,"",$L31),   ""        )</f>
        <v/>
      </c>
      <c r="AY31" s="52" t="str">
        <f xml:space="preserve"> IF(variables!$E$3=$B31,      IF(N($I31=AY$3)=0,"",$L31),   ""        )</f>
        <v/>
      </c>
      <c r="AZ31" s="52" t="str">
        <f xml:space="preserve"> IF(variables!$E$3=$B31,      IF(N($I31=AZ$3)=0,"",$L31),   ""        )</f>
        <v/>
      </c>
      <c r="BA31" s="52" t="str">
        <f xml:space="preserve"> IF(variables!$E$3=$B31,      IF(N($I31=BA$3)=0,"",$L31),   ""        )</f>
        <v/>
      </c>
      <c r="BB31" s="52" t="str">
        <f xml:space="preserve"> IF(variables!$E$3=$B31,      IF(N($I31=BB$3)=0,"",$L31),   ""        )</f>
        <v/>
      </c>
      <c r="BC31" s="52" t="str">
        <f xml:space="preserve"> IF(variables!$E$3=$B31,      IF(N($I31=BC$3)=0,"",$L31),   ""        )</f>
        <v/>
      </c>
      <c r="BD31" s="52" t="str">
        <f xml:space="preserve"> IF(variables!$E$3=$B31,      IF(N($I31=BD$3)=0,"",$L31),   ""        )</f>
        <v/>
      </c>
      <c r="BE31" s="52" t="str">
        <f xml:space="preserve"> IF(variables!$E$3=$B31,      IF(N($I31=BE$3)=0,"",$L31),   ""        )</f>
        <v/>
      </c>
      <c r="BF31" s="52" t="str">
        <f xml:space="preserve"> IF(variables!$E$3=$B31,      IF(N($I31=BF$3)=0,"",$L31),   ""        )</f>
        <v/>
      </c>
      <c r="BG31" s="52" t="str">
        <f xml:space="preserve"> IF(variables!$E$3=$B31,      IF(N($I31=BG$3)=0,"",$L31),   ""        )</f>
        <v/>
      </c>
      <c r="BH31" s="52" t="str">
        <f xml:space="preserve"> IF(variables!$E$3=$B31,      IF(N($I31=BH$3)=0,"",$L31),   ""        )</f>
        <v/>
      </c>
      <c r="BI31" s="52" t="str">
        <f xml:space="preserve"> IF(variables!$E$3=$B31,      IF(N($I31=BI$3)=0,"",$L31),   ""        )</f>
        <v/>
      </c>
      <c r="BJ31" s="52" t="str">
        <f xml:space="preserve"> IF(variables!$E$3=$B31,      IF(N($I31=BJ$3)=0,"",$L31),   ""        )</f>
        <v/>
      </c>
      <c r="BK31" s="52" t="str">
        <f xml:space="preserve"> IF(variables!$E$3=$B31,      IF(N($I31=BK$3)=0,"",$L31),   ""        )</f>
        <v/>
      </c>
      <c r="BL31" s="52" t="str">
        <f xml:space="preserve"> IF(variables!$E$3=$B31,      IF(N($I31=BL$3)=0,"",$L31),   ""        )</f>
        <v/>
      </c>
      <c r="BM31" s="52" t="str">
        <f xml:space="preserve"> IF(variables!$E$3=$B31,      IF(N($I31=BM$3)=0,"",$L31),   ""        )</f>
        <v/>
      </c>
      <c r="BN31" s="52" t="str">
        <f xml:space="preserve"> IF(variables!$E$3=$B31,      IF(N($I31=BN$3)=0,"",$L31),   ""        )</f>
        <v/>
      </c>
      <c r="BO31" s="52" t="str">
        <f xml:space="preserve"> IF(variables!$E$3=$B31,      IF(N($I31=BO$3)=0,"",$L31),   ""        )</f>
        <v/>
      </c>
      <c r="BP31" s="52" t="str">
        <f xml:space="preserve"> IF(variables!$E$3=$B31,      IF(N($I31=BP$3)=0,"",$L31),   ""        )</f>
        <v/>
      </c>
      <c r="BQ31" s="52" t="str">
        <f xml:space="preserve"> IF(variables!$E$3=$B31,      IF(N($I31=BQ$3)=0,"",$L31),   ""        )</f>
        <v/>
      </c>
      <c r="BR31" s="52" t="str">
        <f xml:space="preserve"> IF(variables!$E$3=$B31,      IF(N($I31=BR$3)=0,"",$L31),   ""        )</f>
        <v/>
      </c>
      <c r="BS31" s="52" t="str">
        <f xml:space="preserve"> IF(variables!$E$3=$B31,      IF(N($I31=BS$3)=0,"",$L31),   ""        )</f>
        <v/>
      </c>
      <c r="BT31" s="52" t="str">
        <f xml:space="preserve"> IF(variables!$E$3=$B31,      IF(N($I31=BT$3)=0,"",$L31),   ""        )</f>
        <v/>
      </c>
      <c r="BU31" s="52" t="str">
        <f xml:space="preserve"> IF(variables!$E$3=$B31,      IF(N($I31=BU$3)=0,"",$L31),   ""        )</f>
        <v/>
      </c>
      <c r="BV31" s="52" t="str">
        <f xml:space="preserve"> IF(variables!$E$3=$B31,      IF(N($I31=BV$3)=0,"",$L31),   ""        )</f>
        <v/>
      </c>
      <c r="BW31" s="52" t="str">
        <f xml:space="preserve"> IF(variables!$E$3=$B31,      IF(N($I31=BW$3)=0,"",$L31),   ""        )</f>
        <v/>
      </c>
      <c r="BX31" s="52" t="str">
        <f xml:space="preserve"> IF(variables!$E$3=$B31,      IF(N($I31=BX$3)=0,"",$L31),   ""        )</f>
        <v/>
      </c>
      <c r="BY31" s="53" t="str">
        <f t="shared" si="20"/>
        <v/>
      </c>
      <c r="BZ31" s="53">
        <f t="shared" si="16"/>
        <v>16</v>
      </c>
      <c r="CA31" s="53" t="str">
        <f t="shared" si="16"/>
        <v/>
      </c>
      <c r="CB31" s="53" t="str">
        <f t="shared" si="16"/>
        <v/>
      </c>
      <c r="CC31" s="53" t="str">
        <f t="shared" si="16"/>
        <v/>
      </c>
      <c r="CD31" s="53" t="str">
        <f t="shared" si="16"/>
        <v/>
      </c>
      <c r="CE31" s="53" t="str">
        <f t="shared" si="16"/>
        <v/>
      </c>
      <c r="CF31" s="53" t="str">
        <f t="shared" si="16"/>
        <v/>
      </c>
      <c r="CG31" s="53" t="str">
        <f t="shared" si="16"/>
        <v/>
      </c>
      <c r="CH31" s="53" t="str">
        <f t="shared" si="16"/>
        <v/>
      </c>
      <c r="CI31" s="53" t="str">
        <f t="shared" si="16"/>
        <v/>
      </c>
      <c r="CJ31" s="53" t="str">
        <f t="shared" si="16"/>
        <v/>
      </c>
    </row>
    <row r="32" spans="1:88" ht="13.5" customHeight="1">
      <c r="A32" s="11"/>
      <c r="B32" s="72" t="s">
        <v>37</v>
      </c>
      <c r="C32" s="73">
        <f t="shared" si="11"/>
        <v>41920</v>
      </c>
      <c r="D32" s="74" t="s">
        <v>1</v>
      </c>
      <c r="E32" s="74">
        <v>13</v>
      </c>
      <c r="F32" s="74">
        <v>20</v>
      </c>
      <c r="G32" s="42">
        <f t="shared" si="17"/>
        <v>13</v>
      </c>
      <c r="H32" s="2" t="s">
        <v>13</v>
      </c>
      <c r="I32" s="42">
        <f t="shared" si="18"/>
        <v>41</v>
      </c>
      <c r="J32" s="42" t="str">
        <f>CHOOSE(MONTH(C32),variables!$B$2,variables!$B$3,variables!$B$4,variables!$B$5,variables!$B$6,variables!$B$7,variables!$B$8,variables!$B$9,variables!$B$10,variables!$B$11,variables!$B$12,variables!$B$13)</f>
        <v>octobre</v>
      </c>
      <c r="K32" s="42">
        <f t="shared" si="19"/>
        <v>2014</v>
      </c>
      <c r="L32" s="57">
        <f>IF(variables!$C$2=1,G32,       IF($D32=analyse!$H$3,$G32,"")   )</f>
        <v>13</v>
      </c>
      <c r="M32" s="51" t="str">
        <f xml:space="preserve"> IF(variables!$E$3=$B32,      IF(N($J32=M$3)=0,"",$L32),   ""        )</f>
        <v/>
      </c>
      <c r="N32" s="51" t="str">
        <f xml:space="preserve"> IF(variables!$E$3=$B32,      IF(N($J32=N$3)=0,"",$L32),   ""        )</f>
        <v/>
      </c>
      <c r="O32" s="51" t="str">
        <f xml:space="preserve"> IF(variables!$E$3=$B32,      IF(N($J32=O$3)=0,"",$L32),   ""        )</f>
        <v/>
      </c>
      <c r="P32" s="51" t="str">
        <f xml:space="preserve"> IF(variables!$E$3=$B32,      IF(N($J32=P$3)=0,"",$L32),   ""        )</f>
        <v/>
      </c>
      <c r="Q32" s="51" t="str">
        <f xml:space="preserve"> IF(variables!$E$3=$B32,      IF(N($J32=Q$3)=0,"",$L32),   ""        )</f>
        <v/>
      </c>
      <c r="R32" s="51" t="str">
        <f xml:space="preserve"> IF(variables!$E$3=$B32,      IF(N($J32=R$3)=0,"",$L32),   ""        )</f>
        <v/>
      </c>
      <c r="S32" s="51" t="str">
        <f xml:space="preserve"> IF(variables!$E$3=$B32,      IF(N($J32=S$3)=0,"",$L32),   ""        )</f>
        <v/>
      </c>
      <c r="T32" s="51" t="str">
        <f xml:space="preserve"> IF(variables!$E$3=$B32,      IF(N($J32=T$3)=0,"",$L32),   ""        )</f>
        <v/>
      </c>
      <c r="U32" s="51" t="str">
        <f xml:space="preserve"> IF(variables!$E$3=$B32,      IF(N($J32=U$3)=0,"",$L32),   ""        )</f>
        <v/>
      </c>
      <c r="V32" s="51" t="str">
        <f xml:space="preserve"> IF(variables!$E$3=$B32,      IF(N($J32=V$3)=0,"",$L32),   ""        )</f>
        <v/>
      </c>
      <c r="W32" s="51" t="str">
        <f xml:space="preserve"> IF(variables!$E$3=$B32,      IF(N($J32=W$3)=0,"",$L32),   ""        )</f>
        <v/>
      </c>
      <c r="X32" s="51" t="str">
        <f xml:space="preserve"> IF(variables!$E$3=$B32,      IF(N($J32=X$3)=0,"",$L32),   ""        )</f>
        <v/>
      </c>
      <c r="Y32" s="52" t="str">
        <f xml:space="preserve"> IF(variables!$E$3=$B32,      IF(N($I32=Y$3)=0,"",$L32),   ""        )</f>
        <v/>
      </c>
      <c r="Z32" s="52" t="str">
        <f xml:space="preserve"> IF(variables!$E$3=$B32,      IF(N($I32=Z$3)=0,"",$L32),   ""        )</f>
        <v/>
      </c>
      <c r="AA32" s="52" t="str">
        <f xml:space="preserve"> IF(variables!$E$3=$B32,      IF(N($I32=AA$3)=0,"",$L32),   ""        )</f>
        <v/>
      </c>
      <c r="AB32" s="52" t="str">
        <f xml:space="preserve"> IF(variables!$E$3=$B32,      IF(N($I32=AB$3)=0,"",$L32),   ""        )</f>
        <v/>
      </c>
      <c r="AC32" s="52" t="str">
        <f xml:space="preserve"> IF(variables!$E$3=$B32,      IF(N($I32=AC$3)=0,"",$L32),   ""        )</f>
        <v/>
      </c>
      <c r="AD32" s="52" t="str">
        <f xml:space="preserve"> IF(variables!$E$3=$B32,      IF(N($I32=AD$3)=0,"",$L32),   ""        )</f>
        <v/>
      </c>
      <c r="AE32" s="52" t="str">
        <f xml:space="preserve"> IF(variables!$E$3=$B32,      IF(N($I32=AE$3)=0,"",$L32),   ""        )</f>
        <v/>
      </c>
      <c r="AF32" s="52" t="str">
        <f xml:space="preserve"> IF(variables!$E$3=$B32,      IF(N($I32=AF$3)=0,"",$L32),   ""        )</f>
        <v/>
      </c>
      <c r="AG32" s="52" t="str">
        <f xml:space="preserve"> IF(variables!$E$3=$B32,      IF(N($I32=AG$3)=0,"",$L32),   ""        )</f>
        <v/>
      </c>
      <c r="AH32" s="52" t="str">
        <f xml:space="preserve"> IF(variables!$E$3=$B32,      IF(N($I32=AH$3)=0,"",$L32),   ""        )</f>
        <v/>
      </c>
      <c r="AI32" s="52" t="str">
        <f xml:space="preserve"> IF(variables!$E$3=$B32,      IF(N($I32=AI$3)=0,"",$L32),   ""        )</f>
        <v/>
      </c>
      <c r="AJ32" s="52" t="str">
        <f xml:space="preserve"> IF(variables!$E$3=$B32,      IF(N($I32=AJ$3)=0,"",$L32),   ""        )</f>
        <v/>
      </c>
      <c r="AK32" s="52" t="str">
        <f xml:space="preserve"> IF(variables!$E$3=$B32,      IF(N($I32=AK$3)=0,"",$L32),   ""        )</f>
        <v/>
      </c>
      <c r="AL32" s="52" t="str">
        <f xml:space="preserve"> IF(variables!$E$3=$B32,      IF(N($I32=AL$3)=0,"",$L32),   ""        )</f>
        <v/>
      </c>
      <c r="AM32" s="52" t="str">
        <f xml:space="preserve"> IF(variables!$E$3=$B32,      IF(N($I32=AM$3)=0,"",$L32),   ""        )</f>
        <v/>
      </c>
      <c r="AN32" s="52" t="str">
        <f xml:space="preserve"> IF(variables!$E$3=$B32,      IF(N($I32=AN$3)=0,"",$L32),   ""        )</f>
        <v/>
      </c>
      <c r="AO32" s="52" t="str">
        <f xml:space="preserve"> IF(variables!$E$3=$B32,      IF(N($I32=AO$3)=0,"",$L32),   ""        )</f>
        <v/>
      </c>
      <c r="AP32" s="52" t="str">
        <f xml:space="preserve"> IF(variables!$E$3=$B32,      IF(N($I32=AP$3)=0,"",$L32),   ""        )</f>
        <v/>
      </c>
      <c r="AQ32" s="52" t="str">
        <f xml:space="preserve"> IF(variables!$E$3=$B32,      IF(N($I32=AQ$3)=0,"",$L32),   ""        )</f>
        <v/>
      </c>
      <c r="AR32" s="52" t="str">
        <f xml:space="preserve"> IF(variables!$E$3=$B32,      IF(N($I32=AR$3)=0,"",$L32),   ""        )</f>
        <v/>
      </c>
      <c r="AS32" s="52" t="str">
        <f xml:space="preserve"> IF(variables!$E$3=$B32,      IF(N($I32=AS$3)=0,"",$L32),   ""        )</f>
        <v/>
      </c>
      <c r="AT32" s="52" t="str">
        <f xml:space="preserve"> IF(variables!$E$3=$B32,      IF(N($I32=AT$3)=0,"",$L32),   ""        )</f>
        <v/>
      </c>
      <c r="AU32" s="52" t="str">
        <f xml:space="preserve"> IF(variables!$E$3=$B32,      IF(N($I32=AU$3)=0,"",$L32),   ""        )</f>
        <v/>
      </c>
      <c r="AV32" s="52" t="str">
        <f xml:space="preserve"> IF(variables!$E$3=$B32,      IF(N($I32=AV$3)=0,"",$L32),   ""        )</f>
        <v/>
      </c>
      <c r="AW32" s="52" t="str">
        <f xml:space="preserve"> IF(variables!$E$3=$B32,      IF(N($I32=AW$3)=0,"",$L32),   ""        )</f>
        <v/>
      </c>
      <c r="AX32" s="52" t="str">
        <f xml:space="preserve"> IF(variables!$E$3=$B32,      IF(N($I32=AX$3)=0,"",$L32),   ""        )</f>
        <v/>
      </c>
      <c r="AY32" s="52" t="str">
        <f xml:space="preserve"> IF(variables!$E$3=$B32,      IF(N($I32=AY$3)=0,"",$L32),   ""        )</f>
        <v/>
      </c>
      <c r="AZ32" s="52" t="str">
        <f xml:space="preserve"> IF(variables!$E$3=$B32,      IF(N($I32=AZ$3)=0,"",$L32),   ""        )</f>
        <v/>
      </c>
      <c r="BA32" s="52" t="str">
        <f xml:space="preserve"> IF(variables!$E$3=$B32,      IF(N($I32=BA$3)=0,"",$L32),   ""        )</f>
        <v/>
      </c>
      <c r="BB32" s="52" t="str">
        <f xml:space="preserve"> IF(variables!$E$3=$B32,      IF(N($I32=BB$3)=0,"",$L32),   ""        )</f>
        <v/>
      </c>
      <c r="BC32" s="52" t="str">
        <f xml:space="preserve"> IF(variables!$E$3=$B32,      IF(N($I32=BC$3)=0,"",$L32),   ""        )</f>
        <v/>
      </c>
      <c r="BD32" s="52" t="str">
        <f xml:space="preserve"> IF(variables!$E$3=$B32,      IF(N($I32=BD$3)=0,"",$L32),   ""        )</f>
        <v/>
      </c>
      <c r="BE32" s="52" t="str">
        <f xml:space="preserve"> IF(variables!$E$3=$B32,      IF(N($I32=BE$3)=0,"",$L32),   ""        )</f>
        <v/>
      </c>
      <c r="BF32" s="52" t="str">
        <f xml:space="preserve"> IF(variables!$E$3=$B32,      IF(N($I32=BF$3)=0,"",$L32),   ""        )</f>
        <v/>
      </c>
      <c r="BG32" s="52" t="str">
        <f xml:space="preserve"> IF(variables!$E$3=$B32,      IF(N($I32=BG$3)=0,"",$L32),   ""        )</f>
        <v/>
      </c>
      <c r="BH32" s="52" t="str">
        <f xml:space="preserve"> IF(variables!$E$3=$B32,      IF(N($I32=BH$3)=0,"",$L32),   ""        )</f>
        <v/>
      </c>
      <c r="BI32" s="52" t="str">
        <f xml:space="preserve"> IF(variables!$E$3=$B32,      IF(N($I32=BI$3)=0,"",$L32),   ""        )</f>
        <v/>
      </c>
      <c r="BJ32" s="52" t="str">
        <f xml:space="preserve"> IF(variables!$E$3=$B32,      IF(N($I32=BJ$3)=0,"",$L32),   ""        )</f>
        <v/>
      </c>
      <c r="BK32" s="52" t="str">
        <f xml:space="preserve"> IF(variables!$E$3=$B32,      IF(N($I32=BK$3)=0,"",$L32),   ""        )</f>
        <v/>
      </c>
      <c r="BL32" s="52" t="str">
        <f xml:space="preserve"> IF(variables!$E$3=$B32,      IF(N($I32=BL$3)=0,"",$L32),   ""        )</f>
        <v/>
      </c>
      <c r="BM32" s="52" t="str">
        <f xml:space="preserve"> IF(variables!$E$3=$B32,      IF(N($I32=BM$3)=0,"",$L32),   ""        )</f>
        <v/>
      </c>
      <c r="BN32" s="52" t="str">
        <f xml:space="preserve"> IF(variables!$E$3=$B32,      IF(N($I32=BN$3)=0,"",$L32),   ""        )</f>
        <v/>
      </c>
      <c r="BO32" s="52" t="str">
        <f xml:space="preserve"> IF(variables!$E$3=$B32,      IF(N($I32=BO$3)=0,"",$L32),   ""        )</f>
        <v/>
      </c>
      <c r="BP32" s="52" t="str">
        <f xml:space="preserve"> IF(variables!$E$3=$B32,      IF(N($I32=BP$3)=0,"",$L32),   ""        )</f>
        <v/>
      </c>
      <c r="BQ32" s="52" t="str">
        <f xml:space="preserve"> IF(variables!$E$3=$B32,      IF(N($I32=BQ$3)=0,"",$L32),   ""        )</f>
        <v/>
      </c>
      <c r="BR32" s="52" t="str">
        <f xml:space="preserve"> IF(variables!$E$3=$B32,      IF(N($I32=BR$3)=0,"",$L32),   ""        )</f>
        <v/>
      </c>
      <c r="BS32" s="52" t="str">
        <f xml:space="preserve"> IF(variables!$E$3=$B32,      IF(N($I32=BS$3)=0,"",$L32),   ""        )</f>
        <v/>
      </c>
      <c r="BT32" s="52" t="str">
        <f xml:space="preserve"> IF(variables!$E$3=$B32,      IF(N($I32=BT$3)=0,"",$L32),   ""        )</f>
        <v/>
      </c>
      <c r="BU32" s="52" t="str">
        <f xml:space="preserve"> IF(variables!$E$3=$B32,      IF(N($I32=BU$3)=0,"",$L32),   ""        )</f>
        <v/>
      </c>
      <c r="BV32" s="52" t="str">
        <f xml:space="preserve"> IF(variables!$E$3=$B32,      IF(N($I32=BV$3)=0,"",$L32),   ""        )</f>
        <v/>
      </c>
      <c r="BW32" s="52" t="str">
        <f xml:space="preserve"> IF(variables!$E$3=$B32,      IF(N($I32=BW$3)=0,"",$L32),   ""        )</f>
        <v/>
      </c>
      <c r="BX32" s="52" t="str">
        <f xml:space="preserve"> IF(variables!$E$3=$B32,      IF(N($I32=BX$3)=0,"",$L32),   ""        )</f>
        <v/>
      </c>
      <c r="BY32" s="53" t="str">
        <f t="shared" si="20"/>
        <v/>
      </c>
      <c r="BZ32" s="53">
        <f t="shared" si="16"/>
        <v>13</v>
      </c>
      <c r="CA32" s="53" t="str">
        <f t="shared" si="16"/>
        <v/>
      </c>
      <c r="CB32" s="53" t="str">
        <f t="shared" si="16"/>
        <v/>
      </c>
      <c r="CC32" s="53" t="str">
        <f t="shared" si="16"/>
        <v/>
      </c>
      <c r="CD32" s="53" t="str">
        <f t="shared" si="16"/>
        <v/>
      </c>
      <c r="CE32" s="53" t="str">
        <f t="shared" si="16"/>
        <v/>
      </c>
      <c r="CF32" s="53" t="str">
        <f t="shared" si="16"/>
        <v/>
      </c>
      <c r="CG32" s="53" t="str">
        <f t="shared" si="16"/>
        <v/>
      </c>
      <c r="CH32" s="53" t="str">
        <f t="shared" si="16"/>
        <v/>
      </c>
      <c r="CI32" s="53" t="str">
        <f t="shared" si="16"/>
        <v/>
      </c>
      <c r="CJ32" s="53" t="str">
        <f t="shared" si="16"/>
        <v/>
      </c>
    </row>
    <row r="33" spans="1:88" ht="13.5" customHeight="1">
      <c r="A33" s="11"/>
      <c r="B33" s="72" t="s">
        <v>37</v>
      </c>
      <c r="C33" s="73">
        <f t="shared" si="11"/>
        <v>41930</v>
      </c>
      <c r="D33" s="74" t="s">
        <v>2</v>
      </c>
      <c r="E33" s="74">
        <v>12</v>
      </c>
      <c r="F33" s="74">
        <v>20</v>
      </c>
      <c r="G33" s="42">
        <f t="shared" si="17"/>
        <v>12</v>
      </c>
      <c r="H33" s="2" t="s">
        <v>13</v>
      </c>
      <c r="I33" s="42">
        <f t="shared" si="18"/>
        <v>42</v>
      </c>
      <c r="J33" s="42" t="str">
        <f>CHOOSE(MONTH(C33),variables!$B$2,variables!$B$3,variables!$B$4,variables!$B$5,variables!$B$6,variables!$B$7,variables!$B$8,variables!$B$9,variables!$B$10,variables!$B$11,variables!$B$12,variables!$B$13)</f>
        <v>octobre</v>
      </c>
      <c r="K33" s="42">
        <f t="shared" si="19"/>
        <v>2014</v>
      </c>
      <c r="L33" s="57">
        <f>IF(variables!$C$2=1,G33,       IF($D33=analyse!$H$3,$G33,"")   )</f>
        <v>12</v>
      </c>
      <c r="M33" s="51" t="str">
        <f xml:space="preserve"> IF(variables!$E$3=$B33,      IF(N($J33=M$3)=0,"",$L33),   ""        )</f>
        <v/>
      </c>
      <c r="N33" s="51" t="str">
        <f xml:space="preserve"> IF(variables!$E$3=$B33,      IF(N($J33=N$3)=0,"",$L33),   ""        )</f>
        <v/>
      </c>
      <c r="O33" s="51" t="str">
        <f xml:space="preserve"> IF(variables!$E$3=$B33,      IF(N($J33=O$3)=0,"",$L33),   ""        )</f>
        <v/>
      </c>
      <c r="P33" s="51" t="str">
        <f xml:space="preserve"> IF(variables!$E$3=$B33,      IF(N($J33=P$3)=0,"",$L33),   ""        )</f>
        <v/>
      </c>
      <c r="Q33" s="51" t="str">
        <f xml:space="preserve"> IF(variables!$E$3=$B33,      IF(N($J33=Q$3)=0,"",$L33),   ""        )</f>
        <v/>
      </c>
      <c r="R33" s="51" t="str">
        <f xml:space="preserve"> IF(variables!$E$3=$B33,      IF(N($J33=R$3)=0,"",$L33),   ""        )</f>
        <v/>
      </c>
      <c r="S33" s="51" t="str">
        <f xml:space="preserve"> IF(variables!$E$3=$B33,      IF(N($J33=S$3)=0,"",$L33),   ""        )</f>
        <v/>
      </c>
      <c r="T33" s="51" t="str">
        <f xml:space="preserve"> IF(variables!$E$3=$B33,      IF(N($J33=T$3)=0,"",$L33),   ""        )</f>
        <v/>
      </c>
      <c r="U33" s="51" t="str">
        <f xml:space="preserve"> IF(variables!$E$3=$B33,      IF(N($J33=U$3)=0,"",$L33),   ""        )</f>
        <v/>
      </c>
      <c r="V33" s="51" t="str">
        <f xml:space="preserve"> IF(variables!$E$3=$B33,      IF(N($J33=V$3)=0,"",$L33),   ""        )</f>
        <v/>
      </c>
      <c r="W33" s="51" t="str">
        <f xml:space="preserve"> IF(variables!$E$3=$B33,      IF(N($J33=W$3)=0,"",$L33),   ""        )</f>
        <v/>
      </c>
      <c r="X33" s="51" t="str">
        <f xml:space="preserve"> IF(variables!$E$3=$B33,      IF(N($J33=X$3)=0,"",$L33),   ""        )</f>
        <v/>
      </c>
      <c r="Y33" s="52" t="str">
        <f xml:space="preserve"> IF(variables!$E$3=$B33,      IF(N($I33=Y$3)=0,"",$L33),   ""        )</f>
        <v/>
      </c>
      <c r="Z33" s="52" t="str">
        <f xml:space="preserve"> IF(variables!$E$3=$B33,      IF(N($I33=Z$3)=0,"",$L33),   ""        )</f>
        <v/>
      </c>
      <c r="AA33" s="52" t="str">
        <f xml:space="preserve"> IF(variables!$E$3=$B33,      IF(N($I33=AA$3)=0,"",$L33),   ""        )</f>
        <v/>
      </c>
      <c r="AB33" s="52" t="str">
        <f xml:space="preserve"> IF(variables!$E$3=$B33,      IF(N($I33=AB$3)=0,"",$L33),   ""        )</f>
        <v/>
      </c>
      <c r="AC33" s="52" t="str">
        <f xml:space="preserve"> IF(variables!$E$3=$B33,      IF(N($I33=AC$3)=0,"",$L33),   ""        )</f>
        <v/>
      </c>
      <c r="AD33" s="52" t="str">
        <f xml:space="preserve"> IF(variables!$E$3=$B33,      IF(N($I33=AD$3)=0,"",$L33),   ""        )</f>
        <v/>
      </c>
      <c r="AE33" s="52" t="str">
        <f xml:space="preserve"> IF(variables!$E$3=$B33,      IF(N($I33=AE$3)=0,"",$L33),   ""        )</f>
        <v/>
      </c>
      <c r="AF33" s="52" t="str">
        <f xml:space="preserve"> IF(variables!$E$3=$B33,      IF(N($I33=AF$3)=0,"",$L33),   ""        )</f>
        <v/>
      </c>
      <c r="AG33" s="52" t="str">
        <f xml:space="preserve"> IF(variables!$E$3=$B33,      IF(N($I33=AG$3)=0,"",$L33),   ""        )</f>
        <v/>
      </c>
      <c r="AH33" s="52" t="str">
        <f xml:space="preserve"> IF(variables!$E$3=$B33,      IF(N($I33=AH$3)=0,"",$L33),   ""        )</f>
        <v/>
      </c>
      <c r="AI33" s="52" t="str">
        <f xml:space="preserve"> IF(variables!$E$3=$B33,      IF(N($I33=AI$3)=0,"",$L33),   ""        )</f>
        <v/>
      </c>
      <c r="AJ33" s="52" t="str">
        <f xml:space="preserve"> IF(variables!$E$3=$B33,      IF(N($I33=AJ$3)=0,"",$L33),   ""        )</f>
        <v/>
      </c>
      <c r="AK33" s="52" t="str">
        <f xml:space="preserve"> IF(variables!$E$3=$B33,      IF(N($I33=AK$3)=0,"",$L33),   ""        )</f>
        <v/>
      </c>
      <c r="AL33" s="52" t="str">
        <f xml:space="preserve"> IF(variables!$E$3=$B33,      IF(N($I33=AL$3)=0,"",$L33),   ""        )</f>
        <v/>
      </c>
      <c r="AM33" s="52" t="str">
        <f xml:space="preserve"> IF(variables!$E$3=$B33,      IF(N($I33=AM$3)=0,"",$L33),   ""        )</f>
        <v/>
      </c>
      <c r="AN33" s="52" t="str">
        <f xml:space="preserve"> IF(variables!$E$3=$B33,      IF(N($I33=AN$3)=0,"",$L33),   ""        )</f>
        <v/>
      </c>
      <c r="AO33" s="52" t="str">
        <f xml:space="preserve"> IF(variables!$E$3=$B33,      IF(N($I33=AO$3)=0,"",$L33),   ""        )</f>
        <v/>
      </c>
      <c r="AP33" s="52" t="str">
        <f xml:space="preserve"> IF(variables!$E$3=$B33,      IF(N($I33=AP$3)=0,"",$L33),   ""        )</f>
        <v/>
      </c>
      <c r="AQ33" s="52" t="str">
        <f xml:space="preserve"> IF(variables!$E$3=$B33,      IF(N($I33=AQ$3)=0,"",$L33),   ""        )</f>
        <v/>
      </c>
      <c r="AR33" s="52" t="str">
        <f xml:space="preserve"> IF(variables!$E$3=$B33,      IF(N($I33=AR$3)=0,"",$L33),   ""        )</f>
        <v/>
      </c>
      <c r="AS33" s="52" t="str">
        <f xml:space="preserve"> IF(variables!$E$3=$B33,      IF(N($I33=AS$3)=0,"",$L33),   ""        )</f>
        <v/>
      </c>
      <c r="AT33" s="52" t="str">
        <f xml:space="preserve"> IF(variables!$E$3=$B33,      IF(N($I33=AT$3)=0,"",$L33),   ""        )</f>
        <v/>
      </c>
      <c r="AU33" s="52" t="str">
        <f xml:space="preserve"> IF(variables!$E$3=$B33,      IF(N($I33=AU$3)=0,"",$L33),   ""        )</f>
        <v/>
      </c>
      <c r="AV33" s="52" t="str">
        <f xml:space="preserve"> IF(variables!$E$3=$B33,      IF(N($I33=AV$3)=0,"",$L33),   ""        )</f>
        <v/>
      </c>
      <c r="AW33" s="52" t="str">
        <f xml:space="preserve"> IF(variables!$E$3=$B33,      IF(N($I33=AW$3)=0,"",$L33),   ""        )</f>
        <v/>
      </c>
      <c r="AX33" s="52" t="str">
        <f xml:space="preserve"> IF(variables!$E$3=$B33,      IF(N($I33=AX$3)=0,"",$L33),   ""        )</f>
        <v/>
      </c>
      <c r="AY33" s="52" t="str">
        <f xml:space="preserve"> IF(variables!$E$3=$B33,      IF(N($I33=AY$3)=0,"",$L33),   ""        )</f>
        <v/>
      </c>
      <c r="AZ33" s="52" t="str">
        <f xml:space="preserve"> IF(variables!$E$3=$B33,      IF(N($I33=AZ$3)=0,"",$L33),   ""        )</f>
        <v/>
      </c>
      <c r="BA33" s="52" t="str">
        <f xml:space="preserve"> IF(variables!$E$3=$B33,      IF(N($I33=BA$3)=0,"",$L33),   ""        )</f>
        <v/>
      </c>
      <c r="BB33" s="52" t="str">
        <f xml:space="preserve"> IF(variables!$E$3=$B33,      IF(N($I33=BB$3)=0,"",$L33),   ""        )</f>
        <v/>
      </c>
      <c r="BC33" s="52" t="str">
        <f xml:space="preserve"> IF(variables!$E$3=$B33,      IF(N($I33=BC$3)=0,"",$L33),   ""        )</f>
        <v/>
      </c>
      <c r="BD33" s="52" t="str">
        <f xml:space="preserve"> IF(variables!$E$3=$B33,      IF(N($I33=BD$3)=0,"",$L33),   ""        )</f>
        <v/>
      </c>
      <c r="BE33" s="52" t="str">
        <f xml:space="preserve"> IF(variables!$E$3=$B33,      IF(N($I33=BE$3)=0,"",$L33),   ""        )</f>
        <v/>
      </c>
      <c r="BF33" s="52" t="str">
        <f xml:space="preserve"> IF(variables!$E$3=$B33,      IF(N($I33=BF$3)=0,"",$L33),   ""        )</f>
        <v/>
      </c>
      <c r="BG33" s="52" t="str">
        <f xml:space="preserve"> IF(variables!$E$3=$B33,      IF(N($I33=BG$3)=0,"",$L33),   ""        )</f>
        <v/>
      </c>
      <c r="BH33" s="52" t="str">
        <f xml:space="preserve"> IF(variables!$E$3=$B33,      IF(N($I33=BH$3)=0,"",$L33),   ""        )</f>
        <v/>
      </c>
      <c r="BI33" s="52" t="str">
        <f xml:space="preserve"> IF(variables!$E$3=$B33,      IF(N($I33=BI$3)=0,"",$L33),   ""        )</f>
        <v/>
      </c>
      <c r="BJ33" s="52" t="str">
        <f xml:space="preserve"> IF(variables!$E$3=$B33,      IF(N($I33=BJ$3)=0,"",$L33),   ""        )</f>
        <v/>
      </c>
      <c r="BK33" s="52" t="str">
        <f xml:space="preserve"> IF(variables!$E$3=$B33,      IF(N($I33=BK$3)=0,"",$L33),   ""        )</f>
        <v/>
      </c>
      <c r="BL33" s="52" t="str">
        <f xml:space="preserve"> IF(variables!$E$3=$B33,      IF(N($I33=BL$3)=0,"",$L33),   ""        )</f>
        <v/>
      </c>
      <c r="BM33" s="52" t="str">
        <f xml:space="preserve"> IF(variables!$E$3=$B33,      IF(N($I33=BM$3)=0,"",$L33),   ""        )</f>
        <v/>
      </c>
      <c r="BN33" s="52" t="str">
        <f xml:space="preserve"> IF(variables!$E$3=$B33,      IF(N($I33=BN$3)=0,"",$L33),   ""        )</f>
        <v/>
      </c>
      <c r="BO33" s="52" t="str">
        <f xml:space="preserve"> IF(variables!$E$3=$B33,      IF(N($I33=BO$3)=0,"",$L33),   ""        )</f>
        <v/>
      </c>
      <c r="BP33" s="52" t="str">
        <f xml:space="preserve"> IF(variables!$E$3=$B33,      IF(N($I33=BP$3)=0,"",$L33),   ""        )</f>
        <v/>
      </c>
      <c r="BQ33" s="52" t="str">
        <f xml:space="preserve"> IF(variables!$E$3=$B33,      IF(N($I33=BQ$3)=0,"",$L33),   ""        )</f>
        <v/>
      </c>
      <c r="BR33" s="52" t="str">
        <f xml:space="preserve"> IF(variables!$E$3=$B33,      IF(N($I33=BR$3)=0,"",$L33),   ""        )</f>
        <v/>
      </c>
      <c r="BS33" s="52" t="str">
        <f xml:space="preserve"> IF(variables!$E$3=$B33,      IF(N($I33=BS$3)=0,"",$L33),   ""        )</f>
        <v/>
      </c>
      <c r="BT33" s="52" t="str">
        <f xml:space="preserve"> IF(variables!$E$3=$B33,      IF(N($I33=BT$3)=0,"",$L33),   ""        )</f>
        <v/>
      </c>
      <c r="BU33" s="52" t="str">
        <f xml:space="preserve"> IF(variables!$E$3=$B33,      IF(N($I33=BU$3)=0,"",$L33),   ""        )</f>
        <v/>
      </c>
      <c r="BV33" s="52" t="str">
        <f xml:space="preserve"> IF(variables!$E$3=$B33,      IF(N($I33=BV$3)=0,"",$L33),   ""        )</f>
        <v/>
      </c>
      <c r="BW33" s="52" t="str">
        <f xml:space="preserve"> IF(variables!$E$3=$B33,      IF(N($I33=BW$3)=0,"",$L33),   ""        )</f>
        <v/>
      </c>
      <c r="BX33" s="52" t="str">
        <f xml:space="preserve"> IF(variables!$E$3=$B33,      IF(N($I33=BX$3)=0,"",$L33),   ""        )</f>
        <v/>
      </c>
      <c r="BY33" s="53" t="str">
        <f t="shared" si="20"/>
        <v/>
      </c>
      <c r="BZ33" s="53">
        <f t="shared" si="16"/>
        <v>12</v>
      </c>
      <c r="CA33" s="53" t="str">
        <f t="shared" si="16"/>
        <v/>
      </c>
      <c r="CB33" s="53" t="str">
        <f t="shared" si="16"/>
        <v/>
      </c>
      <c r="CC33" s="53" t="str">
        <f t="shared" si="16"/>
        <v/>
      </c>
      <c r="CD33" s="53" t="str">
        <f t="shared" si="16"/>
        <v/>
      </c>
      <c r="CE33" s="53" t="str">
        <f t="shared" si="16"/>
        <v/>
      </c>
      <c r="CF33" s="53" t="str">
        <f t="shared" si="16"/>
        <v/>
      </c>
      <c r="CG33" s="53" t="str">
        <f t="shared" si="16"/>
        <v/>
      </c>
      <c r="CH33" s="53" t="str">
        <f t="shared" si="16"/>
        <v/>
      </c>
      <c r="CI33" s="53" t="str">
        <f t="shared" si="16"/>
        <v/>
      </c>
      <c r="CJ33" s="53" t="str">
        <f t="shared" si="16"/>
        <v/>
      </c>
    </row>
    <row r="34" spans="1:88" ht="13.5" customHeight="1">
      <c r="A34" s="11"/>
      <c r="B34" s="72" t="s">
        <v>37</v>
      </c>
      <c r="C34" s="73">
        <f t="shared" si="11"/>
        <v>41940</v>
      </c>
      <c r="D34" s="74" t="s">
        <v>4</v>
      </c>
      <c r="E34" s="74">
        <v>19</v>
      </c>
      <c r="F34" s="74">
        <v>20</v>
      </c>
      <c r="G34" s="42">
        <f t="shared" si="17"/>
        <v>19</v>
      </c>
      <c r="H34" s="2" t="s">
        <v>13</v>
      </c>
      <c r="I34" s="42">
        <f t="shared" si="18"/>
        <v>44</v>
      </c>
      <c r="J34" s="42" t="str">
        <f>CHOOSE(MONTH(C34),variables!$B$2,variables!$B$3,variables!$B$4,variables!$B$5,variables!$B$6,variables!$B$7,variables!$B$8,variables!$B$9,variables!$B$10,variables!$B$11,variables!$B$12,variables!$B$13)</f>
        <v>octobre</v>
      </c>
      <c r="K34" s="42">
        <f t="shared" si="19"/>
        <v>2014</v>
      </c>
      <c r="L34" s="57">
        <f>IF(variables!$C$2=1,G34,       IF($D34=analyse!$H$3,$G34,"")   )</f>
        <v>19</v>
      </c>
      <c r="M34" s="51" t="str">
        <f xml:space="preserve"> IF(variables!$E$3=$B34,      IF(N($J34=M$3)=0,"",$L34),   ""        )</f>
        <v/>
      </c>
      <c r="N34" s="51" t="str">
        <f xml:space="preserve"> IF(variables!$E$3=$B34,      IF(N($J34=N$3)=0,"",$L34),   ""        )</f>
        <v/>
      </c>
      <c r="O34" s="51" t="str">
        <f xml:space="preserve"> IF(variables!$E$3=$B34,      IF(N($J34=O$3)=0,"",$L34),   ""        )</f>
        <v/>
      </c>
      <c r="P34" s="51" t="str">
        <f xml:space="preserve"> IF(variables!$E$3=$B34,      IF(N($J34=P$3)=0,"",$L34),   ""        )</f>
        <v/>
      </c>
      <c r="Q34" s="51" t="str">
        <f xml:space="preserve"> IF(variables!$E$3=$B34,      IF(N($J34=Q$3)=0,"",$L34),   ""        )</f>
        <v/>
      </c>
      <c r="R34" s="51" t="str">
        <f xml:space="preserve"> IF(variables!$E$3=$B34,      IF(N($J34=R$3)=0,"",$L34),   ""        )</f>
        <v/>
      </c>
      <c r="S34" s="51" t="str">
        <f xml:space="preserve"> IF(variables!$E$3=$B34,      IF(N($J34=S$3)=0,"",$L34),   ""        )</f>
        <v/>
      </c>
      <c r="T34" s="51" t="str">
        <f xml:space="preserve"> IF(variables!$E$3=$B34,      IF(N($J34=T$3)=0,"",$L34),   ""        )</f>
        <v/>
      </c>
      <c r="U34" s="51" t="str">
        <f xml:space="preserve"> IF(variables!$E$3=$B34,      IF(N($J34=U$3)=0,"",$L34),   ""        )</f>
        <v/>
      </c>
      <c r="V34" s="51" t="str">
        <f xml:space="preserve"> IF(variables!$E$3=$B34,      IF(N($J34=V$3)=0,"",$L34),   ""        )</f>
        <v/>
      </c>
      <c r="W34" s="51" t="str">
        <f xml:space="preserve"> IF(variables!$E$3=$B34,      IF(N($J34=W$3)=0,"",$L34),   ""        )</f>
        <v/>
      </c>
      <c r="X34" s="51" t="str">
        <f xml:space="preserve"> IF(variables!$E$3=$B34,      IF(N($J34=X$3)=0,"",$L34),   ""        )</f>
        <v/>
      </c>
      <c r="Y34" s="52" t="str">
        <f xml:space="preserve"> IF(variables!$E$3=$B34,      IF(N($I34=Y$3)=0,"",$L34),   ""        )</f>
        <v/>
      </c>
      <c r="Z34" s="52" t="str">
        <f xml:space="preserve"> IF(variables!$E$3=$B34,      IF(N($I34=Z$3)=0,"",$L34),   ""        )</f>
        <v/>
      </c>
      <c r="AA34" s="52" t="str">
        <f xml:space="preserve"> IF(variables!$E$3=$B34,      IF(N($I34=AA$3)=0,"",$L34),   ""        )</f>
        <v/>
      </c>
      <c r="AB34" s="52" t="str">
        <f xml:space="preserve"> IF(variables!$E$3=$B34,      IF(N($I34=AB$3)=0,"",$L34),   ""        )</f>
        <v/>
      </c>
      <c r="AC34" s="52" t="str">
        <f xml:space="preserve"> IF(variables!$E$3=$B34,      IF(N($I34=AC$3)=0,"",$L34),   ""        )</f>
        <v/>
      </c>
      <c r="AD34" s="52" t="str">
        <f xml:space="preserve"> IF(variables!$E$3=$B34,      IF(N($I34=AD$3)=0,"",$L34),   ""        )</f>
        <v/>
      </c>
      <c r="AE34" s="52" t="str">
        <f xml:space="preserve"> IF(variables!$E$3=$B34,      IF(N($I34=AE$3)=0,"",$L34),   ""        )</f>
        <v/>
      </c>
      <c r="AF34" s="52" t="str">
        <f xml:space="preserve"> IF(variables!$E$3=$B34,      IF(N($I34=AF$3)=0,"",$L34),   ""        )</f>
        <v/>
      </c>
      <c r="AG34" s="52" t="str">
        <f xml:space="preserve"> IF(variables!$E$3=$B34,      IF(N($I34=AG$3)=0,"",$L34),   ""        )</f>
        <v/>
      </c>
      <c r="AH34" s="52" t="str">
        <f xml:space="preserve"> IF(variables!$E$3=$B34,      IF(N($I34=AH$3)=0,"",$L34),   ""        )</f>
        <v/>
      </c>
      <c r="AI34" s="52" t="str">
        <f xml:space="preserve"> IF(variables!$E$3=$B34,      IF(N($I34=AI$3)=0,"",$L34),   ""        )</f>
        <v/>
      </c>
      <c r="AJ34" s="52" t="str">
        <f xml:space="preserve"> IF(variables!$E$3=$B34,      IF(N($I34=AJ$3)=0,"",$L34),   ""        )</f>
        <v/>
      </c>
      <c r="AK34" s="52" t="str">
        <f xml:space="preserve"> IF(variables!$E$3=$B34,      IF(N($I34=AK$3)=0,"",$L34),   ""        )</f>
        <v/>
      </c>
      <c r="AL34" s="52" t="str">
        <f xml:space="preserve"> IF(variables!$E$3=$B34,      IF(N($I34=AL$3)=0,"",$L34),   ""        )</f>
        <v/>
      </c>
      <c r="AM34" s="52" t="str">
        <f xml:space="preserve"> IF(variables!$E$3=$B34,      IF(N($I34=AM$3)=0,"",$L34),   ""        )</f>
        <v/>
      </c>
      <c r="AN34" s="52" t="str">
        <f xml:space="preserve"> IF(variables!$E$3=$B34,      IF(N($I34=AN$3)=0,"",$L34),   ""        )</f>
        <v/>
      </c>
      <c r="AO34" s="52" t="str">
        <f xml:space="preserve"> IF(variables!$E$3=$B34,      IF(N($I34=AO$3)=0,"",$L34),   ""        )</f>
        <v/>
      </c>
      <c r="AP34" s="52" t="str">
        <f xml:space="preserve"> IF(variables!$E$3=$B34,      IF(N($I34=AP$3)=0,"",$L34),   ""        )</f>
        <v/>
      </c>
      <c r="AQ34" s="52" t="str">
        <f xml:space="preserve"> IF(variables!$E$3=$B34,      IF(N($I34=AQ$3)=0,"",$L34),   ""        )</f>
        <v/>
      </c>
      <c r="AR34" s="52" t="str">
        <f xml:space="preserve"> IF(variables!$E$3=$B34,      IF(N($I34=AR$3)=0,"",$L34),   ""        )</f>
        <v/>
      </c>
      <c r="AS34" s="52" t="str">
        <f xml:space="preserve"> IF(variables!$E$3=$B34,      IF(N($I34=AS$3)=0,"",$L34),   ""        )</f>
        <v/>
      </c>
      <c r="AT34" s="52" t="str">
        <f xml:space="preserve"> IF(variables!$E$3=$B34,      IF(N($I34=AT$3)=0,"",$L34),   ""        )</f>
        <v/>
      </c>
      <c r="AU34" s="52" t="str">
        <f xml:space="preserve"> IF(variables!$E$3=$B34,      IF(N($I34=AU$3)=0,"",$L34),   ""        )</f>
        <v/>
      </c>
      <c r="AV34" s="52" t="str">
        <f xml:space="preserve"> IF(variables!$E$3=$B34,      IF(N($I34=AV$3)=0,"",$L34),   ""        )</f>
        <v/>
      </c>
      <c r="AW34" s="52" t="str">
        <f xml:space="preserve"> IF(variables!$E$3=$B34,      IF(N($I34=AW$3)=0,"",$L34),   ""        )</f>
        <v/>
      </c>
      <c r="AX34" s="52" t="str">
        <f xml:space="preserve"> IF(variables!$E$3=$B34,      IF(N($I34=AX$3)=0,"",$L34),   ""        )</f>
        <v/>
      </c>
      <c r="AY34" s="52" t="str">
        <f xml:space="preserve"> IF(variables!$E$3=$B34,      IF(N($I34=AY$3)=0,"",$L34),   ""        )</f>
        <v/>
      </c>
      <c r="AZ34" s="52" t="str">
        <f xml:space="preserve"> IF(variables!$E$3=$B34,      IF(N($I34=AZ$3)=0,"",$L34),   ""        )</f>
        <v/>
      </c>
      <c r="BA34" s="52" t="str">
        <f xml:space="preserve"> IF(variables!$E$3=$B34,      IF(N($I34=BA$3)=0,"",$L34),   ""        )</f>
        <v/>
      </c>
      <c r="BB34" s="52" t="str">
        <f xml:space="preserve"> IF(variables!$E$3=$B34,      IF(N($I34=BB$3)=0,"",$L34),   ""        )</f>
        <v/>
      </c>
      <c r="BC34" s="52" t="str">
        <f xml:space="preserve"> IF(variables!$E$3=$B34,      IF(N($I34=BC$3)=0,"",$L34),   ""        )</f>
        <v/>
      </c>
      <c r="BD34" s="52" t="str">
        <f xml:space="preserve"> IF(variables!$E$3=$B34,      IF(N($I34=BD$3)=0,"",$L34),   ""        )</f>
        <v/>
      </c>
      <c r="BE34" s="52" t="str">
        <f xml:space="preserve"> IF(variables!$E$3=$B34,      IF(N($I34=BE$3)=0,"",$L34),   ""        )</f>
        <v/>
      </c>
      <c r="BF34" s="52" t="str">
        <f xml:space="preserve"> IF(variables!$E$3=$B34,      IF(N($I34=BF$3)=0,"",$L34),   ""        )</f>
        <v/>
      </c>
      <c r="BG34" s="52" t="str">
        <f xml:space="preserve"> IF(variables!$E$3=$B34,      IF(N($I34=BG$3)=0,"",$L34),   ""        )</f>
        <v/>
      </c>
      <c r="BH34" s="52" t="str">
        <f xml:space="preserve"> IF(variables!$E$3=$B34,      IF(N($I34=BH$3)=0,"",$L34),   ""        )</f>
        <v/>
      </c>
      <c r="BI34" s="52" t="str">
        <f xml:space="preserve"> IF(variables!$E$3=$B34,      IF(N($I34=BI$3)=0,"",$L34),   ""        )</f>
        <v/>
      </c>
      <c r="BJ34" s="52" t="str">
        <f xml:space="preserve"> IF(variables!$E$3=$B34,      IF(N($I34=BJ$3)=0,"",$L34),   ""        )</f>
        <v/>
      </c>
      <c r="BK34" s="52" t="str">
        <f xml:space="preserve"> IF(variables!$E$3=$B34,      IF(N($I34=BK$3)=0,"",$L34),   ""        )</f>
        <v/>
      </c>
      <c r="BL34" s="52" t="str">
        <f xml:space="preserve"> IF(variables!$E$3=$B34,      IF(N($I34=BL$3)=0,"",$L34),   ""        )</f>
        <v/>
      </c>
      <c r="BM34" s="52" t="str">
        <f xml:space="preserve"> IF(variables!$E$3=$B34,      IF(N($I34=BM$3)=0,"",$L34),   ""        )</f>
        <v/>
      </c>
      <c r="BN34" s="52" t="str">
        <f xml:space="preserve"> IF(variables!$E$3=$B34,      IF(N($I34=BN$3)=0,"",$L34),   ""        )</f>
        <v/>
      </c>
      <c r="BO34" s="52" t="str">
        <f xml:space="preserve"> IF(variables!$E$3=$B34,      IF(N($I34=BO$3)=0,"",$L34),   ""        )</f>
        <v/>
      </c>
      <c r="BP34" s="52" t="str">
        <f xml:space="preserve"> IF(variables!$E$3=$B34,      IF(N($I34=BP$3)=0,"",$L34),   ""        )</f>
        <v/>
      </c>
      <c r="BQ34" s="52" t="str">
        <f xml:space="preserve"> IF(variables!$E$3=$B34,      IF(N($I34=BQ$3)=0,"",$L34),   ""        )</f>
        <v/>
      </c>
      <c r="BR34" s="52" t="str">
        <f xml:space="preserve"> IF(variables!$E$3=$B34,      IF(N($I34=BR$3)=0,"",$L34),   ""        )</f>
        <v/>
      </c>
      <c r="BS34" s="52" t="str">
        <f xml:space="preserve"> IF(variables!$E$3=$B34,      IF(N($I34=BS$3)=0,"",$L34),   ""        )</f>
        <v/>
      </c>
      <c r="BT34" s="52" t="str">
        <f xml:space="preserve"> IF(variables!$E$3=$B34,      IF(N($I34=BT$3)=0,"",$L34),   ""        )</f>
        <v/>
      </c>
      <c r="BU34" s="52" t="str">
        <f xml:space="preserve"> IF(variables!$E$3=$B34,      IF(N($I34=BU$3)=0,"",$L34),   ""        )</f>
        <v/>
      </c>
      <c r="BV34" s="52" t="str">
        <f xml:space="preserve"> IF(variables!$E$3=$B34,      IF(N($I34=BV$3)=0,"",$L34),   ""        )</f>
        <v/>
      </c>
      <c r="BW34" s="52" t="str">
        <f xml:space="preserve"> IF(variables!$E$3=$B34,      IF(N($I34=BW$3)=0,"",$L34),   ""        )</f>
        <v/>
      </c>
      <c r="BX34" s="52" t="str">
        <f xml:space="preserve"> IF(variables!$E$3=$B34,      IF(N($I34=BX$3)=0,"",$L34),   ""        )</f>
        <v/>
      </c>
      <c r="BY34" s="53" t="str">
        <f t="shared" si="20"/>
        <v/>
      </c>
      <c r="BZ34" s="53">
        <f t="shared" si="16"/>
        <v>19</v>
      </c>
      <c r="CA34" s="53" t="str">
        <f t="shared" si="16"/>
        <v/>
      </c>
      <c r="CB34" s="53" t="str">
        <f t="shared" si="16"/>
        <v/>
      </c>
      <c r="CC34" s="53" t="str">
        <f t="shared" si="16"/>
        <v/>
      </c>
      <c r="CD34" s="53" t="str">
        <f t="shared" si="16"/>
        <v/>
      </c>
      <c r="CE34" s="53" t="str">
        <f t="shared" si="16"/>
        <v/>
      </c>
      <c r="CF34" s="53" t="str">
        <f t="shared" si="16"/>
        <v/>
      </c>
      <c r="CG34" s="53" t="str">
        <f t="shared" si="16"/>
        <v/>
      </c>
      <c r="CH34" s="53" t="str">
        <f t="shared" si="16"/>
        <v/>
      </c>
      <c r="CI34" s="53" t="str">
        <f t="shared" si="16"/>
        <v/>
      </c>
      <c r="CJ34" s="53" t="str">
        <f t="shared" si="16"/>
        <v/>
      </c>
    </row>
    <row r="35" spans="1:88" ht="13.5" customHeight="1">
      <c r="A35" s="11"/>
      <c r="B35" s="72" t="s">
        <v>37</v>
      </c>
      <c r="C35" s="73">
        <f t="shared" si="11"/>
        <v>41950</v>
      </c>
      <c r="D35" s="74" t="s">
        <v>5</v>
      </c>
      <c r="E35" s="74">
        <v>6</v>
      </c>
      <c r="F35" s="74">
        <v>20</v>
      </c>
      <c r="G35" s="42">
        <f t="shared" si="17"/>
        <v>6</v>
      </c>
      <c r="H35" s="2" t="s">
        <v>13</v>
      </c>
      <c r="I35" s="42">
        <f t="shared" si="18"/>
        <v>45</v>
      </c>
      <c r="J35" s="42" t="str">
        <f>CHOOSE(MONTH(C35),variables!$B$2,variables!$B$3,variables!$B$4,variables!$B$5,variables!$B$6,variables!$B$7,variables!$B$8,variables!$B$9,variables!$B$10,variables!$B$11,variables!$B$12,variables!$B$13)</f>
        <v>novembre</v>
      </c>
      <c r="K35" s="42">
        <f t="shared" si="19"/>
        <v>2014</v>
      </c>
      <c r="L35" s="57">
        <f>IF(variables!$C$2=1,G35,       IF($D35=analyse!$H$3,$G35,"")   )</f>
        <v>6</v>
      </c>
      <c r="M35" s="51" t="str">
        <f xml:space="preserve"> IF(variables!$E$3=$B35,      IF(N($J35=M$3)=0,"",$L35),   ""        )</f>
        <v/>
      </c>
      <c r="N35" s="51" t="str">
        <f xml:space="preserve"> IF(variables!$E$3=$B35,      IF(N($J35=N$3)=0,"",$L35),   ""        )</f>
        <v/>
      </c>
      <c r="O35" s="51" t="str">
        <f xml:space="preserve"> IF(variables!$E$3=$B35,      IF(N($J35=O$3)=0,"",$L35),   ""        )</f>
        <v/>
      </c>
      <c r="P35" s="51" t="str">
        <f xml:space="preserve"> IF(variables!$E$3=$B35,      IF(N($J35=P$3)=0,"",$L35),   ""        )</f>
        <v/>
      </c>
      <c r="Q35" s="51" t="str">
        <f xml:space="preserve"> IF(variables!$E$3=$B35,      IF(N($J35=Q$3)=0,"",$L35),   ""        )</f>
        <v/>
      </c>
      <c r="R35" s="51" t="str">
        <f xml:space="preserve"> IF(variables!$E$3=$B35,      IF(N($J35=R$3)=0,"",$L35),   ""        )</f>
        <v/>
      </c>
      <c r="S35" s="51" t="str">
        <f xml:space="preserve"> IF(variables!$E$3=$B35,      IF(N($J35=S$3)=0,"",$L35),   ""        )</f>
        <v/>
      </c>
      <c r="T35" s="51" t="str">
        <f xml:space="preserve"> IF(variables!$E$3=$B35,      IF(N($J35=T$3)=0,"",$L35),   ""        )</f>
        <v/>
      </c>
      <c r="U35" s="51" t="str">
        <f xml:space="preserve"> IF(variables!$E$3=$B35,      IF(N($J35=U$3)=0,"",$L35),   ""        )</f>
        <v/>
      </c>
      <c r="V35" s="51" t="str">
        <f xml:space="preserve"> IF(variables!$E$3=$B35,      IF(N($J35=V$3)=0,"",$L35),   ""        )</f>
        <v/>
      </c>
      <c r="W35" s="51" t="str">
        <f xml:space="preserve"> IF(variables!$E$3=$B35,      IF(N($J35=W$3)=0,"",$L35),   ""        )</f>
        <v/>
      </c>
      <c r="X35" s="51" t="str">
        <f xml:space="preserve"> IF(variables!$E$3=$B35,      IF(N($J35=X$3)=0,"",$L35),   ""        )</f>
        <v/>
      </c>
      <c r="Y35" s="52" t="str">
        <f xml:space="preserve"> IF(variables!$E$3=$B35,      IF(N($I35=Y$3)=0,"",$L35),   ""        )</f>
        <v/>
      </c>
      <c r="Z35" s="52" t="str">
        <f xml:space="preserve"> IF(variables!$E$3=$B35,      IF(N($I35=Z$3)=0,"",$L35),   ""        )</f>
        <v/>
      </c>
      <c r="AA35" s="52" t="str">
        <f xml:space="preserve"> IF(variables!$E$3=$B35,      IF(N($I35=AA$3)=0,"",$L35),   ""        )</f>
        <v/>
      </c>
      <c r="AB35" s="52" t="str">
        <f xml:space="preserve"> IF(variables!$E$3=$B35,      IF(N($I35=AB$3)=0,"",$L35),   ""        )</f>
        <v/>
      </c>
      <c r="AC35" s="52" t="str">
        <f xml:space="preserve"> IF(variables!$E$3=$B35,      IF(N($I35=AC$3)=0,"",$L35),   ""        )</f>
        <v/>
      </c>
      <c r="AD35" s="52" t="str">
        <f xml:space="preserve"> IF(variables!$E$3=$B35,      IF(N($I35=AD$3)=0,"",$L35),   ""        )</f>
        <v/>
      </c>
      <c r="AE35" s="52" t="str">
        <f xml:space="preserve"> IF(variables!$E$3=$B35,      IF(N($I35=AE$3)=0,"",$L35),   ""        )</f>
        <v/>
      </c>
      <c r="AF35" s="52" t="str">
        <f xml:space="preserve"> IF(variables!$E$3=$B35,      IF(N($I35=AF$3)=0,"",$L35),   ""        )</f>
        <v/>
      </c>
      <c r="AG35" s="52" t="str">
        <f xml:space="preserve"> IF(variables!$E$3=$B35,      IF(N($I35=AG$3)=0,"",$L35),   ""        )</f>
        <v/>
      </c>
      <c r="AH35" s="52" t="str">
        <f xml:space="preserve"> IF(variables!$E$3=$B35,      IF(N($I35=AH$3)=0,"",$L35),   ""        )</f>
        <v/>
      </c>
      <c r="AI35" s="52" t="str">
        <f xml:space="preserve"> IF(variables!$E$3=$B35,      IF(N($I35=AI$3)=0,"",$L35),   ""        )</f>
        <v/>
      </c>
      <c r="AJ35" s="52" t="str">
        <f xml:space="preserve"> IF(variables!$E$3=$B35,      IF(N($I35=AJ$3)=0,"",$L35),   ""        )</f>
        <v/>
      </c>
      <c r="AK35" s="52" t="str">
        <f xml:space="preserve"> IF(variables!$E$3=$B35,      IF(N($I35=AK$3)=0,"",$L35),   ""        )</f>
        <v/>
      </c>
      <c r="AL35" s="52" t="str">
        <f xml:space="preserve"> IF(variables!$E$3=$B35,      IF(N($I35=AL$3)=0,"",$L35),   ""        )</f>
        <v/>
      </c>
      <c r="AM35" s="52" t="str">
        <f xml:space="preserve"> IF(variables!$E$3=$B35,      IF(N($I35=AM$3)=0,"",$L35),   ""        )</f>
        <v/>
      </c>
      <c r="AN35" s="52" t="str">
        <f xml:space="preserve"> IF(variables!$E$3=$B35,      IF(N($I35=AN$3)=0,"",$L35),   ""        )</f>
        <v/>
      </c>
      <c r="AO35" s="52" t="str">
        <f xml:space="preserve"> IF(variables!$E$3=$B35,      IF(N($I35=AO$3)=0,"",$L35),   ""        )</f>
        <v/>
      </c>
      <c r="AP35" s="52" t="str">
        <f xml:space="preserve"> IF(variables!$E$3=$B35,      IF(N($I35=AP$3)=0,"",$L35),   ""        )</f>
        <v/>
      </c>
      <c r="AQ35" s="52" t="str">
        <f xml:space="preserve"> IF(variables!$E$3=$B35,      IF(N($I35=AQ$3)=0,"",$L35),   ""        )</f>
        <v/>
      </c>
      <c r="AR35" s="52" t="str">
        <f xml:space="preserve"> IF(variables!$E$3=$B35,      IF(N($I35=AR$3)=0,"",$L35),   ""        )</f>
        <v/>
      </c>
      <c r="AS35" s="52" t="str">
        <f xml:space="preserve"> IF(variables!$E$3=$B35,      IF(N($I35=AS$3)=0,"",$L35),   ""        )</f>
        <v/>
      </c>
      <c r="AT35" s="52" t="str">
        <f xml:space="preserve"> IF(variables!$E$3=$B35,      IF(N($I35=AT$3)=0,"",$L35),   ""        )</f>
        <v/>
      </c>
      <c r="AU35" s="52" t="str">
        <f xml:space="preserve"> IF(variables!$E$3=$B35,      IF(N($I35=AU$3)=0,"",$L35),   ""        )</f>
        <v/>
      </c>
      <c r="AV35" s="52" t="str">
        <f xml:space="preserve"> IF(variables!$E$3=$B35,      IF(N($I35=AV$3)=0,"",$L35),   ""        )</f>
        <v/>
      </c>
      <c r="AW35" s="52" t="str">
        <f xml:space="preserve"> IF(variables!$E$3=$B35,      IF(N($I35=AW$3)=0,"",$L35),   ""        )</f>
        <v/>
      </c>
      <c r="AX35" s="52" t="str">
        <f xml:space="preserve"> IF(variables!$E$3=$B35,      IF(N($I35=AX$3)=0,"",$L35),   ""        )</f>
        <v/>
      </c>
      <c r="AY35" s="52" t="str">
        <f xml:space="preserve"> IF(variables!$E$3=$B35,      IF(N($I35=AY$3)=0,"",$L35),   ""        )</f>
        <v/>
      </c>
      <c r="AZ35" s="52" t="str">
        <f xml:space="preserve"> IF(variables!$E$3=$B35,      IF(N($I35=AZ$3)=0,"",$L35),   ""        )</f>
        <v/>
      </c>
      <c r="BA35" s="52" t="str">
        <f xml:space="preserve"> IF(variables!$E$3=$B35,      IF(N($I35=BA$3)=0,"",$L35),   ""        )</f>
        <v/>
      </c>
      <c r="BB35" s="52" t="str">
        <f xml:space="preserve"> IF(variables!$E$3=$B35,      IF(N($I35=BB$3)=0,"",$L35),   ""        )</f>
        <v/>
      </c>
      <c r="BC35" s="52" t="str">
        <f xml:space="preserve"> IF(variables!$E$3=$B35,      IF(N($I35=BC$3)=0,"",$L35),   ""        )</f>
        <v/>
      </c>
      <c r="BD35" s="52" t="str">
        <f xml:space="preserve"> IF(variables!$E$3=$B35,      IF(N($I35=BD$3)=0,"",$L35),   ""        )</f>
        <v/>
      </c>
      <c r="BE35" s="52" t="str">
        <f xml:space="preserve"> IF(variables!$E$3=$B35,      IF(N($I35=BE$3)=0,"",$L35),   ""        )</f>
        <v/>
      </c>
      <c r="BF35" s="52" t="str">
        <f xml:space="preserve"> IF(variables!$E$3=$B35,      IF(N($I35=BF$3)=0,"",$L35),   ""        )</f>
        <v/>
      </c>
      <c r="BG35" s="52" t="str">
        <f xml:space="preserve"> IF(variables!$E$3=$B35,      IF(N($I35=BG$3)=0,"",$L35),   ""        )</f>
        <v/>
      </c>
      <c r="BH35" s="52" t="str">
        <f xml:space="preserve"> IF(variables!$E$3=$B35,      IF(N($I35=BH$3)=0,"",$L35),   ""        )</f>
        <v/>
      </c>
      <c r="BI35" s="52" t="str">
        <f xml:space="preserve"> IF(variables!$E$3=$B35,      IF(N($I35=BI$3)=0,"",$L35),   ""        )</f>
        <v/>
      </c>
      <c r="BJ35" s="52" t="str">
        <f xml:space="preserve"> IF(variables!$E$3=$B35,      IF(N($I35=BJ$3)=0,"",$L35),   ""        )</f>
        <v/>
      </c>
      <c r="BK35" s="52" t="str">
        <f xml:space="preserve"> IF(variables!$E$3=$B35,      IF(N($I35=BK$3)=0,"",$L35),   ""        )</f>
        <v/>
      </c>
      <c r="BL35" s="52" t="str">
        <f xml:space="preserve"> IF(variables!$E$3=$B35,      IF(N($I35=BL$3)=0,"",$L35),   ""        )</f>
        <v/>
      </c>
      <c r="BM35" s="52" t="str">
        <f xml:space="preserve"> IF(variables!$E$3=$B35,      IF(N($I35=BM$3)=0,"",$L35),   ""        )</f>
        <v/>
      </c>
      <c r="BN35" s="52" t="str">
        <f xml:space="preserve"> IF(variables!$E$3=$B35,      IF(N($I35=BN$3)=0,"",$L35),   ""        )</f>
        <v/>
      </c>
      <c r="BO35" s="52" t="str">
        <f xml:space="preserve"> IF(variables!$E$3=$B35,      IF(N($I35=BO$3)=0,"",$L35),   ""        )</f>
        <v/>
      </c>
      <c r="BP35" s="52" t="str">
        <f xml:space="preserve"> IF(variables!$E$3=$B35,      IF(N($I35=BP$3)=0,"",$L35),   ""        )</f>
        <v/>
      </c>
      <c r="BQ35" s="52" t="str">
        <f xml:space="preserve"> IF(variables!$E$3=$B35,      IF(N($I35=BQ$3)=0,"",$L35),   ""        )</f>
        <v/>
      </c>
      <c r="BR35" s="52" t="str">
        <f xml:space="preserve"> IF(variables!$E$3=$B35,      IF(N($I35=BR$3)=0,"",$L35),   ""        )</f>
        <v/>
      </c>
      <c r="BS35" s="52" t="str">
        <f xml:space="preserve"> IF(variables!$E$3=$B35,      IF(N($I35=BS$3)=0,"",$L35),   ""        )</f>
        <v/>
      </c>
      <c r="BT35" s="52" t="str">
        <f xml:space="preserve"> IF(variables!$E$3=$B35,      IF(N($I35=BT$3)=0,"",$L35),   ""        )</f>
        <v/>
      </c>
      <c r="BU35" s="52" t="str">
        <f xml:space="preserve"> IF(variables!$E$3=$B35,      IF(N($I35=BU$3)=0,"",$L35),   ""        )</f>
        <v/>
      </c>
      <c r="BV35" s="52" t="str">
        <f xml:space="preserve"> IF(variables!$E$3=$B35,      IF(N($I35=BV$3)=0,"",$L35),   ""        )</f>
        <v/>
      </c>
      <c r="BW35" s="52" t="str">
        <f xml:space="preserve"> IF(variables!$E$3=$B35,      IF(N($I35=BW$3)=0,"",$L35),   ""        )</f>
        <v/>
      </c>
      <c r="BX35" s="52" t="str">
        <f xml:space="preserve"> IF(variables!$E$3=$B35,      IF(N($I35=BX$3)=0,"",$L35),   ""        )</f>
        <v/>
      </c>
      <c r="BY35" s="53" t="str">
        <f t="shared" si="20"/>
        <v/>
      </c>
      <c r="BZ35" s="53">
        <f t="shared" si="16"/>
        <v>6</v>
      </c>
      <c r="CA35" s="53" t="str">
        <f t="shared" si="16"/>
        <v/>
      </c>
      <c r="CB35" s="53" t="str">
        <f t="shared" si="16"/>
        <v/>
      </c>
      <c r="CC35" s="53" t="str">
        <f t="shared" si="16"/>
        <v/>
      </c>
      <c r="CD35" s="53" t="str">
        <f t="shared" si="16"/>
        <v/>
      </c>
      <c r="CE35" s="53" t="str">
        <f t="shared" si="16"/>
        <v/>
      </c>
      <c r="CF35" s="53" t="str">
        <f t="shared" si="16"/>
        <v/>
      </c>
      <c r="CG35" s="53" t="str">
        <f t="shared" si="16"/>
        <v/>
      </c>
      <c r="CH35" s="53" t="str">
        <f t="shared" si="16"/>
        <v/>
      </c>
      <c r="CI35" s="53" t="str">
        <f t="shared" si="16"/>
        <v/>
      </c>
      <c r="CJ35" s="53" t="str">
        <f t="shared" si="16"/>
        <v/>
      </c>
    </row>
    <row r="36" spans="1:88" ht="13.5" customHeight="1">
      <c r="A36" s="11"/>
      <c r="B36" s="72" t="s">
        <v>37</v>
      </c>
      <c r="C36" s="73">
        <f t="shared" si="11"/>
        <v>41960</v>
      </c>
      <c r="D36" s="74" t="s">
        <v>1</v>
      </c>
      <c r="E36" s="74">
        <v>14</v>
      </c>
      <c r="F36" s="74">
        <v>20</v>
      </c>
      <c r="G36" s="42">
        <f t="shared" si="17"/>
        <v>14</v>
      </c>
      <c r="H36" s="2" t="s">
        <v>13</v>
      </c>
      <c r="I36" s="42">
        <f t="shared" si="18"/>
        <v>47</v>
      </c>
      <c r="J36" s="42" t="str">
        <f>CHOOSE(MONTH(C36),variables!$B$2,variables!$B$3,variables!$B$4,variables!$B$5,variables!$B$6,variables!$B$7,variables!$B$8,variables!$B$9,variables!$B$10,variables!$B$11,variables!$B$12,variables!$B$13)</f>
        <v>novembre</v>
      </c>
      <c r="K36" s="42">
        <f t="shared" si="19"/>
        <v>2014</v>
      </c>
      <c r="L36" s="57">
        <f>IF(variables!$C$2=1,G36,       IF($D36=analyse!$H$3,$G36,"")   )</f>
        <v>14</v>
      </c>
      <c r="M36" s="51" t="str">
        <f xml:space="preserve"> IF(variables!$E$3=$B36,      IF(N($J36=M$3)=0,"",$L36),   ""        )</f>
        <v/>
      </c>
      <c r="N36" s="51" t="str">
        <f xml:space="preserve"> IF(variables!$E$3=$B36,      IF(N($J36=N$3)=0,"",$L36),   ""        )</f>
        <v/>
      </c>
      <c r="O36" s="51" t="str">
        <f xml:space="preserve"> IF(variables!$E$3=$B36,      IF(N($J36=O$3)=0,"",$L36),   ""        )</f>
        <v/>
      </c>
      <c r="P36" s="51" t="str">
        <f xml:space="preserve"> IF(variables!$E$3=$B36,      IF(N($J36=P$3)=0,"",$L36),   ""        )</f>
        <v/>
      </c>
      <c r="Q36" s="51" t="str">
        <f xml:space="preserve"> IF(variables!$E$3=$B36,      IF(N($J36=Q$3)=0,"",$L36),   ""        )</f>
        <v/>
      </c>
      <c r="R36" s="51" t="str">
        <f xml:space="preserve"> IF(variables!$E$3=$B36,      IF(N($J36=R$3)=0,"",$L36),   ""        )</f>
        <v/>
      </c>
      <c r="S36" s="51" t="str">
        <f xml:space="preserve"> IF(variables!$E$3=$B36,      IF(N($J36=S$3)=0,"",$L36),   ""        )</f>
        <v/>
      </c>
      <c r="T36" s="51" t="str">
        <f xml:space="preserve"> IF(variables!$E$3=$B36,      IF(N($J36=T$3)=0,"",$L36),   ""        )</f>
        <v/>
      </c>
      <c r="U36" s="51" t="str">
        <f xml:space="preserve"> IF(variables!$E$3=$B36,      IF(N($J36=U$3)=0,"",$L36),   ""        )</f>
        <v/>
      </c>
      <c r="V36" s="51" t="str">
        <f xml:space="preserve"> IF(variables!$E$3=$B36,      IF(N($J36=V$3)=0,"",$L36),   ""        )</f>
        <v/>
      </c>
      <c r="W36" s="51" t="str">
        <f xml:space="preserve"> IF(variables!$E$3=$B36,      IF(N($J36=W$3)=0,"",$L36),   ""        )</f>
        <v/>
      </c>
      <c r="X36" s="51" t="str">
        <f xml:space="preserve"> IF(variables!$E$3=$B36,      IF(N($J36=X$3)=0,"",$L36),   ""        )</f>
        <v/>
      </c>
      <c r="Y36" s="52" t="str">
        <f xml:space="preserve"> IF(variables!$E$3=$B36,      IF(N($I36=Y$3)=0,"",$L36),   ""        )</f>
        <v/>
      </c>
      <c r="Z36" s="52" t="str">
        <f xml:space="preserve"> IF(variables!$E$3=$B36,      IF(N($I36=Z$3)=0,"",$L36),   ""        )</f>
        <v/>
      </c>
      <c r="AA36" s="52" t="str">
        <f xml:space="preserve"> IF(variables!$E$3=$B36,      IF(N($I36=AA$3)=0,"",$L36),   ""        )</f>
        <v/>
      </c>
      <c r="AB36" s="52" t="str">
        <f xml:space="preserve"> IF(variables!$E$3=$B36,      IF(N($I36=AB$3)=0,"",$L36),   ""        )</f>
        <v/>
      </c>
      <c r="AC36" s="52" t="str">
        <f xml:space="preserve"> IF(variables!$E$3=$B36,      IF(N($I36=AC$3)=0,"",$L36),   ""        )</f>
        <v/>
      </c>
      <c r="AD36" s="52" t="str">
        <f xml:space="preserve"> IF(variables!$E$3=$B36,      IF(N($I36=AD$3)=0,"",$L36),   ""        )</f>
        <v/>
      </c>
      <c r="AE36" s="52" t="str">
        <f xml:space="preserve"> IF(variables!$E$3=$B36,      IF(N($I36=AE$3)=0,"",$L36),   ""        )</f>
        <v/>
      </c>
      <c r="AF36" s="52" t="str">
        <f xml:space="preserve"> IF(variables!$E$3=$B36,      IF(N($I36=AF$3)=0,"",$L36),   ""        )</f>
        <v/>
      </c>
      <c r="AG36" s="52" t="str">
        <f xml:space="preserve"> IF(variables!$E$3=$B36,      IF(N($I36=AG$3)=0,"",$L36),   ""        )</f>
        <v/>
      </c>
      <c r="AH36" s="52" t="str">
        <f xml:space="preserve"> IF(variables!$E$3=$B36,      IF(N($I36=AH$3)=0,"",$L36),   ""        )</f>
        <v/>
      </c>
      <c r="AI36" s="52" t="str">
        <f xml:space="preserve"> IF(variables!$E$3=$B36,      IF(N($I36=AI$3)=0,"",$L36),   ""        )</f>
        <v/>
      </c>
      <c r="AJ36" s="52" t="str">
        <f xml:space="preserve"> IF(variables!$E$3=$B36,      IF(N($I36=AJ$3)=0,"",$L36),   ""        )</f>
        <v/>
      </c>
      <c r="AK36" s="52" t="str">
        <f xml:space="preserve"> IF(variables!$E$3=$B36,      IF(N($I36=AK$3)=0,"",$L36),   ""        )</f>
        <v/>
      </c>
      <c r="AL36" s="52" t="str">
        <f xml:space="preserve"> IF(variables!$E$3=$B36,      IF(N($I36=AL$3)=0,"",$L36),   ""        )</f>
        <v/>
      </c>
      <c r="AM36" s="52" t="str">
        <f xml:space="preserve"> IF(variables!$E$3=$B36,      IF(N($I36=AM$3)=0,"",$L36),   ""        )</f>
        <v/>
      </c>
      <c r="AN36" s="52" t="str">
        <f xml:space="preserve"> IF(variables!$E$3=$B36,      IF(N($I36=AN$3)=0,"",$L36),   ""        )</f>
        <v/>
      </c>
      <c r="AO36" s="52" t="str">
        <f xml:space="preserve"> IF(variables!$E$3=$B36,      IF(N($I36=AO$3)=0,"",$L36),   ""        )</f>
        <v/>
      </c>
      <c r="AP36" s="52" t="str">
        <f xml:space="preserve"> IF(variables!$E$3=$B36,      IF(N($I36=AP$3)=0,"",$L36),   ""        )</f>
        <v/>
      </c>
      <c r="AQ36" s="52" t="str">
        <f xml:space="preserve"> IF(variables!$E$3=$B36,      IF(N($I36=AQ$3)=0,"",$L36),   ""        )</f>
        <v/>
      </c>
      <c r="AR36" s="52" t="str">
        <f xml:space="preserve"> IF(variables!$E$3=$B36,      IF(N($I36=AR$3)=0,"",$L36),   ""        )</f>
        <v/>
      </c>
      <c r="AS36" s="52" t="str">
        <f xml:space="preserve"> IF(variables!$E$3=$B36,      IF(N($I36=AS$3)=0,"",$L36),   ""        )</f>
        <v/>
      </c>
      <c r="AT36" s="52" t="str">
        <f xml:space="preserve"> IF(variables!$E$3=$B36,      IF(N($I36=AT$3)=0,"",$L36),   ""        )</f>
        <v/>
      </c>
      <c r="AU36" s="52" t="str">
        <f xml:space="preserve"> IF(variables!$E$3=$B36,      IF(N($I36=AU$3)=0,"",$L36),   ""        )</f>
        <v/>
      </c>
      <c r="AV36" s="52" t="str">
        <f xml:space="preserve"> IF(variables!$E$3=$B36,      IF(N($I36=AV$3)=0,"",$L36),   ""        )</f>
        <v/>
      </c>
      <c r="AW36" s="52" t="str">
        <f xml:space="preserve"> IF(variables!$E$3=$B36,      IF(N($I36=AW$3)=0,"",$L36),   ""        )</f>
        <v/>
      </c>
      <c r="AX36" s="52" t="str">
        <f xml:space="preserve"> IF(variables!$E$3=$B36,      IF(N($I36=AX$3)=0,"",$L36),   ""        )</f>
        <v/>
      </c>
      <c r="AY36" s="52" t="str">
        <f xml:space="preserve"> IF(variables!$E$3=$B36,      IF(N($I36=AY$3)=0,"",$L36),   ""        )</f>
        <v/>
      </c>
      <c r="AZ36" s="52" t="str">
        <f xml:space="preserve"> IF(variables!$E$3=$B36,      IF(N($I36=AZ$3)=0,"",$L36),   ""        )</f>
        <v/>
      </c>
      <c r="BA36" s="52" t="str">
        <f xml:space="preserve"> IF(variables!$E$3=$B36,      IF(N($I36=BA$3)=0,"",$L36),   ""        )</f>
        <v/>
      </c>
      <c r="BB36" s="52" t="str">
        <f xml:space="preserve"> IF(variables!$E$3=$B36,      IF(N($I36=BB$3)=0,"",$L36),   ""        )</f>
        <v/>
      </c>
      <c r="BC36" s="52" t="str">
        <f xml:space="preserve"> IF(variables!$E$3=$B36,      IF(N($I36=BC$3)=0,"",$L36),   ""        )</f>
        <v/>
      </c>
      <c r="BD36" s="52" t="str">
        <f xml:space="preserve"> IF(variables!$E$3=$B36,      IF(N($I36=BD$3)=0,"",$L36),   ""        )</f>
        <v/>
      </c>
      <c r="BE36" s="52" t="str">
        <f xml:space="preserve"> IF(variables!$E$3=$B36,      IF(N($I36=BE$3)=0,"",$L36),   ""        )</f>
        <v/>
      </c>
      <c r="BF36" s="52" t="str">
        <f xml:space="preserve"> IF(variables!$E$3=$B36,      IF(N($I36=BF$3)=0,"",$L36),   ""        )</f>
        <v/>
      </c>
      <c r="BG36" s="52" t="str">
        <f xml:space="preserve"> IF(variables!$E$3=$B36,      IF(N($I36=BG$3)=0,"",$L36),   ""        )</f>
        <v/>
      </c>
      <c r="BH36" s="52" t="str">
        <f xml:space="preserve"> IF(variables!$E$3=$B36,      IF(N($I36=BH$3)=0,"",$L36),   ""        )</f>
        <v/>
      </c>
      <c r="BI36" s="52" t="str">
        <f xml:space="preserve"> IF(variables!$E$3=$B36,      IF(N($I36=BI$3)=0,"",$L36),   ""        )</f>
        <v/>
      </c>
      <c r="BJ36" s="52" t="str">
        <f xml:space="preserve"> IF(variables!$E$3=$B36,      IF(N($I36=BJ$3)=0,"",$L36),   ""        )</f>
        <v/>
      </c>
      <c r="BK36" s="52" t="str">
        <f xml:space="preserve"> IF(variables!$E$3=$B36,      IF(N($I36=BK$3)=0,"",$L36),   ""        )</f>
        <v/>
      </c>
      <c r="BL36" s="52" t="str">
        <f xml:space="preserve"> IF(variables!$E$3=$B36,      IF(N($I36=BL$3)=0,"",$L36),   ""        )</f>
        <v/>
      </c>
      <c r="BM36" s="52" t="str">
        <f xml:space="preserve"> IF(variables!$E$3=$B36,      IF(N($I36=BM$3)=0,"",$L36),   ""        )</f>
        <v/>
      </c>
      <c r="BN36" s="52" t="str">
        <f xml:space="preserve"> IF(variables!$E$3=$B36,      IF(N($I36=BN$3)=0,"",$L36),   ""        )</f>
        <v/>
      </c>
      <c r="BO36" s="52" t="str">
        <f xml:space="preserve"> IF(variables!$E$3=$B36,      IF(N($I36=BO$3)=0,"",$L36),   ""        )</f>
        <v/>
      </c>
      <c r="BP36" s="52" t="str">
        <f xml:space="preserve"> IF(variables!$E$3=$B36,      IF(N($I36=BP$3)=0,"",$L36),   ""        )</f>
        <v/>
      </c>
      <c r="BQ36" s="52" t="str">
        <f xml:space="preserve"> IF(variables!$E$3=$B36,      IF(N($I36=BQ$3)=0,"",$L36),   ""        )</f>
        <v/>
      </c>
      <c r="BR36" s="52" t="str">
        <f xml:space="preserve"> IF(variables!$E$3=$B36,      IF(N($I36=BR$3)=0,"",$L36),   ""        )</f>
        <v/>
      </c>
      <c r="BS36" s="52" t="str">
        <f xml:space="preserve"> IF(variables!$E$3=$B36,      IF(N($I36=BS$3)=0,"",$L36),   ""        )</f>
        <v/>
      </c>
      <c r="BT36" s="52" t="str">
        <f xml:space="preserve"> IF(variables!$E$3=$B36,      IF(N($I36=BT$3)=0,"",$L36),   ""        )</f>
        <v/>
      </c>
      <c r="BU36" s="52" t="str">
        <f xml:space="preserve"> IF(variables!$E$3=$B36,      IF(N($I36=BU$3)=0,"",$L36),   ""        )</f>
        <v/>
      </c>
      <c r="BV36" s="52" t="str">
        <f xml:space="preserve"> IF(variables!$E$3=$B36,      IF(N($I36=BV$3)=0,"",$L36),   ""        )</f>
        <v/>
      </c>
      <c r="BW36" s="52" t="str">
        <f xml:space="preserve"> IF(variables!$E$3=$B36,      IF(N($I36=BW$3)=0,"",$L36),   ""        )</f>
        <v/>
      </c>
      <c r="BX36" s="52" t="str">
        <f xml:space="preserve"> IF(variables!$E$3=$B36,      IF(N($I36=BX$3)=0,"",$L36),   ""        )</f>
        <v/>
      </c>
      <c r="BY36" s="53" t="str">
        <f t="shared" si="20"/>
        <v/>
      </c>
      <c r="BZ36" s="53">
        <f t="shared" si="20"/>
        <v>14</v>
      </c>
      <c r="CA36" s="53" t="str">
        <f t="shared" si="20"/>
        <v/>
      </c>
      <c r="CB36" s="53" t="str">
        <f t="shared" si="20"/>
        <v/>
      </c>
      <c r="CC36" s="53" t="str">
        <f t="shared" si="20"/>
        <v/>
      </c>
      <c r="CD36" s="53" t="str">
        <f t="shared" si="20"/>
        <v/>
      </c>
      <c r="CE36" s="53" t="str">
        <f t="shared" si="20"/>
        <v/>
      </c>
      <c r="CF36" s="53" t="str">
        <f t="shared" si="20"/>
        <v/>
      </c>
      <c r="CG36" s="53" t="str">
        <f t="shared" si="20"/>
        <v/>
      </c>
      <c r="CH36" s="53" t="str">
        <f t="shared" si="20"/>
        <v/>
      </c>
      <c r="CI36" s="53" t="str">
        <f t="shared" si="20"/>
        <v/>
      </c>
      <c r="CJ36" s="53" t="str">
        <f t="shared" si="20"/>
        <v/>
      </c>
    </row>
    <row r="37" spans="1:88" ht="13.5" customHeight="1">
      <c r="A37" s="11"/>
      <c r="B37" s="72" t="s">
        <v>37</v>
      </c>
      <c r="C37" s="73">
        <f t="shared" si="11"/>
        <v>41970</v>
      </c>
      <c r="D37" s="74" t="s">
        <v>6</v>
      </c>
      <c r="E37" s="74">
        <v>19</v>
      </c>
      <c r="F37" s="74">
        <v>20</v>
      </c>
      <c r="G37" s="42">
        <f t="shared" si="17"/>
        <v>19</v>
      </c>
      <c r="H37" s="2" t="s">
        <v>13</v>
      </c>
      <c r="I37" s="42">
        <f t="shared" si="18"/>
        <v>48</v>
      </c>
      <c r="J37" s="42" t="str">
        <f>CHOOSE(MONTH(C37),variables!$B$2,variables!$B$3,variables!$B$4,variables!$B$5,variables!$B$6,variables!$B$7,variables!$B$8,variables!$B$9,variables!$B$10,variables!$B$11,variables!$B$12,variables!$B$13)</f>
        <v>novembre</v>
      </c>
      <c r="K37" s="42">
        <f t="shared" si="19"/>
        <v>2014</v>
      </c>
      <c r="L37" s="57">
        <f>IF(variables!$C$2=1,G37,       IF($D37=analyse!$H$3,$G37,"")   )</f>
        <v>19</v>
      </c>
      <c r="M37" s="51" t="str">
        <f xml:space="preserve"> IF(variables!$E$3=$B37,      IF(N($J37=M$3)=0,"",$L37),   ""        )</f>
        <v/>
      </c>
      <c r="N37" s="51" t="str">
        <f xml:space="preserve"> IF(variables!$E$3=$B37,      IF(N($J37=N$3)=0,"",$L37),   ""        )</f>
        <v/>
      </c>
      <c r="O37" s="51" t="str">
        <f xml:space="preserve"> IF(variables!$E$3=$B37,      IF(N($J37=O$3)=0,"",$L37),   ""        )</f>
        <v/>
      </c>
      <c r="P37" s="51" t="str">
        <f xml:space="preserve"> IF(variables!$E$3=$B37,      IF(N($J37=P$3)=0,"",$L37),   ""        )</f>
        <v/>
      </c>
      <c r="Q37" s="51" t="str">
        <f xml:space="preserve"> IF(variables!$E$3=$B37,      IF(N($J37=Q$3)=0,"",$L37),   ""        )</f>
        <v/>
      </c>
      <c r="R37" s="51" t="str">
        <f xml:space="preserve"> IF(variables!$E$3=$B37,      IF(N($J37=R$3)=0,"",$L37),   ""        )</f>
        <v/>
      </c>
      <c r="S37" s="51" t="str">
        <f xml:space="preserve"> IF(variables!$E$3=$B37,      IF(N($J37=S$3)=0,"",$L37),   ""        )</f>
        <v/>
      </c>
      <c r="T37" s="51" t="str">
        <f xml:space="preserve"> IF(variables!$E$3=$B37,      IF(N($J37=T$3)=0,"",$L37),   ""        )</f>
        <v/>
      </c>
      <c r="U37" s="51" t="str">
        <f xml:space="preserve"> IF(variables!$E$3=$B37,      IF(N($J37=U$3)=0,"",$L37),   ""        )</f>
        <v/>
      </c>
      <c r="V37" s="51" t="str">
        <f xml:space="preserve"> IF(variables!$E$3=$B37,      IF(N($J37=V$3)=0,"",$L37),   ""        )</f>
        <v/>
      </c>
      <c r="W37" s="51" t="str">
        <f xml:space="preserve"> IF(variables!$E$3=$B37,      IF(N($J37=W$3)=0,"",$L37),   ""        )</f>
        <v/>
      </c>
      <c r="X37" s="51" t="str">
        <f xml:space="preserve"> IF(variables!$E$3=$B37,      IF(N($J37=X$3)=0,"",$L37),   ""        )</f>
        <v/>
      </c>
      <c r="Y37" s="52" t="str">
        <f xml:space="preserve"> IF(variables!$E$3=$B37,      IF(N($I37=Y$3)=0,"",$L37),   ""        )</f>
        <v/>
      </c>
      <c r="Z37" s="52" t="str">
        <f xml:space="preserve"> IF(variables!$E$3=$B37,      IF(N($I37=Z$3)=0,"",$L37),   ""        )</f>
        <v/>
      </c>
      <c r="AA37" s="52" t="str">
        <f xml:space="preserve"> IF(variables!$E$3=$B37,      IF(N($I37=AA$3)=0,"",$L37),   ""        )</f>
        <v/>
      </c>
      <c r="AB37" s="52" t="str">
        <f xml:space="preserve"> IF(variables!$E$3=$B37,      IF(N($I37=AB$3)=0,"",$L37),   ""        )</f>
        <v/>
      </c>
      <c r="AC37" s="52" t="str">
        <f xml:space="preserve"> IF(variables!$E$3=$B37,      IF(N($I37=AC$3)=0,"",$L37),   ""        )</f>
        <v/>
      </c>
      <c r="AD37" s="52" t="str">
        <f xml:space="preserve"> IF(variables!$E$3=$B37,      IF(N($I37=AD$3)=0,"",$L37),   ""        )</f>
        <v/>
      </c>
      <c r="AE37" s="52" t="str">
        <f xml:space="preserve"> IF(variables!$E$3=$B37,      IF(N($I37=AE$3)=0,"",$L37),   ""        )</f>
        <v/>
      </c>
      <c r="AF37" s="52" t="str">
        <f xml:space="preserve"> IF(variables!$E$3=$B37,      IF(N($I37=AF$3)=0,"",$L37),   ""        )</f>
        <v/>
      </c>
      <c r="AG37" s="52" t="str">
        <f xml:space="preserve"> IF(variables!$E$3=$B37,      IF(N($I37=AG$3)=0,"",$L37),   ""        )</f>
        <v/>
      </c>
      <c r="AH37" s="52" t="str">
        <f xml:space="preserve"> IF(variables!$E$3=$B37,      IF(N($I37=AH$3)=0,"",$L37),   ""        )</f>
        <v/>
      </c>
      <c r="AI37" s="52" t="str">
        <f xml:space="preserve"> IF(variables!$E$3=$B37,      IF(N($I37=AI$3)=0,"",$L37),   ""        )</f>
        <v/>
      </c>
      <c r="AJ37" s="52" t="str">
        <f xml:space="preserve"> IF(variables!$E$3=$B37,      IF(N($I37=AJ$3)=0,"",$L37),   ""        )</f>
        <v/>
      </c>
      <c r="AK37" s="52" t="str">
        <f xml:space="preserve"> IF(variables!$E$3=$B37,      IF(N($I37=AK$3)=0,"",$L37),   ""        )</f>
        <v/>
      </c>
      <c r="AL37" s="52" t="str">
        <f xml:space="preserve"> IF(variables!$E$3=$B37,      IF(N($I37=AL$3)=0,"",$L37),   ""        )</f>
        <v/>
      </c>
      <c r="AM37" s="52" t="str">
        <f xml:space="preserve"> IF(variables!$E$3=$B37,      IF(N($I37=AM$3)=0,"",$L37),   ""        )</f>
        <v/>
      </c>
      <c r="AN37" s="52" t="str">
        <f xml:space="preserve"> IF(variables!$E$3=$B37,      IF(N($I37=AN$3)=0,"",$L37),   ""        )</f>
        <v/>
      </c>
      <c r="AO37" s="52" t="str">
        <f xml:space="preserve"> IF(variables!$E$3=$B37,      IF(N($I37=AO$3)=0,"",$L37),   ""        )</f>
        <v/>
      </c>
      <c r="AP37" s="52" t="str">
        <f xml:space="preserve"> IF(variables!$E$3=$B37,      IF(N($I37=AP$3)=0,"",$L37),   ""        )</f>
        <v/>
      </c>
      <c r="AQ37" s="52" t="str">
        <f xml:space="preserve"> IF(variables!$E$3=$B37,      IF(N($I37=AQ$3)=0,"",$L37),   ""        )</f>
        <v/>
      </c>
      <c r="AR37" s="52" t="str">
        <f xml:space="preserve"> IF(variables!$E$3=$B37,      IF(N($I37=AR$3)=0,"",$L37),   ""        )</f>
        <v/>
      </c>
      <c r="AS37" s="52" t="str">
        <f xml:space="preserve"> IF(variables!$E$3=$B37,      IF(N($I37=AS$3)=0,"",$L37),   ""        )</f>
        <v/>
      </c>
      <c r="AT37" s="52" t="str">
        <f xml:space="preserve"> IF(variables!$E$3=$B37,      IF(N($I37=AT$3)=0,"",$L37),   ""        )</f>
        <v/>
      </c>
      <c r="AU37" s="52" t="str">
        <f xml:space="preserve"> IF(variables!$E$3=$B37,      IF(N($I37=AU$3)=0,"",$L37),   ""        )</f>
        <v/>
      </c>
      <c r="AV37" s="52" t="str">
        <f xml:space="preserve"> IF(variables!$E$3=$B37,      IF(N($I37=AV$3)=0,"",$L37),   ""        )</f>
        <v/>
      </c>
      <c r="AW37" s="52" t="str">
        <f xml:space="preserve"> IF(variables!$E$3=$B37,      IF(N($I37=AW$3)=0,"",$L37),   ""        )</f>
        <v/>
      </c>
      <c r="AX37" s="52" t="str">
        <f xml:space="preserve"> IF(variables!$E$3=$B37,      IF(N($I37=AX$3)=0,"",$L37),   ""        )</f>
        <v/>
      </c>
      <c r="AY37" s="52" t="str">
        <f xml:space="preserve"> IF(variables!$E$3=$B37,      IF(N($I37=AY$3)=0,"",$L37),   ""        )</f>
        <v/>
      </c>
      <c r="AZ37" s="52" t="str">
        <f xml:space="preserve"> IF(variables!$E$3=$B37,      IF(N($I37=AZ$3)=0,"",$L37),   ""        )</f>
        <v/>
      </c>
      <c r="BA37" s="52" t="str">
        <f xml:space="preserve"> IF(variables!$E$3=$B37,      IF(N($I37=BA$3)=0,"",$L37),   ""        )</f>
        <v/>
      </c>
      <c r="BB37" s="52" t="str">
        <f xml:space="preserve"> IF(variables!$E$3=$B37,      IF(N($I37=BB$3)=0,"",$L37),   ""        )</f>
        <v/>
      </c>
      <c r="BC37" s="52" t="str">
        <f xml:space="preserve"> IF(variables!$E$3=$B37,      IF(N($I37=BC$3)=0,"",$L37),   ""        )</f>
        <v/>
      </c>
      <c r="BD37" s="52" t="str">
        <f xml:space="preserve"> IF(variables!$E$3=$B37,      IF(N($I37=BD$3)=0,"",$L37),   ""        )</f>
        <v/>
      </c>
      <c r="BE37" s="52" t="str">
        <f xml:space="preserve"> IF(variables!$E$3=$B37,      IF(N($I37=BE$3)=0,"",$L37),   ""        )</f>
        <v/>
      </c>
      <c r="BF37" s="52" t="str">
        <f xml:space="preserve"> IF(variables!$E$3=$B37,      IF(N($I37=BF$3)=0,"",$L37),   ""        )</f>
        <v/>
      </c>
      <c r="BG37" s="52" t="str">
        <f xml:space="preserve"> IF(variables!$E$3=$B37,      IF(N($I37=BG$3)=0,"",$L37),   ""        )</f>
        <v/>
      </c>
      <c r="BH37" s="52" t="str">
        <f xml:space="preserve"> IF(variables!$E$3=$B37,      IF(N($I37=BH$3)=0,"",$L37),   ""        )</f>
        <v/>
      </c>
      <c r="BI37" s="52" t="str">
        <f xml:space="preserve"> IF(variables!$E$3=$B37,      IF(N($I37=BI$3)=0,"",$L37),   ""        )</f>
        <v/>
      </c>
      <c r="BJ37" s="52" t="str">
        <f xml:space="preserve"> IF(variables!$E$3=$B37,      IF(N($I37=BJ$3)=0,"",$L37),   ""        )</f>
        <v/>
      </c>
      <c r="BK37" s="52" t="str">
        <f xml:space="preserve"> IF(variables!$E$3=$B37,      IF(N($I37=BK$3)=0,"",$L37),   ""        )</f>
        <v/>
      </c>
      <c r="BL37" s="52" t="str">
        <f xml:space="preserve"> IF(variables!$E$3=$B37,      IF(N($I37=BL$3)=0,"",$L37),   ""        )</f>
        <v/>
      </c>
      <c r="BM37" s="52" t="str">
        <f xml:space="preserve"> IF(variables!$E$3=$B37,      IF(N($I37=BM$3)=0,"",$L37),   ""        )</f>
        <v/>
      </c>
      <c r="BN37" s="52" t="str">
        <f xml:space="preserve"> IF(variables!$E$3=$B37,      IF(N($I37=BN$3)=0,"",$L37),   ""        )</f>
        <v/>
      </c>
      <c r="BO37" s="52" t="str">
        <f xml:space="preserve"> IF(variables!$E$3=$B37,      IF(N($I37=BO$3)=0,"",$L37),   ""        )</f>
        <v/>
      </c>
      <c r="BP37" s="52" t="str">
        <f xml:space="preserve"> IF(variables!$E$3=$B37,      IF(N($I37=BP$3)=0,"",$L37),   ""        )</f>
        <v/>
      </c>
      <c r="BQ37" s="52" t="str">
        <f xml:space="preserve"> IF(variables!$E$3=$B37,      IF(N($I37=BQ$3)=0,"",$L37),   ""        )</f>
        <v/>
      </c>
      <c r="BR37" s="52" t="str">
        <f xml:space="preserve"> IF(variables!$E$3=$B37,      IF(N($I37=BR$3)=0,"",$L37),   ""        )</f>
        <v/>
      </c>
      <c r="BS37" s="52" t="str">
        <f xml:space="preserve"> IF(variables!$E$3=$B37,      IF(N($I37=BS$3)=0,"",$L37),   ""        )</f>
        <v/>
      </c>
      <c r="BT37" s="52" t="str">
        <f xml:space="preserve"> IF(variables!$E$3=$B37,      IF(N($I37=BT$3)=0,"",$L37),   ""        )</f>
        <v/>
      </c>
      <c r="BU37" s="52" t="str">
        <f xml:space="preserve"> IF(variables!$E$3=$B37,      IF(N($I37=BU$3)=0,"",$L37),   ""        )</f>
        <v/>
      </c>
      <c r="BV37" s="52" t="str">
        <f xml:space="preserve"> IF(variables!$E$3=$B37,      IF(N($I37=BV$3)=0,"",$L37),   ""        )</f>
        <v/>
      </c>
      <c r="BW37" s="52" t="str">
        <f xml:space="preserve"> IF(variables!$E$3=$B37,      IF(N($I37=BW$3)=0,"",$L37),   ""        )</f>
        <v/>
      </c>
      <c r="BX37" s="52" t="str">
        <f xml:space="preserve"> IF(variables!$E$3=$B37,      IF(N($I37=BX$3)=0,"",$L37),   ""        )</f>
        <v/>
      </c>
      <c r="BY37" s="53" t="str">
        <f t="shared" si="20"/>
        <v/>
      </c>
      <c r="BZ37" s="53">
        <f t="shared" si="20"/>
        <v>19</v>
      </c>
      <c r="CA37" s="53" t="str">
        <f t="shared" si="20"/>
        <v/>
      </c>
      <c r="CB37" s="53" t="str">
        <f t="shared" si="20"/>
        <v/>
      </c>
      <c r="CC37" s="53" t="str">
        <f t="shared" si="20"/>
        <v/>
      </c>
      <c r="CD37" s="53" t="str">
        <f t="shared" si="20"/>
        <v/>
      </c>
      <c r="CE37" s="53" t="str">
        <f t="shared" si="20"/>
        <v/>
      </c>
      <c r="CF37" s="53" t="str">
        <f t="shared" si="20"/>
        <v/>
      </c>
      <c r="CG37" s="53" t="str">
        <f t="shared" si="20"/>
        <v/>
      </c>
      <c r="CH37" s="53" t="str">
        <f t="shared" si="20"/>
        <v/>
      </c>
      <c r="CI37" s="53" t="str">
        <f t="shared" si="20"/>
        <v/>
      </c>
      <c r="CJ37" s="53" t="str">
        <f t="shared" si="20"/>
        <v/>
      </c>
    </row>
    <row r="38" spans="1:88" ht="13.5" customHeight="1">
      <c r="A38" s="11"/>
      <c r="B38" s="72" t="s">
        <v>37</v>
      </c>
      <c r="C38" s="73">
        <f t="shared" si="11"/>
        <v>41980</v>
      </c>
      <c r="D38" s="74" t="s">
        <v>3</v>
      </c>
      <c r="E38" s="74">
        <v>4</v>
      </c>
      <c r="F38" s="74">
        <v>20</v>
      </c>
      <c r="G38" s="42">
        <f t="shared" si="17"/>
        <v>4</v>
      </c>
      <c r="H38" s="2" t="s">
        <v>13</v>
      </c>
      <c r="I38" s="42">
        <f t="shared" si="18"/>
        <v>50</v>
      </c>
      <c r="J38" s="42" t="str">
        <f>CHOOSE(MONTH(C38),variables!$B$2,variables!$B$3,variables!$B$4,variables!$B$5,variables!$B$6,variables!$B$7,variables!$B$8,variables!$B$9,variables!$B$10,variables!$B$11,variables!$B$12,variables!$B$13)</f>
        <v>décembre</v>
      </c>
      <c r="K38" s="42">
        <f t="shared" si="19"/>
        <v>2014</v>
      </c>
      <c r="L38" s="57">
        <f>IF(variables!$C$2=1,G38,       IF($D38=analyse!$H$3,$G38,"")   )</f>
        <v>4</v>
      </c>
      <c r="M38" s="51" t="str">
        <f xml:space="preserve"> IF(variables!$E$3=$B38,      IF(N($J38=M$3)=0,"",$L38),   ""        )</f>
        <v/>
      </c>
      <c r="N38" s="51" t="str">
        <f xml:space="preserve"> IF(variables!$E$3=$B38,      IF(N($J38=N$3)=0,"",$L38),   ""        )</f>
        <v/>
      </c>
      <c r="O38" s="51" t="str">
        <f xml:space="preserve"> IF(variables!$E$3=$B38,      IF(N($J38=O$3)=0,"",$L38),   ""        )</f>
        <v/>
      </c>
      <c r="P38" s="51" t="str">
        <f xml:space="preserve"> IF(variables!$E$3=$B38,      IF(N($J38=P$3)=0,"",$L38),   ""        )</f>
        <v/>
      </c>
      <c r="Q38" s="51" t="str">
        <f xml:space="preserve"> IF(variables!$E$3=$B38,      IF(N($J38=Q$3)=0,"",$L38),   ""        )</f>
        <v/>
      </c>
      <c r="R38" s="51" t="str">
        <f xml:space="preserve"> IF(variables!$E$3=$B38,      IF(N($J38=R$3)=0,"",$L38),   ""        )</f>
        <v/>
      </c>
      <c r="S38" s="51" t="str">
        <f xml:space="preserve"> IF(variables!$E$3=$B38,      IF(N($J38=S$3)=0,"",$L38),   ""        )</f>
        <v/>
      </c>
      <c r="T38" s="51" t="str">
        <f xml:space="preserve"> IF(variables!$E$3=$B38,      IF(N($J38=T$3)=0,"",$L38),   ""        )</f>
        <v/>
      </c>
      <c r="U38" s="51" t="str">
        <f xml:space="preserve"> IF(variables!$E$3=$B38,      IF(N($J38=U$3)=0,"",$L38),   ""        )</f>
        <v/>
      </c>
      <c r="V38" s="51" t="str">
        <f xml:space="preserve"> IF(variables!$E$3=$B38,      IF(N($J38=V$3)=0,"",$L38),   ""        )</f>
        <v/>
      </c>
      <c r="W38" s="51" t="str">
        <f xml:space="preserve"> IF(variables!$E$3=$B38,      IF(N($J38=W$3)=0,"",$L38),   ""        )</f>
        <v/>
      </c>
      <c r="X38" s="51" t="str">
        <f xml:space="preserve"> IF(variables!$E$3=$B38,      IF(N($J38=X$3)=0,"",$L38),   ""        )</f>
        <v/>
      </c>
      <c r="Y38" s="52" t="str">
        <f xml:space="preserve"> IF(variables!$E$3=$B38,      IF(N($I38=Y$3)=0,"",$L38),   ""        )</f>
        <v/>
      </c>
      <c r="Z38" s="52" t="str">
        <f xml:space="preserve"> IF(variables!$E$3=$B38,      IF(N($I38=Z$3)=0,"",$L38),   ""        )</f>
        <v/>
      </c>
      <c r="AA38" s="52" t="str">
        <f xml:space="preserve"> IF(variables!$E$3=$B38,      IF(N($I38=AA$3)=0,"",$L38),   ""        )</f>
        <v/>
      </c>
      <c r="AB38" s="52" t="str">
        <f xml:space="preserve"> IF(variables!$E$3=$B38,      IF(N($I38=AB$3)=0,"",$L38),   ""        )</f>
        <v/>
      </c>
      <c r="AC38" s="52" t="str">
        <f xml:space="preserve"> IF(variables!$E$3=$B38,      IF(N($I38=AC$3)=0,"",$L38),   ""        )</f>
        <v/>
      </c>
      <c r="AD38" s="52" t="str">
        <f xml:space="preserve"> IF(variables!$E$3=$B38,      IF(N($I38=AD$3)=0,"",$L38),   ""        )</f>
        <v/>
      </c>
      <c r="AE38" s="52" t="str">
        <f xml:space="preserve"> IF(variables!$E$3=$B38,      IF(N($I38=AE$3)=0,"",$L38),   ""        )</f>
        <v/>
      </c>
      <c r="AF38" s="52" t="str">
        <f xml:space="preserve"> IF(variables!$E$3=$B38,      IF(N($I38=AF$3)=0,"",$L38),   ""        )</f>
        <v/>
      </c>
      <c r="AG38" s="52" t="str">
        <f xml:space="preserve"> IF(variables!$E$3=$B38,      IF(N($I38=AG$3)=0,"",$L38),   ""        )</f>
        <v/>
      </c>
      <c r="AH38" s="52" t="str">
        <f xml:space="preserve"> IF(variables!$E$3=$B38,      IF(N($I38=AH$3)=0,"",$L38),   ""        )</f>
        <v/>
      </c>
      <c r="AI38" s="52" t="str">
        <f xml:space="preserve"> IF(variables!$E$3=$B38,      IF(N($I38=AI$3)=0,"",$L38),   ""        )</f>
        <v/>
      </c>
      <c r="AJ38" s="52" t="str">
        <f xml:space="preserve"> IF(variables!$E$3=$B38,      IF(N($I38=AJ$3)=0,"",$L38),   ""        )</f>
        <v/>
      </c>
      <c r="AK38" s="52" t="str">
        <f xml:space="preserve"> IF(variables!$E$3=$B38,      IF(N($I38=AK$3)=0,"",$L38),   ""        )</f>
        <v/>
      </c>
      <c r="AL38" s="52" t="str">
        <f xml:space="preserve"> IF(variables!$E$3=$B38,      IF(N($I38=AL$3)=0,"",$L38),   ""        )</f>
        <v/>
      </c>
      <c r="AM38" s="52" t="str">
        <f xml:space="preserve"> IF(variables!$E$3=$B38,      IF(N($I38=AM$3)=0,"",$L38),   ""        )</f>
        <v/>
      </c>
      <c r="AN38" s="52" t="str">
        <f xml:space="preserve"> IF(variables!$E$3=$B38,      IF(N($I38=AN$3)=0,"",$L38),   ""        )</f>
        <v/>
      </c>
      <c r="AO38" s="52" t="str">
        <f xml:space="preserve"> IF(variables!$E$3=$B38,      IF(N($I38=AO$3)=0,"",$L38),   ""        )</f>
        <v/>
      </c>
      <c r="AP38" s="52" t="str">
        <f xml:space="preserve"> IF(variables!$E$3=$B38,      IF(N($I38=AP$3)=0,"",$L38),   ""        )</f>
        <v/>
      </c>
      <c r="AQ38" s="52" t="str">
        <f xml:space="preserve"> IF(variables!$E$3=$B38,      IF(N($I38=AQ$3)=0,"",$L38),   ""        )</f>
        <v/>
      </c>
      <c r="AR38" s="52" t="str">
        <f xml:space="preserve"> IF(variables!$E$3=$B38,      IF(N($I38=AR$3)=0,"",$L38),   ""        )</f>
        <v/>
      </c>
      <c r="AS38" s="52" t="str">
        <f xml:space="preserve"> IF(variables!$E$3=$B38,      IF(N($I38=AS$3)=0,"",$L38),   ""        )</f>
        <v/>
      </c>
      <c r="AT38" s="52" t="str">
        <f xml:space="preserve"> IF(variables!$E$3=$B38,      IF(N($I38=AT$3)=0,"",$L38),   ""        )</f>
        <v/>
      </c>
      <c r="AU38" s="52" t="str">
        <f xml:space="preserve"> IF(variables!$E$3=$B38,      IF(N($I38=AU$3)=0,"",$L38),   ""        )</f>
        <v/>
      </c>
      <c r="AV38" s="52" t="str">
        <f xml:space="preserve"> IF(variables!$E$3=$B38,      IF(N($I38=AV$3)=0,"",$L38),   ""        )</f>
        <v/>
      </c>
      <c r="AW38" s="52" t="str">
        <f xml:space="preserve"> IF(variables!$E$3=$B38,      IF(N($I38=AW$3)=0,"",$L38),   ""        )</f>
        <v/>
      </c>
      <c r="AX38" s="52" t="str">
        <f xml:space="preserve"> IF(variables!$E$3=$B38,      IF(N($I38=AX$3)=0,"",$L38),   ""        )</f>
        <v/>
      </c>
      <c r="AY38" s="52" t="str">
        <f xml:space="preserve"> IF(variables!$E$3=$B38,      IF(N($I38=AY$3)=0,"",$L38),   ""        )</f>
        <v/>
      </c>
      <c r="AZ38" s="52" t="str">
        <f xml:space="preserve"> IF(variables!$E$3=$B38,      IF(N($I38=AZ$3)=0,"",$L38),   ""        )</f>
        <v/>
      </c>
      <c r="BA38" s="52" t="str">
        <f xml:space="preserve"> IF(variables!$E$3=$B38,      IF(N($I38=BA$3)=0,"",$L38),   ""        )</f>
        <v/>
      </c>
      <c r="BB38" s="52" t="str">
        <f xml:space="preserve"> IF(variables!$E$3=$B38,      IF(N($I38=BB$3)=0,"",$L38),   ""        )</f>
        <v/>
      </c>
      <c r="BC38" s="52" t="str">
        <f xml:space="preserve"> IF(variables!$E$3=$B38,      IF(N($I38=BC$3)=0,"",$L38),   ""        )</f>
        <v/>
      </c>
      <c r="BD38" s="52" t="str">
        <f xml:space="preserve"> IF(variables!$E$3=$B38,      IF(N($I38=BD$3)=0,"",$L38),   ""        )</f>
        <v/>
      </c>
      <c r="BE38" s="52" t="str">
        <f xml:space="preserve"> IF(variables!$E$3=$B38,      IF(N($I38=BE$3)=0,"",$L38),   ""        )</f>
        <v/>
      </c>
      <c r="BF38" s="52" t="str">
        <f xml:space="preserve"> IF(variables!$E$3=$B38,      IF(N($I38=BF$3)=0,"",$L38),   ""        )</f>
        <v/>
      </c>
      <c r="BG38" s="52" t="str">
        <f xml:space="preserve"> IF(variables!$E$3=$B38,      IF(N($I38=BG$3)=0,"",$L38),   ""        )</f>
        <v/>
      </c>
      <c r="BH38" s="52" t="str">
        <f xml:space="preserve"> IF(variables!$E$3=$B38,      IF(N($I38=BH$3)=0,"",$L38),   ""        )</f>
        <v/>
      </c>
      <c r="BI38" s="52" t="str">
        <f xml:space="preserve"> IF(variables!$E$3=$B38,      IF(N($I38=BI$3)=0,"",$L38),   ""        )</f>
        <v/>
      </c>
      <c r="BJ38" s="52" t="str">
        <f xml:space="preserve"> IF(variables!$E$3=$B38,      IF(N($I38=BJ$3)=0,"",$L38),   ""        )</f>
        <v/>
      </c>
      <c r="BK38" s="52" t="str">
        <f xml:space="preserve"> IF(variables!$E$3=$B38,      IF(N($I38=BK$3)=0,"",$L38),   ""        )</f>
        <v/>
      </c>
      <c r="BL38" s="52" t="str">
        <f xml:space="preserve"> IF(variables!$E$3=$B38,      IF(N($I38=BL$3)=0,"",$L38),   ""        )</f>
        <v/>
      </c>
      <c r="BM38" s="52" t="str">
        <f xml:space="preserve"> IF(variables!$E$3=$B38,      IF(N($I38=BM$3)=0,"",$L38),   ""        )</f>
        <v/>
      </c>
      <c r="BN38" s="52" t="str">
        <f xml:space="preserve"> IF(variables!$E$3=$B38,      IF(N($I38=BN$3)=0,"",$L38),   ""        )</f>
        <v/>
      </c>
      <c r="BO38" s="52" t="str">
        <f xml:space="preserve"> IF(variables!$E$3=$B38,      IF(N($I38=BO$3)=0,"",$L38),   ""        )</f>
        <v/>
      </c>
      <c r="BP38" s="52" t="str">
        <f xml:space="preserve"> IF(variables!$E$3=$B38,      IF(N($I38=BP$3)=0,"",$L38),   ""        )</f>
        <v/>
      </c>
      <c r="BQ38" s="52" t="str">
        <f xml:space="preserve"> IF(variables!$E$3=$B38,      IF(N($I38=BQ$3)=0,"",$L38),   ""        )</f>
        <v/>
      </c>
      <c r="BR38" s="52" t="str">
        <f xml:space="preserve"> IF(variables!$E$3=$B38,      IF(N($I38=BR$3)=0,"",$L38),   ""        )</f>
        <v/>
      </c>
      <c r="BS38" s="52" t="str">
        <f xml:space="preserve"> IF(variables!$E$3=$B38,      IF(N($I38=BS$3)=0,"",$L38),   ""        )</f>
        <v/>
      </c>
      <c r="BT38" s="52" t="str">
        <f xml:space="preserve"> IF(variables!$E$3=$B38,      IF(N($I38=BT$3)=0,"",$L38),   ""        )</f>
        <v/>
      </c>
      <c r="BU38" s="52" t="str">
        <f xml:space="preserve"> IF(variables!$E$3=$B38,      IF(N($I38=BU$3)=0,"",$L38),   ""        )</f>
        <v/>
      </c>
      <c r="BV38" s="52" t="str">
        <f xml:space="preserve"> IF(variables!$E$3=$B38,      IF(N($I38=BV$3)=0,"",$L38),   ""        )</f>
        <v/>
      </c>
      <c r="BW38" s="52" t="str">
        <f xml:space="preserve"> IF(variables!$E$3=$B38,      IF(N($I38=BW$3)=0,"",$L38),   ""        )</f>
        <v/>
      </c>
      <c r="BX38" s="52" t="str">
        <f xml:space="preserve"> IF(variables!$E$3=$B38,      IF(N($I38=BX$3)=0,"",$L38),   ""        )</f>
        <v/>
      </c>
      <c r="BY38" s="53" t="str">
        <f t="shared" si="20"/>
        <v/>
      </c>
      <c r="BZ38" s="53">
        <f t="shared" si="20"/>
        <v>4</v>
      </c>
      <c r="CA38" s="53" t="str">
        <f t="shared" si="20"/>
        <v/>
      </c>
      <c r="CB38" s="53" t="str">
        <f t="shared" si="20"/>
        <v/>
      </c>
      <c r="CC38" s="53" t="str">
        <f t="shared" si="20"/>
        <v/>
      </c>
      <c r="CD38" s="53" t="str">
        <f t="shared" si="20"/>
        <v/>
      </c>
      <c r="CE38" s="53" t="str">
        <f t="shared" si="20"/>
        <v/>
      </c>
      <c r="CF38" s="53" t="str">
        <f t="shared" si="20"/>
        <v/>
      </c>
      <c r="CG38" s="53" t="str">
        <f t="shared" si="20"/>
        <v/>
      </c>
      <c r="CH38" s="53" t="str">
        <f t="shared" si="20"/>
        <v/>
      </c>
      <c r="CI38" s="53" t="str">
        <f t="shared" si="20"/>
        <v/>
      </c>
      <c r="CJ38" s="53" t="str">
        <f t="shared" si="20"/>
        <v/>
      </c>
    </row>
    <row r="39" spans="1:88" ht="13.5" customHeight="1">
      <c r="A39" s="11"/>
      <c r="B39" s="72" t="s">
        <v>37</v>
      </c>
      <c r="C39" s="73">
        <f t="shared" si="11"/>
        <v>41990</v>
      </c>
      <c r="D39" s="74" t="s">
        <v>7</v>
      </c>
      <c r="E39" s="74">
        <v>7</v>
      </c>
      <c r="F39" s="74">
        <v>20</v>
      </c>
      <c r="G39" s="42">
        <f t="shared" si="17"/>
        <v>7</v>
      </c>
      <c r="H39" s="2" t="s">
        <v>13</v>
      </c>
      <c r="I39" s="42">
        <f t="shared" si="18"/>
        <v>51</v>
      </c>
      <c r="J39" s="42" t="str">
        <f>CHOOSE(MONTH(C39),variables!$B$2,variables!$B$3,variables!$B$4,variables!$B$5,variables!$B$6,variables!$B$7,variables!$B$8,variables!$B$9,variables!$B$10,variables!$B$11,variables!$B$12,variables!$B$13)</f>
        <v>décembre</v>
      </c>
      <c r="K39" s="42">
        <f t="shared" si="19"/>
        <v>2014</v>
      </c>
      <c r="L39" s="57">
        <f>IF(variables!$C$2=1,G39,       IF($D39=analyse!$H$3,$G39,"")   )</f>
        <v>7</v>
      </c>
      <c r="M39" s="51" t="str">
        <f xml:space="preserve"> IF(variables!$E$3=$B39,      IF(N($J39=M$3)=0,"",$L39),   ""        )</f>
        <v/>
      </c>
      <c r="N39" s="51" t="str">
        <f xml:space="preserve"> IF(variables!$E$3=$B39,      IF(N($J39=N$3)=0,"",$L39),   ""        )</f>
        <v/>
      </c>
      <c r="O39" s="51" t="str">
        <f xml:space="preserve"> IF(variables!$E$3=$B39,      IF(N($J39=O$3)=0,"",$L39),   ""        )</f>
        <v/>
      </c>
      <c r="P39" s="51" t="str">
        <f xml:space="preserve"> IF(variables!$E$3=$B39,      IF(N($J39=P$3)=0,"",$L39),   ""        )</f>
        <v/>
      </c>
      <c r="Q39" s="51" t="str">
        <f xml:space="preserve"> IF(variables!$E$3=$B39,      IF(N($J39=Q$3)=0,"",$L39),   ""        )</f>
        <v/>
      </c>
      <c r="R39" s="51" t="str">
        <f xml:space="preserve"> IF(variables!$E$3=$B39,      IF(N($J39=R$3)=0,"",$L39),   ""        )</f>
        <v/>
      </c>
      <c r="S39" s="51" t="str">
        <f xml:space="preserve"> IF(variables!$E$3=$B39,      IF(N($J39=S$3)=0,"",$L39),   ""        )</f>
        <v/>
      </c>
      <c r="T39" s="51" t="str">
        <f xml:space="preserve"> IF(variables!$E$3=$B39,      IF(N($J39=T$3)=0,"",$L39),   ""        )</f>
        <v/>
      </c>
      <c r="U39" s="51" t="str">
        <f xml:space="preserve"> IF(variables!$E$3=$B39,      IF(N($J39=U$3)=0,"",$L39),   ""        )</f>
        <v/>
      </c>
      <c r="V39" s="51" t="str">
        <f xml:space="preserve"> IF(variables!$E$3=$B39,      IF(N($J39=V$3)=0,"",$L39),   ""        )</f>
        <v/>
      </c>
      <c r="W39" s="51" t="str">
        <f xml:space="preserve"> IF(variables!$E$3=$B39,      IF(N($J39=W$3)=0,"",$L39),   ""        )</f>
        <v/>
      </c>
      <c r="X39" s="51" t="str">
        <f xml:space="preserve"> IF(variables!$E$3=$B39,      IF(N($J39=X$3)=0,"",$L39),   ""        )</f>
        <v/>
      </c>
      <c r="Y39" s="52" t="str">
        <f xml:space="preserve"> IF(variables!$E$3=$B39,      IF(N($I39=Y$3)=0,"",$L39),   ""        )</f>
        <v/>
      </c>
      <c r="Z39" s="52" t="str">
        <f xml:space="preserve"> IF(variables!$E$3=$B39,      IF(N($I39=Z$3)=0,"",$L39),   ""        )</f>
        <v/>
      </c>
      <c r="AA39" s="52" t="str">
        <f xml:space="preserve"> IF(variables!$E$3=$B39,      IF(N($I39=AA$3)=0,"",$L39),   ""        )</f>
        <v/>
      </c>
      <c r="AB39" s="52" t="str">
        <f xml:space="preserve"> IF(variables!$E$3=$B39,      IF(N($I39=AB$3)=0,"",$L39),   ""        )</f>
        <v/>
      </c>
      <c r="AC39" s="52" t="str">
        <f xml:space="preserve"> IF(variables!$E$3=$B39,      IF(N($I39=AC$3)=0,"",$L39),   ""        )</f>
        <v/>
      </c>
      <c r="AD39" s="52" t="str">
        <f xml:space="preserve"> IF(variables!$E$3=$B39,      IF(N($I39=AD$3)=0,"",$L39),   ""        )</f>
        <v/>
      </c>
      <c r="AE39" s="52" t="str">
        <f xml:space="preserve"> IF(variables!$E$3=$B39,      IF(N($I39=AE$3)=0,"",$L39),   ""        )</f>
        <v/>
      </c>
      <c r="AF39" s="52" t="str">
        <f xml:space="preserve"> IF(variables!$E$3=$B39,      IF(N($I39=AF$3)=0,"",$L39),   ""        )</f>
        <v/>
      </c>
      <c r="AG39" s="52" t="str">
        <f xml:space="preserve"> IF(variables!$E$3=$B39,      IF(N($I39=AG$3)=0,"",$L39),   ""        )</f>
        <v/>
      </c>
      <c r="AH39" s="52" t="str">
        <f xml:space="preserve"> IF(variables!$E$3=$B39,      IF(N($I39=AH$3)=0,"",$L39),   ""        )</f>
        <v/>
      </c>
      <c r="AI39" s="52" t="str">
        <f xml:space="preserve"> IF(variables!$E$3=$B39,      IF(N($I39=AI$3)=0,"",$L39),   ""        )</f>
        <v/>
      </c>
      <c r="AJ39" s="52" t="str">
        <f xml:space="preserve"> IF(variables!$E$3=$B39,      IF(N($I39=AJ$3)=0,"",$L39),   ""        )</f>
        <v/>
      </c>
      <c r="AK39" s="52" t="str">
        <f xml:space="preserve"> IF(variables!$E$3=$B39,      IF(N($I39=AK$3)=0,"",$L39),   ""        )</f>
        <v/>
      </c>
      <c r="AL39" s="52" t="str">
        <f xml:space="preserve"> IF(variables!$E$3=$B39,      IF(N($I39=AL$3)=0,"",$L39),   ""        )</f>
        <v/>
      </c>
      <c r="AM39" s="52" t="str">
        <f xml:space="preserve"> IF(variables!$E$3=$B39,      IF(N($I39=AM$3)=0,"",$L39),   ""        )</f>
        <v/>
      </c>
      <c r="AN39" s="52" t="str">
        <f xml:space="preserve"> IF(variables!$E$3=$B39,      IF(N($I39=AN$3)=0,"",$L39),   ""        )</f>
        <v/>
      </c>
      <c r="AO39" s="52" t="str">
        <f xml:space="preserve"> IF(variables!$E$3=$B39,      IF(N($I39=AO$3)=0,"",$L39),   ""        )</f>
        <v/>
      </c>
      <c r="AP39" s="52" t="str">
        <f xml:space="preserve"> IF(variables!$E$3=$B39,      IF(N($I39=AP$3)=0,"",$L39),   ""        )</f>
        <v/>
      </c>
      <c r="AQ39" s="52" t="str">
        <f xml:space="preserve"> IF(variables!$E$3=$B39,      IF(N($I39=AQ$3)=0,"",$L39),   ""        )</f>
        <v/>
      </c>
      <c r="AR39" s="52" t="str">
        <f xml:space="preserve"> IF(variables!$E$3=$B39,      IF(N($I39=AR$3)=0,"",$L39),   ""        )</f>
        <v/>
      </c>
      <c r="AS39" s="52" t="str">
        <f xml:space="preserve"> IF(variables!$E$3=$B39,      IF(N($I39=AS$3)=0,"",$L39),   ""        )</f>
        <v/>
      </c>
      <c r="AT39" s="52" t="str">
        <f xml:space="preserve"> IF(variables!$E$3=$B39,      IF(N($I39=AT$3)=0,"",$L39),   ""        )</f>
        <v/>
      </c>
      <c r="AU39" s="52" t="str">
        <f xml:space="preserve"> IF(variables!$E$3=$B39,      IF(N($I39=AU$3)=0,"",$L39),   ""        )</f>
        <v/>
      </c>
      <c r="AV39" s="52" t="str">
        <f xml:space="preserve"> IF(variables!$E$3=$B39,      IF(N($I39=AV$3)=0,"",$L39),   ""        )</f>
        <v/>
      </c>
      <c r="AW39" s="52" t="str">
        <f xml:space="preserve"> IF(variables!$E$3=$B39,      IF(N($I39=AW$3)=0,"",$L39),   ""        )</f>
        <v/>
      </c>
      <c r="AX39" s="52" t="str">
        <f xml:space="preserve"> IF(variables!$E$3=$B39,      IF(N($I39=AX$3)=0,"",$L39),   ""        )</f>
        <v/>
      </c>
      <c r="AY39" s="52" t="str">
        <f xml:space="preserve"> IF(variables!$E$3=$B39,      IF(N($I39=AY$3)=0,"",$L39),   ""        )</f>
        <v/>
      </c>
      <c r="AZ39" s="52" t="str">
        <f xml:space="preserve"> IF(variables!$E$3=$B39,      IF(N($I39=AZ$3)=0,"",$L39),   ""        )</f>
        <v/>
      </c>
      <c r="BA39" s="52" t="str">
        <f xml:space="preserve"> IF(variables!$E$3=$B39,      IF(N($I39=BA$3)=0,"",$L39),   ""        )</f>
        <v/>
      </c>
      <c r="BB39" s="52" t="str">
        <f xml:space="preserve"> IF(variables!$E$3=$B39,      IF(N($I39=BB$3)=0,"",$L39),   ""        )</f>
        <v/>
      </c>
      <c r="BC39" s="52" t="str">
        <f xml:space="preserve"> IF(variables!$E$3=$B39,      IF(N($I39=BC$3)=0,"",$L39),   ""        )</f>
        <v/>
      </c>
      <c r="BD39" s="52" t="str">
        <f xml:space="preserve"> IF(variables!$E$3=$B39,      IF(N($I39=BD$3)=0,"",$L39),   ""        )</f>
        <v/>
      </c>
      <c r="BE39" s="52" t="str">
        <f xml:space="preserve"> IF(variables!$E$3=$B39,      IF(N($I39=BE$3)=0,"",$L39),   ""        )</f>
        <v/>
      </c>
      <c r="BF39" s="52" t="str">
        <f xml:space="preserve"> IF(variables!$E$3=$B39,      IF(N($I39=BF$3)=0,"",$L39),   ""        )</f>
        <v/>
      </c>
      <c r="BG39" s="52" t="str">
        <f xml:space="preserve"> IF(variables!$E$3=$B39,      IF(N($I39=BG$3)=0,"",$L39),   ""        )</f>
        <v/>
      </c>
      <c r="BH39" s="52" t="str">
        <f xml:space="preserve"> IF(variables!$E$3=$B39,      IF(N($I39=BH$3)=0,"",$L39),   ""        )</f>
        <v/>
      </c>
      <c r="BI39" s="52" t="str">
        <f xml:space="preserve"> IF(variables!$E$3=$B39,      IF(N($I39=BI$3)=0,"",$L39),   ""        )</f>
        <v/>
      </c>
      <c r="BJ39" s="52" t="str">
        <f xml:space="preserve"> IF(variables!$E$3=$B39,      IF(N($I39=BJ$3)=0,"",$L39),   ""        )</f>
        <v/>
      </c>
      <c r="BK39" s="52" t="str">
        <f xml:space="preserve"> IF(variables!$E$3=$B39,      IF(N($I39=BK$3)=0,"",$L39),   ""        )</f>
        <v/>
      </c>
      <c r="BL39" s="52" t="str">
        <f xml:space="preserve"> IF(variables!$E$3=$B39,      IF(N($I39=BL$3)=0,"",$L39),   ""        )</f>
        <v/>
      </c>
      <c r="BM39" s="52" t="str">
        <f xml:space="preserve"> IF(variables!$E$3=$B39,      IF(N($I39=BM$3)=0,"",$L39),   ""        )</f>
        <v/>
      </c>
      <c r="BN39" s="52" t="str">
        <f xml:space="preserve"> IF(variables!$E$3=$B39,      IF(N($I39=BN$3)=0,"",$L39),   ""        )</f>
        <v/>
      </c>
      <c r="BO39" s="52" t="str">
        <f xml:space="preserve"> IF(variables!$E$3=$B39,      IF(N($I39=BO$3)=0,"",$L39),   ""        )</f>
        <v/>
      </c>
      <c r="BP39" s="52" t="str">
        <f xml:space="preserve"> IF(variables!$E$3=$B39,      IF(N($I39=BP$3)=0,"",$L39),   ""        )</f>
        <v/>
      </c>
      <c r="BQ39" s="52" t="str">
        <f xml:space="preserve"> IF(variables!$E$3=$B39,      IF(N($I39=BQ$3)=0,"",$L39),   ""        )</f>
        <v/>
      </c>
      <c r="BR39" s="52" t="str">
        <f xml:space="preserve"> IF(variables!$E$3=$B39,      IF(N($I39=BR$3)=0,"",$L39),   ""        )</f>
        <v/>
      </c>
      <c r="BS39" s="52" t="str">
        <f xml:space="preserve"> IF(variables!$E$3=$B39,      IF(N($I39=BS$3)=0,"",$L39),   ""        )</f>
        <v/>
      </c>
      <c r="BT39" s="52" t="str">
        <f xml:space="preserve"> IF(variables!$E$3=$B39,      IF(N($I39=BT$3)=0,"",$L39),   ""        )</f>
        <v/>
      </c>
      <c r="BU39" s="52" t="str">
        <f xml:space="preserve"> IF(variables!$E$3=$B39,      IF(N($I39=BU$3)=0,"",$L39),   ""        )</f>
        <v/>
      </c>
      <c r="BV39" s="52" t="str">
        <f xml:space="preserve"> IF(variables!$E$3=$B39,      IF(N($I39=BV$3)=0,"",$L39),   ""        )</f>
        <v/>
      </c>
      <c r="BW39" s="52" t="str">
        <f xml:space="preserve"> IF(variables!$E$3=$B39,      IF(N($I39=BW$3)=0,"",$L39),   ""        )</f>
        <v/>
      </c>
      <c r="BX39" s="52" t="str">
        <f xml:space="preserve"> IF(variables!$E$3=$B39,      IF(N($I39=BX$3)=0,"",$L39),   ""        )</f>
        <v/>
      </c>
      <c r="BY39" s="53" t="str">
        <f t="shared" si="20"/>
        <v/>
      </c>
      <c r="BZ39" s="53">
        <f t="shared" si="20"/>
        <v>7</v>
      </c>
      <c r="CA39" s="53" t="str">
        <f t="shared" si="20"/>
        <v/>
      </c>
      <c r="CB39" s="53" t="str">
        <f t="shared" si="20"/>
        <v/>
      </c>
      <c r="CC39" s="53" t="str">
        <f t="shared" si="20"/>
        <v/>
      </c>
      <c r="CD39" s="53" t="str">
        <f t="shared" si="20"/>
        <v/>
      </c>
      <c r="CE39" s="53" t="str">
        <f t="shared" si="20"/>
        <v/>
      </c>
      <c r="CF39" s="53" t="str">
        <f t="shared" si="20"/>
        <v/>
      </c>
      <c r="CG39" s="53" t="str">
        <f t="shared" si="20"/>
        <v/>
      </c>
      <c r="CH39" s="53" t="str">
        <f t="shared" si="20"/>
        <v/>
      </c>
      <c r="CI39" s="53" t="str">
        <f t="shared" si="20"/>
        <v/>
      </c>
      <c r="CJ39" s="53" t="str">
        <f t="shared" si="20"/>
        <v/>
      </c>
    </row>
    <row r="40" spans="1:88" ht="13.5" customHeight="1">
      <c r="A40" s="11"/>
      <c r="B40" s="72" t="s">
        <v>37</v>
      </c>
      <c r="C40" s="73">
        <f t="shared" si="11"/>
        <v>42000</v>
      </c>
      <c r="D40" s="74" t="s">
        <v>3</v>
      </c>
      <c r="E40" s="74">
        <v>19</v>
      </c>
      <c r="F40" s="74">
        <v>20</v>
      </c>
      <c r="G40" s="42">
        <f t="shared" si="17"/>
        <v>19</v>
      </c>
      <c r="H40" s="2" t="s">
        <v>13</v>
      </c>
      <c r="I40" s="42">
        <f t="shared" si="18"/>
        <v>52</v>
      </c>
      <c r="J40" s="42" t="str">
        <f>CHOOSE(MONTH(C40),variables!$B$2,variables!$B$3,variables!$B$4,variables!$B$5,variables!$B$6,variables!$B$7,variables!$B$8,variables!$B$9,variables!$B$10,variables!$B$11,variables!$B$12,variables!$B$13)</f>
        <v>décembre</v>
      </c>
      <c r="K40" s="42">
        <f t="shared" si="19"/>
        <v>2014</v>
      </c>
      <c r="L40" s="57">
        <f>IF(variables!$C$2=1,G40,       IF($D40=analyse!$H$3,$G40,"")   )</f>
        <v>19</v>
      </c>
      <c r="M40" s="51" t="str">
        <f xml:space="preserve"> IF(variables!$E$3=$B40,      IF(N($J40=M$3)=0,"",$L40),   ""        )</f>
        <v/>
      </c>
      <c r="N40" s="51" t="str">
        <f xml:space="preserve"> IF(variables!$E$3=$B40,      IF(N($J40=N$3)=0,"",$L40),   ""        )</f>
        <v/>
      </c>
      <c r="O40" s="51" t="str">
        <f xml:space="preserve"> IF(variables!$E$3=$B40,      IF(N($J40=O$3)=0,"",$L40),   ""        )</f>
        <v/>
      </c>
      <c r="P40" s="51" t="str">
        <f xml:space="preserve"> IF(variables!$E$3=$B40,      IF(N($J40=P$3)=0,"",$L40),   ""        )</f>
        <v/>
      </c>
      <c r="Q40" s="51" t="str">
        <f xml:space="preserve"> IF(variables!$E$3=$B40,      IF(N($J40=Q$3)=0,"",$L40),   ""        )</f>
        <v/>
      </c>
      <c r="R40" s="51" t="str">
        <f xml:space="preserve"> IF(variables!$E$3=$B40,      IF(N($J40=R$3)=0,"",$L40),   ""        )</f>
        <v/>
      </c>
      <c r="S40" s="51" t="str">
        <f xml:space="preserve"> IF(variables!$E$3=$B40,      IF(N($J40=S$3)=0,"",$L40),   ""        )</f>
        <v/>
      </c>
      <c r="T40" s="51" t="str">
        <f xml:space="preserve"> IF(variables!$E$3=$B40,      IF(N($J40=T$3)=0,"",$L40),   ""        )</f>
        <v/>
      </c>
      <c r="U40" s="51" t="str">
        <f xml:space="preserve"> IF(variables!$E$3=$B40,      IF(N($J40=U$3)=0,"",$L40),   ""        )</f>
        <v/>
      </c>
      <c r="V40" s="51" t="str">
        <f xml:space="preserve"> IF(variables!$E$3=$B40,      IF(N($J40=V$3)=0,"",$L40),   ""        )</f>
        <v/>
      </c>
      <c r="W40" s="51" t="str">
        <f xml:space="preserve"> IF(variables!$E$3=$B40,      IF(N($J40=W$3)=0,"",$L40),   ""        )</f>
        <v/>
      </c>
      <c r="X40" s="51" t="str">
        <f xml:space="preserve"> IF(variables!$E$3=$B40,      IF(N($J40=X$3)=0,"",$L40),   ""        )</f>
        <v/>
      </c>
      <c r="Y40" s="52" t="str">
        <f xml:space="preserve"> IF(variables!$E$3=$B40,      IF(N($I40=Y$3)=0,"",$L40),   ""        )</f>
        <v/>
      </c>
      <c r="Z40" s="52" t="str">
        <f xml:space="preserve"> IF(variables!$E$3=$B40,      IF(N($I40=Z$3)=0,"",$L40),   ""        )</f>
        <v/>
      </c>
      <c r="AA40" s="52" t="str">
        <f xml:space="preserve"> IF(variables!$E$3=$B40,      IF(N($I40=AA$3)=0,"",$L40),   ""        )</f>
        <v/>
      </c>
      <c r="AB40" s="52" t="str">
        <f xml:space="preserve"> IF(variables!$E$3=$B40,      IF(N($I40=AB$3)=0,"",$L40),   ""        )</f>
        <v/>
      </c>
      <c r="AC40" s="52" t="str">
        <f xml:space="preserve"> IF(variables!$E$3=$B40,      IF(N($I40=AC$3)=0,"",$L40),   ""        )</f>
        <v/>
      </c>
      <c r="AD40" s="52" t="str">
        <f xml:space="preserve"> IF(variables!$E$3=$B40,      IF(N($I40=AD$3)=0,"",$L40),   ""        )</f>
        <v/>
      </c>
      <c r="AE40" s="52" t="str">
        <f xml:space="preserve"> IF(variables!$E$3=$B40,      IF(N($I40=AE$3)=0,"",$L40),   ""        )</f>
        <v/>
      </c>
      <c r="AF40" s="52" t="str">
        <f xml:space="preserve"> IF(variables!$E$3=$B40,      IF(N($I40=AF$3)=0,"",$L40),   ""        )</f>
        <v/>
      </c>
      <c r="AG40" s="52" t="str">
        <f xml:space="preserve"> IF(variables!$E$3=$B40,      IF(N($I40=AG$3)=0,"",$L40),   ""        )</f>
        <v/>
      </c>
      <c r="AH40" s="52" t="str">
        <f xml:space="preserve"> IF(variables!$E$3=$B40,      IF(N($I40=AH$3)=0,"",$L40),   ""        )</f>
        <v/>
      </c>
      <c r="AI40" s="52" t="str">
        <f xml:space="preserve"> IF(variables!$E$3=$B40,      IF(N($I40=AI$3)=0,"",$L40),   ""        )</f>
        <v/>
      </c>
      <c r="AJ40" s="52" t="str">
        <f xml:space="preserve"> IF(variables!$E$3=$B40,      IF(N($I40=AJ$3)=0,"",$L40),   ""        )</f>
        <v/>
      </c>
      <c r="AK40" s="52" t="str">
        <f xml:space="preserve"> IF(variables!$E$3=$B40,      IF(N($I40=AK$3)=0,"",$L40),   ""        )</f>
        <v/>
      </c>
      <c r="AL40" s="52" t="str">
        <f xml:space="preserve"> IF(variables!$E$3=$B40,      IF(N($I40=AL$3)=0,"",$L40),   ""        )</f>
        <v/>
      </c>
      <c r="AM40" s="52" t="str">
        <f xml:space="preserve"> IF(variables!$E$3=$B40,      IF(N($I40=AM$3)=0,"",$L40),   ""        )</f>
        <v/>
      </c>
      <c r="AN40" s="52" t="str">
        <f xml:space="preserve"> IF(variables!$E$3=$B40,      IF(N($I40=AN$3)=0,"",$L40),   ""        )</f>
        <v/>
      </c>
      <c r="AO40" s="52" t="str">
        <f xml:space="preserve"> IF(variables!$E$3=$B40,      IF(N($I40=AO$3)=0,"",$L40),   ""        )</f>
        <v/>
      </c>
      <c r="AP40" s="52" t="str">
        <f xml:space="preserve"> IF(variables!$E$3=$B40,      IF(N($I40=AP$3)=0,"",$L40),   ""        )</f>
        <v/>
      </c>
      <c r="AQ40" s="52" t="str">
        <f xml:space="preserve"> IF(variables!$E$3=$B40,      IF(N($I40=AQ$3)=0,"",$L40),   ""        )</f>
        <v/>
      </c>
      <c r="AR40" s="52" t="str">
        <f xml:space="preserve"> IF(variables!$E$3=$B40,      IF(N($I40=AR$3)=0,"",$L40),   ""        )</f>
        <v/>
      </c>
      <c r="AS40" s="52" t="str">
        <f xml:space="preserve"> IF(variables!$E$3=$B40,      IF(N($I40=AS$3)=0,"",$L40),   ""        )</f>
        <v/>
      </c>
      <c r="AT40" s="52" t="str">
        <f xml:space="preserve"> IF(variables!$E$3=$B40,      IF(N($I40=AT$3)=0,"",$L40),   ""        )</f>
        <v/>
      </c>
      <c r="AU40" s="52" t="str">
        <f xml:space="preserve"> IF(variables!$E$3=$B40,      IF(N($I40=AU$3)=0,"",$L40),   ""        )</f>
        <v/>
      </c>
      <c r="AV40" s="52" t="str">
        <f xml:space="preserve"> IF(variables!$E$3=$B40,      IF(N($I40=AV$3)=0,"",$L40),   ""        )</f>
        <v/>
      </c>
      <c r="AW40" s="52" t="str">
        <f xml:space="preserve"> IF(variables!$E$3=$B40,      IF(N($I40=AW$3)=0,"",$L40),   ""        )</f>
        <v/>
      </c>
      <c r="AX40" s="52" t="str">
        <f xml:space="preserve"> IF(variables!$E$3=$B40,      IF(N($I40=AX$3)=0,"",$L40),   ""        )</f>
        <v/>
      </c>
      <c r="AY40" s="52" t="str">
        <f xml:space="preserve"> IF(variables!$E$3=$B40,      IF(N($I40=AY$3)=0,"",$L40),   ""        )</f>
        <v/>
      </c>
      <c r="AZ40" s="52" t="str">
        <f xml:space="preserve"> IF(variables!$E$3=$B40,      IF(N($I40=AZ$3)=0,"",$L40),   ""        )</f>
        <v/>
      </c>
      <c r="BA40" s="52" t="str">
        <f xml:space="preserve"> IF(variables!$E$3=$B40,      IF(N($I40=BA$3)=0,"",$L40),   ""        )</f>
        <v/>
      </c>
      <c r="BB40" s="52" t="str">
        <f xml:space="preserve"> IF(variables!$E$3=$B40,      IF(N($I40=BB$3)=0,"",$L40),   ""        )</f>
        <v/>
      </c>
      <c r="BC40" s="52" t="str">
        <f xml:space="preserve"> IF(variables!$E$3=$B40,      IF(N($I40=BC$3)=0,"",$L40),   ""        )</f>
        <v/>
      </c>
      <c r="BD40" s="52" t="str">
        <f xml:space="preserve"> IF(variables!$E$3=$B40,      IF(N($I40=BD$3)=0,"",$L40),   ""        )</f>
        <v/>
      </c>
      <c r="BE40" s="52" t="str">
        <f xml:space="preserve"> IF(variables!$E$3=$B40,      IF(N($I40=BE$3)=0,"",$L40),   ""        )</f>
        <v/>
      </c>
      <c r="BF40" s="52" t="str">
        <f xml:space="preserve"> IF(variables!$E$3=$B40,      IF(N($I40=BF$3)=0,"",$L40),   ""        )</f>
        <v/>
      </c>
      <c r="BG40" s="52" t="str">
        <f xml:space="preserve"> IF(variables!$E$3=$B40,      IF(N($I40=BG$3)=0,"",$L40),   ""        )</f>
        <v/>
      </c>
      <c r="BH40" s="52" t="str">
        <f xml:space="preserve"> IF(variables!$E$3=$B40,      IF(N($I40=BH$3)=0,"",$L40),   ""        )</f>
        <v/>
      </c>
      <c r="BI40" s="52" t="str">
        <f xml:space="preserve"> IF(variables!$E$3=$B40,      IF(N($I40=BI$3)=0,"",$L40),   ""        )</f>
        <v/>
      </c>
      <c r="BJ40" s="52" t="str">
        <f xml:space="preserve"> IF(variables!$E$3=$B40,      IF(N($I40=BJ$3)=0,"",$L40),   ""        )</f>
        <v/>
      </c>
      <c r="BK40" s="52" t="str">
        <f xml:space="preserve"> IF(variables!$E$3=$B40,      IF(N($I40=BK$3)=0,"",$L40),   ""        )</f>
        <v/>
      </c>
      <c r="BL40" s="52" t="str">
        <f xml:space="preserve"> IF(variables!$E$3=$B40,      IF(N($I40=BL$3)=0,"",$L40),   ""        )</f>
        <v/>
      </c>
      <c r="BM40" s="52" t="str">
        <f xml:space="preserve"> IF(variables!$E$3=$B40,      IF(N($I40=BM$3)=0,"",$L40),   ""        )</f>
        <v/>
      </c>
      <c r="BN40" s="52" t="str">
        <f xml:space="preserve"> IF(variables!$E$3=$B40,      IF(N($I40=BN$3)=0,"",$L40),   ""        )</f>
        <v/>
      </c>
      <c r="BO40" s="52" t="str">
        <f xml:space="preserve"> IF(variables!$E$3=$B40,      IF(N($I40=BO$3)=0,"",$L40),   ""        )</f>
        <v/>
      </c>
      <c r="BP40" s="52" t="str">
        <f xml:space="preserve"> IF(variables!$E$3=$B40,      IF(N($I40=BP$3)=0,"",$L40),   ""        )</f>
        <v/>
      </c>
      <c r="BQ40" s="52" t="str">
        <f xml:space="preserve"> IF(variables!$E$3=$B40,      IF(N($I40=BQ$3)=0,"",$L40),   ""        )</f>
        <v/>
      </c>
      <c r="BR40" s="52" t="str">
        <f xml:space="preserve"> IF(variables!$E$3=$B40,      IF(N($I40=BR$3)=0,"",$L40),   ""        )</f>
        <v/>
      </c>
      <c r="BS40" s="52" t="str">
        <f xml:space="preserve"> IF(variables!$E$3=$B40,      IF(N($I40=BS$3)=0,"",$L40),   ""        )</f>
        <v/>
      </c>
      <c r="BT40" s="52" t="str">
        <f xml:space="preserve"> IF(variables!$E$3=$B40,      IF(N($I40=BT$3)=0,"",$L40),   ""        )</f>
        <v/>
      </c>
      <c r="BU40" s="52" t="str">
        <f xml:space="preserve"> IF(variables!$E$3=$B40,      IF(N($I40=BU$3)=0,"",$L40),   ""        )</f>
        <v/>
      </c>
      <c r="BV40" s="52" t="str">
        <f xml:space="preserve"> IF(variables!$E$3=$B40,      IF(N($I40=BV$3)=0,"",$L40),   ""        )</f>
        <v/>
      </c>
      <c r="BW40" s="52" t="str">
        <f xml:space="preserve"> IF(variables!$E$3=$B40,      IF(N($I40=BW$3)=0,"",$L40),   ""        )</f>
        <v/>
      </c>
      <c r="BX40" s="52" t="str">
        <f xml:space="preserve"> IF(variables!$E$3=$B40,      IF(N($I40=BX$3)=0,"",$L40),   ""        )</f>
        <v/>
      </c>
      <c r="BY40" s="53" t="str">
        <f t="shared" si="20"/>
        <v/>
      </c>
      <c r="BZ40" s="53">
        <f t="shared" si="20"/>
        <v>19</v>
      </c>
      <c r="CA40" s="53" t="str">
        <f t="shared" si="20"/>
        <v/>
      </c>
      <c r="CB40" s="53" t="str">
        <f t="shared" si="20"/>
        <v/>
      </c>
      <c r="CC40" s="53" t="str">
        <f t="shared" si="20"/>
        <v/>
      </c>
      <c r="CD40" s="53" t="str">
        <f t="shared" si="20"/>
        <v/>
      </c>
      <c r="CE40" s="53" t="str">
        <f t="shared" si="20"/>
        <v/>
      </c>
      <c r="CF40" s="53" t="str">
        <f t="shared" si="20"/>
        <v/>
      </c>
      <c r="CG40" s="53" t="str">
        <f t="shared" si="20"/>
        <v/>
      </c>
      <c r="CH40" s="53" t="str">
        <f t="shared" si="20"/>
        <v/>
      </c>
      <c r="CI40" s="53" t="str">
        <f t="shared" si="20"/>
        <v/>
      </c>
      <c r="CJ40" s="53" t="str">
        <f t="shared" si="20"/>
        <v/>
      </c>
    </row>
    <row r="41" spans="1:88" ht="13.5" customHeight="1">
      <c r="A41" s="11"/>
      <c r="B41" s="72" t="s">
        <v>37</v>
      </c>
      <c r="C41" s="73">
        <f t="shared" si="11"/>
        <v>42010</v>
      </c>
      <c r="D41" s="74" t="s">
        <v>5</v>
      </c>
      <c r="E41" s="74">
        <v>7</v>
      </c>
      <c r="F41" s="74">
        <v>20</v>
      </c>
      <c r="G41" s="42">
        <f t="shared" si="17"/>
        <v>7</v>
      </c>
      <c r="H41" s="2" t="s">
        <v>13</v>
      </c>
      <c r="I41" s="42">
        <f t="shared" si="18"/>
        <v>2</v>
      </c>
      <c r="J41" s="42" t="str">
        <f>CHOOSE(MONTH(C41),variables!$B$2,variables!$B$3,variables!$B$4,variables!$B$5,variables!$B$6,variables!$B$7,variables!$B$8,variables!$B$9,variables!$B$10,variables!$B$11,variables!$B$12,variables!$B$13)</f>
        <v>janvier</v>
      </c>
      <c r="K41" s="42">
        <f t="shared" si="19"/>
        <v>2015</v>
      </c>
      <c r="L41" s="57">
        <f>IF(variables!$C$2=1,G41,       IF($D41=analyse!$H$3,$G41,"")   )</f>
        <v>7</v>
      </c>
      <c r="M41" s="51" t="str">
        <f xml:space="preserve"> IF(variables!$E$3=$B41,      IF(N($J41=M$3)=0,"",$L41),   ""        )</f>
        <v/>
      </c>
      <c r="N41" s="51" t="str">
        <f xml:space="preserve"> IF(variables!$E$3=$B41,      IF(N($J41=N$3)=0,"",$L41),   ""        )</f>
        <v/>
      </c>
      <c r="O41" s="51" t="str">
        <f xml:space="preserve"> IF(variables!$E$3=$B41,      IF(N($J41=O$3)=0,"",$L41),   ""        )</f>
        <v/>
      </c>
      <c r="P41" s="51" t="str">
        <f xml:space="preserve"> IF(variables!$E$3=$B41,      IF(N($J41=P$3)=0,"",$L41),   ""        )</f>
        <v/>
      </c>
      <c r="Q41" s="51" t="str">
        <f xml:space="preserve"> IF(variables!$E$3=$B41,      IF(N($J41=Q$3)=0,"",$L41),   ""        )</f>
        <v/>
      </c>
      <c r="R41" s="51" t="str">
        <f xml:space="preserve"> IF(variables!$E$3=$B41,      IF(N($J41=R$3)=0,"",$L41),   ""        )</f>
        <v/>
      </c>
      <c r="S41" s="51" t="str">
        <f xml:space="preserve"> IF(variables!$E$3=$B41,      IF(N($J41=S$3)=0,"",$L41),   ""        )</f>
        <v/>
      </c>
      <c r="T41" s="51" t="str">
        <f xml:space="preserve"> IF(variables!$E$3=$B41,      IF(N($J41=T$3)=0,"",$L41),   ""        )</f>
        <v/>
      </c>
      <c r="U41" s="51" t="str">
        <f xml:space="preserve"> IF(variables!$E$3=$B41,      IF(N($J41=U$3)=0,"",$L41),   ""        )</f>
        <v/>
      </c>
      <c r="V41" s="51" t="str">
        <f xml:space="preserve"> IF(variables!$E$3=$B41,      IF(N($J41=V$3)=0,"",$L41),   ""        )</f>
        <v/>
      </c>
      <c r="W41" s="51" t="str">
        <f xml:space="preserve"> IF(variables!$E$3=$B41,      IF(N($J41=W$3)=0,"",$L41),   ""        )</f>
        <v/>
      </c>
      <c r="X41" s="51" t="str">
        <f xml:space="preserve"> IF(variables!$E$3=$B41,      IF(N($J41=X$3)=0,"",$L41),   ""        )</f>
        <v/>
      </c>
      <c r="Y41" s="52" t="str">
        <f xml:space="preserve"> IF(variables!$E$3=$B41,      IF(N($I41=Y$3)=0,"",$L41),   ""        )</f>
        <v/>
      </c>
      <c r="Z41" s="52" t="str">
        <f xml:space="preserve"> IF(variables!$E$3=$B41,      IF(N($I41=Z$3)=0,"",$L41),   ""        )</f>
        <v/>
      </c>
      <c r="AA41" s="52" t="str">
        <f xml:space="preserve"> IF(variables!$E$3=$B41,      IF(N($I41=AA$3)=0,"",$L41),   ""        )</f>
        <v/>
      </c>
      <c r="AB41" s="52" t="str">
        <f xml:space="preserve"> IF(variables!$E$3=$B41,      IF(N($I41=AB$3)=0,"",$L41),   ""        )</f>
        <v/>
      </c>
      <c r="AC41" s="52" t="str">
        <f xml:space="preserve"> IF(variables!$E$3=$B41,      IF(N($I41=AC$3)=0,"",$L41),   ""        )</f>
        <v/>
      </c>
      <c r="AD41" s="52" t="str">
        <f xml:space="preserve"> IF(variables!$E$3=$B41,      IF(N($I41=AD$3)=0,"",$L41),   ""        )</f>
        <v/>
      </c>
      <c r="AE41" s="52" t="str">
        <f xml:space="preserve"> IF(variables!$E$3=$B41,      IF(N($I41=AE$3)=0,"",$L41),   ""        )</f>
        <v/>
      </c>
      <c r="AF41" s="52" t="str">
        <f xml:space="preserve"> IF(variables!$E$3=$B41,      IF(N($I41=AF$3)=0,"",$L41),   ""        )</f>
        <v/>
      </c>
      <c r="AG41" s="52" t="str">
        <f xml:space="preserve"> IF(variables!$E$3=$B41,      IF(N($I41=AG$3)=0,"",$L41),   ""        )</f>
        <v/>
      </c>
      <c r="AH41" s="52" t="str">
        <f xml:space="preserve"> IF(variables!$E$3=$B41,      IF(N($I41=AH$3)=0,"",$L41),   ""        )</f>
        <v/>
      </c>
      <c r="AI41" s="52" t="str">
        <f xml:space="preserve"> IF(variables!$E$3=$B41,      IF(N($I41=AI$3)=0,"",$L41),   ""        )</f>
        <v/>
      </c>
      <c r="AJ41" s="52" t="str">
        <f xml:space="preserve"> IF(variables!$E$3=$B41,      IF(N($I41=AJ$3)=0,"",$L41),   ""        )</f>
        <v/>
      </c>
      <c r="AK41" s="52" t="str">
        <f xml:space="preserve"> IF(variables!$E$3=$B41,      IF(N($I41=AK$3)=0,"",$L41),   ""        )</f>
        <v/>
      </c>
      <c r="AL41" s="52" t="str">
        <f xml:space="preserve"> IF(variables!$E$3=$B41,      IF(N($I41=AL$3)=0,"",$L41),   ""        )</f>
        <v/>
      </c>
      <c r="AM41" s="52" t="str">
        <f xml:space="preserve"> IF(variables!$E$3=$B41,      IF(N($I41=AM$3)=0,"",$L41),   ""        )</f>
        <v/>
      </c>
      <c r="AN41" s="52" t="str">
        <f xml:space="preserve"> IF(variables!$E$3=$B41,      IF(N($I41=AN$3)=0,"",$L41),   ""        )</f>
        <v/>
      </c>
      <c r="AO41" s="52" t="str">
        <f xml:space="preserve"> IF(variables!$E$3=$B41,      IF(N($I41=AO$3)=0,"",$L41),   ""        )</f>
        <v/>
      </c>
      <c r="AP41" s="52" t="str">
        <f xml:space="preserve"> IF(variables!$E$3=$B41,      IF(N($I41=AP$3)=0,"",$L41),   ""        )</f>
        <v/>
      </c>
      <c r="AQ41" s="52" t="str">
        <f xml:space="preserve"> IF(variables!$E$3=$B41,      IF(N($I41=AQ$3)=0,"",$L41),   ""        )</f>
        <v/>
      </c>
      <c r="AR41" s="52" t="str">
        <f xml:space="preserve"> IF(variables!$E$3=$B41,      IF(N($I41=AR$3)=0,"",$L41),   ""        )</f>
        <v/>
      </c>
      <c r="AS41" s="52" t="str">
        <f xml:space="preserve"> IF(variables!$E$3=$B41,      IF(N($I41=AS$3)=0,"",$L41),   ""        )</f>
        <v/>
      </c>
      <c r="AT41" s="52" t="str">
        <f xml:space="preserve"> IF(variables!$E$3=$B41,      IF(N($I41=AT$3)=0,"",$L41),   ""        )</f>
        <v/>
      </c>
      <c r="AU41" s="52" t="str">
        <f xml:space="preserve"> IF(variables!$E$3=$B41,      IF(N($I41=AU$3)=0,"",$L41),   ""        )</f>
        <v/>
      </c>
      <c r="AV41" s="52" t="str">
        <f xml:space="preserve"> IF(variables!$E$3=$B41,      IF(N($I41=AV$3)=0,"",$L41),   ""        )</f>
        <v/>
      </c>
      <c r="AW41" s="52" t="str">
        <f xml:space="preserve"> IF(variables!$E$3=$B41,      IF(N($I41=AW$3)=0,"",$L41),   ""        )</f>
        <v/>
      </c>
      <c r="AX41" s="52" t="str">
        <f xml:space="preserve"> IF(variables!$E$3=$B41,      IF(N($I41=AX$3)=0,"",$L41),   ""        )</f>
        <v/>
      </c>
      <c r="AY41" s="52" t="str">
        <f xml:space="preserve"> IF(variables!$E$3=$B41,      IF(N($I41=AY$3)=0,"",$L41),   ""        )</f>
        <v/>
      </c>
      <c r="AZ41" s="52" t="str">
        <f xml:space="preserve"> IF(variables!$E$3=$B41,      IF(N($I41=AZ$3)=0,"",$L41),   ""        )</f>
        <v/>
      </c>
      <c r="BA41" s="52" t="str">
        <f xml:space="preserve"> IF(variables!$E$3=$B41,      IF(N($I41=BA$3)=0,"",$L41),   ""        )</f>
        <v/>
      </c>
      <c r="BB41" s="52" t="str">
        <f xml:space="preserve"> IF(variables!$E$3=$B41,      IF(N($I41=BB$3)=0,"",$L41),   ""        )</f>
        <v/>
      </c>
      <c r="BC41" s="52" t="str">
        <f xml:space="preserve"> IF(variables!$E$3=$B41,      IF(N($I41=BC$3)=0,"",$L41),   ""        )</f>
        <v/>
      </c>
      <c r="BD41" s="52" t="str">
        <f xml:space="preserve"> IF(variables!$E$3=$B41,      IF(N($I41=BD$3)=0,"",$L41),   ""        )</f>
        <v/>
      </c>
      <c r="BE41" s="52" t="str">
        <f xml:space="preserve"> IF(variables!$E$3=$B41,      IF(N($I41=BE$3)=0,"",$L41),   ""        )</f>
        <v/>
      </c>
      <c r="BF41" s="52" t="str">
        <f xml:space="preserve"> IF(variables!$E$3=$B41,      IF(N($I41=BF$3)=0,"",$L41),   ""        )</f>
        <v/>
      </c>
      <c r="BG41" s="52" t="str">
        <f xml:space="preserve"> IF(variables!$E$3=$B41,      IF(N($I41=BG$3)=0,"",$L41),   ""        )</f>
        <v/>
      </c>
      <c r="BH41" s="52" t="str">
        <f xml:space="preserve"> IF(variables!$E$3=$B41,      IF(N($I41=BH$3)=0,"",$L41),   ""        )</f>
        <v/>
      </c>
      <c r="BI41" s="52" t="str">
        <f xml:space="preserve"> IF(variables!$E$3=$B41,      IF(N($I41=BI$3)=0,"",$L41),   ""        )</f>
        <v/>
      </c>
      <c r="BJ41" s="52" t="str">
        <f xml:space="preserve"> IF(variables!$E$3=$B41,      IF(N($I41=BJ$3)=0,"",$L41),   ""        )</f>
        <v/>
      </c>
      <c r="BK41" s="52" t="str">
        <f xml:space="preserve"> IF(variables!$E$3=$B41,      IF(N($I41=BK$3)=0,"",$L41),   ""        )</f>
        <v/>
      </c>
      <c r="BL41" s="52" t="str">
        <f xml:space="preserve"> IF(variables!$E$3=$B41,      IF(N($I41=BL$3)=0,"",$L41),   ""        )</f>
        <v/>
      </c>
      <c r="BM41" s="52" t="str">
        <f xml:space="preserve"> IF(variables!$E$3=$B41,      IF(N($I41=BM$3)=0,"",$L41),   ""        )</f>
        <v/>
      </c>
      <c r="BN41" s="52" t="str">
        <f xml:space="preserve"> IF(variables!$E$3=$B41,      IF(N($I41=BN$3)=0,"",$L41),   ""        )</f>
        <v/>
      </c>
      <c r="BO41" s="52" t="str">
        <f xml:space="preserve"> IF(variables!$E$3=$B41,      IF(N($I41=BO$3)=0,"",$L41),   ""        )</f>
        <v/>
      </c>
      <c r="BP41" s="52" t="str">
        <f xml:space="preserve"> IF(variables!$E$3=$B41,      IF(N($I41=BP$3)=0,"",$L41),   ""        )</f>
        <v/>
      </c>
      <c r="BQ41" s="52" t="str">
        <f xml:space="preserve"> IF(variables!$E$3=$B41,      IF(N($I41=BQ$3)=0,"",$L41),   ""        )</f>
        <v/>
      </c>
      <c r="BR41" s="52" t="str">
        <f xml:space="preserve"> IF(variables!$E$3=$B41,      IF(N($I41=BR$3)=0,"",$L41),   ""        )</f>
        <v/>
      </c>
      <c r="BS41" s="52" t="str">
        <f xml:space="preserve"> IF(variables!$E$3=$B41,      IF(N($I41=BS$3)=0,"",$L41),   ""        )</f>
        <v/>
      </c>
      <c r="BT41" s="52" t="str">
        <f xml:space="preserve"> IF(variables!$E$3=$B41,      IF(N($I41=BT$3)=0,"",$L41),   ""        )</f>
        <v/>
      </c>
      <c r="BU41" s="52" t="str">
        <f xml:space="preserve"> IF(variables!$E$3=$B41,      IF(N($I41=BU$3)=0,"",$L41),   ""        )</f>
        <v/>
      </c>
      <c r="BV41" s="52" t="str">
        <f xml:space="preserve"> IF(variables!$E$3=$B41,      IF(N($I41=BV$3)=0,"",$L41),   ""        )</f>
        <v/>
      </c>
      <c r="BW41" s="52" t="str">
        <f xml:space="preserve"> IF(variables!$E$3=$B41,      IF(N($I41=BW$3)=0,"",$L41),   ""        )</f>
        <v/>
      </c>
      <c r="BX41" s="52" t="str">
        <f xml:space="preserve"> IF(variables!$E$3=$B41,      IF(N($I41=BX$3)=0,"",$L41),   ""        )</f>
        <v/>
      </c>
      <c r="BY41" s="53" t="str">
        <f t="shared" si="20"/>
        <v/>
      </c>
      <c r="BZ41" s="53">
        <f t="shared" si="20"/>
        <v>7</v>
      </c>
      <c r="CA41" s="53" t="str">
        <f t="shared" si="20"/>
        <v/>
      </c>
      <c r="CB41" s="53" t="str">
        <f t="shared" si="20"/>
        <v/>
      </c>
      <c r="CC41" s="53" t="str">
        <f t="shared" si="20"/>
        <v/>
      </c>
      <c r="CD41" s="53" t="str">
        <f t="shared" si="20"/>
        <v/>
      </c>
      <c r="CE41" s="53" t="str">
        <f t="shared" si="20"/>
        <v/>
      </c>
      <c r="CF41" s="53" t="str">
        <f t="shared" si="20"/>
        <v/>
      </c>
      <c r="CG41" s="53" t="str">
        <f t="shared" si="20"/>
        <v/>
      </c>
      <c r="CH41" s="53" t="str">
        <f t="shared" si="20"/>
        <v/>
      </c>
      <c r="CI41" s="53" t="str">
        <f t="shared" si="20"/>
        <v/>
      </c>
      <c r="CJ41" s="53" t="str">
        <f t="shared" si="20"/>
        <v/>
      </c>
    </row>
    <row r="42" spans="1:88" ht="13.5" customHeight="1">
      <c r="A42" s="11"/>
      <c r="B42" s="72" t="s">
        <v>37</v>
      </c>
      <c r="C42" s="73">
        <f t="shared" si="11"/>
        <v>42020</v>
      </c>
      <c r="D42" s="74" t="s">
        <v>3</v>
      </c>
      <c r="E42" s="74">
        <v>13</v>
      </c>
      <c r="F42" s="74">
        <v>20</v>
      </c>
      <c r="G42" s="42">
        <f t="shared" si="17"/>
        <v>13</v>
      </c>
      <c r="H42" s="2" t="s">
        <v>13</v>
      </c>
      <c r="I42" s="42">
        <f t="shared" si="18"/>
        <v>3</v>
      </c>
      <c r="J42" s="42" t="str">
        <f>CHOOSE(MONTH(C42),variables!$B$2,variables!$B$3,variables!$B$4,variables!$B$5,variables!$B$6,variables!$B$7,variables!$B$8,variables!$B$9,variables!$B$10,variables!$B$11,variables!$B$12,variables!$B$13)</f>
        <v>janvier</v>
      </c>
      <c r="K42" s="42">
        <f t="shared" si="19"/>
        <v>2015</v>
      </c>
      <c r="L42" s="57">
        <f>IF(variables!$C$2=1,G42,       IF($D42=analyse!$H$3,$G42,"")   )</f>
        <v>13</v>
      </c>
      <c r="M42" s="51" t="str">
        <f xml:space="preserve"> IF(variables!$E$3=$B42,      IF(N($J42=M$3)=0,"",$L42),   ""        )</f>
        <v/>
      </c>
      <c r="N42" s="51" t="str">
        <f xml:space="preserve"> IF(variables!$E$3=$B42,      IF(N($J42=N$3)=0,"",$L42),   ""        )</f>
        <v/>
      </c>
      <c r="O42" s="51" t="str">
        <f xml:space="preserve"> IF(variables!$E$3=$B42,      IF(N($J42=O$3)=0,"",$L42),   ""        )</f>
        <v/>
      </c>
      <c r="P42" s="51" t="str">
        <f xml:space="preserve"> IF(variables!$E$3=$B42,      IF(N($J42=P$3)=0,"",$L42),   ""        )</f>
        <v/>
      </c>
      <c r="Q42" s="51" t="str">
        <f xml:space="preserve"> IF(variables!$E$3=$B42,      IF(N($J42=Q$3)=0,"",$L42),   ""        )</f>
        <v/>
      </c>
      <c r="R42" s="51" t="str">
        <f xml:space="preserve"> IF(variables!$E$3=$B42,      IF(N($J42=R$3)=0,"",$L42),   ""        )</f>
        <v/>
      </c>
      <c r="S42" s="51" t="str">
        <f xml:space="preserve"> IF(variables!$E$3=$B42,      IF(N($J42=S$3)=0,"",$L42),   ""        )</f>
        <v/>
      </c>
      <c r="T42" s="51" t="str">
        <f xml:space="preserve"> IF(variables!$E$3=$B42,      IF(N($J42=T$3)=0,"",$L42),   ""        )</f>
        <v/>
      </c>
      <c r="U42" s="51" t="str">
        <f xml:space="preserve"> IF(variables!$E$3=$B42,      IF(N($J42=U$3)=0,"",$L42),   ""        )</f>
        <v/>
      </c>
      <c r="V42" s="51" t="str">
        <f xml:space="preserve"> IF(variables!$E$3=$B42,      IF(N($J42=V$3)=0,"",$L42),   ""        )</f>
        <v/>
      </c>
      <c r="W42" s="51" t="str">
        <f xml:space="preserve"> IF(variables!$E$3=$B42,      IF(N($J42=W$3)=0,"",$L42),   ""        )</f>
        <v/>
      </c>
      <c r="X42" s="51" t="str">
        <f xml:space="preserve"> IF(variables!$E$3=$B42,      IF(N($J42=X$3)=0,"",$L42),   ""        )</f>
        <v/>
      </c>
      <c r="Y42" s="52" t="str">
        <f xml:space="preserve"> IF(variables!$E$3=$B42,      IF(N($I42=Y$3)=0,"",$L42),   ""        )</f>
        <v/>
      </c>
      <c r="Z42" s="52" t="str">
        <f xml:space="preserve"> IF(variables!$E$3=$B42,      IF(N($I42=Z$3)=0,"",$L42),   ""        )</f>
        <v/>
      </c>
      <c r="AA42" s="52" t="str">
        <f xml:space="preserve"> IF(variables!$E$3=$B42,      IF(N($I42=AA$3)=0,"",$L42),   ""        )</f>
        <v/>
      </c>
      <c r="AB42" s="52" t="str">
        <f xml:space="preserve"> IF(variables!$E$3=$B42,      IF(N($I42=AB$3)=0,"",$L42),   ""        )</f>
        <v/>
      </c>
      <c r="AC42" s="52" t="str">
        <f xml:space="preserve"> IF(variables!$E$3=$B42,      IF(N($I42=AC$3)=0,"",$L42),   ""        )</f>
        <v/>
      </c>
      <c r="AD42" s="52" t="str">
        <f xml:space="preserve"> IF(variables!$E$3=$B42,      IF(N($I42=AD$3)=0,"",$L42),   ""        )</f>
        <v/>
      </c>
      <c r="AE42" s="52" t="str">
        <f xml:space="preserve"> IF(variables!$E$3=$B42,      IF(N($I42=AE$3)=0,"",$L42),   ""        )</f>
        <v/>
      </c>
      <c r="AF42" s="52" t="str">
        <f xml:space="preserve"> IF(variables!$E$3=$B42,      IF(N($I42=AF$3)=0,"",$L42),   ""        )</f>
        <v/>
      </c>
      <c r="AG42" s="52" t="str">
        <f xml:space="preserve"> IF(variables!$E$3=$B42,      IF(N($I42=AG$3)=0,"",$L42),   ""        )</f>
        <v/>
      </c>
      <c r="AH42" s="52" t="str">
        <f xml:space="preserve"> IF(variables!$E$3=$B42,      IF(N($I42=AH$3)=0,"",$L42),   ""        )</f>
        <v/>
      </c>
      <c r="AI42" s="52" t="str">
        <f xml:space="preserve"> IF(variables!$E$3=$B42,      IF(N($I42=AI$3)=0,"",$L42),   ""        )</f>
        <v/>
      </c>
      <c r="AJ42" s="52" t="str">
        <f xml:space="preserve"> IF(variables!$E$3=$B42,      IF(N($I42=AJ$3)=0,"",$L42),   ""        )</f>
        <v/>
      </c>
      <c r="AK42" s="52" t="str">
        <f xml:space="preserve"> IF(variables!$E$3=$B42,      IF(N($I42=AK$3)=0,"",$L42),   ""        )</f>
        <v/>
      </c>
      <c r="AL42" s="52" t="str">
        <f xml:space="preserve"> IF(variables!$E$3=$B42,      IF(N($I42=AL$3)=0,"",$L42),   ""        )</f>
        <v/>
      </c>
      <c r="AM42" s="52" t="str">
        <f xml:space="preserve"> IF(variables!$E$3=$B42,      IF(N($I42=AM$3)=0,"",$L42),   ""        )</f>
        <v/>
      </c>
      <c r="AN42" s="52" t="str">
        <f xml:space="preserve"> IF(variables!$E$3=$B42,      IF(N($I42=AN$3)=0,"",$L42),   ""        )</f>
        <v/>
      </c>
      <c r="AO42" s="52" t="str">
        <f xml:space="preserve"> IF(variables!$E$3=$B42,      IF(N($I42=AO$3)=0,"",$L42),   ""        )</f>
        <v/>
      </c>
      <c r="AP42" s="52" t="str">
        <f xml:space="preserve"> IF(variables!$E$3=$B42,      IF(N($I42=AP$3)=0,"",$L42),   ""        )</f>
        <v/>
      </c>
      <c r="AQ42" s="52" t="str">
        <f xml:space="preserve"> IF(variables!$E$3=$B42,      IF(N($I42=AQ$3)=0,"",$L42),   ""        )</f>
        <v/>
      </c>
      <c r="AR42" s="52" t="str">
        <f xml:space="preserve"> IF(variables!$E$3=$B42,      IF(N($I42=AR$3)=0,"",$L42),   ""        )</f>
        <v/>
      </c>
      <c r="AS42" s="52" t="str">
        <f xml:space="preserve"> IF(variables!$E$3=$B42,      IF(N($I42=AS$3)=0,"",$L42),   ""        )</f>
        <v/>
      </c>
      <c r="AT42" s="52" t="str">
        <f xml:space="preserve"> IF(variables!$E$3=$B42,      IF(N($I42=AT$3)=0,"",$L42),   ""        )</f>
        <v/>
      </c>
      <c r="AU42" s="52" t="str">
        <f xml:space="preserve"> IF(variables!$E$3=$B42,      IF(N($I42=AU$3)=0,"",$L42),   ""        )</f>
        <v/>
      </c>
      <c r="AV42" s="52" t="str">
        <f xml:space="preserve"> IF(variables!$E$3=$B42,      IF(N($I42=AV$3)=0,"",$L42),   ""        )</f>
        <v/>
      </c>
      <c r="AW42" s="52" t="str">
        <f xml:space="preserve"> IF(variables!$E$3=$B42,      IF(N($I42=AW$3)=0,"",$L42),   ""        )</f>
        <v/>
      </c>
      <c r="AX42" s="52" t="str">
        <f xml:space="preserve"> IF(variables!$E$3=$B42,      IF(N($I42=AX$3)=0,"",$L42),   ""        )</f>
        <v/>
      </c>
      <c r="AY42" s="52" t="str">
        <f xml:space="preserve"> IF(variables!$E$3=$B42,      IF(N($I42=AY$3)=0,"",$L42),   ""        )</f>
        <v/>
      </c>
      <c r="AZ42" s="52" t="str">
        <f xml:space="preserve"> IF(variables!$E$3=$B42,      IF(N($I42=AZ$3)=0,"",$L42),   ""        )</f>
        <v/>
      </c>
      <c r="BA42" s="52" t="str">
        <f xml:space="preserve"> IF(variables!$E$3=$B42,      IF(N($I42=BA$3)=0,"",$L42),   ""        )</f>
        <v/>
      </c>
      <c r="BB42" s="52" t="str">
        <f xml:space="preserve"> IF(variables!$E$3=$B42,      IF(N($I42=BB$3)=0,"",$L42),   ""        )</f>
        <v/>
      </c>
      <c r="BC42" s="52" t="str">
        <f xml:space="preserve"> IF(variables!$E$3=$B42,      IF(N($I42=BC$3)=0,"",$L42),   ""        )</f>
        <v/>
      </c>
      <c r="BD42" s="52" t="str">
        <f xml:space="preserve"> IF(variables!$E$3=$B42,      IF(N($I42=BD$3)=0,"",$L42),   ""        )</f>
        <v/>
      </c>
      <c r="BE42" s="52" t="str">
        <f xml:space="preserve"> IF(variables!$E$3=$B42,      IF(N($I42=BE$3)=0,"",$L42),   ""        )</f>
        <v/>
      </c>
      <c r="BF42" s="52" t="str">
        <f xml:space="preserve"> IF(variables!$E$3=$B42,      IF(N($I42=BF$3)=0,"",$L42),   ""        )</f>
        <v/>
      </c>
      <c r="BG42" s="52" t="str">
        <f xml:space="preserve"> IF(variables!$E$3=$B42,      IF(N($I42=BG$3)=0,"",$L42),   ""        )</f>
        <v/>
      </c>
      <c r="BH42" s="52" t="str">
        <f xml:space="preserve"> IF(variables!$E$3=$B42,      IF(N($I42=BH$3)=0,"",$L42),   ""        )</f>
        <v/>
      </c>
      <c r="BI42" s="52" t="str">
        <f xml:space="preserve"> IF(variables!$E$3=$B42,      IF(N($I42=BI$3)=0,"",$L42),   ""        )</f>
        <v/>
      </c>
      <c r="BJ42" s="52" t="str">
        <f xml:space="preserve"> IF(variables!$E$3=$B42,      IF(N($I42=BJ$3)=0,"",$L42),   ""        )</f>
        <v/>
      </c>
      <c r="BK42" s="52" t="str">
        <f xml:space="preserve"> IF(variables!$E$3=$B42,      IF(N($I42=BK$3)=0,"",$L42),   ""        )</f>
        <v/>
      </c>
      <c r="BL42" s="52" t="str">
        <f xml:space="preserve"> IF(variables!$E$3=$B42,      IF(N($I42=BL$3)=0,"",$L42),   ""        )</f>
        <v/>
      </c>
      <c r="BM42" s="52" t="str">
        <f xml:space="preserve"> IF(variables!$E$3=$B42,      IF(N($I42=BM$3)=0,"",$L42),   ""        )</f>
        <v/>
      </c>
      <c r="BN42" s="52" t="str">
        <f xml:space="preserve"> IF(variables!$E$3=$B42,      IF(N($I42=BN$3)=0,"",$L42),   ""        )</f>
        <v/>
      </c>
      <c r="BO42" s="52" t="str">
        <f xml:space="preserve"> IF(variables!$E$3=$B42,      IF(N($I42=BO$3)=0,"",$L42),   ""        )</f>
        <v/>
      </c>
      <c r="BP42" s="52" t="str">
        <f xml:space="preserve"> IF(variables!$E$3=$B42,      IF(N($I42=BP$3)=0,"",$L42),   ""        )</f>
        <v/>
      </c>
      <c r="BQ42" s="52" t="str">
        <f xml:space="preserve"> IF(variables!$E$3=$B42,      IF(N($I42=BQ$3)=0,"",$L42),   ""        )</f>
        <v/>
      </c>
      <c r="BR42" s="52" t="str">
        <f xml:space="preserve"> IF(variables!$E$3=$B42,      IF(N($I42=BR$3)=0,"",$L42),   ""        )</f>
        <v/>
      </c>
      <c r="BS42" s="52" t="str">
        <f xml:space="preserve"> IF(variables!$E$3=$B42,      IF(N($I42=BS$3)=0,"",$L42),   ""        )</f>
        <v/>
      </c>
      <c r="BT42" s="52" t="str">
        <f xml:space="preserve"> IF(variables!$E$3=$B42,      IF(N($I42=BT$3)=0,"",$L42),   ""        )</f>
        <v/>
      </c>
      <c r="BU42" s="52" t="str">
        <f xml:space="preserve"> IF(variables!$E$3=$B42,      IF(N($I42=BU$3)=0,"",$L42),   ""        )</f>
        <v/>
      </c>
      <c r="BV42" s="52" t="str">
        <f xml:space="preserve"> IF(variables!$E$3=$B42,      IF(N($I42=BV$3)=0,"",$L42),   ""        )</f>
        <v/>
      </c>
      <c r="BW42" s="52" t="str">
        <f xml:space="preserve"> IF(variables!$E$3=$B42,      IF(N($I42=BW$3)=0,"",$L42),   ""        )</f>
        <v/>
      </c>
      <c r="BX42" s="52" t="str">
        <f xml:space="preserve"> IF(variables!$E$3=$B42,      IF(N($I42=BX$3)=0,"",$L42),   ""        )</f>
        <v/>
      </c>
      <c r="BY42" s="53" t="str">
        <f t="shared" si="20"/>
        <v/>
      </c>
      <c r="BZ42" s="53">
        <f t="shared" si="20"/>
        <v>13</v>
      </c>
      <c r="CA42" s="53" t="str">
        <f t="shared" si="20"/>
        <v/>
      </c>
      <c r="CB42" s="53" t="str">
        <f t="shared" si="20"/>
        <v/>
      </c>
      <c r="CC42" s="53" t="str">
        <f t="shared" si="20"/>
        <v/>
      </c>
      <c r="CD42" s="53" t="str">
        <f t="shared" si="20"/>
        <v/>
      </c>
      <c r="CE42" s="53" t="str">
        <f t="shared" si="20"/>
        <v/>
      </c>
      <c r="CF42" s="53" t="str">
        <f t="shared" si="20"/>
        <v/>
      </c>
      <c r="CG42" s="53" t="str">
        <f t="shared" si="20"/>
        <v/>
      </c>
      <c r="CH42" s="53" t="str">
        <f t="shared" si="20"/>
        <v/>
      </c>
      <c r="CI42" s="53" t="str">
        <f t="shared" si="20"/>
        <v/>
      </c>
      <c r="CJ42" s="53" t="str">
        <f t="shared" si="20"/>
        <v/>
      </c>
    </row>
    <row r="43" spans="1:88" ht="13.5" customHeight="1">
      <c r="A43" s="11"/>
      <c r="B43" s="72" t="s">
        <v>37</v>
      </c>
      <c r="C43" s="73">
        <f t="shared" si="11"/>
        <v>42030</v>
      </c>
      <c r="D43" s="74" t="s">
        <v>0</v>
      </c>
      <c r="E43" s="74">
        <v>19</v>
      </c>
      <c r="F43" s="74">
        <v>20</v>
      </c>
      <c r="G43" s="42">
        <f t="shared" si="17"/>
        <v>19</v>
      </c>
      <c r="H43" s="2" t="s">
        <v>13</v>
      </c>
      <c r="I43" s="42">
        <f t="shared" si="18"/>
        <v>5</v>
      </c>
      <c r="J43" s="42" t="str">
        <f>CHOOSE(MONTH(C43),variables!$B$2,variables!$B$3,variables!$B$4,variables!$B$5,variables!$B$6,variables!$B$7,variables!$B$8,variables!$B$9,variables!$B$10,variables!$B$11,variables!$B$12,variables!$B$13)</f>
        <v>janvier</v>
      </c>
      <c r="K43" s="42">
        <f t="shared" si="19"/>
        <v>2015</v>
      </c>
      <c r="L43" s="57">
        <f>IF(variables!$C$2=1,G43,       IF($D43=analyse!$H$3,$G43,"")   )</f>
        <v>19</v>
      </c>
      <c r="M43" s="51" t="str">
        <f xml:space="preserve"> IF(variables!$E$3=$B43,      IF(N($J43=M$3)=0,"",$L43),   ""        )</f>
        <v/>
      </c>
      <c r="N43" s="51" t="str">
        <f xml:space="preserve"> IF(variables!$E$3=$B43,      IF(N($J43=N$3)=0,"",$L43),   ""        )</f>
        <v/>
      </c>
      <c r="O43" s="51" t="str">
        <f xml:space="preserve"> IF(variables!$E$3=$B43,      IF(N($J43=O$3)=0,"",$L43),   ""        )</f>
        <v/>
      </c>
      <c r="P43" s="51" t="str">
        <f xml:space="preserve"> IF(variables!$E$3=$B43,      IF(N($J43=P$3)=0,"",$L43),   ""        )</f>
        <v/>
      </c>
      <c r="Q43" s="51" t="str">
        <f xml:space="preserve"> IF(variables!$E$3=$B43,      IF(N($J43=Q$3)=0,"",$L43),   ""        )</f>
        <v/>
      </c>
      <c r="R43" s="51" t="str">
        <f xml:space="preserve"> IF(variables!$E$3=$B43,      IF(N($J43=R$3)=0,"",$L43),   ""        )</f>
        <v/>
      </c>
      <c r="S43" s="51" t="str">
        <f xml:space="preserve"> IF(variables!$E$3=$B43,      IF(N($J43=S$3)=0,"",$L43),   ""        )</f>
        <v/>
      </c>
      <c r="T43" s="51" t="str">
        <f xml:space="preserve"> IF(variables!$E$3=$B43,      IF(N($J43=T$3)=0,"",$L43),   ""        )</f>
        <v/>
      </c>
      <c r="U43" s="51" t="str">
        <f xml:space="preserve"> IF(variables!$E$3=$B43,      IF(N($J43=U$3)=0,"",$L43),   ""        )</f>
        <v/>
      </c>
      <c r="V43" s="51" t="str">
        <f xml:space="preserve"> IF(variables!$E$3=$B43,      IF(N($J43=V$3)=0,"",$L43),   ""        )</f>
        <v/>
      </c>
      <c r="W43" s="51" t="str">
        <f xml:space="preserve"> IF(variables!$E$3=$B43,      IF(N($J43=W$3)=0,"",$L43),   ""        )</f>
        <v/>
      </c>
      <c r="X43" s="51" t="str">
        <f xml:space="preserve"> IF(variables!$E$3=$B43,      IF(N($J43=X$3)=0,"",$L43),   ""        )</f>
        <v/>
      </c>
      <c r="Y43" s="52" t="str">
        <f xml:space="preserve"> IF(variables!$E$3=$B43,      IF(N($I43=Y$3)=0,"",$L43),   ""        )</f>
        <v/>
      </c>
      <c r="Z43" s="52" t="str">
        <f xml:space="preserve"> IF(variables!$E$3=$B43,      IF(N($I43=Z$3)=0,"",$L43),   ""        )</f>
        <v/>
      </c>
      <c r="AA43" s="52" t="str">
        <f xml:space="preserve"> IF(variables!$E$3=$B43,      IF(N($I43=AA$3)=0,"",$L43),   ""        )</f>
        <v/>
      </c>
      <c r="AB43" s="52" t="str">
        <f xml:space="preserve"> IF(variables!$E$3=$B43,      IF(N($I43=AB$3)=0,"",$L43),   ""        )</f>
        <v/>
      </c>
      <c r="AC43" s="52" t="str">
        <f xml:space="preserve"> IF(variables!$E$3=$B43,      IF(N($I43=AC$3)=0,"",$L43),   ""        )</f>
        <v/>
      </c>
      <c r="AD43" s="52" t="str">
        <f xml:space="preserve"> IF(variables!$E$3=$B43,      IF(N($I43=AD$3)=0,"",$L43),   ""        )</f>
        <v/>
      </c>
      <c r="AE43" s="52" t="str">
        <f xml:space="preserve"> IF(variables!$E$3=$B43,      IF(N($I43=AE$3)=0,"",$L43),   ""        )</f>
        <v/>
      </c>
      <c r="AF43" s="52" t="str">
        <f xml:space="preserve"> IF(variables!$E$3=$B43,      IF(N($I43=AF$3)=0,"",$L43),   ""        )</f>
        <v/>
      </c>
      <c r="AG43" s="52" t="str">
        <f xml:space="preserve"> IF(variables!$E$3=$B43,      IF(N($I43=AG$3)=0,"",$L43),   ""        )</f>
        <v/>
      </c>
      <c r="AH43" s="52" t="str">
        <f xml:space="preserve"> IF(variables!$E$3=$B43,      IF(N($I43=AH$3)=0,"",$L43),   ""        )</f>
        <v/>
      </c>
      <c r="AI43" s="52" t="str">
        <f xml:space="preserve"> IF(variables!$E$3=$B43,      IF(N($I43=AI$3)=0,"",$L43),   ""        )</f>
        <v/>
      </c>
      <c r="AJ43" s="52" t="str">
        <f xml:space="preserve"> IF(variables!$E$3=$B43,      IF(N($I43=AJ$3)=0,"",$L43),   ""        )</f>
        <v/>
      </c>
      <c r="AK43" s="52" t="str">
        <f xml:space="preserve"> IF(variables!$E$3=$B43,      IF(N($I43=AK$3)=0,"",$L43),   ""        )</f>
        <v/>
      </c>
      <c r="AL43" s="52" t="str">
        <f xml:space="preserve"> IF(variables!$E$3=$B43,      IF(N($I43=AL$3)=0,"",$L43),   ""        )</f>
        <v/>
      </c>
      <c r="AM43" s="52" t="str">
        <f xml:space="preserve"> IF(variables!$E$3=$B43,      IF(N($I43=AM$3)=0,"",$L43),   ""        )</f>
        <v/>
      </c>
      <c r="AN43" s="52" t="str">
        <f xml:space="preserve"> IF(variables!$E$3=$B43,      IF(N($I43=AN$3)=0,"",$L43),   ""        )</f>
        <v/>
      </c>
      <c r="AO43" s="52" t="str">
        <f xml:space="preserve"> IF(variables!$E$3=$B43,      IF(N($I43=AO$3)=0,"",$L43),   ""        )</f>
        <v/>
      </c>
      <c r="AP43" s="52" t="str">
        <f xml:space="preserve"> IF(variables!$E$3=$B43,      IF(N($I43=AP$3)=0,"",$L43),   ""        )</f>
        <v/>
      </c>
      <c r="AQ43" s="52" t="str">
        <f xml:space="preserve"> IF(variables!$E$3=$B43,      IF(N($I43=AQ$3)=0,"",$L43),   ""        )</f>
        <v/>
      </c>
      <c r="AR43" s="52" t="str">
        <f xml:space="preserve"> IF(variables!$E$3=$B43,      IF(N($I43=AR$3)=0,"",$L43),   ""        )</f>
        <v/>
      </c>
      <c r="AS43" s="52" t="str">
        <f xml:space="preserve"> IF(variables!$E$3=$B43,      IF(N($I43=AS$3)=0,"",$L43),   ""        )</f>
        <v/>
      </c>
      <c r="AT43" s="52" t="str">
        <f xml:space="preserve"> IF(variables!$E$3=$B43,      IF(N($I43=AT$3)=0,"",$L43),   ""        )</f>
        <v/>
      </c>
      <c r="AU43" s="52" t="str">
        <f xml:space="preserve"> IF(variables!$E$3=$B43,      IF(N($I43=AU$3)=0,"",$L43),   ""        )</f>
        <v/>
      </c>
      <c r="AV43" s="52" t="str">
        <f xml:space="preserve"> IF(variables!$E$3=$B43,      IF(N($I43=AV$3)=0,"",$L43),   ""        )</f>
        <v/>
      </c>
      <c r="AW43" s="52" t="str">
        <f xml:space="preserve"> IF(variables!$E$3=$B43,      IF(N($I43=AW$3)=0,"",$L43),   ""        )</f>
        <v/>
      </c>
      <c r="AX43" s="52" t="str">
        <f xml:space="preserve"> IF(variables!$E$3=$B43,      IF(N($I43=AX$3)=0,"",$L43),   ""        )</f>
        <v/>
      </c>
      <c r="AY43" s="52" t="str">
        <f xml:space="preserve"> IF(variables!$E$3=$B43,      IF(N($I43=AY$3)=0,"",$L43),   ""        )</f>
        <v/>
      </c>
      <c r="AZ43" s="52" t="str">
        <f xml:space="preserve"> IF(variables!$E$3=$B43,      IF(N($I43=AZ$3)=0,"",$L43),   ""        )</f>
        <v/>
      </c>
      <c r="BA43" s="52" t="str">
        <f xml:space="preserve"> IF(variables!$E$3=$B43,      IF(N($I43=BA$3)=0,"",$L43),   ""        )</f>
        <v/>
      </c>
      <c r="BB43" s="52" t="str">
        <f xml:space="preserve"> IF(variables!$E$3=$B43,      IF(N($I43=BB$3)=0,"",$L43),   ""        )</f>
        <v/>
      </c>
      <c r="BC43" s="52" t="str">
        <f xml:space="preserve"> IF(variables!$E$3=$B43,      IF(N($I43=BC$3)=0,"",$L43),   ""        )</f>
        <v/>
      </c>
      <c r="BD43" s="52" t="str">
        <f xml:space="preserve"> IF(variables!$E$3=$B43,      IF(N($I43=BD$3)=0,"",$L43),   ""        )</f>
        <v/>
      </c>
      <c r="BE43" s="52" t="str">
        <f xml:space="preserve"> IF(variables!$E$3=$B43,      IF(N($I43=BE$3)=0,"",$L43),   ""        )</f>
        <v/>
      </c>
      <c r="BF43" s="52" t="str">
        <f xml:space="preserve"> IF(variables!$E$3=$B43,      IF(N($I43=BF$3)=0,"",$L43),   ""        )</f>
        <v/>
      </c>
      <c r="BG43" s="52" t="str">
        <f xml:space="preserve"> IF(variables!$E$3=$B43,      IF(N($I43=BG$3)=0,"",$L43),   ""        )</f>
        <v/>
      </c>
      <c r="BH43" s="52" t="str">
        <f xml:space="preserve"> IF(variables!$E$3=$B43,      IF(N($I43=BH$3)=0,"",$L43),   ""        )</f>
        <v/>
      </c>
      <c r="BI43" s="52" t="str">
        <f xml:space="preserve"> IF(variables!$E$3=$B43,      IF(N($I43=BI$3)=0,"",$L43),   ""        )</f>
        <v/>
      </c>
      <c r="BJ43" s="52" t="str">
        <f xml:space="preserve"> IF(variables!$E$3=$B43,      IF(N($I43=BJ$3)=0,"",$L43),   ""        )</f>
        <v/>
      </c>
      <c r="BK43" s="52" t="str">
        <f xml:space="preserve"> IF(variables!$E$3=$B43,      IF(N($I43=BK$3)=0,"",$L43),   ""        )</f>
        <v/>
      </c>
      <c r="BL43" s="52" t="str">
        <f xml:space="preserve"> IF(variables!$E$3=$B43,      IF(N($I43=BL$3)=0,"",$L43),   ""        )</f>
        <v/>
      </c>
      <c r="BM43" s="52" t="str">
        <f xml:space="preserve"> IF(variables!$E$3=$B43,      IF(N($I43=BM$3)=0,"",$L43),   ""        )</f>
        <v/>
      </c>
      <c r="BN43" s="52" t="str">
        <f xml:space="preserve"> IF(variables!$E$3=$B43,      IF(N($I43=BN$3)=0,"",$L43),   ""        )</f>
        <v/>
      </c>
      <c r="BO43" s="52" t="str">
        <f xml:space="preserve"> IF(variables!$E$3=$B43,      IF(N($I43=BO$3)=0,"",$L43),   ""        )</f>
        <v/>
      </c>
      <c r="BP43" s="52" t="str">
        <f xml:space="preserve"> IF(variables!$E$3=$B43,      IF(N($I43=BP$3)=0,"",$L43),   ""        )</f>
        <v/>
      </c>
      <c r="BQ43" s="52" t="str">
        <f xml:space="preserve"> IF(variables!$E$3=$B43,      IF(N($I43=BQ$3)=0,"",$L43),   ""        )</f>
        <v/>
      </c>
      <c r="BR43" s="52" t="str">
        <f xml:space="preserve"> IF(variables!$E$3=$B43,      IF(N($I43=BR$3)=0,"",$L43),   ""        )</f>
        <v/>
      </c>
      <c r="BS43" s="52" t="str">
        <f xml:space="preserve"> IF(variables!$E$3=$B43,      IF(N($I43=BS$3)=0,"",$L43),   ""        )</f>
        <v/>
      </c>
      <c r="BT43" s="52" t="str">
        <f xml:space="preserve"> IF(variables!$E$3=$B43,      IF(N($I43=BT$3)=0,"",$L43),   ""        )</f>
        <v/>
      </c>
      <c r="BU43" s="52" t="str">
        <f xml:space="preserve"> IF(variables!$E$3=$B43,      IF(N($I43=BU$3)=0,"",$L43),   ""        )</f>
        <v/>
      </c>
      <c r="BV43" s="52" t="str">
        <f xml:space="preserve"> IF(variables!$E$3=$B43,      IF(N($I43=BV$3)=0,"",$L43),   ""        )</f>
        <v/>
      </c>
      <c r="BW43" s="52" t="str">
        <f xml:space="preserve"> IF(variables!$E$3=$B43,      IF(N($I43=BW$3)=0,"",$L43),   ""        )</f>
        <v/>
      </c>
      <c r="BX43" s="52" t="str">
        <f xml:space="preserve"> IF(variables!$E$3=$B43,      IF(N($I43=BX$3)=0,"",$L43),   ""        )</f>
        <v/>
      </c>
      <c r="BY43" s="53" t="str">
        <f t="shared" si="20"/>
        <v/>
      </c>
      <c r="BZ43" s="53">
        <f t="shared" si="20"/>
        <v>19</v>
      </c>
      <c r="CA43" s="53" t="str">
        <f t="shared" si="20"/>
        <v/>
      </c>
      <c r="CB43" s="53" t="str">
        <f t="shared" si="20"/>
        <v/>
      </c>
      <c r="CC43" s="53" t="str">
        <f t="shared" si="20"/>
        <v/>
      </c>
      <c r="CD43" s="53" t="str">
        <f t="shared" si="20"/>
        <v/>
      </c>
      <c r="CE43" s="53" t="str">
        <f t="shared" si="20"/>
        <v/>
      </c>
      <c r="CF43" s="53" t="str">
        <f t="shared" si="20"/>
        <v/>
      </c>
      <c r="CG43" s="53" t="str">
        <f t="shared" si="20"/>
        <v/>
      </c>
      <c r="CH43" s="53" t="str">
        <f t="shared" si="20"/>
        <v/>
      </c>
      <c r="CI43" s="53" t="str">
        <f t="shared" si="20"/>
        <v/>
      </c>
      <c r="CJ43" s="53" t="str">
        <f t="shared" si="20"/>
        <v/>
      </c>
    </row>
    <row r="44" spans="1:88" ht="13.5" customHeight="1">
      <c r="A44" s="11"/>
      <c r="B44" s="72" t="s">
        <v>37</v>
      </c>
      <c r="C44" s="73">
        <f t="shared" si="11"/>
        <v>42040</v>
      </c>
      <c r="D44" s="74" t="s">
        <v>0</v>
      </c>
      <c r="E44" s="74">
        <f t="shared" ref="E44:E53" si="21">E41+1</f>
        <v>8</v>
      </c>
      <c r="F44" s="74">
        <v>20</v>
      </c>
      <c r="G44" s="42">
        <f t="shared" si="17"/>
        <v>8</v>
      </c>
      <c r="H44" s="2" t="s">
        <v>13</v>
      </c>
      <c r="I44" s="42">
        <f t="shared" si="18"/>
        <v>6</v>
      </c>
      <c r="J44" s="42" t="str">
        <f>CHOOSE(MONTH(C44),variables!$B$2,variables!$B$3,variables!$B$4,variables!$B$5,variables!$B$6,variables!$B$7,variables!$B$8,variables!$B$9,variables!$B$10,variables!$B$11,variables!$B$12,variables!$B$13)</f>
        <v>février</v>
      </c>
      <c r="K44" s="42">
        <f t="shared" si="19"/>
        <v>2015</v>
      </c>
      <c r="L44" s="57">
        <f>IF(variables!$C$2=1,G44,       IF($D44=analyse!$H$3,$G44,"")   )</f>
        <v>8</v>
      </c>
      <c r="M44" s="51" t="str">
        <f xml:space="preserve"> IF(variables!$E$3=$B44,      IF(N($J44=M$3)=0,"",$L44),   ""        )</f>
        <v/>
      </c>
      <c r="N44" s="51" t="str">
        <f xml:space="preserve"> IF(variables!$E$3=$B44,      IF(N($J44=N$3)=0,"",$L44),   ""        )</f>
        <v/>
      </c>
      <c r="O44" s="51" t="str">
        <f xml:space="preserve"> IF(variables!$E$3=$B44,      IF(N($J44=O$3)=0,"",$L44),   ""        )</f>
        <v/>
      </c>
      <c r="P44" s="51" t="str">
        <f xml:space="preserve"> IF(variables!$E$3=$B44,      IF(N($J44=P$3)=0,"",$L44),   ""        )</f>
        <v/>
      </c>
      <c r="Q44" s="51" t="str">
        <f xml:space="preserve"> IF(variables!$E$3=$B44,      IF(N($J44=Q$3)=0,"",$L44),   ""        )</f>
        <v/>
      </c>
      <c r="R44" s="51" t="str">
        <f xml:space="preserve"> IF(variables!$E$3=$B44,      IF(N($J44=R$3)=0,"",$L44),   ""        )</f>
        <v/>
      </c>
      <c r="S44" s="51" t="str">
        <f xml:space="preserve"> IF(variables!$E$3=$B44,      IF(N($J44=S$3)=0,"",$L44),   ""        )</f>
        <v/>
      </c>
      <c r="T44" s="51" t="str">
        <f xml:space="preserve"> IF(variables!$E$3=$B44,      IF(N($J44=T$3)=0,"",$L44),   ""        )</f>
        <v/>
      </c>
      <c r="U44" s="51" t="str">
        <f xml:space="preserve"> IF(variables!$E$3=$B44,      IF(N($J44=U$3)=0,"",$L44),   ""        )</f>
        <v/>
      </c>
      <c r="V44" s="51" t="str">
        <f xml:space="preserve"> IF(variables!$E$3=$B44,      IF(N($J44=V$3)=0,"",$L44),   ""        )</f>
        <v/>
      </c>
      <c r="W44" s="51" t="str">
        <f xml:space="preserve"> IF(variables!$E$3=$B44,      IF(N($J44=W$3)=0,"",$L44),   ""        )</f>
        <v/>
      </c>
      <c r="X44" s="51" t="str">
        <f xml:space="preserve"> IF(variables!$E$3=$B44,      IF(N($J44=X$3)=0,"",$L44),   ""        )</f>
        <v/>
      </c>
      <c r="Y44" s="52" t="str">
        <f xml:space="preserve"> IF(variables!$E$3=$B44,      IF(N($I44=Y$3)=0,"",$L44),   ""        )</f>
        <v/>
      </c>
      <c r="Z44" s="52" t="str">
        <f xml:space="preserve"> IF(variables!$E$3=$B44,      IF(N($I44=Z$3)=0,"",$L44),   ""        )</f>
        <v/>
      </c>
      <c r="AA44" s="52" t="str">
        <f xml:space="preserve"> IF(variables!$E$3=$B44,      IF(N($I44=AA$3)=0,"",$L44),   ""        )</f>
        <v/>
      </c>
      <c r="AB44" s="52" t="str">
        <f xml:space="preserve"> IF(variables!$E$3=$B44,      IF(N($I44=AB$3)=0,"",$L44),   ""        )</f>
        <v/>
      </c>
      <c r="AC44" s="52" t="str">
        <f xml:space="preserve"> IF(variables!$E$3=$B44,      IF(N($I44=AC$3)=0,"",$L44),   ""        )</f>
        <v/>
      </c>
      <c r="AD44" s="52" t="str">
        <f xml:space="preserve"> IF(variables!$E$3=$B44,      IF(N($I44=AD$3)=0,"",$L44),   ""        )</f>
        <v/>
      </c>
      <c r="AE44" s="52" t="str">
        <f xml:space="preserve"> IF(variables!$E$3=$B44,      IF(N($I44=AE$3)=0,"",$L44),   ""        )</f>
        <v/>
      </c>
      <c r="AF44" s="52" t="str">
        <f xml:space="preserve"> IF(variables!$E$3=$B44,      IF(N($I44=AF$3)=0,"",$L44),   ""        )</f>
        <v/>
      </c>
      <c r="AG44" s="52" t="str">
        <f xml:space="preserve"> IF(variables!$E$3=$B44,      IF(N($I44=AG$3)=0,"",$L44),   ""        )</f>
        <v/>
      </c>
      <c r="AH44" s="52" t="str">
        <f xml:space="preserve"> IF(variables!$E$3=$B44,      IF(N($I44=AH$3)=0,"",$L44),   ""        )</f>
        <v/>
      </c>
      <c r="AI44" s="52" t="str">
        <f xml:space="preserve"> IF(variables!$E$3=$B44,      IF(N($I44=AI$3)=0,"",$L44),   ""        )</f>
        <v/>
      </c>
      <c r="AJ44" s="52" t="str">
        <f xml:space="preserve"> IF(variables!$E$3=$B44,      IF(N($I44=AJ$3)=0,"",$L44),   ""        )</f>
        <v/>
      </c>
      <c r="AK44" s="52" t="str">
        <f xml:space="preserve"> IF(variables!$E$3=$B44,      IF(N($I44=AK$3)=0,"",$L44),   ""        )</f>
        <v/>
      </c>
      <c r="AL44" s="52" t="str">
        <f xml:space="preserve"> IF(variables!$E$3=$B44,      IF(N($I44=AL$3)=0,"",$L44),   ""        )</f>
        <v/>
      </c>
      <c r="AM44" s="52" t="str">
        <f xml:space="preserve"> IF(variables!$E$3=$B44,      IF(N($I44=AM$3)=0,"",$L44),   ""        )</f>
        <v/>
      </c>
      <c r="AN44" s="52" t="str">
        <f xml:space="preserve"> IF(variables!$E$3=$B44,      IF(N($I44=AN$3)=0,"",$L44),   ""        )</f>
        <v/>
      </c>
      <c r="AO44" s="52" t="str">
        <f xml:space="preserve"> IF(variables!$E$3=$B44,      IF(N($I44=AO$3)=0,"",$L44),   ""        )</f>
        <v/>
      </c>
      <c r="AP44" s="52" t="str">
        <f xml:space="preserve"> IF(variables!$E$3=$B44,      IF(N($I44=AP$3)=0,"",$L44),   ""        )</f>
        <v/>
      </c>
      <c r="AQ44" s="52" t="str">
        <f xml:space="preserve"> IF(variables!$E$3=$B44,      IF(N($I44=AQ$3)=0,"",$L44),   ""        )</f>
        <v/>
      </c>
      <c r="AR44" s="52" t="str">
        <f xml:space="preserve"> IF(variables!$E$3=$B44,      IF(N($I44=AR$3)=0,"",$L44),   ""        )</f>
        <v/>
      </c>
      <c r="AS44" s="52" t="str">
        <f xml:space="preserve"> IF(variables!$E$3=$B44,      IF(N($I44=AS$3)=0,"",$L44),   ""        )</f>
        <v/>
      </c>
      <c r="AT44" s="52" t="str">
        <f xml:space="preserve"> IF(variables!$E$3=$B44,      IF(N($I44=AT$3)=0,"",$L44),   ""        )</f>
        <v/>
      </c>
      <c r="AU44" s="52" t="str">
        <f xml:space="preserve"> IF(variables!$E$3=$B44,      IF(N($I44=AU$3)=0,"",$L44),   ""        )</f>
        <v/>
      </c>
      <c r="AV44" s="52" t="str">
        <f xml:space="preserve"> IF(variables!$E$3=$B44,      IF(N($I44=AV$3)=0,"",$L44),   ""        )</f>
        <v/>
      </c>
      <c r="AW44" s="52" t="str">
        <f xml:space="preserve"> IF(variables!$E$3=$B44,      IF(N($I44=AW$3)=0,"",$L44),   ""        )</f>
        <v/>
      </c>
      <c r="AX44" s="52" t="str">
        <f xml:space="preserve"> IF(variables!$E$3=$B44,      IF(N($I44=AX$3)=0,"",$L44),   ""        )</f>
        <v/>
      </c>
      <c r="AY44" s="52" t="str">
        <f xml:space="preserve"> IF(variables!$E$3=$B44,      IF(N($I44=AY$3)=0,"",$L44),   ""        )</f>
        <v/>
      </c>
      <c r="AZ44" s="52" t="str">
        <f xml:space="preserve"> IF(variables!$E$3=$B44,      IF(N($I44=AZ$3)=0,"",$L44),   ""        )</f>
        <v/>
      </c>
      <c r="BA44" s="52" t="str">
        <f xml:space="preserve"> IF(variables!$E$3=$B44,      IF(N($I44=BA$3)=0,"",$L44),   ""        )</f>
        <v/>
      </c>
      <c r="BB44" s="52" t="str">
        <f xml:space="preserve"> IF(variables!$E$3=$B44,      IF(N($I44=BB$3)=0,"",$L44),   ""        )</f>
        <v/>
      </c>
      <c r="BC44" s="52" t="str">
        <f xml:space="preserve"> IF(variables!$E$3=$B44,      IF(N($I44=BC$3)=0,"",$L44),   ""        )</f>
        <v/>
      </c>
      <c r="BD44" s="52" t="str">
        <f xml:space="preserve"> IF(variables!$E$3=$B44,      IF(N($I44=BD$3)=0,"",$L44),   ""        )</f>
        <v/>
      </c>
      <c r="BE44" s="52" t="str">
        <f xml:space="preserve"> IF(variables!$E$3=$B44,      IF(N($I44=BE$3)=0,"",$L44),   ""        )</f>
        <v/>
      </c>
      <c r="BF44" s="52" t="str">
        <f xml:space="preserve"> IF(variables!$E$3=$B44,      IF(N($I44=BF$3)=0,"",$L44),   ""        )</f>
        <v/>
      </c>
      <c r="BG44" s="52" t="str">
        <f xml:space="preserve"> IF(variables!$E$3=$B44,      IF(N($I44=BG$3)=0,"",$L44),   ""        )</f>
        <v/>
      </c>
      <c r="BH44" s="52" t="str">
        <f xml:space="preserve"> IF(variables!$E$3=$B44,      IF(N($I44=BH$3)=0,"",$L44),   ""        )</f>
        <v/>
      </c>
      <c r="BI44" s="52" t="str">
        <f xml:space="preserve"> IF(variables!$E$3=$B44,      IF(N($I44=BI$3)=0,"",$L44),   ""        )</f>
        <v/>
      </c>
      <c r="BJ44" s="52" t="str">
        <f xml:space="preserve"> IF(variables!$E$3=$B44,      IF(N($I44=BJ$3)=0,"",$L44),   ""        )</f>
        <v/>
      </c>
      <c r="BK44" s="52" t="str">
        <f xml:space="preserve"> IF(variables!$E$3=$B44,      IF(N($I44=BK$3)=0,"",$L44),   ""        )</f>
        <v/>
      </c>
      <c r="BL44" s="52" t="str">
        <f xml:space="preserve"> IF(variables!$E$3=$B44,      IF(N($I44=BL$3)=0,"",$L44),   ""        )</f>
        <v/>
      </c>
      <c r="BM44" s="52" t="str">
        <f xml:space="preserve"> IF(variables!$E$3=$B44,      IF(N($I44=BM$3)=0,"",$L44),   ""        )</f>
        <v/>
      </c>
      <c r="BN44" s="52" t="str">
        <f xml:space="preserve"> IF(variables!$E$3=$B44,      IF(N($I44=BN$3)=0,"",$L44),   ""        )</f>
        <v/>
      </c>
      <c r="BO44" s="52" t="str">
        <f xml:space="preserve"> IF(variables!$E$3=$B44,      IF(N($I44=BO$3)=0,"",$L44),   ""        )</f>
        <v/>
      </c>
      <c r="BP44" s="52" t="str">
        <f xml:space="preserve"> IF(variables!$E$3=$B44,      IF(N($I44=BP$3)=0,"",$L44),   ""        )</f>
        <v/>
      </c>
      <c r="BQ44" s="52" t="str">
        <f xml:space="preserve"> IF(variables!$E$3=$B44,      IF(N($I44=BQ$3)=0,"",$L44),   ""        )</f>
        <v/>
      </c>
      <c r="BR44" s="52" t="str">
        <f xml:space="preserve"> IF(variables!$E$3=$B44,      IF(N($I44=BR$3)=0,"",$L44),   ""        )</f>
        <v/>
      </c>
      <c r="BS44" s="52" t="str">
        <f xml:space="preserve"> IF(variables!$E$3=$B44,      IF(N($I44=BS$3)=0,"",$L44),   ""        )</f>
        <v/>
      </c>
      <c r="BT44" s="52" t="str">
        <f xml:space="preserve"> IF(variables!$E$3=$B44,      IF(N($I44=BT$3)=0,"",$L44),   ""        )</f>
        <v/>
      </c>
      <c r="BU44" s="52" t="str">
        <f xml:space="preserve"> IF(variables!$E$3=$B44,      IF(N($I44=BU$3)=0,"",$L44),   ""        )</f>
        <v/>
      </c>
      <c r="BV44" s="52" t="str">
        <f xml:space="preserve"> IF(variables!$E$3=$B44,      IF(N($I44=BV$3)=0,"",$L44),   ""        )</f>
        <v/>
      </c>
      <c r="BW44" s="52" t="str">
        <f xml:space="preserve"> IF(variables!$E$3=$B44,      IF(N($I44=BW$3)=0,"",$L44),   ""        )</f>
        <v/>
      </c>
      <c r="BX44" s="52" t="str">
        <f xml:space="preserve"> IF(variables!$E$3=$B44,      IF(N($I44=BX$3)=0,"",$L44),   ""        )</f>
        <v/>
      </c>
      <c r="BY44" s="53" t="str">
        <f t="shared" si="20"/>
        <v/>
      </c>
      <c r="BZ44" s="53">
        <f t="shared" si="20"/>
        <v>8</v>
      </c>
      <c r="CA44" s="53" t="str">
        <f t="shared" si="20"/>
        <v/>
      </c>
      <c r="CB44" s="53" t="str">
        <f t="shared" si="20"/>
        <v/>
      </c>
      <c r="CC44" s="53" t="str">
        <f t="shared" si="20"/>
        <v/>
      </c>
      <c r="CD44" s="53" t="str">
        <f t="shared" si="20"/>
        <v/>
      </c>
      <c r="CE44" s="53" t="str">
        <f t="shared" si="20"/>
        <v/>
      </c>
      <c r="CF44" s="53" t="str">
        <f t="shared" si="20"/>
        <v/>
      </c>
      <c r="CG44" s="53" t="str">
        <f t="shared" si="20"/>
        <v/>
      </c>
      <c r="CH44" s="53" t="str">
        <f t="shared" si="20"/>
        <v/>
      </c>
      <c r="CI44" s="53" t="str">
        <f t="shared" si="20"/>
        <v/>
      </c>
      <c r="CJ44" s="53" t="str">
        <f t="shared" si="20"/>
        <v/>
      </c>
    </row>
    <row r="45" spans="1:88" ht="13.5" customHeight="1">
      <c r="A45" s="11"/>
      <c r="B45" s="72" t="s">
        <v>37</v>
      </c>
      <c r="C45" s="73">
        <f t="shared" si="11"/>
        <v>42050</v>
      </c>
      <c r="D45" s="74" t="s">
        <v>0</v>
      </c>
      <c r="E45" s="74">
        <v>14</v>
      </c>
      <c r="F45" s="74">
        <v>20</v>
      </c>
      <c r="G45" s="42">
        <f t="shared" si="17"/>
        <v>14</v>
      </c>
      <c r="H45" s="2" t="s">
        <v>13</v>
      </c>
      <c r="I45" s="42">
        <f t="shared" si="18"/>
        <v>8</v>
      </c>
      <c r="J45" s="42" t="str">
        <f>CHOOSE(MONTH(C45),variables!$B$2,variables!$B$3,variables!$B$4,variables!$B$5,variables!$B$6,variables!$B$7,variables!$B$8,variables!$B$9,variables!$B$10,variables!$B$11,variables!$B$12,variables!$B$13)</f>
        <v>février</v>
      </c>
      <c r="K45" s="42">
        <f t="shared" si="19"/>
        <v>2015</v>
      </c>
      <c r="L45" s="57">
        <f>IF(variables!$C$2=1,G45,       IF($D45=analyse!$H$3,$G45,"")   )</f>
        <v>14</v>
      </c>
      <c r="M45" s="51" t="str">
        <f xml:space="preserve"> IF(variables!$E$3=$B45,      IF(N($J45=M$3)=0,"",$L45),   ""        )</f>
        <v/>
      </c>
      <c r="N45" s="51" t="str">
        <f xml:space="preserve"> IF(variables!$E$3=$B45,      IF(N($J45=N$3)=0,"",$L45),   ""        )</f>
        <v/>
      </c>
      <c r="O45" s="51" t="str">
        <f xml:space="preserve"> IF(variables!$E$3=$B45,      IF(N($J45=O$3)=0,"",$L45),   ""        )</f>
        <v/>
      </c>
      <c r="P45" s="51" t="str">
        <f xml:space="preserve"> IF(variables!$E$3=$B45,      IF(N($J45=P$3)=0,"",$L45),   ""        )</f>
        <v/>
      </c>
      <c r="Q45" s="51" t="str">
        <f xml:space="preserve"> IF(variables!$E$3=$B45,      IF(N($J45=Q$3)=0,"",$L45),   ""        )</f>
        <v/>
      </c>
      <c r="R45" s="51" t="str">
        <f xml:space="preserve"> IF(variables!$E$3=$B45,      IF(N($J45=R$3)=0,"",$L45),   ""        )</f>
        <v/>
      </c>
      <c r="S45" s="51" t="str">
        <f xml:space="preserve"> IF(variables!$E$3=$B45,      IF(N($J45=S$3)=0,"",$L45),   ""        )</f>
        <v/>
      </c>
      <c r="T45" s="51" t="str">
        <f xml:space="preserve"> IF(variables!$E$3=$B45,      IF(N($J45=T$3)=0,"",$L45),   ""        )</f>
        <v/>
      </c>
      <c r="U45" s="51" t="str">
        <f xml:space="preserve"> IF(variables!$E$3=$B45,      IF(N($J45=U$3)=0,"",$L45),   ""        )</f>
        <v/>
      </c>
      <c r="V45" s="51" t="str">
        <f xml:space="preserve"> IF(variables!$E$3=$B45,      IF(N($J45=V$3)=0,"",$L45),   ""        )</f>
        <v/>
      </c>
      <c r="W45" s="51" t="str">
        <f xml:space="preserve"> IF(variables!$E$3=$B45,      IF(N($J45=W$3)=0,"",$L45),   ""        )</f>
        <v/>
      </c>
      <c r="X45" s="51" t="str">
        <f xml:space="preserve"> IF(variables!$E$3=$B45,      IF(N($J45=X$3)=0,"",$L45),   ""        )</f>
        <v/>
      </c>
      <c r="Y45" s="52" t="str">
        <f xml:space="preserve"> IF(variables!$E$3=$B45,      IF(N($I45=Y$3)=0,"",$L45),   ""        )</f>
        <v/>
      </c>
      <c r="Z45" s="52" t="str">
        <f xml:space="preserve"> IF(variables!$E$3=$B45,      IF(N($I45=Z$3)=0,"",$L45),   ""        )</f>
        <v/>
      </c>
      <c r="AA45" s="52" t="str">
        <f xml:space="preserve"> IF(variables!$E$3=$B45,      IF(N($I45=AA$3)=0,"",$L45),   ""        )</f>
        <v/>
      </c>
      <c r="AB45" s="52" t="str">
        <f xml:space="preserve"> IF(variables!$E$3=$B45,      IF(N($I45=AB$3)=0,"",$L45),   ""        )</f>
        <v/>
      </c>
      <c r="AC45" s="52" t="str">
        <f xml:space="preserve"> IF(variables!$E$3=$B45,      IF(N($I45=AC$3)=0,"",$L45),   ""        )</f>
        <v/>
      </c>
      <c r="AD45" s="52" t="str">
        <f xml:space="preserve"> IF(variables!$E$3=$B45,      IF(N($I45=AD$3)=0,"",$L45),   ""        )</f>
        <v/>
      </c>
      <c r="AE45" s="52" t="str">
        <f xml:space="preserve"> IF(variables!$E$3=$B45,      IF(N($I45=AE$3)=0,"",$L45),   ""        )</f>
        <v/>
      </c>
      <c r="AF45" s="52" t="str">
        <f xml:space="preserve"> IF(variables!$E$3=$B45,      IF(N($I45=AF$3)=0,"",$L45),   ""        )</f>
        <v/>
      </c>
      <c r="AG45" s="52" t="str">
        <f xml:space="preserve"> IF(variables!$E$3=$B45,      IF(N($I45=AG$3)=0,"",$L45),   ""        )</f>
        <v/>
      </c>
      <c r="AH45" s="52" t="str">
        <f xml:space="preserve"> IF(variables!$E$3=$B45,      IF(N($I45=AH$3)=0,"",$L45),   ""        )</f>
        <v/>
      </c>
      <c r="AI45" s="52" t="str">
        <f xml:space="preserve"> IF(variables!$E$3=$B45,      IF(N($I45=AI$3)=0,"",$L45),   ""        )</f>
        <v/>
      </c>
      <c r="AJ45" s="52" t="str">
        <f xml:space="preserve"> IF(variables!$E$3=$B45,      IF(N($I45=AJ$3)=0,"",$L45),   ""        )</f>
        <v/>
      </c>
      <c r="AK45" s="52" t="str">
        <f xml:space="preserve"> IF(variables!$E$3=$B45,      IF(N($I45=AK$3)=0,"",$L45),   ""        )</f>
        <v/>
      </c>
      <c r="AL45" s="52" t="str">
        <f xml:space="preserve"> IF(variables!$E$3=$B45,      IF(N($I45=AL$3)=0,"",$L45),   ""        )</f>
        <v/>
      </c>
      <c r="AM45" s="52" t="str">
        <f xml:space="preserve"> IF(variables!$E$3=$B45,      IF(N($I45=AM$3)=0,"",$L45),   ""        )</f>
        <v/>
      </c>
      <c r="AN45" s="52" t="str">
        <f xml:space="preserve"> IF(variables!$E$3=$B45,      IF(N($I45=AN$3)=0,"",$L45),   ""        )</f>
        <v/>
      </c>
      <c r="AO45" s="52" t="str">
        <f xml:space="preserve"> IF(variables!$E$3=$B45,      IF(N($I45=AO$3)=0,"",$L45),   ""        )</f>
        <v/>
      </c>
      <c r="AP45" s="52" t="str">
        <f xml:space="preserve"> IF(variables!$E$3=$B45,      IF(N($I45=AP$3)=0,"",$L45),   ""        )</f>
        <v/>
      </c>
      <c r="AQ45" s="52" t="str">
        <f xml:space="preserve"> IF(variables!$E$3=$B45,      IF(N($I45=AQ$3)=0,"",$L45),   ""        )</f>
        <v/>
      </c>
      <c r="AR45" s="52" t="str">
        <f xml:space="preserve"> IF(variables!$E$3=$B45,      IF(N($I45=AR$3)=0,"",$L45),   ""        )</f>
        <v/>
      </c>
      <c r="AS45" s="52" t="str">
        <f xml:space="preserve"> IF(variables!$E$3=$B45,      IF(N($I45=AS$3)=0,"",$L45),   ""        )</f>
        <v/>
      </c>
      <c r="AT45" s="52" t="str">
        <f xml:space="preserve"> IF(variables!$E$3=$B45,      IF(N($I45=AT$3)=0,"",$L45),   ""        )</f>
        <v/>
      </c>
      <c r="AU45" s="52" t="str">
        <f xml:space="preserve"> IF(variables!$E$3=$B45,      IF(N($I45=AU$3)=0,"",$L45),   ""        )</f>
        <v/>
      </c>
      <c r="AV45" s="52" t="str">
        <f xml:space="preserve"> IF(variables!$E$3=$B45,      IF(N($I45=AV$3)=0,"",$L45),   ""        )</f>
        <v/>
      </c>
      <c r="AW45" s="52" t="str">
        <f xml:space="preserve"> IF(variables!$E$3=$B45,      IF(N($I45=AW$3)=0,"",$L45),   ""        )</f>
        <v/>
      </c>
      <c r="AX45" s="52" t="str">
        <f xml:space="preserve"> IF(variables!$E$3=$B45,      IF(N($I45=AX$3)=0,"",$L45),   ""        )</f>
        <v/>
      </c>
      <c r="AY45" s="52" t="str">
        <f xml:space="preserve"> IF(variables!$E$3=$B45,      IF(N($I45=AY$3)=0,"",$L45),   ""        )</f>
        <v/>
      </c>
      <c r="AZ45" s="52" t="str">
        <f xml:space="preserve"> IF(variables!$E$3=$B45,      IF(N($I45=AZ$3)=0,"",$L45),   ""        )</f>
        <v/>
      </c>
      <c r="BA45" s="52" t="str">
        <f xml:space="preserve"> IF(variables!$E$3=$B45,      IF(N($I45=BA$3)=0,"",$L45),   ""        )</f>
        <v/>
      </c>
      <c r="BB45" s="52" t="str">
        <f xml:space="preserve"> IF(variables!$E$3=$B45,      IF(N($I45=BB$3)=0,"",$L45),   ""        )</f>
        <v/>
      </c>
      <c r="BC45" s="52" t="str">
        <f xml:space="preserve"> IF(variables!$E$3=$B45,      IF(N($I45=BC$3)=0,"",$L45),   ""        )</f>
        <v/>
      </c>
      <c r="BD45" s="52" t="str">
        <f xml:space="preserve"> IF(variables!$E$3=$B45,      IF(N($I45=BD$3)=0,"",$L45),   ""        )</f>
        <v/>
      </c>
      <c r="BE45" s="52" t="str">
        <f xml:space="preserve"> IF(variables!$E$3=$B45,      IF(N($I45=BE$3)=0,"",$L45),   ""        )</f>
        <v/>
      </c>
      <c r="BF45" s="52" t="str">
        <f xml:space="preserve"> IF(variables!$E$3=$B45,      IF(N($I45=BF$3)=0,"",$L45),   ""        )</f>
        <v/>
      </c>
      <c r="BG45" s="52" t="str">
        <f xml:space="preserve"> IF(variables!$E$3=$B45,      IF(N($I45=BG$3)=0,"",$L45),   ""        )</f>
        <v/>
      </c>
      <c r="BH45" s="52" t="str">
        <f xml:space="preserve"> IF(variables!$E$3=$B45,      IF(N($I45=BH$3)=0,"",$L45),   ""        )</f>
        <v/>
      </c>
      <c r="BI45" s="52" t="str">
        <f xml:space="preserve"> IF(variables!$E$3=$B45,      IF(N($I45=BI$3)=0,"",$L45),   ""        )</f>
        <v/>
      </c>
      <c r="BJ45" s="52" t="str">
        <f xml:space="preserve"> IF(variables!$E$3=$B45,      IF(N($I45=BJ$3)=0,"",$L45),   ""        )</f>
        <v/>
      </c>
      <c r="BK45" s="52" t="str">
        <f xml:space="preserve"> IF(variables!$E$3=$B45,      IF(N($I45=BK$3)=0,"",$L45),   ""        )</f>
        <v/>
      </c>
      <c r="BL45" s="52" t="str">
        <f xml:space="preserve"> IF(variables!$E$3=$B45,      IF(N($I45=BL$3)=0,"",$L45),   ""        )</f>
        <v/>
      </c>
      <c r="BM45" s="52" t="str">
        <f xml:space="preserve"> IF(variables!$E$3=$B45,      IF(N($I45=BM$3)=0,"",$L45),   ""        )</f>
        <v/>
      </c>
      <c r="BN45" s="52" t="str">
        <f xml:space="preserve"> IF(variables!$E$3=$B45,      IF(N($I45=BN$3)=0,"",$L45),   ""        )</f>
        <v/>
      </c>
      <c r="BO45" s="52" t="str">
        <f xml:space="preserve"> IF(variables!$E$3=$B45,      IF(N($I45=BO$3)=0,"",$L45),   ""        )</f>
        <v/>
      </c>
      <c r="BP45" s="52" t="str">
        <f xml:space="preserve"> IF(variables!$E$3=$B45,      IF(N($I45=BP$3)=0,"",$L45),   ""        )</f>
        <v/>
      </c>
      <c r="BQ45" s="52" t="str">
        <f xml:space="preserve"> IF(variables!$E$3=$B45,      IF(N($I45=BQ$3)=0,"",$L45),   ""        )</f>
        <v/>
      </c>
      <c r="BR45" s="52" t="str">
        <f xml:space="preserve"> IF(variables!$E$3=$B45,      IF(N($I45=BR$3)=0,"",$L45),   ""        )</f>
        <v/>
      </c>
      <c r="BS45" s="52" t="str">
        <f xml:space="preserve"> IF(variables!$E$3=$B45,      IF(N($I45=BS$3)=0,"",$L45),   ""        )</f>
        <v/>
      </c>
      <c r="BT45" s="52" t="str">
        <f xml:space="preserve"> IF(variables!$E$3=$B45,      IF(N($I45=BT$3)=0,"",$L45),   ""        )</f>
        <v/>
      </c>
      <c r="BU45" s="52" t="str">
        <f xml:space="preserve"> IF(variables!$E$3=$B45,      IF(N($I45=BU$3)=0,"",$L45),   ""        )</f>
        <v/>
      </c>
      <c r="BV45" s="52" t="str">
        <f xml:space="preserve"> IF(variables!$E$3=$B45,      IF(N($I45=BV$3)=0,"",$L45),   ""        )</f>
        <v/>
      </c>
      <c r="BW45" s="52" t="str">
        <f xml:space="preserve"> IF(variables!$E$3=$B45,      IF(N($I45=BW$3)=0,"",$L45),   ""        )</f>
        <v/>
      </c>
      <c r="BX45" s="52" t="str">
        <f xml:space="preserve"> IF(variables!$E$3=$B45,      IF(N($I45=BX$3)=0,"",$L45),   ""        )</f>
        <v/>
      </c>
      <c r="BY45" s="53" t="str">
        <f t="shared" si="20"/>
        <v/>
      </c>
      <c r="BZ45" s="53">
        <f t="shared" si="20"/>
        <v>14</v>
      </c>
      <c r="CA45" s="53" t="str">
        <f t="shared" si="20"/>
        <v/>
      </c>
      <c r="CB45" s="53" t="str">
        <f t="shared" si="20"/>
        <v/>
      </c>
      <c r="CC45" s="53" t="str">
        <f t="shared" si="20"/>
        <v/>
      </c>
      <c r="CD45" s="53" t="str">
        <f t="shared" si="20"/>
        <v/>
      </c>
      <c r="CE45" s="53" t="str">
        <f t="shared" si="20"/>
        <v/>
      </c>
      <c r="CF45" s="53" t="str">
        <f t="shared" si="20"/>
        <v/>
      </c>
      <c r="CG45" s="53" t="str">
        <f t="shared" si="20"/>
        <v/>
      </c>
      <c r="CH45" s="53" t="str">
        <f t="shared" si="20"/>
        <v/>
      </c>
      <c r="CI45" s="53" t="str">
        <f t="shared" si="20"/>
        <v/>
      </c>
      <c r="CJ45" s="53" t="str">
        <f t="shared" si="20"/>
        <v/>
      </c>
    </row>
    <row r="46" spans="1:88" ht="13.5" customHeight="1">
      <c r="A46" s="11"/>
      <c r="B46" s="72" t="s">
        <v>37</v>
      </c>
      <c r="C46" s="73">
        <f t="shared" si="11"/>
        <v>42060</v>
      </c>
      <c r="D46" s="74" t="s">
        <v>3</v>
      </c>
      <c r="E46" s="74">
        <f t="shared" si="21"/>
        <v>20</v>
      </c>
      <c r="F46" s="74">
        <v>20</v>
      </c>
      <c r="G46" s="42">
        <f t="shared" si="17"/>
        <v>20</v>
      </c>
      <c r="H46" s="2" t="s">
        <v>13</v>
      </c>
      <c r="I46" s="42">
        <f t="shared" si="18"/>
        <v>9</v>
      </c>
      <c r="J46" s="42" t="str">
        <f>CHOOSE(MONTH(C46),variables!$B$2,variables!$B$3,variables!$B$4,variables!$B$5,variables!$B$6,variables!$B$7,variables!$B$8,variables!$B$9,variables!$B$10,variables!$B$11,variables!$B$12,variables!$B$13)</f>
        <v>février</v>
      </c>
      <c r="K46" s="42">
        <f t="shared" si="19"/>
        <v>2015</v>
      </c>
      <c r="L46" s="57">
        <f>IF(variables!$C$2=1,G46,       IF($D46=analyse!$H$3,$G46,"")   )</f>
        <v>20</v>
      </c>
      <c r="M46" s="51" t="str">
        <f xml:space="preserve"> IF(variables!$E$3=$B46,      IF(N($J46=M$3)=0,"",$L46),   ""        )</f>
        <v/>
      </c>
      <c r="N46" s="51" t="str">
        <f xml:space="preserve"> IF(variables!$E$3=$B46,      IF(N($J46=N$3)=0,"",$L46),   ""        )</f>
        <v/>
      </c>
      <c r="O46" s="51" t="str">
        <f xml:space="preserve"> IF(variables!$E$3=$B46,      IF(N($J46=O$3)=0,"",$L46),   ""        )</f>
        <v/>
      </c>
      <c r="P46" s="51" t="str">
        <f xml:space="preserve"> IF(variables!$E$3=$B46,      IF(N($J46=P$3)=0,"",$L46),   ""        )</f>
        <v/>
      </c>
      <c r="Q46" s="51" t="str">
        <f xml:space="preserve"> IF(variables!$E$3=$B46,      IF(N($J46=Q$3)=0,"",$L46),   ""        )</f>
        <v/>
      </c>
      <c r="R46" s="51" t="str">
        <f xml:space="preserve"> IF(variables!$E$3=$B46,      IF(N($J46=R$3)=0,"",$L46),   ""        )</f>
        <v/>
      </c>
      <c r="S46" s="51" t="str">
        <f xml:space="preserve"> IF(variables!$E$3=$B46,      IF(N($J46=S$3)=0,"",$L46),   ""        )</f>
        <v/>
      </c>
      <c r="T46" s="51" t="str">
        <f xml:space="preserve"> IF(variables!$E$3=$B46,      IF(N($J46=T$3)=0,"",$L46),   ""        )</f>
        <v/>
      </c>
      <c r="U46" s="51" t="str">
        <f xml:space="preserve"> IF(variables!$E$3=$B46,      IF(N($J46=U$3)=0,"",$L46),   ""        )</f>
        <v/>
      </c>
      <c r="V46" s="51" t="str">
        <f xml:space="preserve"> IF(variables!$E$3=$B46,      IF(N($J46=V$3)=0,"",$L46),   ""        )</f>
        <v/>
      </c>
      <c r="W46" s="51" t="str">
        <f xml:space="preserve"> IF(variables!$E$3=$B46,      IF(N($J46=W$3)=0,"",$L46),   ""        )</f>
        <v/>
      </c>
      <c r="X46" s="51" t="str">
        <f xml:space="preserve"> IF(variables!$E$3=$B46,      IF(N($J46=X$3)=0,"",$L46),   ""        )</f>
        <v/>
      </c>
      <c r="Y46" s="52" t="str">
        <f xml:space="preserve"> IF(variables!$E$3=$B46,      IF(N($I46=Y$3)=0,"",$L46),   ""        )</f>
        <v/>
      </c>
      <c r="Z46" s="52" t="str">
        <f xml:space="preserve"> IF(variables!$E$3=$B46,      IF(N($I46=Z$3)=0,"",$L46),   ""        )</f>
        <v/>
      </c>
      <c r="AA46" s="52" t="str">
        <f xml:space="preserve"> IF(variables!$E$3=$B46,      IF(N($I46=AA$3)=0,"",$L46),   ""        )</f>
        <v/>
      </c>
      <c r="AB46" s="52" t="str">
        <f xml:space="preserve"> IF(variables!$E$3=$B46,      IF(N($I46=AB$3)=0,"",$L46),   ""        )</f>
        <v/>
      </c>
      <c r="AC46" s="52" t="str">
        <f xml:space="preserve"> IF(variables!$E$3=$B46,      IF(N($I46=AC$3)=0,"",$L46),   ""        )</f>
        <v/>
      </c>
      <c r="AD46" s="52" t="str">
        <f xml:space="preserve"> IF(variables!$E$3=$B46,      IF(N($I46=AD$3)=0,"",$L46),   ""        )</f>
        <v/>
      </c>
      <c r="AE46" s="52" t="str">
        <f xml:space="preserve"> IF(variables!$E$3=$B46,      IF(N($I46=AE$3)=0,"",$L46),   ""        )</f>
        <v/>
      </c>
      <c r="AF46" s="52" t="str">
        <f xml:space="preserve"> IF(variables!$E$3=$B46,      IF(N($I46=AF$3)=0,"",$L46),   ""        )</f>
        <v/>
      </c>
      <c r="AG46" s="52" t="str">
        <f xml:space="preserve"> IF(variables!$E$3=$B46,      IF(N($I46=AG$3)=0,"",$L46),   ""        )</f>
        <v/>
      </c>
      <c r="AH46" s="52" t="str">
        <f xml:space="preserve"> IF(variables!$E$3=$B46,      IF(N($I46=AH$3)=0,"",$L46),   ""        )</f>
        <v/>
      </c>
      <c r="AI46" s="52" t="str">
        <f xml:space="preserve"> IF(variables!$E$3=$B46,      IF(N($I46=AI$3)=0,"",$L46),   ""        )</f>
        <v/>
      </c>
      <c r="AJ46" s="52" t="str">
        <f xml:space="preserve"> IF(variables!$E$3=$B46,      IF(N($I46=AJ$3)=0,"",$L46),   ""        )</f>
        <v/>
      </c>
      <c r="AK46" s="52" t="str">
        <f xml:space="preserve"> IF(variables!$E$3=$B46,      IF(N($I46=AK$3)=0,"",$L46),   ""        )</f>
        <v/>
      </c>
      <c r="AL46" s="52" t="str">
        <f xml:space="preserve"> IF(variables!$E$3=$B46,      IF(N($I46=AL$3)=0,"",$L46),   ""        )</f>
        <v/>
      </c>
      <c r="AM46" s="52" t="str">
        <f xml:space="preserve"> IF(variables!$E$3=$B46,      IF(N($I46=AM$3)=0,"",$L46),   ""        )</f>
        <v/>
      </c>
      <c r="AN46" s="52" t="str">
        <f xml:space="preserve"> IF(variables!$E$3=$B46,      IF(N($I46=AN$3)=0,"",$L46),   ""        )</f>
        <v/>
      </c>
      <c r="AO46" s="52" t="str">
        <f xml:space="preserve"> IF(variables!$E$3=$B46,      IF(N($I46=AO$3)=0,"",$L46),   ""        )</f>
        <v/>
      </c>
      <c r="AP46" s="52" t="str">
        <f xml:space="preserve"> IF(variables!$E$3=$B46,      IF(N($I46=AP$3)=0,"",$L46),   ""        )</f>
        <v/>
      </c>
      <c r="AQ46" s="52" t="str">
        <f xml:space="preserve"> IF(variables!$E$3=$B46,      IF(N($I46=AQ$3)=0,"",$L46),   ""        )</f>
        <v/>
      </c>
      <c r="AR46" s="52" t="str">
        <f xml:space="preserve"> IF(variables!$E$3=$B46,      IF(N($I46=AR$3)=0,"",$L46),   ""        )</f>
        <v/>
      </c>
      <c r="AS46" s="52" t="str">
        <f xml:space="preserve"> IF(variables!$E$3=$B46,      IF(N($I46=AS$3)=0,"",$L46),   ""        )</f>
        <v/>
      </c>
      <c r="AT46" s="52" t="str">
        <f xml:space="preserve"> IF(variables!$E$3=$B46,      IF(N($I46=AT$3)=0,"",$L46),   ""        )</f>
        <v/>
      </c>
      <c r="AU46" s="52" t="str">
        <f xml:space="preserve"> IF(variables!$E$3=$B46,      IF(N($I46=AU$3)=0,"",$L46),   ""        )</f>
        <v/>
      </c>
      <c r="AV46" s="52" t="str">
        <f xml:space="preserve"> IF(variables!$E$3=$B46,      IF(N($I46=AV$3)=0,"",$L46),   ""        )</f>
        <v/>
      </c>
      <c r="AW46" s="52" t="str">
        <f xml:space="preserve"> IF(variables!$E$3=$B46,      IF(N($I46=AW$3)=0,"",$L46),   ""        )</f>
        <v/>
      </c>
      <c r="AX46" s="52" t="str">
        <f xml:space="preserve"> IF(variables!$E$3=$B46,      IF(N($I46=AX$3)=0,"",$L46),   ""        )</f>
        <v/>
      </c>
      <c r="AY46" s="52" t="str">
        <f xml:space="preserve"> IF(variables!$E$3=$B46,      IF(N($I46=AY$3)=0,"",$L46),   ""        )</f>
        <v/>
      </c>
      <c r="AZ46" s="52" t="str">
        <f xml:space="preserve"> IF(variables!$E$3=$B46,      IF(N($I46=AZ$3)=0,"",$L46),   ""        )</f>
        <v/>
      </c>
      <c r="BA46" s="52" t="str">
        <f xml:space="preserve"> IF(variables!$E$3=$B46,      IF(N($I46=BA$3)=0,"",$L46),   ""        )</f>
        <v/>
      </c>
      <c r="BB46" s="52" t="str">
        <f xml:space="preserve"> IF(variables!$E$3=$B46,      IF(N($I46=BB$3)=0,"",$L46),   ""        )</f>
        <v/>
      </c>
      <c r="BC46" s="52" t="str">
        <f xml:space="preserve"> IF(variables!$E$3=$B46,      IF(N($I46=BC$3)=0,"",$L46),   ""        )</f>
        <v/>
      </c>
      <c r="BD46" s="52" t="str">
        <f xml:space="preserve"> IF(variables!$E$3=$B46,      IF(N($I46=BD$3)=0,"",$L46),   ""        )</f>
        <v/>
      </c>
      <c r="BE46" s="52" t="str">
        <f xml:space="preserve"> IF(variables!$E$3=$B46,      IF(N($I46=BE$3)=0,"",$L46),   ""        )</f>
        <v/>
      </c>
      <c r="BF46" s="52" t="str">
        <f xml:space="preserve"> IF(variables!$E$3=$B46,      IF(N($I46=BF$3)=0,"",$L46),   ""        )</f>
        <v/>
      </c>
      <c r="BG46" s="52" t="str">
        <f xml:space="preserve"> IF(variables!$E$3=$B46,      IF(N($I46=BG$3)=0,"",$L46),   ""        )</f>
        <v/>
      </c>
      <c r="BH46" s="52" t="str">
        <f xml:space="preserve"> IF(variables!$E$3=$B46,      IF(N($I46=BH$3)=0,"",$L46),   ""        )</f>
        <v/>
      </c>
      <c r="BI46" s="52" t="str">
        <f xml:space="preserve"> IF(variables!$E$3=$B46,      IF(N($I46=BI$3)=0,"",$L46),   ""        )</f>
        <v/>
      </c>
      <c r="BJ46" s="52" t="str">
        <f xml:space="preserve"> IF(variables!$E$3=$B46,      IF(N($I46=BJ$3)=0,"",$L46),   ""        )</f>
        <v/>
      </c>
      <c r="BK46" s="52" t="str">
        <f xml:space="preserve"> IF(variables!$E$3=$B46,      IF(N($I46=BK$3)=0,"",$L46),   ""        )</f>
        <v/>
      </c>
      <c r="BL46" s="52" t="str">
        <f xml:space="preserve"> IF(variables!$E$3=$B46,      IF(N($I46=BL$3)=0,"",$L46),   ""        )</f>
        <v/>
      </c>
      <c r="BM46" s="52" t="str">
        <f xml:space="preserve"> IF(variables!$E$3=$B46,      IF(N($I46=BM$3)=0,"",$L46),   ""        )</f>
        <v/>
      </c>
      <c r="BN46" s="52" t="str">
        <f xml:space="preserve"> IF(variables!$E$3=$B46,      IF(N($I46=BN$3)=0,"",$L46),   ""        )</f>
        <v/>
      </c>
      <c r="BO46" s="52" t="str">
        <f xml:space="preserve"> IF(variables!$E$3=$B46,      IF(N($I46=BO$3)=0,"",$L46),   ""        )</f>
        <v/>
      </c>
      <c r="BP46" s="52" t="str">
        <f xml:space="preserve"> IF(variables!$E$3=$B46,      IF(N($I46=BP$3)=0,"",$L46),   ""        )</f>
        <v/>
      </c>
      <c r="BQ46" s="52" t="str">
        <f xml:space="preserve"> IF(variables!$E$3=$B46,      IF(N($I46=BQ$3)=0,"",$L46),   ""        )</f>
        <v/>
      </c>
      <c r="BR46" s="52" t="str">
        <f xml:space="preserve"> IF(variables!$E$3=$B46,      IF(N($I46=BR$3)=0,"",$L46),   ""        )</f>
        <v/>
      </c>
      <c r="BS46" s="52" t="str">
        <f xml:space="preserve"> IF(variables!$E$3=$B46,      IF(N($I46=BS$3)=0,"",$L46),   ""        )</f>
        <v/>
      </c>
      <c r="BT46" s="52" t="str">
        <f xml:space="preserve"> IF(variables!$E$3=$B46,      IF(N($I46=BT$3)=0,"",$L46),   ""        )</f>
        <v/>
      </c>
      <c r="BU46" s="52" t="str">
        <f xml:space="preserve"> IF(variables!$E$3=$B46,      IF(N($I46=BU$3)=0,"",$L46),   ""        )</f>
        <v/>
      </c>
      <c r="BV46" s="52" t="str">
        <f xml:space="preserve"> IF(variables!$E$3=$B46,      IF(N($I46=BV$3)=0,"",$L46),   ""        )</f>
        <v/>
      </c>
      <c r="BW46" s="52" t="str">
        <f xml:space="preserve"> IF(variables!$E$3=$B46,      IF(N($I46=BW$3)=0,"",$L46),   ""        )</f>
        <v/>
      </c>
      <c r="BX46" s="52" t="str">
        <f xml:space="preserve"> IF(variables!$E$3=$B46,      IF(N($I46=BX$3)=0,"",$L46),   ""        )</f>
        <v/>
      </c>
      <c r="BY46" s="53" t="str">
        <f t="shared" si="20"/>
        <v/>
      </c>
      <c r="BZ46" s="53">
        <f t="shared" si="20"/>
        <v>20</v>
      </c>
      <c r="CA46" s="53" t="str">
        <f t="shared" si="20"/>
        <v/>
      </c>
      <c r="CB46" s="53" t="str">
        <f t="shared" si="20"/>
        <v/>
      </c>
      <c r="CC46" s="53" t="str">
        <f t="shared" si="20"/>
        <v/>
      </c>
      <c r="CD46" s="53" t="str">
        <f t="shared" si="20"/>
        <v/>
      </c>
      <c r="CE46" s="53" t="str">
        <f t="shared" si="20"/>
        <v/>
      </c>
      <c r="CF46" s="53" t="str">
        <f t="shared" si="20"/>
        <v/>
      </c>
      <c r="CG46" s="53" t="str">
        <f t="shared" si="20"/>
        <v/>
      </c>
      <c r="CH46" s="53" t="str">
        <f t="shared" si="20"/>
        <v/>
      </c>
      <c r="CI46" s="53" t="str">
        <f t="shared" si="20"/>
        <v/>
      </c>
      <c r="CJ46" s="53" t="str">
        <f t="shared" si="20"/>
        <v/>
      </c>
    </row>
    <row r="47" spans="1:88" ht="13.5" customHeight="1">
      <c r="A47" s="11"/>
      <c r="B47" s="72" t="s">
        <v>37</v>
      </c>
      <c r="C47" s="73">
        <f t="shared" si="11"/>
        <v>42070</v>
      </c>
      <c r="D47" s="74" t="s">
        <v>8</v>
      </c>
      <c r="E47" s="74">
        <f t="shared" si="21"/>
        <v>9</v>
      </c>
      <c r="F47" s="74">
        <v>20</v>
      </c>
      <c r="G47" s="42">
        <f t="shared" si="17"/>
        <v>9</v>
      </c>
      <c r="H47" s="2" t="s">
        <v>13</v>
      </c>
      <c r="I47" s="42">
        <f t="shared" si="18"/>
        <v>10</v>
      </c>
      <c r="J47" s="42" t="str">
        <f>CHOOSE(MONTH(C47),variables!$B$2,variables!$B$3,variables!$B$4,variables!$B$5,variables!$B$6,variables!$B$7,variables!$B$8,variables!$B$9,variables!$B$10,variables!$B$11,variables!$B$12,variables!$B$13)</f>
        <v>mars</v>
      </c>
      <c r="K47" s="42">
        <f t="shared" si="19"/>
        <v>2015</v>
      </c>
      <c r="L47" s="57">
        <f>IF(variables!$C$2=1,G47,       IF($D47=analyse!$H$3,$G47,"")   )</f>
        <v>9</v>
      </c>
      <c r="M47" s="51" t="str">
        <f xml:space="preserve"> IF(variables!$E$3=$B47,      IF(N($J47=M$3)=0,"",$L47),   ""        )</f>
        <v/>
      </c>
      <c r="N47" s="51" t="str">
        <f xml:space="preserve"> IF(variables!$E$3=$B47,      IF(N($J47=N$3)=0,"",$L47),   ""        )</f>
        <v/>
      </c>
      <c r="O47" s="51" t="str">
        <f xml:space="preserve"> IF(variables!$E$3=$B47,      IF(N($J47=O$3)=0,"",$L47),   ""        )</f>
        <v/>
      </c>
      <c r="P47" s="51" t="str">
        <f xml:space="preserve"> IF(variables!$E$3=$B47,      IF(N($J47=P$3)=0,"",$L47),   ""        )</f>
        <v/>
      </c>
      <c r="Q47" s="51" t="str">
        <f xml:space="preserve"> IF(variables!$E$3=$B47,      IF(N($J47=Q$3)=0,"",$L47),   ""        )</f>
        <v/>
      </c>
      <c r="R47" s="51" t="str">
        <f xml:space="preserve"> IF(variables!$E$3=$B47,      IF(N($J47=R$3)=0,"",$L47),   ""        )</f>
        <v/>
      </c>
      <c r="S47" s="51" t="str">
        <f xml:space="preserve"> IF(variables!$E$3=$B47,      IF(N($J47=S$3)=0,"",$L47),   ""        )</f>
        <v/>
      </c>
      <c r="T47" s="51" t="str">
        <f xml:space="preserve"> IF(variables!$E$3=$B47,      IF(N($J47=T$3)=0,"",$L47),   ""        )</f>
        <v/>
      </c>
      <c r="U47" s="51" t="str">
        <f xml:space="preserve"> IF(variables!$E$3=$B47,      IF(N($J47=U$3)=0,"",$L47),   ""        )</f>
        <v/>
      </c>
      <c r="V47" s="51" t="str">
        <f xml:space="preserve"> IF(variables!$E$3=$B47,      IF(N($J47=V$3)=0,"",$L47),   ""        )</f>
        <v/>
      </c>
      <c r="W47" s="51" t="str">
        <f xml:space="preserve"> IF(variables!$E$3=$B47,      IF(N($J47=W$3)=0,"",$L47),   ""        )</f>
        <v/>
      </c>
      <c r="X47" s="51" t="str">
        <f xml:space="preserve"> IF(variables!$E$3=$B47,      IF(N($J47=X$3)=0,"",$L47),   ""        )</f>
        <v/>
      </c>
      <c r="Y47" s="52" t="str">
        <f xml:space="preserve"> IF(variables!$E$3=$B47,      IF(N($I47=Y$3)=0,"",$L47),   ""        )</f>
        <v/>
      </c>
      <c r="Z47" s="52" t="str">
        <f xml:space="preserve"> IF(variables!$E$3=$B47,      IF(N($I47=Z$3)=0,"",$L47),   ""        )</f>
        <v/>
      </c>
      <c r="AA47" s="52" t="str">
        <f xml:space="preserve"> IF(variables!$E$3=$B47,      IF(N($I47=AA$3)=0,"",$L47),   ""        )</f>
        <v/>
      </c>
      <c r="AB47" s="52" t="str">
        <f xml:space="preserve"> IF(variables!$E$3=$B47,      IF(N($I47=AB$3)=0,"",$L47),   ""        )</f>
        <v/>
      </c>
      <c r="AC47" s="52" t="str">
        <f xml:space="preserve"> IF(variables!$E$3=$B47,      IF(N($I47=AC$3)=0,"",$L47),   ""        )</f>
        <v/>
      </c>
      <c r="AD47" s="52" t="str">
        <f xml:space="preserve"> IF(variables!$E$3=$B47,      IF(N($I47=AD$3)=0,"",$L47),   ""        )</f>
        <v/>
      </c>
      <c r="AE47" s="52" t="str">
        <f xml:space="preserve"> IF(variables!$E$3=$B47,      IF(N($I47=AE$3)=0,"",$L47),   ""        )</f>
        <v/>
      </c>
      <c r="AF47" s="52" t="str">
        <f xml:space="preserve"> IF(variables!$E$3=$B47,      IF(N($I47=AF$3)=0,"",$L47),   ""        )</f>
        <v/>
      </c>
      <c r="AG47" s="52" t="str">
        <f xml:space="preserve"> IF(variables!$E$3=$B47,      IF(N($I47=AG$3)=0,"",$L47),   ""        )</f>
        <v/>
      </c>
      <c r="AH47" s="52" t="str">
        <f xml:space="preserve"> IF(variables!$E$3=$B47,      IF(N($I47=AH$3)=0,"",$L47),   ""        )</f>
        <v/>
      </c>
      <c r="AI47" s="52" t="str">
        <f xml:space="preserve"> IF(variables!$E$3=$B47,      IF(N($I47=AI$3)=0,"",$L47),   ""        )</f>
        <v/>
      </c>
      <c r="AJ47" s="52" t="str">
        <f xml:space="preserve"> IF(variables!$E$3=$B47,      IF(N($I47=AJ$3)=0,"",$L47),   ""        )</f>
        <v/>
      </c>
      <c r="AK47" s="52" t="str">
        <f xml:space="preserve"> IF(variables!$E$3=$B47,      IF(N($I47=AK$3)=0,"",$L47),   ""        )</f>
        <v/>
      </c>
      <c r="AL47" s="52" t="str">
        <f xml:space="preserve"> IF(variables!$E$3=$B47,      IF(N($I47=AL$3)=0,"",$L47),   ""        )</f>
        <v/>
      </c>
      <c r="AM47" s="52" t="str">
        <f xml:space="preserve"> IF(variables!$E$3=$B47,      IF(N($I47=AM$3)=0,"",$L47),   ""        )</f>
        <v/>
      </c>
      <c r="AN47" s="52" t="str">
        <f xml:space="preserve"> IF(variables!$E$3=$B47,      IF(N($I47=AN$3)=0,"",$L47),   ""        )</f>
        <v/>
      </c>
      <c r="AO47" s="52" t="str">
        <f xml:space="preserve"> IF(variables!$E$3=$B47,      IF(N($I47=AO$3)=0,"",$L47),   ""        )</f>
        <v/>
      </c>
      <c r="AP47" s="52" t="str">
        <f xml:space="preserve"> IF(variables!$E$3=$B47,      IF(N($I47=AP$3)=0,"",$L47),   ""        )</f>
        <v/>
      </c>
      <c r="AQ47" s="52" t="str">
        <f xml:space="preserve"> IF(variables!$E$3=$B47,      IF(N($I47=AQ$3)=0,"",$L47),   ""        )</f>
        <v/>
      </c>
      <c r="AR47" s="52" t="str">
        <f xml:space="preserve"> IF(variables!$E$3=$B47,      IF(N($I47=AR$3)=0,"",$L47),   ""        )</f>
        <v/>
      </c>
      <c r="AS47" s="52" t="str">
        <f xml:space="preserve"> IF(variables!$E$3=$B47,      IF(N($I47=AS$3)=0,"",$L47),   ""        )</f>
        <v/>
      </c>
      <c r="AT47" s="52" t="str">
        <f xml:space="preserve"> IF(variables!$E$3=$B47,      IF(N($I47=AT$3)=0,"",$L47),   ""        )</f>
        <v/>
      </c>
      <c r="AU47" s="52" t="str">
        <f xml:space="preserve"> IF(variables!$E$3=$B47,      IF(N($I47=AU$3)=0,"",$L47),   ""        )</f>
        <v/>
      </c>
      <c r="AV47" s="52" t="str">
        <f xml:space="preserve"> IF(variables!$E$3=$B47,      IF(N($I47=AV$3)=0,"",$L47),   ""        )</f>
        <v/>
      </c>
      <c r="AW47" s="52" t="str">
        <f xml:space="preserve"> IF(variables!$E$3=$B47,      IF(N($I47=AW$3)=0,"",$L47),   ""        )</f>
        <v/>
      </c>
      <c r="AX47" s="52" t="str">
        <f xml:space="preserve"> IF(variables!$E$3=$B47,      IF(N($I47=AX$3)=0,"",$L47),   ""        )</f>
        <v/>
      </c>
      <c r="AY47" s="52" t="str">
        <f xml:space="preserve"> IF(variables!$E$3=$B47,      IF(N($I47=AY$3)=0,"",$L47),   ""        )</f>
        <v/>
      </c>
      <c r="AZ47" s="52" t="str">
        <f xml:space="preserve"> IF(variables!$E$3=$B47,      IF(N($I47=AZ$3)=0,"",$L47),   ""        )</f>
        <v/>
      </c>
      <c r="BA47" s="52" t="str">
        <f xml:space="preserve"> IF(variables!$E$3=$B47,      IF(N($I47=BA$3)=0,"",$L47),   ""        )</f>
        <v/>
      </c>
      <c r="BB47" s="52" t="str">
        <f xml:space="preserve"> IF(variables!$E$3=$B47,      IF(N($I47=BB$3)=0,"",$L47),   ""        )</f>
        <v/>
      </c>
      <c r="BC47" s="52" t="str">
        <f xml:space="preserve"> IF(variables!$E$3=$B47,      IF(N($I47=BC$3)=0,"",$L47),   ""        )</f>
        <v/>
      </c>
      <c r="BD47" s="52" t="str">
        <f xml:space="preserve"> IF(variables!$E$3=$B47,      IF(N($I47=BD$3)=0,"",$L47),   ""        )</f>
        <v/>
      </c>
      <c r="BE47" s="52" t="str">
        <f xml:space="preserve"> IF(variables!$E$3=$B47,      IF(N($I47=BE$3)=0,"",$L47),   ""        )</f>
        <v/>
      </c>
      <c r="BF47" s="52" t="str">
        <f xml:space="preserve"> IF(variables!$E$3=$B47,      IF(N($I47=BF$3)=0,"",$L47),   ""        )</f>
        <v/>
      </c>
      <c r="BG47" s="52" t="str">
        <f xml:space="preserve"> IF(variables!$E$3=$B47,      IF(N($I47=BG$3)=0,"",$L47),   ""        )</f>
        <v/>
      </c>
      <c r="BH47" s="52" t="str">
        <f xml:space="preserve"> IF(variables!$E$3=$B47,      IF(N($I47=BH$3)=0,"",$L47),   ""        )</f>
        <v/>
      </c>
      <c r="BI47" s="52" t="str">
        <f xml:space="preserve"> IF(variables!$E$3=$B47,      IF(N($I47=BI$3)=0,"",$L47),   ""        )</f>
        <v/>
      </c>
      <c r="BJ47" s="52" t="str">
        <f xml:space="preserve"> IF(variables!$E$3=$B47,      IF(N($I47=BJ$3)=0,"",$L47),   ""        )</f>
        <v/>
      </c>
      <c r="BK47" s="52" t="str">
        <f xml:space="preserve"> IF(variables!$E$3=$B47,      IF(N($I47=BK$3)=0,"",$L47),   ""        )</f>
        <v/>
      </c>
      <c r="BL47" s="52" t="str">
        <f xml:space="preserve"> IF(variables!$E$3=$B47,      IF(N($I47=BL$3)=0,"",$L47),   ""        )</f>
        <v/>
      </c>
      <c r="BM47" s="52" t="str">
        <f xml:space="preserve"> IF(variables!$E$3=$B47,      IF(N($I47=BM$3)=0,"",$L47),   ""        )</f>
        <v/>
      </c>
      <c r="BN47" s="52" t="str">
        <f xml:space="preserve"> IF(variables!$E$3=$B47,      IF(N($I47=BN$3)=0,"",$L47),   ""        )</f>
        <v/>
      </c>
      <c r="BO47" s="52" t="str">
        <f xml:space="preserve"> IF(variables!$E$3=$B47,      IF(N($I47=BO$3)=0,"",$L47),   ""        )</f>
        <v/>
      </c>
      <c r="BP47" s="52" t="str">
        <f xml:space="preserve"> IF(variables!$E$3=$B47,      IF(N($I47=BP$3)=0,"",$L47),   ""        )</f>
        <v/>
      </c>
      <c r="BQ47" s="52" t="str">
        <f xml:space="preserve"> IF(variables!$E$3=$B47,      IF(N($I47=BQ$3)=0,"",$L47),   ""        )</f>
        <v/>
      </c>
      <c r="BR47" s="52" t="str">
        <f xml:space="preserve"> IF(variables!$E$3=$B47,      IF(N($I47=BR$3)=0,"",$L47),   ""        )</f>
        <v/>
      </c>
      <c r="BS47" s="52" t="str">
        <f xml:space="preserve"> IF(variables!$E$3=$B47,      IF(N($I47=BS$3)=0,"",$L47),   ""        )</f>
        <v/>
      </c>
      <c r="BT47" s="52" t="str">
        <f xml:space="preserve"> IF(variables!$E$3=$B47,      IF(N($I47=BT$3)=0,"",$L47),   ""        )</f>
        <v/>
      </c>
      <c r="BU47" s="52" t="str">
        <f xml:space="preserve"> IF(variables!$E$3=$B47,      IF(N($I47=BU$3)=0,"",$L47),   ""        )</f>
        <v/>
      </c>
      <c r="BV47" s="52" t="str">
        <f xml:space="preserve"> IF(variables!$E$3=$B47,      IF(N($I47=BV$3)=0,"",$L47),   ""        )</f>
        <v/>
      </c>
      <c r="BW47" s="52" t="str">
        <f xml:space="preserve"> IF(variables!$E$3=$B47,      IF(N($I47=BW$3)=0,"",$L47),   ""        )</f>
        <v/>
      </c>
      <c r="BX47" s="52" t="str">
        <f xml:space="preserve"> IF(variables!$E$3=$B47,      IF(N($I47=BX$3)=0,"",$L47),   ""        )</f>
        <v/>
      </c>
      <c r="BY47" s="53" t="str">
        <f t="shared" si="20"/>
        <v/>
      </c>
      <c r="BZ47" s="53">
        <f t="shared" si="20"/>
        <v>9</v>
      </c>
      <c r="CA47" s="53" t="str">
        <f t="shared" si="20"/>
        <v/>
      </c>
      <c r="CB47" s="53" t="str">
        <f t="shared" si="20"/>
        <v/>
      </c>
      <c r="CC47" s="53" t="str">
        <f t="shared" si="20"/>
        <v/>
      </c>
      <c r="CD47" s="53" t="str">
        <f t="shared" si="20"/>
        <v/>
      </c>
      <c r="CE47" s="53" t="str">
        <f t="shared" si="20"/>
        <v/>
      </c>
      <c r="CF47" s="53" t="str">
        <f t="shared" si="20"/>
        <v/>
      </c>
      <c r="CG47" s="53" t="str">
        <f t="shared" si="20"/>
        <v/>
      </c>
      <c r="CH47" s="53" t="str">
        <f t="shared" si="20"/>
        <v/>
      </c>
      <c r="CI47" s="53" t="str">
        <f t="shared" si="20"/>
        <v/>
      </c>
      <c r="CJ47" s="53" t="str">
        <f t="shared" si="20"/>
        <v/>
      </c>
    </row>
    <row r="48" spans="1:88" ht="13.5" customHeight="1">
      <c r="A48" s="11"/>
      <c r="B48" s="72" t="s">
        <v>37</v>
      </c>
      <c r="C48" s="73">
        <f t="shared" si="11"/>
        <v>42080</v>
      </c>
      <c r="D48" s="74" t="s">
        <v>6</v>
      </c>
      <c r="E48" s="74">
        <f t="shared" si="21"/>
        <v>15</v>
      </c>
      <c r="F48" s="74">
        <v>20</v>
      </c>
      <c r="G48" s="42">
        <f t="shared" si="17"/>
        <v>15</v>
      </c>
      <c r="H48" s="2" t="s">
        <v>13</v>
      </c>
      <c r="I48" s="42">
        <f t="shared" si="18"/>
        <v>12</v>
      </c>
      <c r="J48" s="42" t="str">
        <f>CHOOSE(MONTH(C48),variables!$B$2,variables!$B$3,variables!$B$4,variables!$B$5,variables!$B$6,variables!$B$7,variables!$B$8,variables!$B$9,variables!$B$10,variables!$B$11,variables!$B$12,variables!$B$13)</f>
        <v>mars</v>
      </c>
      <c r="K48" s="42">
        <f t="shared" si="19"/>
        <v>2015</v>
      </c>
      <c r="L48" s="57">
        <f>IF(variables!$C$2=1,G48,       IF($D48=analyse!$H$3,$G48,"")   )</f>
        <v>15</v>
      </c>
      <c r="M48" s="51" t="str">
        <f xml:space="preserve"> IF(variables!$E$3=$B48,      IF(N($J48=M$3)=0,"",$L48),   ""        )</f>
        <v/>
      </c>
      <c r="N48" s="51" t="str">
        <f xml:space="preserve"> IF(variables!$E$3=$B48,      IF(N($J48=N$3)=0,"",$L48),   ""        )</f>
        <v/>
      </c>
      <c r="O48" s="51" t="str">
        <f xml:space="preserve"> IF(variables!$E$3=$B48,      IF(N($J48=O$3)=0,"",$L48),   ""        )</f>
        <v/>
      </c>
      <c r="P48" s="51" t="str">
        <f xml:space="preserve"> IF(variables!$E$3=$B48,      IF(N($J48=P$3)=0,"",$L48),   ""        )</f>
        <v/>
      </c>
      <c r="Q48" s="51" t="str">
        <f xml:space="preserve"> IF(variables!$E$3=$B48,      IF(N($J48=Q$3)=0,"",$L48),   ""        )</f>
        <v/>
      </c>
      <c r="R48" s="51" t="str">
        <f xml:space="preserve"> IF(variables!$E$3=$B48,      IF(N($J48=R$3)=0,"",$L48),   ""        )</f>
        <v/>
      </c>
      <c r="S48" s="51" t="str">
        <f xml:space="preserve"> IF(variables!$E$3=$B48,      IF(N($J48=S$3)=0,"",$L48),   ""        )</f>
        <v/>
      </c>
      <c r="T48" s="51" t="str">
        <f xml:space="preserve"> IF(variables!$E$3=$B48,      IF(N($J48=T$3)=0,"",$L48),   ""        )</f>
        <v/>
      </c>
      <c r="U48" s="51" t="str">
        <f xml:space="preserve"> IF(variables!$E$3=$B48,      IF(N($J48=U$3)=0,"",$L48),   ""        )</f>
        <v/>
      </c>
      <c r="V48" s="51" t="str">
        <f xml:space="preserve"> IF(variables!$E$3=$B48,      IF(N($J48=V$3)=0,"",$L48),   ""        )</f>
        <v/>
      </c>
      <c r="W48" s="51" t="str">
        <f xml:space="preserve"> IF(variables!$E$3=$B48,      IF(N($J48=W$3)=0,"",$L48),   ""        )</f>
        <v/>
      </c>
      <c r="X48" s="51" t="str">
        <f xml:space="preserve"> IF(variables!$E$3=$B48,      IF(N($J48=X$3)=0,"",$L48),   ""        )</f>
        <v/>
      </c>
      <c r="Y48" s="52" t="str">
        <f xml:space="preserve"> IF(variables!$E$3=$B48,      IF(N($I48=Y$3)=0,"",$L48),   ""        )</f>
        <v/>
      </c>
      <c r="Z48" s="52" t="str">
        <f xml:space="preserve"> IF(variables!$E$3=$B48,      IF(N($I48=Z$3)=0,"",$L48),   ""        )</f>
        <v/>
      </c>
      <c r="AA48" s="52" t="str">
        <f xml:space="preserve"> IF(variables!$E$3=$B48,      IF(N($I48=AA$3)=0,"",$L48),   ""        )</f>
        <v/>
      </c>
      <c r="AB48" s="52" t="str">
        <f xml:space="preserve"> IF(variables!$E$3=$B48,      IF(N($I48=AB$3)=0,"",$L48),   ""        )</f>
        <v/>
      </c>
      <c r="AC48" s="52" t="str">
        <f xml:space="preserve"> IF(variables!$E$3=$B48,      IF(N($I48=AC$3)=0,"",$L48),   ""        )</f>
        <v/>
      </c>
      <c r="AD48" s="52" t="str">
        <f xml:space="preserve"> IF(variables!$E$3=$B48,      IF(N($I48=AD$3)=0,"",$L48),   ""        )</f>
        <v/>
      </c>
      <c r="AE48" s="52" t="str">
        <f xml:space="preserve"> IF(variables!$E$3=$B48,      IF(N($I48=AE$3)=0,"",$L48),   ""        )</f>
        <v/>
      </c>
      <c r="AF48" s="52" t="str">
        <f xml:space="preserve"> IF(variables!$E$3=$B48,      IF(N($I48=AF$3)=0,"",$L48),   ""        )</f>
        <v/>
      </c>
      <c r="AG48" s="52" t="str">
        <f xml:space="preserve"> IF(variables!$E$3=$B48,      IF(N($I48=AG$3)=0,"",$L48),   ""        )</f>
        <v/>
      </c>
      <c r="AH48" s="52" t="str">
        <f xml:space="preserve"> IF(variables!$E$3=$B48,      IF(N($I48=AH$3)=0,"",$L48),   ""        )</f>
        <v/>
      </c>
      <c r="AI48" s="52" t="str">
        <f xml:space="preserve"> IF(variables!$E$3=$B48,      IF(N($I48=AI$3)=0,"",$L48),   ""        )</f>
        <v/>
      </c>
      <c r="AJ48" s="52" t="str">
        <f xml:space="preserve"> IF(variables!$E$3=$B48,      IF(N($I48=AJ$3)=0,"",$L48),   ""        )</f>
        <v/>
      </c>
      <c r="AK48" s="52" t="str">
        <f xml:space="preserve"> IF(variables!$E$3=$B48,      IF(N($I48=AK$3)=0,"",$L48),   ""        )</f>
        <v/>
      </c>
      <c r="AL48" s="52" t="str">
        <f xml:space="preserve"> IF(variables!$E$3=$B48,      IF(N($I48=AL$3)=0,"",$L48),   ""        )</f>
        <v/>
      </c>
      <c r="AM48" s="52" t="str">
        <f xml:space="preserve"> IF(variables!$E$3=$B48,      IF(N($I48=AM$3)=0,"",$L48),   ""        )</f>
        <v/>
      </c>
      <c r="AN48" s="52" t="str">
        <f xml:space="preserve"> IF(variables!$E$3=$B48,      IF(N($I48=AN$3)=0,"",$L48),   ""        )</f>
        <v/>
      </c>
      <c r="AO48" s="52" t="str">
        <f xml:space="preserve"> IF(variables!$E$3=$B48,      IF(N($I48=AO$3)=0,"",$L48),   ""        )</f>
        <v/>
      </c>
      <c r="AP48" s="52" t="str">
        <f xml:space="preserve"> IF(variables!$E$3=$B48,      IF(N($I48=AP$3)=0,"",$L48),   ""        )</f>
        <v/>
      </c>
      <c r="AQ48" s="52" t="str">
        <f xml:space="preserve"> IF(variables!$E$3=$B48,      IF(N($I48=AQ$3)=0,"",$L48),   ""        )</f>
        <v/>
      </c>
      <c r="AR48" s="52" t="str">
        <f xml:space="preserve"> IF(variables!$E$3=$B48,      IF(N($I48=AR$3)=0,"",$L48),   ""        )</f>
        <v/>
      </c>
      <c r="AS48" s="52" t="str">
        <f xml:space="preserve"> IF(variables!$E$3=$B48,      IF(N($I48=AS$3)=0,"",$L48),   ""        )</f>
        <v/>
      </c>
      <c r="AT48" s="52" t="str">
        <f xml:space="preserve"> IF(variables!$E$3=$B48,      IF(N($I48=AT$3)=0,"",$L48),   ""        )</f>
        <v/>
      </c>
      <c r="AU48" s="52" t="str">
        <f xml:space="preserve"> IF(variables!$E$3=$B48,      IF(N($I48=AU$3)=0,"",$L48),   ""        )</f>
        <v/>
      </c>
      <c r="AV48" s="52" t="str">
        <f xml:space="preserve"> IF(variables!$E$3=$B48,      IF(N($I48=AV$3)=0,"",$L48),   ""        )</f>
        <v/>
      </c>
      <c r="AW48" s="52" t="str">
        <f xml:space="preserve"> IF(variables!$E$3=$B48,      IF(N($I48=AW$3)=0,"",$L48),   ""        )</f>
        <v/>
      </c>
      <c r="AX48" s="52" t="str">
        <f xml:space="preserve"> IF(variables!$E$3=$B48,      IF(N($I48=AX$3)=0,"",$L48),   ""        )</f>
        <v/>
      </c>
      <c r="AY48" s="52" t="str">
        <f xml:space="preserve"> IF(variables!$E$3=$B48,      IF(N($I48=AY$3)=0,"",$L48),   ""        )</f>
        <v/>
      </c>
      <c r="AZ48" s="52" t="str">
        <f xml:space="preserve"> IF(variables!$E$3=$B48,      IF(N($I48=AZ$3)=0,"",$L48),   ""        )</f>
        <v/>
      </c>
      <c r="BA48" s="52" t="str">
        <f xml:space="preserve"> IF(variables!$E$3=$B48,      IF(N($I48=BA$3)=0,"",$L48),   ""        )</f>
        <v/>
      </c>
      <c r="BB48" s="52" t="str">
        <f xml:space="preserve"> IF(variables!$E$3=$B48,      IF(N($I48=BB$3)=0,"",$L48),   ""        )</f>
        <v/>
      </c>
      <c r="BC48" s="52" t="str">
        <f xml:space="preserve"> IF(variables!$E$3=$B48,      IF(N($I48=BC$3)=0,"",$L48),   ""        )</f>
        <v/>
      </c>
      <c r="BD48" s="52" t="str">
        <f xml:space="preserve"> IF(variables!$E$3=$B48,      IF(N($I48=BD$3)=0,"",$L48),   ""        )</f>
        <v/>
      </c>
      <c r="BE48" s="52" t="str">
        <f xml:space="preserve"> IF(variables!$E$3=$B48,      IF(N($I48=BE$3)=0,"",$L48),   ""        )</f>
        <v/>
      </c>
      <c r="BF48" s="52" t="str">
        <f xml:space="preserve"> IF(variables!$E$3=$B48,      IF(N($I48=BF$3)=0,"",$L48),   ""        )</f>
        <v/>
      </c>
      <c r="BG48" s="52" t="str">
        <f xml:space="preserve"> IF(variables!$E$3=$B48,      IF(N($I48=BG$3)=0,"",$L48),   ""        )</f>
        <v/>
      </c>
      <c r="BH48" s="52" t="str">
        <f xml:space="preserve"> IF(variables!$E$3=$B48,      IF(N($I48=BH$3)=0,"",$L48),   ""        )</f>
        <v/>
      </c>
      <c r="BI48" s="52" t="str">
        <f xml:space="preserve"> IF(variables!$E$3=$B48,      IF(N($I48=BI$3)=0,"",$L48),   ""        )</f>
        <v/>
      </c>
      <c r="BJ48" s="52" t="str">
        <f xml:space="preserve"> IF(variables!$E$3=$B48,      IF(N($I48=BJ$3)=0,"",$L48),   ""        )</f>
        <v/>
      </c>
      <c r="BK48" s="52" t="str">
        <f xml:space="preserve"> IF(variables!$E$3=$B48,      IF(N($I48=BK$3)=0,"",$L48),   ""        )</f>
        <v/>
      </c>
      <c r="BL48" s="52" t="str">
        <f xml:space="preserve"> IF(variables!$E$3=$B48,      IF(N($I48=BL$3)=0,"",$L48),   ""        )</f>
        <v/>
      </c>
      <c r="BM48" s="52" t="str">
        <f xml:space="preserve"> IF(variables!$E$3=$B48,      IF(N($I48=BM$3)=0,"",$L48),   ""        )</f>
        <v/>
      </c>
      <c r="BN48" s="52" t="str">
        <f xml:space="preserve"> IF(variables!$E$3=$B48,      IF(N($I48=BN$3)=0,"",$L48),   ""        )</f>
        <v/>
      </c>
      <c r="BO48" s="52" t="str">
        <f xml:space="preserve"> IF(variables!$E$3=$B48,      IF(N($I48=BO$3)=0,"",$L48),   ""        )</f>
        <v/>
      </c>
      <c r="BP48" s="52" t="str">
        <f xml:space="preserve"> IF(variables!$E$3=$B48,      IF(N($I48=BP$3)=0,"",$L48),   ""        )</f>
        <v/>
      </c>
      <c r="BQ48" s="52" t="str">
        <f xml:space="preserve"> IF(variables!$E$3=$B48,      IF(N($I48=BQ$3)=0,"",$L48),   ""        )</f>
        <v/>
      </c>
      <c r="BR48" s="52" t="str">
        <f xml:space="preserve"> IF(variables!$E$3=$B48,      IF(N($I48=BR$3)=0,"",$L48),   ""        )</f>
        <v/>
      </c>
      <c r="BS48" s="52" t="str">
        <f xml:space="preserve"> IF(variables!$E$3=$B48,      IF(N($I48=BS$3)=0,"",$L48),   ""        )</f>
        <v/>
      </c>
      <c r="BT48" s="52" t="str">
        <f xml:space="preserve"> IF(variables!$E$3=$B48,      IF(N($I48=BT$3)=0,"",$L48),   ""        )</f>
        <v/>
      </c>
      <c r="BU48" s="52" t="str">
        <f xml:space="preserve"> IF(variables!$E$3=$B48,      IF(N($I48=BU$3)=0,"",$L48),   ""        )</f>
        <v/>
      </c>
      <c r="BV48" s="52" t="str">
        <f xml:space="preserve"> IF(variables!$E$3=$B48,      IF(N($I48=BV$3)=0,"",$L48),   ""        )</f>
        <v/>
      </c>
      <c r="BW48" s="52" t="str">
        <f xml:space="preserve"> IF(variables!$E$3=$B48,      IF(N($I48=BW$3)=0,"",$L48),   ""        )</f>
        <v/>
      </c>
      <c r="BX48" s="52" t="str">
        <f xml:space="preserve"> IF(variables!$E$3=$B48,      IF(N($I48=BX$3)=0,"",$L48),   ""        )</f>
        <v/>
      </c>
      <c r="BY48" s="53" t="str">
        <f t="shared" si="20"/>
        <v/>
      </c>
      <c r="BZ48" s="53">
        <f t="shared" si="20"/>
        <v>15</v>
      </c>
      <c r="CA48" s="53" t="str">
        <f t="shared" si="20"/>
        <v/>
      </c>
      <c r="CB48" s="53" t="str">
        <f t="shared" si="20"/>
        <v/>
      </c>
      <c r="CC48" s="53" t="str">
        <f t="shared" si="20"/>
        <v/>
      </c>
      <c r="CD48" s="53" t="str">
        <f t="shared" si="20"/>
        <v/>
      </c>
      <c r="CE48" s="53" t="str">
        <f t="shared" si="20"/>
        <v/>
      </c>
      <c r="CF48" s="53" t="str">
        <f t="shared" si="20"/>
        <v/>
      </c>
      <c r="CG48" s="53" t="str">
        <f t="shared" si="20"/>
        <v/>
      </c>
      <c r="CH48" s="53" t="str">
        <f t="shared" si="20"/>
        <v/>
      </c>
      <c r="CI48" s="53" t="str">
        <f t="shared" si="20"/>
        <v/>
      </c>
      <c r="CJ48" s="53" t="str">
        <f t="shared" si="20"/>
        <v/>
      </c>
    </row>
    <row r="49" spans="1:88" ht="13.5" customHeight="1">
      <c r="A49" s="11"/>
      <c r="B49" s="72" t="s">
        <v>37</v>
      </c>
      <c r="C49" s="73">
        <f t="shared" si="11"/>
        <v>42090</v>
      </c>
      <c r="D49" s="74" t="s">
        <v>7</v>
      </c>
      <c r="E49" s="74">
        <v>16</v>
      </c>
      <c r="F49" s="74">
        <v>20</v>
      </c>
      <c r="G49" s="42">
        <f t="shared" si="17"/>
        <v>16</v>
      </c>
      <c r="H49" s="2" t="s">
        <v>13</v>
      </c>
      <c r="I49" s="42">
        <f t="shared" si="18"/>
        <v>13</v>
      </c>
      <c r="J49" s="42" t="str">
        <f>CHOOSE(MONTH(C49),variables!$B$2,variables!$B$3,variables!$B$4,variables!$B$5,variables!$B$6,variables!$B$7,variables!$B$8,variables!$B$9,variables!$B$10,variables!$B$11,variables!$B$12,variables!$B$13)</f>
        <v>mars</v>
      </c>
      <c r="K49" s="42">
        <f t="shared" si="19"/>
        <v>2015</v>
      </c>
      <c r="L49" s="57">
        <f>IF(variables!$C$2=1,G49,       IF($D49=analyse!$H$3,$G49,"")   )</f>
        <v>16</v>
      </c>
      <c r="M49" s="51" t="str">
        <f xml:space="preserve"> IF(variables!$E$3=$B49,      IF(N($J49=M$3)=0,"",$L49),   ""        )</f>
        <v/>
      </c>
      <c r="N49" s="51" t="str">
        <f xml:space="preserve"> IF(variables!$E$3=$B49,      IF(N($J49=N$3)=0,"",$L49),   ""        )</f>
        <v/>
      </c>
      <c r="O49" s="51" t="str">
        <f xml:space="preserve"> IF(variables!$E$3=$B49,      IF(N($J49=O$3)=0,"",$L49),   ""        )</f>
        <v/>
      </c>
      <c r="P49" s="51" t="str">
        <f xml:space="preserve"> IF(variables!$E$3=$B49,      IF(N($J49=P$3)=0,"",$L49),   ""        )</f>
        <v/>
      </c>
      <c r="Q49" s="51" t="str">
        <f xml:space="preserve"> IF(variables!$E$3=$B49,      IF(N($J49=Q$3)=0,"",$L49),   ""        )</f>
        <v/>
      </c>
      <c r="R49" s="51" t="str">
        <f xml:space="preserve"> IF(variables!$E$3=$B49,      IF(N($J49=R$3)=0,"",$L49),   ""        )</f>
        <v/>
      </c>
      <c r="S49" s="51" t="str">
        <f xml:space="preserve"> IF(variables!$E$3=$B49,      IF(N($J49=S$3)=0,"",$L49),   ""        )</f>
        <v/>
      </c>
      <c r="T49" s="51" t="str">
        <f xml:space="preserve"> IF(variables!$E$3=$B49,      IF(N($J49=T$3)=0,"",$L49),   ""        )</f>
        <v/>
      </c>
      <c r="U49" s="51" t="str">
        <f xml:space="preserve"> IF(variables!$E$3=$B49,      IF(N($J49=U$3)=0,"",$L49),   ""        )</f>
        <v/>
      </c>
      <c r="V49" s="51" t="str">
        <f xml:space="preserve"> IF(variables!$E$3=$B49,      IF(N($J49=V$3)=0,"",$L49),   ""        )</f>
        <v/>
      </c>
      <c r="W49" s="51" t="str">
        <f xml:space="preserve"> IF(variables!$E$3=$B49,      IF(N($J49=W$3)=0,"",$L49),   ""        )</f>
        <v/>
      </c>
      <c r="X49" s="51" t="str">
        <f xml:space="preserve"> IF(variables!$E$3=$B49,      IF(N($J49=X$3)=0,"",$L49),   ""        )</f>
        <v/>
      </c>
      <c r="Y49" s="52" t="str">
        <f xml:space="preserve"> IF(variables!$E$3=$B49,      IF(N($I49=Y$3)=0,"",$L49),   ""        )</f>
        <v/>
      </c>
      <c r="Z49" s="52" t="str">
        <f xml:space="preserve"> IF(variables!$E$3=$B49,      IF(N($I49=Z$3)=0,"",$L49),   ""        )</f>
        <v/>
      </c>
      <c r="AA49" s="52" t="str">
        <f xml:space="preserve"> IF(variables!$E$3=$B49,      IF(N($I49=AA$3)=0,"",$L49),   ""        )</f>
        <v/>
      </c>
      <c r="AB49" s="52" t="str">
        <f xml:space="preserve"> IF(variables!$E$3=$B49,      IF(N($I49=AB$3)=0,"",$L49),   ""        )</f>
        <v/>
      </c>
      <c r="AC49" s="52" t="str">
        <f xml:space="preserve"> IF(variables!$E$3=$B49,      IF(N($I49=AC$3)=0,"",$L49),   ""        )</f>
        <v/>
      </c>
      <c r="AD49" s="52" t="str">
        <f xml:space="preserve"> IF(variables!$E$3=$B49,      IF(N($I49=AD$3)=0,"",$L49),   ""        )</f>
        <v/>
      </c>
      <c r="AE49" s="52" t="str">
        <f xml:space="preserve"> IF(variables!$E$3=$B49,      IF(N($I49=AE$3)=0,"",$L49),   ""        )</f>
        <v/>
      </c>
      <c r="AF49" s="52" t="str">
        <f xml:space="preserve"> IF(variables!$E$3=$B49,      IF(N($I49=AF$3)=0,"",$L49),   ""        )</f>
        <v/>
      </c>
      <c r="AG49" s="52" t="str">
        <f xml:space="preserve"> IF(variables!$E$3=$B49,      IF(N($I49=AG$3)=0,"",$L49),   ""        )</f>
        <v/>
      </c>
      <c r="AH49" s="52" t="str">
        <f xml:space="preserve"> IF(variables!$E$3=$B49,      IF(N($I49=AH$3)=0,"",$L49),   ""        )</f>
        <v/>
      </c>
      <c r="AI49" s="52" t="str">
        <f xml:space="preserve"> IF(variables!$E$3=$B49,      IF(N($I49=AI$3)=0,"",$L49),   ""        )</f>
        <v/>
      </c>
      <c r="AJ49" s="52" t="str">
        <f xml:space="preserve"> IF(variables!$E$3=$B49,      IF(N($I49=AJ$3)=0,"",$L49),   ""        )</f>
        <v/>
      </c>
      <c r="AK49" s="52" t="str">
        <f xml:space="preserve"> IF(variables!$E$3=$B49,      IF(N($I49=AK$3)=0,"",$L49),   ""        )</f>
        <v/>
      </c>
      <c r="AL49" s="52" t="str">
        <f xml:space="preserve"> IF(variables!$E$3=$B49,      IF(N($I49=AL$3)=0,"",$L49),   ""        )</f>
        <v/>
      </c>
      <c r="AM49" s="52" t="str">
        <f xml:space="preserve"> IF(variables!$E$3=$B49,      IF(N($I49=AM$3)=0,"",$L49),   ""        )</f>
        <v/>
      </c>
      <c r="AN49" s="52" t="str">
        <f xml:space="preserve"> IF(variables!$E$3=$B49,      IF(N($I49=AN$3)=0,"",$L49),   ""        )</f>
        <v/>
      </c>
      <c r="AO49" s="52" t="str">
        <f xml:space="preserve"> IF(variables!$E$3=$B49,      IF(N($I49=AO$3)=0,"",$L49),   ""        )</f>
        <v/>
      </c>
      <c r="AP49" s="52" t="str">
        <f xml:space="preserve"> IF(variables!$E$3=$B49,      IF(N($I49=AP$3)=0,"",$L49),   ""        )</f>
        <v/>
      </c>
      <c r="AQ49" s="52" t="str">
        <f xml:space="preserve"> IF(variables!$E$3=$B49,      IF(N($I49=AQ$3)=0,"",$L49),   ""        )</f>
        <v/>
      </c>
      <c r="AR49" s="52" t="str">
        <f xml:space="preserve"> IF(variables!$E$3=$B49,      IF(N($I49=AR$3)=0,"",$L49),   ""        )</f>
        <v/>
      </c>
      <c r="AS49" s="52" t="str">
        <f xml:space="preserve"> IF(variables!$E$3=$B49,      IF(N($I49=AS$3)=0,"",$L49),   ""        )</f>
        <v/>
      </c>
      <c r="AT49" s="52" t="str">
        <f xml:space="preserve"> IF(variables!$E$3=$B49,      IF(N($I49=AT$3)=0,"",$L49),   ""        )</f>
        <v/>
      </c>
      <c r="AU49" s="52" t="str">
        <f xml:space="preserve"> IF(variables!$E$3=$B49,      IF(N($I49=AU$3)=0,"",$L49),   ""        )</f>
        <v/>
      </c>
      <c r="AV49" s="52" t="str">
        <f xml:space="preserve"> IF(variables!$E$3=$B49,      IF(N($I49=AV$3)=0,"",$L49),   ""        )</f>
        <v/>
      </c>
      <c r="AW49" s="52" t="str">
        <f xml:space="preserve"> IF(variables!$E$3=$B49,      IF(N($I49=AW$3)=0,"",$L49),   ""        )</f>
        <v/>
      </c>
      <c r="AX49" s="52" t="str">
        <f xml:space="preserve"> IF(variables!$E$3=$B49,      IF(N($I49=AX$3)=0,"",$L49),   ""        )</f>
        <v/>
      </c>
      <c r="AY49" s="52" t="str">
        <f xml:space="preserve"> IF(variables!$E$3=$B49,      IF(N($I49=AY$3)=0,"",$L49),   ""        )</f>
        <v/>
      </c>
      <c r="AZ49" s="52" t="str">
        <f xml:space="preserve"> IF(variables!$E$3=$B49,      IF(N($I49=AZ$3)=0,"",$L49),   ""        )</f>
        <v/>
      </c>
      <c r="BA49" s="52" t="str">
        <f xml:space="preserve"> IF(variables!$E$3=$B49,      IF(N($I49=BA$3)=0,"",$L49),   ""        )</f>
        <v/>
      </c>
      <c r="BB49" s="52" t="str">
        <f xml:space="preserve"> IF(variables!$E$3=$B49,      IF(N($I49=BB$3)=0,"",$L49),   ""        )</f>
        <v/>
      </c>
      <c r="BC49" s="52" t="str">
        <f xml:space="preserve"> IF(variables!$E$3=$B49,      IF(N($I49=BC$3)=0,"",$L49),   ""        )</f>
        <v/>
      </c>
      <c r="BD49" s="52" t="str">
        <f xml:space="preserve"> IF(variables!$E$3=$B49,      IF(N($I49=BD$3)=0,"",$L49),   ""        )</f>
        <v/>
      </c>
      <c r="BE49" s="52" t="str">
        <f xml:space="preserve"> IF(variables!$E$3=$B49,      IF(N($I49=BE$3)=0,"",$L49),   ""        )</f>
        <v/>
      </c>
      <c r="BF49" s="52" t="str">
        <f xml:space="preserve"> IF(variables!$E$3=$B49,      IF(N($I49=BF$3)=0,"",$L49),   ""        )</f>
        <v/>
      </c>
      <c r="BG49" s="52" t="str">
        <f xml:space="preserve"> IF(variables!$E$3=$B49,      IF(N($I49=BG$3)=0,"",$L49),   ""        )</f>
        <v/>
      </c>
      <c r="BH49" s="52" t="str">
        <f xml:space="preserve"> IF(variables!$E$3=$B49,      IF(N($I49=BH$3)=0,"",$L49),   ""        )</f>
        <v/>
      </c>
      <c r="BI49" s="52" t="str">
        <f xml:space="preserve"> IF(variables!$E$3=$B49,      IF(N($I49=BI$3)=0,"",$L49),   ""        )</f>
        <v/>
      </c>
      <c r="BJ49" s="52" t="str">
        <f xml:space="preserve"> IF(variables!$E$3=$B49,      IF(N($I49=BJ$3)=0,"",$L49),   ""        )</f>
        <v/>
      </c>
      <c r="BK49" s="52" t="str">
        <f xml:space="preserve"> IF(variables!$E$3=$B49,      IF(N($I49=BK$3)=0,"",$L49),   ""        )</f>
        <v/>
      </c>
      <c r="BL49" s="52" t="str">
        <f xml:space="preserve"> IF(variables!$E$3=$B49,      IF(N($I49=BL$3)=0,"",$L49),   ""        )</f>
        <v/>
      </c>
      <c r="BM49" s="52" t="str">
        <f xml:space="preserve"> IF(variables!$E$3=$B49,      IF(N($I49=BM$3)=0,"",$L49),   ""        )</f>
        <v/>
      </c>
      <c r="BN49" s="52" t="str">
        <f xml:space="preserve"> IF(variables!$E$3=$B49,      IF(N($I49=BN$3)=0,"",$L49),   ""        )</f>
        <v/>
      </c>
      <c r="BO49" s="52" t="str">
        <f xml:space="preserve"> IF(variables!$E$3=$B49,      IF(N($I49=BO$3)=0,"",$L49),   ""        )</f>
        <v/>
      </c>
      <c r="BP49" s="52" t="str">
        <f xml:space="preserve"> IF(variables!$E$3=$B49,      IF(N($I49=BP$3)=0,"",$L49),   ""        )</f>
        <v/>
      </c>
      <c r="BQ49" s="52" t="str">
        <f xml:space="preserve"> IF(variables!$E$3=$B49,      IF(N($I49=BQ$3)=0,"",$L49),   ""        )</f>
        <v/>
      </c>
      <c r="BR49" s="52" t="str">
        <f xml:space="preserve"> IF(variables!$E$3=$B49,      IF(N($I49=BR$3)=0,"",$L49),   ""        )</f>
        <v/>
      </c>
      <c r="BS49" s="52" t="str">
        <f xml:space="preserve"> IF(variables!$E$3=$B49,      IF(N($I49=BS$3)=0,"",$L49),   ""        )</f>
        <v/>
      </c>
      <c r="BT49" s="52" t="str">
        <f xml:space="preserve"> IF(variables!$E$3=$B49,      IF(N($I49=BT$3)=0,"",$L49),   ""        )</f>
        <v/>
      </c>
      <c r="BU49" s="52" t="str">
        <f xml:space="preserve"> IF(variables!$E$3=$B49,      IF(N($I49=BU$3)=0,"",$L49),   ""        )</f>
        <v/>
      </c>
      <c r="BV49" s="52" t="str">
        <f xml:space="preserve"> IF(variables!$E$3=$B49,      IF(N($I49=BV$3)=0,"",$L49),   ""        )</f>
        <v/>
      </c>
      <c r="BW49" s="52" t="str">
        <f xml:space="preserve"> IF(variables!$E$3=$B49,      IF(N($I49=BW$3)=0,"",$L49),   ""        )</f>
        <v/>
      </c>
      <c r="BX49" s="52" t="str">
        <f xml:space="preserve"> IF(variables!$E$3=$B49,      IF(N($I49=BX$3)=0,"",$L49),   ""        )</f>
        <v/>
      </c>
      <c r="BY49" s="53" t="str">
        <f t="shared" si="20"/>
        <v/>
      </c>
      <c r="BZ49" s="53">
        <f t="shared" si="20"/>
        <v>16</v>
      </c>
      <c r="CA49" s="53" t="str">
        <f t="shared" si="20"/>
        <v/>
      </c>
      <c r="CB49" s="53" t="str">
        <f t="shared" si="20"/>
        <v/>
      </c>
      <c r="CC49" s="53" t="str">
        <f t="shared" si="20"/>
        <v/>
      </c>
      <c r="CD49" s="53" t="str">
        <f t="shared" si="20"/>
        <v/>
      </c>
      <c r="CE49" s="53" t="str">
        <f t="shared" si="20"/>
        <v/>
      </c>
      <c r="CF49" s="53" t="str">
        <f t="shared" si="20"/>
        <v/>
      </c>
      <c r="CG49" s="53" t="str">
        <f t="shared" si="20"/>
        <v/>
      </c>
      <c r="CH49" s="53" t="str">
        <f t="shared" si="20"/>
        <v/>
      </c>
      <c r="CI49" s="53" t="str">
        <f t="shared" si="20"/>
        <v/>
      </c>
      <c r="CJ49" s="53" t="str">
        <f t="shared" si="20"/>
        <v/>
      </c>
    </row>
    <row r="50" spans="1:88" ht="13.5" customHeight="1">
      <c r="A50" s="11"/>
      <c r="B50" s="72" t="s">
        <v>37</v>
      </c>
      <c r="C50" s="73">
        <f t="shared" si="11"/>
        <v>42100</v>
      </c>
      <c r="D50" s="74" t="s">
        <v>6</v>
      </c>
      <c r="E50" s="74">
        <v>6</v>
      </c>
      <c r="F50" s="74">
        <v>20</v>
      </c>
      <c r="G50" s="42">
        <f t="shared" si="17"/>
        <v>6</v>
      </c>
      <c r="H50" s="2" t="s">
        <v>13</v>
      </c>
      <c r="I50" s="42">
        <f t="shared" si="18"/>
        <v>15</v>
      </c>
      <c r="J50" s="42" t="str">
        <f>CHOOSE(MONTH(C50),variables!$B$2,variables!$B$3,variables!$B$4,variables!$B$5,variables!$B$6,variables!$B$7,variables!$B$8,variables!$B$9,variables!$B$10,variables!$B$11,variables!$B$12,variables!$B$13)</f>
        <v>avril</v>
      </c>
      <c r="K50" s="42">
        <f t="shared" si="19"/>
        <v>2015</v>
      </c>
      <c r="L50" s="57">
        <f>IF(variables!$C$2=1,G50,       IF($D50=analyse!$H$3,$G50,"")   )</f>
        <v>6</v>
      </c>
      <c r="M50" s="51" t="str">
        <f xml:space="preserve"> IF(variables!$E$3=$B50,      IF(N($J50=M$3)=0,"",$L50),   ""        )</f>
        <v/>
      </c>
      <c r="N50" s="51" t="str">
        <f xml:space="preserve"> IF(variables!$E$3=$B50,      IF(N($J50=N$3)=0,"",$L50),   ""        )</f>
        <v/>
      </c>
      <c r="O50" s="51" t="str">
        <f xml:space="preserve"> IF(variables!$E$3=$B50,      IF(N($J50=O$3)=0,"",$L50),   ""        )</f>
        <v/>
      </c>
      <c r="P50" s="51" t="str">
        <f xml:space="preserve"> IF(variables!$E$3=$B50,      IF(N($J50=P$3)=0,"",$L50),   ""        )</f>
        <v/>
      </c>
      <c r="Q50" s="51" t="str">
        <f xml:space="preserve"> IF(variables!$E$3=$B50,      IF(N($J50=Q$3)=0,"",$L50),   ""        )</f>
        <v/>
      </c>
      <c r="R50" s="51" t="str">
        <f xml:space="preserve"> IF(variables!$E$3=$B50,      IF(N($J50=R$3)=0,"",$L50),   ""        )</f>
        <v/>
      </c>
      <c r="S50" s="51" t="str">
        <f xml:space="preserve"> IF(variables!$E$3=$B50,      IF(N($J50=S$3)=0,"",$L50),   ""        )</f>
        <v/>
      </c>
      <c r="T50" s="51" t="str">
        <f xml:space="preserve"> IF(variables!$E$3=$B50,      IF(N($J50=T$3)=0,"",$L50),   ""        )</f>
        <v/>
      </c>
      <c r="U50" s="51" t="str">
        <f xml:space="preserve"> IF(variables!$E$3=$B50,      IF(N($J50=U$3)=0,"",$L50),   ""        )</f>
        <v/>
      </c>
      <c r="V50" s="51" t="str">
        <f xml:space="preserve"> IF(variables!$E$3=$B50,      IF(N($J50=V$3)=0,"",$L50),   ""        )</f>
        <v/>
      </c>
      <c r="W50" s="51" t="str">
        <f xml:space="preserve"> IF(variables!$E$3=$B50,      IF(N($J50=W$3)=0,"",$L50),   ""        )</f>
        <v/>
      </c>
      <c r="X50" s="51" t="str">
        <f xml:space="preserve"> IF(variables!$E$3=$B50,      IF(N($J50=X$3)=0,"",$L50),   ""        )</f>
        <v/>
      </c>
      <c r="Y50" s="52" t="str">
        <f xml:space="preserve"> IF(variables!$E$3=$B50,      IF(N($I50=Y$3)=0,"",$L50),   ""        )</f>
        <v/>
      </c>
      <c r="Z50" s="52" t="str">
        <f xml:space="preserve"> IF(variables!$E$3=$B50,      IF(N($I50=Z$3)=0,"",$L50),   ""        )</f>
        <v/>
      </c>
      <c r="AA50" s="52" t="str">
        <f xml:space="preserve"> IF(variables!$E$3=$B50,      IF(N($I50=AA$3)=0,"",$L50),   ""        )</f>
        <v/>
      </c>
      <c r="AB50" s="52" t="str">
        <f xml:space="preserve"> IF(variables!$E$3=$B50,      IF(N($I50=AB$3)=0,"",$L50),   ""        )</f>
        <v/>
      </c>
      <c r="AC50" s="52" t="str">
        <f xml:space="preserve"> IF(variables!$E$3=$B50,      IF(N($I50=AC$3)=0,"",$L50),   ""        )</f>
        <v/>
      </c>
      <c r="AD50" s="52" t="str">
        <f xml:space="preserve"> IF(variables!$E$3=$B50,      IF(N($I50=AD$3)=0,"",$L50),   ""        )</f>
        <v/>
      </c>
      <c r="AE50" s="52" t="str">
        <f xml:space="preserve"> IF(variables!$E$3=$B50,      IF(N($I50=AE$3)=0,"",$L50),   ""        )</f>
        <v/>
      </c>
      <c r="AF50" s="52" t="str">
        <f xml:space="preserve"> IF(variables!$E$3=$B50,      IF(N($I50=AF$3)=0,"",$L50),   ""        )</f>
        <v/>
      </c>
      <c r="AG50" s="52" t="str">
        <f xml:space="preserve"> IF(variables!$E$3=$B50,      IF(N($I50=AG$3)=0,"",$L50),   ""        )</f>
        <v/>
      </c>
      <c r="AH50" s="52" t="str">
        <f xml:space="preserve"> IF(variables!$E$3=$B50,      IF(N($I50=AH$3)=0,"",$L50),   ""        )</f>
        <v/>
      </c>
      <c r="AI50" s="52" t="str">
        <f xml:space="preserve"> IF(variables!$E$3=$B50,      IF(N($I50=AI$3)=0,"",$L50),   ""        )</f>
        <v/>
      </c>
      <c r="AJ50" s="52" t="str">
        <f xml:space="preserve"> IF(variables!$E$3=$B50,      IF(N($I50=AJ$3)=0,"",$L50),   ""        )</f>
        <v/>
      </c>
      <c r="AK50" s="52" t="str">
        <f xml:space="preserve"> IF(variables!$E$3=$B50,      IF(N($I50=AK$3)=0,"",$L50),   ""        )</f>
        <v/>
      </c>
      <c r="AL50" s="52" t="str">
        <f xml:space="preserve"> IF(variables!$E$3=$B50,      IF(N($I50=AL$3)=0,"",$L50),   ""        )</f>
        <v/>
      </c>
      <c r="AM50" s="52" t="str">
        <f xml:space="preserve"> IF(variables!$E$3=$B50,      IF(N($I50=AM$3)=0,"",$L50),   ""        )</f>
        <v/>
      </c>
      <c r="AN50" s="52" t="str">
        <f xml:space="preserve"> IF(variables!$E$3=$B50,      IF(N($I50=AN$3)=0,"",$L50),   ""        )</f>
        <v/>
      </c>
      <c r="AO50" s="52" t="str">
        <f xml:space="preserve"> IF(variables!$E$3=$B50,      IF(N($I50=AO$3)=0,"",$L50),   ""        )</f>
        <v/>
      </c>
      <c r="AP50" s="52" t="str">
        <f xml:space="preserve"> IF(variables!$E$3=$B50,      IF(N($I50=AP$3)=0,"",$L50),   ""        )</f>
        <v/>
      </c>
      <c r="AQ50" s="52" t="str">
        <f xml:space="preserve"> IF(variables!$E$3=$B50,      IF(N($I50=AQ$3)=0,"",$L50),   ""        )</f>
        <v/>
      </c>
      <c r="AR50" s="52" t="str">
        <f xml:space="preserve"> IF(variables!$E$3=$B50,      IF(N($I50=AR$3)=0,"",$L50),   ""        )</f>
        <v/>
      </c>
      <c r="AS50" s="52" t="str">
        <f xml:space="preserve"> IF(variables!$E$3=$B50,      IF(N($I50=AS$3)=0,"",$L50),   ""        )</f>
        <v/>
      </c>
      <c r="AT50" s="52" t="str">
        <f xml:space="preserve"> IF(variables!$E$3=$B50,      IF(N($I50=AT$3)=0,"",$L50),   ""        )</f>
        <v/>
      </c>
      <c r="AU50" s="52" t="str">
        <f xml:space="preserve"> IF(variables!$E$3=$B50,      IF(N($I50=AU$3)=0,"",$L50),   ""        )</f>
        <v/>
      </c>
      <c r="AV50" s="52" t="str">
        <f xml:space="preserve"> IF(variables!$E$3=$B50,      IF(N($I50=AV$3)=0,"",$L50),   ""        )</f>
        <v/>
      </c>
      <c r="AW50" s="52" t="str">
        <f xml:space="preserve"> IF(variables!$E$3=$B50,      IF(N($I50=AW$3)=0,"",$L50),   ""        )</f>
        <v/>
      </c>
      <c r="AX50" s="52" t="str">
        <f xml:space="preserve"> IF(variables!$E$3=$B50,      IF(N($I50=AX$3)=0,"",$L50),   ""        )</f>
        <v/>
      </c>
      <c r="AY50" s="52" t="str">
        <f xml:space="preserve"> IF(variables!$E$3=$B50,      IF(N($I50=AY$3)=0,"",$L50),   ""        )</f>
        <v/>
      </c>
      <c r="AZ50" s="52" t="str">
        <f xml:space="preserve"> IF(variables!$E$3=$B50,      IF(N($I50=AZ$3)=0,"",$L50),   ""        )</f>
        <v/>
      </c>
      <c r="BA50" s="52" t="str">
        <f xml:space="preserve"> IF(variables!$E$3=$B50,      IF(N($I50=BA$3)=0,"",$L50),   ""        )</f>
        <v/>
      </c>
      <c r="BB50" s="52" t="str">
        <f xml:space="preserve"> IF(variables!$E$3=$B50,      IF(N($I50=BB$3)=0,"",$L50),   ""        )</f>
        <v/>
      </c>
      <c r="BC50" s="52" t="str">
        <f xml:space="preserve"> IF(variables!$E$3=$B50,      IF(N($I50=BC$3)=0,"",$L50),   ""        )</f>
        <v/>
      </c>
      <c r="BD50" s="52" t="str">
        <f xml:space="preserve"> IF(variables!$E$3=$B50,      IF(N($I50=BD$3)=0,"",$L50),   ""        )</f>
        <v/>
      </c>
      <c r="BE50" s="52" t="str">
        <f xml:space="preserve"> IF(variables!$E$3=$B50,      IF(N($I50=BE$3)=0,"",$L50),   ""        )</f>
        <v/>
      </c>
      <c r="BF50" s="52" t="str">
        <f xml:space="preserve"> IF(variables!$E$3=$B50,      IF(N($I50=BF$3)=0,"",$L50),   ""        )</f>
        <v/>
      </c>
      <c r="BG50" s="52" t="str">
        <f xml:space="preserve"> IF(variables!$E$3=$B50,      IF(N($I50=BG$3)=0,"",$L50),   ""        )</f>
        <v/>
      </c>
      <c r="BH50" s="52" t="str">
        <f xml:space="preserve"> IF(variables!$E$3=$B50,      IF(N($I50=BH$3)=0,"",$L50),   ""        )</f>
        <v/>
      </c>
      <c r="BI50" s="52" t="str">
        <f xml:space="preserve"> IF(variables!$E$3=$B50,      IF(N($I50=BI$3)=0,"",$L50),   ""        )</f>
        <v/>
      </c>
      <c r="BJ50" s="52" t="str">
        <f xml:space="preserve"> IF(variables!$E$3=$B50,      IF(N($I50=BJ$3)=0,"",$L50),   ""        )</f>
        <v/>
      </c>
      <c r="BK50" s="52" t="str">
        <f xml:space="preserve"> IF(variables!$E$3=$B50,      IF(N($I50=BK$3)=0,"",$L50),   ""        )</f>
        <v/>
      </c>
      <c r="BL50" s="52" t="str">
        <f xml:space="preserve"> IF(variables!$E$3=$B50,      IF(N($I50=BL$3)=0,"",$L50),   ""        )</f>
        <v/>
      </c>
      <c r="BM50" s="52" t="str">
        <f xml:space="preserve"> IF(variables!$E$3=$B50,      IF(N($I50=BM$3)=0,"",$L50),   ""        )</f>
        <v/>
      </c>
      <c r="BN50" s="52" t="str">
        <f xml:space="preserve"> IF(variables!$E$3=$B50,      IF(N($I50=BN$3)=0,"",$L50),   ""        )</f>
        <v/>
      </c>
      <c r="BO50" s="52" t="str">
        <f xml:space="preserve"> IF(variables!$E$3=$B50,      IF(N($I50=BO$3)=0,"",$L50),   ""        )</f>
        <v/>
      </c>
      <c r="BP50" s="52" t="str">
        <f xml:space="preserve"> IF(variables!$E$3=$B50,      IF(N($I50=BP$3)=0,"",$L50),   ""        )</f>
        <v/>
      </c>
      <c r="BQ50" s="52" t="str">
        <f xml:space="preserve"> IF(variables!$E$3=$B50,      IF(N($I50=BQ$3)=0,"",$L50),   ""        )</f>
        <v/>
      </c>
      <c r="BR50" s="52" t="str">
        <f xml:space="preserve"> IF(variables!$E$3=$B50,      IF(N($I50=BR$3)=0,"",$L50),   ""        )</f>
        <v/>
      </c>
      <c r="BS50" s="52" t="str">
        <f xml:space="preserve"> IF(variables!$E$3=$B50,      IF(N($I50=BS$3)=0,"",$L50),   ""        )</f>
        <v/>
      </c>
      <c r="BT50" s="52" t="str">
        <f xml:space="preserve"> IF(variables!$E$3=$B50,      IF(N($I50=BT$3)=0,"",$L50),   ""        )</f>
        <v/>
      </c>
      <c r="BU50" s="52" t="str">
        <f xml:space="preserve"> IF(variables!$E$3=$B50,      IF(N($I50=BU$3)=0,"",$L50),   ""        )</f>
        <v/>
      </c>
      <c r="BV50" s="52" t="str">
        <f xml:space="preserve"> IF(variables!$E$3=$B50,      IF(N($I50=BV$3)=0,"",$L50),   ""        )</f>
        <v/>
      </c>
      <c r="BW50" s="52" t="str">
        <f xml:space="preserve"> IF(variables!$E$3=$B50,      IF(N($I50=BW$3)=0,"",$L50),   ""        )</f>
        <v/>
      </c>
      <c r="BX50" s="52" t="str">
        <f xml:space="preserve"> IF(variables!$E$3=$B50,      IF(N($I50=BX$3)=0,"",$L50),   ""        )</f>
        <v/>
      </c>
      <c r="BY50" s="53" t="str">
        <f t="shared" si="20"/>
        <v/>
      </c>
      <c r="BZ50" s="53">
        <f t="shared" si="20"/>
        <v>6</v>
      </c>
      <c r="CA50" s="53" t="str">
        <f t="shared" si="20"/>
        <v/>
      </c>
      <c r="CB50" s="53" t="str">
        <f t="shared" si="20"/>
        <v/>
      </c>
      <c r="CC50" s="53" t="str">
        <f t="shared" si="20"/>
        <v/>
      </c>
      <c r="CD50" s="53" t="str">
        <f t="shared" si="20"/>
        <v/>
      </c>
      <c r="CE50" s="53" t="str">
        <f t="shared" si="20"/>
        <v/>
      </c>
      <c r="CF50" s="53" t="str">
        <f t="shared" si="20"/>
        <v/>
      </c>
      <c r="CG50" s="53" t="str">
        <f t="shared" si="20"/>
        <v/>
      </c>
      <c r="CH50" s="53" t="str">
        <f t="shared" si="20"/>
        <v/>
      </c>
      <c r="CI50" s="53" t="str">
        <f t="shared" si="20"/>
        <v/>
      </c>
      <c r="CJ50" s="53" t="str">
        <f t="shared" si="20"/>
        <v/>
      </c>
    </row>
    <row r="51" spans="1:88" ht="13.5" customHeight="1">
      <c r="A51" s="11"/>
      <c r="B51" s="72" t="s">
        <v>37</v>
      </c>
      <c r="C51" s="73">
        <f t="shared" si="11"/>
        <v>42110</v>
      </c>
      <c r="D51" s="74" t="s">
        <v>2</v>
      </c>
      <c r="E51" s="74">
        <v>7</v>
      </c>
      <c r="F51" s="74">
        <v>10</v>
      </c>
      <c r="G51" s="42">
        <f t="shared" si="17"/>
        <v>14</v>
      </c>
      <c r="H51" s="2" t="s">
        <v>13</v>
      </c>
      <c r="I51" s="42">
        <f t="shared" si="18"/>
        <v>16</v>
      </c>
      <c r="J51" s="42" t="str">
        <f>CHOOSE(MONTH(C51),variables!$B$2,variables!$B$3,variables!$B$4,variables!$B$5,variables!$B$6,variables!$B$7,variables!$B$8,variables!$B$9,variables!$B$10,variables!$B$11,variables!$B$12,variables!$B$13)</f>
        <v>avril</v>
      </c>
      <c r="K51" s="42">
        <f t="shared" si="19"/>
        <v>2015</v>
      </c>
      <c r="L51" s="57">
        <f>IF(variables!$C$2=1,G51,       IF($D51=analyse!$H$3,$G51,"")   )</f>
        <v>14</v>
      </c>
      <c r="M51" s="51" t="str">
        <f xml:space="preserve"> IF(variables!$E$3=$B51,      IF(N($J51=M$3)=0,"",$L51),   ""        )</f>
        <v/>
      </c>
      <c r="N51" s="51" t="str">
        <f xml:space="preserve"> IF(variables!$E$3=$B51,      IF(N($J51=N$3)=0,"",$L51),   ""        )</f>
        <v/>
      </c>
      <c r="O51" s="51" t="str">
        <f xml:space="preserve"> IF(variables!$E$3=$B51,      IF(N($J51=O$3)=0,"",$L51),   ""        )</f>
        <v/>
      </c>
      <c r="P51" s="51" t="str">
        <f xml:space="preserve"> IF(variables!$E$3=$B51,      IF(N($J51=P$3)=0,"",$L51),   ""        )</f>
        <v/>
      </c>
      <c r="Q51" s="51" t="str">
        <f xml:space="preserve"> IF(variables!$E$3=$B51,      IF(N($J51=Q$3)=0,"",$L51),   ""        )</f>
        <v/>
      </c>
      <c r="R51" s="51" t="str">
        <f xml:space="preserve"> IF(variables!$E$3=$B51,      IF(N($J51=R$3)=0,"",$L51),   ""        )</f>
        <v/>
      </c>
      <c r="S51" s="51" t="str">
        <f xml:space="preserve"> IF(variables!$E$3=$B51,      IF(N($J51=S$3)=0,"",$L51),   ""        )</f>
        <v/>
      </c>
      <c r="T51" s="51" t="str">
        <f xml:space="preserve"> IF(variables!$E$3=$B51,      IF(N($J51=T$3)=0,"",$L51),   ""        )</f>
        <v/>
      </c>
      <c r="U51" s="51" t="str">
        <f xml:space="preserve"> IF(variables!$E$3=$B51,      IF(N($J51=U$3)=0,"",$L51),   ""        )</f>
        <v/>
      </c>
      <c r="V51" s="51" t="str">
        <f xml:space="preserve"> IF(variables!$E$3=$B51,      IF(N($J51=V$3)=0,"",$L51),   ""        )</f>
        <v/>
      </c>
      <c r="W51" s="51" t="str">
        <f xml:space="preserve"> IF(variables!$E$3=$B51,      IF(N($J51=W$3)=0,"",$L51),   ""        )</f>
        <v/>
      </c>
      <c r="X51" s="51" t="str">
        <f xml:space="preserve"> IF(variables!$E$3=$B51,      IF(N($J51=X$3)=0,"",$L51),   ""        )</f>
        <v/>
      </c>
      <c r="Y51" s="52" t="str">
        <f xml:space="preserve"> IF(variables!$E$3=$B51,      IF(N($I51=Y$3)=0,"",$L51),   ""        )</f>
        <v/>
      </c>
      <c r="Z51" s="52" t="str">
        <f xml:space="preserve"> IF(variables!$E$3=$B51,      IF(N($I51=Z$3)=0,"",$L51),   ""        )</f>
        <v/>
      </c>
      <c r="AA51" s="52" t="str">
        <f xml:space="preserve"> IF(variables!$E$3=$B51,      IF(N($I51=AA$3)=0,"",$L51),   ""        )</f>
        <v/>
      </c>
      <c r="AB51" s="52" t="str">
        <f xml:space="preserve"> IF(variables!$E$3=$B51,      IF(N($I51=AB$3)=0,"",$L51),   ""        )</f>
        <v/>
      </c>
      <c r="AC51" s="52" t="str">
        <f xml:space="preserve"> IF(variables!$E$3=$B51,      IF(N($I51=AC$3)=0,"",$L51),   ""        )</f>
        <v/>
      </c>
      <c r="AD51" s="52" t="str">
        <f xml:space="preserve"> IF(variables!$E$3=$B51,      IF(N($I51=AD$3)=0,"",$L51),   ""        )</f>
        <v/>
      </c>
      <c r="AE51" s="52" t="str">
        <f xml:space="preserve"> IF(variables!$E$3=$B51,      IF(N($I51=AE$3)=0,"",$L51),   ""        )</f>
        <v/>
      </c>
      <c r="AF51" s="52" t="str">
        <f xml:space="preserve"> IF(variables!$E$3=$B51,      IF(N($I51=AF$3)=0,"",$L51),   ""        )</f>
        <v/>
      </c>
      <c r="AG51" s="52" t="str">
        <f xml:space="preserve"> IF(variables!$E$3=$B51,      IF(N($I51=AG$3)=0,"",$L51),   ""        )</f>
        <v/>
      </c>
      <c r="AH51" s="52" t="str">
        <f xml:space="preserve"> IF(variables!$E$3=$B51,      IF(N($I51=AH$3)=0,"",$L51),   ""        )</f>
        <v/>
      </c>
      <c r="AI51" s="52" t="str">
        <f xml:space="preserve"> IF(variables!$E$3=$B51,      IF(N($I51=AI$3)=0,"",$L51),   ""        )</f>
        <v/>
      </c>
      <c r="AJ51" s="52" t="str">
        <f xml:space="preserve"> IF(variables!$E$3=$B51,      IF(N($I51=AJ$3)=0,"",$L51),   ""        )</f>
        <v/>
      </c>
      <c r="AK51" s="52" t="str">
        <f xml:space="preserve"> IF(variables!$E$3=$B51,      IF(N($I51=AK$3)=0,"",$L51),   ""        )</f>
        <v/>
      </c>
      <c r="AL51" s="52" t="str">
        <f xml:space="preserve"> IF(variables!$E$3=$B51,      IF(N($I51=AL$3)=0,"",$L51),   ""        )</f>
        <v/>
      </c>
      <c r="AM51" s="52" t="str">
        <f xml:space="preserve"> IF(variables!$E$3=$B51,      IF(N($I51=AM$3)=0,"",$L51),   ""        )</f>
        <v/>
      </c>
      <c r="AN51" s="52" t="str">
        <f xml:space="preserve"> IF(variables!$E$3=$B51,      IF(N($I51=AN$3)=0,"",$L51),   ""        )</f>
        <v/>
      </c>
      <c r="AO51" s="52" t="str">
        <f xml:space="preserve"> IF(variables!$E$3=$B51,      IF(N($I51=AO$3)=0,"",$L51),   ""        )</f>
        <v/>
      </c>
      <c r="AP51" s="52" t="str">
        <f xml:space="preserve"> IF(variables!$E$3=$B51,      IF(N($I51=AP$3)=0,"",$L51),   ""        )</f>
        <v/>
      </c>
      <c r="AQ51" s="52" t="str">
        <f xml:space="preserve"> IF(variables!$E$3=$B51,      IF(N($I51=AQ$3)=0,"",$L51),   ""        )</f>
        <v/>
      </c>
      <c r="AR51" s="52" t="str">
        <f xml:space="preserve"> IF(variables!$E$3=$B51,      IF(N($I51=AR$3)=0,"",$L51),   ""        )</f>
        <v/>
      </c>
      <c r="AS51" s="52" t="str">
        <f xml:space="preserve"> IF(variables!$E$3=$B51,      IF(N($I51=AS$3)=0,"",$L51),   ""        )</f>
        <v/>
      </c>
      <c r="AT51" s="52" t="str">
        <f xml:space="preserve"> IF(variables!$E$3=$B51,      IF(N($I51=AT$3)=0,"",$L51),   ""        )</f>
        <v/>
      </c>
      <c r="AU51" s="52" t="str">
        <f xml:space="preserve"> IF(variables!$E$3=$B51,      IF(N($I51=AU$3)=0,"",$L51),   ""        )</f>
        <v/>
      </c>
      <c r="AV51" s="52" t="str">
        <f xml:space="preserve"> IF(variables!$E$3=$B51,      IF(N($I51=AV$3)=0,"",$L51),   ""        )</f>
        <v/>
      </c>
      <c r="AW51" s="52" t="str">
        <f xml:space="preserve"> IF(variables!$E$3=$B51,      IF(N($I51=AW$3)=0,"",$L51),   ""        )</f>
        <v/>
      </c>
      <c r="AX51" s="52" t="str">
        <f xml:space="preserve"> IF(variables!$E$3=$B51,      IF(N($I51=AX$3)=0,"",$L51),   ""        )</f>
        <v/>
      </c>
      <c r="AY51" s="52" t="str">
        <f xml:space="preserve"> IF(variables!$E$3=$B51,      IF(N($I51=AY$3)=0,"",$L51),   ""        )</f>
        <v/>
      </c>
      <c r="AZ51" s="52" t="str">
        <f xml:space="preserve"> IF(variables!$E$3=$B51,      IF(N($I51=AZ$3)=0,"",$L51),   ""        )</f>
        <v/>
      </c>
      <c r="BA51" s="52" t="str">
        <f xml:space="preserve"> IF(variables!$E$3=$B51,      IF(N($I51=BA$3)=0,"",$L51),   ""        )</f>
        <v/>
      </c>
      <c r="BB51" s="52" t="str">
        <f xml:space="preserve"> IF(variables!$E$3=$B51,      IF(N($I51=BB$3)=0,"",$L51),   ""        )</f>
        <v/>
      </c>
      <c r="BC51" s="52" t="str">
        <f xml:space="preserve"> IF(variables!$E$3=$B51,      IF(N($I51=BC$3)=0,"",$L51),   ""        )</f>
        <v/>
      </c>
      <c r="BD51" s="52" t="str">
        <f xml:space="preserve"> IF(variables!$E$3=$B51,      IF(N($I51=BD$3)=0,"",$L51),   ""        )</f>
        <v/>
      </c>
      <c r="BE51" s="52" t="str">
        <f xml:space="preserve"> IF(variables!$E$3=$B51,      IF(N($I51=BE$3)=0,"",$L51),   ""        )</f>
        <v/>
      </c>
      <c r="BF51" s="52" t="str">
        <f xml:space="preserve"> IF(variables!$E$3=$B51,      IF(N($I51=BF$3)=0,"",$L51),   ""        )</f>
        <v/>
      </c>
      <c r="BG51" s="52" t="str">
        <f xml:space="preserve"> IF(variables!$E$3=$B51,      IF(N($I51=BG$3)=0,"",$L51),   ""        )</f>
        <v/>
      </c>
      <c r="BH51" s="52" t="str">
        <f xml:space="preserve"> IF(variables!$E$3=$B51,      IF(N($I51=BH$3)=0,"",$L51),   ""        )</f>
        <v/>
      </c>
      <c r="BI51" s="52" t="str">
        <f xml:space="preserve"> IF(variables!$E$3=$B51,      IF(N($I51=BI$3)=0,"",$L51),   ""        )</f>
        <v/>
      </c>
      <c r="BJ51" s="52" t="str">
        <f xml:space="preserve"> IF(variables!$E$3=$B51,      IF(N($I51=BJ$3)=0,"",$L51),   ""        )</f>
        <v/>
      </c>
      <c r="BK51" s="52" t="str">
        <f xml:space="preserve"> IF(variables!$E$3=$B51,      IF(N($I51=BK$3)=0,"",$L51),   ""        )</f>
        <v/>
      </c>
      <c r="BL51" s="52" t="str">
        <f xml:space="preserve"> IF(variables!$E$3=$B51,      IF(N($I51=BL$3)=0,"",$L51),   ""        )</f>
        <v/>
      </c>
      <c r="BM51" s="52" t="str">
        <f xml:space="preserve"> IF(variables!$E$3=$B51,      IF(N($I51=BM$3)=0,"",$L51),   ""        )</f>
        <v/>
      </c>
      <c r="BN51" s="52" t="str">
        <f xml:space="preserve"> IF(variables!$E$3=$B51,      IF(N($I51=BN$3)=0,"",$L51),   ""        )</f>
        <v/>
      </c>
      <c r="BO51" s="52" t="str">
        <f xml:space="preserve"> IF(variables!$E$3=$B51,      IF(N($I51=BO$3)=0,"",$L51),   ""        )</f>
        <v/>
      </c>
      <c r="BP51" s="52" t="str">
        <f xml:space="preserve"> IF(variables!$E$3=$B51,      IF(N($I51=BP$3)=0,"",$L51),   ""        )</f>
        <v/>
      </c>
      <c r="BQ51" s="52" t="str">
        <f xml:space="preserve"> IF(variables!$E$3=$B51,      IF(N($I51=BQ$3)=0,"",$L51),   ""        )</f>
        <v/>
      </c>
      <c r="BR51" s="52" t="str">
        <f xml:space="preserve"> IF(variables!$E$3=$B51,      IF(N($I51=BR$3)=0,"",$L51),   ""        )</f>
        <v/>
      </c>
      <c r="BS51" s="52" t="str">
        <f xml:space="preserve"> IF(variables!$E$3=$B51,      IF(N($I51=BS$3)=0,"",$L51),   ""        )</f>
        <v/>
      </c>
      <c r="BT51" s="52" t="str">
        <f xml:space="preserve"> IF(variables!$E$3=$B51,      IF(N($I51=BT$3)=0,"",$L51),   ""        )</f>
        <v/>
      </c>
      <c r="BU51" s="52" t="str">
        <f xml:space="preserve"> IF(variables!$E$3=$B51,      IF(N($I51=BU$3)=0,"",$L51),   ""        )</f>
        <v/>
      </c>
      <c r="BV51" s="52" t="str">
        <f xml:space="preserve"> IF(variables!$E$3=$B51,      IF(N($I51=BV$3)=0,"",$L51),   ""        )</f>
        <v/>
      </c>
      <c r="BW51" s="52" t="str">
        <f xml:space="preserve"> IF(variables!$E$3=$B51,      IF(N($I51=BW$3)=0,"",$L51),   ""        )</f>
        <v/>
      </c>
      <c r="BX51" s="52" t="str">
        <f xml:space="preserve"> IF(variables!$E$3=$B51,      IF(N($I51=BX$3)=0,"",$L51),   ""        )</f>
        <v/>
      </c>
      <c r="BY51" s="53" t="str">
        <f t="shared" si="20"/>
        <v/>
      </c>
      <c r="BZ51" s="53">
        <f t="shared" si="20"/>
        <v>14</v>
      </c>
      <c r="CA51" s="53" t="str">
        <f t="shared" si="20"/>
        <v/>
      </c>
      <c r="CB51" s="53" t="str">
        <f t="shared" si="20"/>
        <v/>
      </c>
      <c r="CC51" s="53" t="str">
        <f t="shared" si="20"/>
        <v/>
      </c>
      <c r="CD51" s="53" t="str">
        <f t="shared" si="20"/>
        <v/>
      </c>
      <c r="CE51" s="53" t="str">
        <f t="shared" si="20"/>
        <v/>
      </c>
      <c r="CF51" s="53" t="str">
        <f t="shared" si="20"/>
        <v/>
      </c>
      <c r="CG51" s="53" t="str">
        <f t="shared" si="20"/>
        <v/>
      </c>
      <c r="CH51" s="53" t="str">
        <f t="shared" si="20"/>
        <v/>
      </c>
      <c r="CI51" s="53" t="str">
        <f t="shared" si="20"/>
        <v/>
      </c>
      <c r="CJ51" s="53" t="str">
        <f t="shared" si="20"/>
        <v/>
      </c>
    </row>
    <row r="52" spans="1:88" ht="13.5" customHeight="1">
      <c r="A52" s="11"/>
      <c r="B52" s="72" t="s">
        <v>37</v>
      </c>
      <c r="C52" s="73">
        <f t="shared" si="11"/>
        <v>42120</v>
      </c>
      <c r="D52" s="74" t="s">
        <v>0</v>
      </c>
      <c r="E52" s="74">
        <v>19</v>
      </c>
      <c r="F52" s="74">
        <v>20</v>
      </c>
      <c r="G52" s="42">
        <f t="shared" si="17"/>
        <v>19</v>
      </c>
      <c r="H52" s="2" t="s">
        <v>13</v>
      </c>
      <c r="I52" s="42">
        <f t="shared" si="18"/>
        <v>18</v>
      </c>
      <c r="J52" s="42" t="str">
        <f>CHOOSE(MONTH(C52),variables!$B$2,variables!$B$3,variables!$B$4,variables!$B$5,variables!$B$6,variables!$B$7,variables!$B$8,variables!$B$9,variables!$B$10,variables!$B$11,variables!$B$12,variables!$B$13)</f>
        <v>avril</v>
      </c>
      <c r="K52" s="42">
        <f t="shared" si="19"/>
        <v>2015</v>
      </c>
      <c r="L52" s="57">
        <f>IF(variables!$C$2=1,G52,       IF($D52=analyse!$H$3,$G52,"")   )</f>
        <v>19</v>
      </c>
      <c r="M52" s="51" t="str">
        <f xml:space="preserve"> IF(variables!$E$3=$B52,      IF(N($J52=M$3)=0,"",$L52),   ""        )</f>
        <v/>
      </c>
      <c r="N52" s="51" t="str">
        <f xml:space="preserve"> IF(variables!$E$3=$B52,      IF(N($J52=N$3)=0,"",$L52),   ""        )</f>
        <v/>
      </c>
      <c r="O52" s="51" t="str">
        <f xml:space="preserve"> IF(variables!$E$3=$B52,      IF(N($J52=O$3)=0,"",$L52),   ""        )</f>
        <v/>
      </c>
      <c r="P52" s="51" t="str">
        <f xml:space="preserve"> IF(variables!$E$3=$B52,      IF(N($J52=P$3)=0,"",$L52),   ""        )</f>
        <v/>
      </c>
      <c r="Q52" s="51" t="str">
        <f xml:space="preserve"> IF(variables!$E$3=$B52,      IF(N($J52=Q$3)=0,"",$L52),   ""        )</f>
        <v/>
      </c>
      <c r="R52" s="51" t="str">
        <f xml:space="preserve"> IF(variables!$E$3=$B52,      IF(N($J52=R$3)=0,"",$L52),   ""        )</f>
        <v/>
      </c>
      <c r="S52" s="51" t="str">
        <f xml:space="preserve"> IF(variables!$E$3=$B52,      IF(N($J52=S$3)=0,"",$L52),   ""        )</f>
        <v/>
      </c>
      <c r="T52" s="51" t="str">
        <f xml:space="preserve"> IF(variables!$E$3=$B52,      IF(N($J52=T$3)=0,"",$L52),   ""        )</f>
        <v/>
      </c>
      <c r="U52" s="51" t="str">
        <f xml:space="preserve"> IF(variables!$E$3=$B52,      IF(N($J52=U$3)=0,"",$L52),   ""        )</f>
        <v/>
      </c>
      <c r="V52" s="51" t="str">
        <f xml:space="preserve"> IF(variables!$E$3=$B52,      IF(N($J52=V$3)=0,"",$L52),   ""        )</f>
        <v/>
      </c>
      <c r="W52" s="51" t="str">
        <f xml:space="preserve"> IF(variables!$E$3=$B52,      IF(N($J52=W$3)=0,"",$L52),   ""        )</f>
        <v/>
      </c>
      <c r="X52" s="51" t="str">
        <f xml:space="preserve"> IF(variables!$E$3=$B52,      IF(N($J52=X$3)=0,"",$L52),   ""        )</f>
        <v/>
      </c>
      <c r="Y52" s="52" t="str">
        <f xml:space="preserve"> IF(variables!$E$3=$B52,      IF(N($I52=Y$3)=0,"",$L52),   ""        )</f>
        <v/>
      </c>
      <c r="Z52" s="52" t="str">
        <f xml:space="preserve"> IF(variables!$E$3=$B52,      IF(N($I52=Z$3)=0,"",$L52),   ""        )</f>
        <v/>
      </c>
      <c r="AA52" s="52" t="str">
        <f xml:space="preserve"> IF(variables!$E$3=$B52,      IF(N($I52=AA$3)=0,"",$L52),   ""        )</f>
        <v/>
      </c>
      <c r="AB52" s="52" t="str">
        <f xml:space="preserve"> IF(variables!$E$3=$B52,      IF(N($I52=AB$3)=0,"",$L52),   ""        )</f>
        <v/>
      </c>
      <c r="AC52" s="52" t="str">
        <f xml:space="preserve"> IF(variables!$E$3=$B52,      IF(N($I52=AC$3)=0,"",$L52),   ""        )</f>
        <v/>
      </c>
      <c r="AD52" s="52" t="str">
        <f xml:space="preserve"> IF(variables!$E$3=$B52,      IF(N($I52=AD$3)=0,"",$L52),   ""        )</f>
        <v/>
      </c>
      <c r="AE52" s="52" t="str">
        <f xml:space="preserve"> IF(variables!$E$3=$B52,      IF(N($I52=AE$3)=0,"",$L52),   ""        )</f>
        <v/>
      </c>
      <c r="AF52" s="52" t="str">
        <f xml:space="preserve"> IF(variables!$E$3=$B52,      IF(N($I52=AF$3)=0,"",$L52),   ""        )</f>
        <v/>
      </c>
      <c r="AG52" s="52" t="str">
        <f xml:space="preserve"> IF(variables!$E$3=$B52,      IF(N($I52=AG$3)=0,"",$L52),   ""        )</f>
        <v/>
      </c>
      <c r="AH52" s="52" t="str">
        <f xml:space="preserve"> IF(variables!$E$3=$B52,      IF(N($I52=AH$3)=0,"",$L52),   ""        )</f>
        <v/>
      </c>
      <c r="AI52" s="52" t="str">
        <f xml:space="preserve"> IF(variables!$E$3=$B52,      IF(N($I52=AI$3)=0,"",$L52),   ""        )</f>
        <v/>
      </c>
      <c r="AJ52" s="52" t="str">
        <f xml:space="preserve"> IF(variables!$E$3=$B52,      IF(N($I52=AJ$3)=0,"",$L52),   ""        )</f>
        <v/>
      </c>
      <c r="AK52" s="52" t="str">
        <f xml:space="preserve"> IF(variables!$E$3=$B52,      IF(N($I52=AK$3)=0,"",$L52),   ""        )</f>
        <v/>
      </c>
      <c r="AL52" s="52" t="str">
        <f xml:space="preserve"> IF(variables!$E$3=$B52,      IF(N($I52=AL$3)=0,"",$L52),   ""        )</f>
        <v/>
      </c>
      <c r="AM52" s="52" t="str">
        <f xml:space="preserve"> IF(variables!$E$3=$B52,      IF(N($I52=AM$3)=0,"",$L52),   ""        )</f>
        <v/>
      </c>
      <c r="AN52" s="52" t="str">
        <f xml:space="preserve"> IF(variables!$E$3=$B52,      IF(N($I52=AN$3)=0,"",$L52),   ""        )</f>
        <v/>
      </c>
      <c r="AO52" s="52" t="str">
        <f xml:space="preserve"> IF(variables!$E$3=$B52,      IF(N($I52=AO$3)=0,"",$L52),   ""        )</f>
        <v/>
      </c>
      <c r="AP52" s="52" t="str">
        <f xml:space="preserve"> IF(variables!$E$3=$B52,      IF(N($I52=AP$3)=0,"",$L52),   ""        )</f>
        <v/>
      </c>
      <c r="AQ52" s="52" t="str">
        <f xml:space="preserve"> IF(variables!$E$3=$B52,      IF(N($I52=AQ$3)=0,"",$L52),   ""        )</f>
        <v/>
      </c>
      <c r="AR52" s="52" t="str">
        <f xml:space="preserve"> IF(variables!$E$3=$B52,      IF(N($I52=AR$3)=0,"",$L52),   ""        )</f>
        <v/>
      </c>
      <c r="AS52" s="52" t="str">
        <f xml:space="preserve"> IF(variables!$E$3=$B52,      IF(N($I52=AS$3)=0,"",$L52),   ""        )</f>
        <v/>
      </c>
      <c r="AT52" s="52" t="str">
        <f xml:space="preserve"> IF(variables!$E$3=$B52,      IF(N($I52=AT$3)=0,"",$L52),   ""        )</f>
        <v/>
      </c>
      <c r="AU52" s="52" t="str">
        <f xml:space="preserve"> IF(variables!$E$3=$B52,      IF(N($I52=AU$3)=0,"",$L52),   ""        )</f>
        <v/>
      </c>
      <c r="AV52" s="52" t="str">
        <f xml:space="preserve"> IF(variables!$E$3=$B52,      IF(N($I52=AV$3)=0,"",$L52),   ""        )</f>
        <v/>
      </c>
      <c r="AW52" s="52" t="str">
        <f xml:space="preserve"> IF(variables!$E$3=$B52,      IF(N($I52=AW$3)=0,"",$L52),   ""        )</f>
        <v/>
      </c>
      <c r="AX52" s="52" t="str">
        <f xml:space="preserve"> IF(variables!$E$3=$B52,      IF(N($I52=AX$3)=0,"",$L52),   ""        )</f>
        <v/>
      </c>
      <c r="AY52" s="52" t="str">
        <f xml:space="preserve"> IF(variables!$E$3=$B52,      IF(N($I52=AY$3)=0,"",$L52),   ""        )</f>
        <v/>
      </c>
      <c r="AZ52" s="52" t="str">
        <f xml:space="preserve"> IF(variables!$E$3=$B52,      IF(N($I52=AZ$3)=0,"",$L52),   ""        )</f>
        <v/>
      </c>
      <c r="BA52" s="52" t="str">
        <f xml:space="preserve"> IF(variables!$E$3=$B52,      IF(N($I52=BA$3)=0,"",$L52),   ""        )</f>
        <v/>
      </c>
      <c r="BB52" s="52" t="str">
        <f xml:space="preserve"> IF(variables!$E$3=$B52,      IF(N($I52=BB$3)=0,"",$L52),   ""        )</f>
        <v/>
      </c>
      <c r="BC52" s="52" t="str">
        <f xml:space="preserve"> IF(variables!$E$3=$B52,      IF(N($I52=BC$3)=0,"",$L52),   ""        )</f>
        <v/>
      </c>
      <c r="BD52" s="52" t="str">
        <f xml:space="preserve"> IF(variables!$E$3=$B52,      IF(N($I52=BD$3)=0,"",$L52),   ""        )</f>
        <v/>
      </c>
      <c r="BE52" s="52" t="str">
        <f xml:space="preserve"> IF(variables!$E$3=$B52,      IF(N($I52=BE$3)=0,"",$L52),   ""        )</f>
        <v/>
      </c>
      <c r="BF52" s="52" t="str">
        <f xml:space="preserve"> IF(variables!$E$3=$B52,      IF(N($I52=BF$3)=0,"",$L52),   ""        )</f>
        <v/>
      </c>
      <c r="BG52" s="52" t="str">
        <f xml:space="preserve"> IF(variables!$E$3=$B52,      IF(N($I52=BG$3)=0,"",$L52),   ""        )</f>
        <v/>
      </c>
      <c r="BH52" s="52" t="str">
        <f xml:space="preserve"> IF(variables!$E$3=$B52,      IF(N($I52=BH$3)=0,"",$L52),   ""        )</f>
        <v/>
      </c>
      <c r="BI52" s="52" t="str">
        <f xml:space="preserve"> IF(variables!$E$3=$B52,      IF(N($I52=BI$3)=0,"",$L52),   ""        )</f>
        <v/>
      </c>
      <c r="BJ52" s="52" t="str">
        <f xml:space="preserve"> IF(variables!$E$3=$B52,      IF(N($I52=BJ$3)=0,"",$L52),   ""        )</f>
        <v/>
      </c>
      <c r="BK52" s="52" t="str">
        <f xml:space="preserve"> IF(variables!$E$3=$B52,      IF(N($I52=BK$3)=0,"",$L52),   ""        )</f>
        <v/>
      </c>
      <c r="BL52" s="52" t="str">
        <f xml:space="preserve"> IF(variables!$E$3=$B52,      IF(N($I52=BL$3)=0,"",$L52),   ""        )</f>
        <v/>
      </c>
      <c r="BM52" s="52" t="str">
        <f xml:space="preserve"> IF(variables!$E$3=$B52,      IF(N($I52=BM$3)=0,"",$L52),   ""        )</f>
        <v/>
      </c>
      <c r="BN52" s="52" t="str">
        <f xml:space="preserve"> IF(variables!$E$3=$B52,      IF(N($I52=BN$3)=0,"",$L52),   ""        )</f>
        <v/>
      </c>
      <c r="BO52" s="52" t="str">
        <f xml:space="preserve"> IF(variables!$E$3=$B52,      IF(N($I52=BO$3)=0,"",$L52),   ""        )</f>
        <v/>
      </c>
      <c r="BP52" s="52" t="str">
        <f xml:space="preserve"> IF(variables!$E$3=$B52,      IF(N($I52=BP$3)=0,"",$L52),   ""        )</f>
        <v/>
      </c>
      <c r="BQ52" s="52" t="str">
        <f xml:space="preserve"> IF(variables!$E$3=$B52,      IF(N($I52=BQ$3)=0,"",$L52),   ""        )</f>
        <v/>
      </c>
      <c r="BR52" s="52" t="str">
        <f xml:space="preserve"> IF(variables!$E$3=$B52,      IF(N($I52=BR$3)=0,"",$L52),   ""        )</f>
        <v/>
      </c>
      <c r="BS52" s="52" t="str">
        <f xml:space="preserve"> IF(variables!$E$3=$B52,      IF(N($I52=BS$3)=0,"",$L52),   ""        )</f>
        <v/>
      </c>
      <c r="BT52" s="52" t="str">
        <f xml:space="preserve"> IF(variables!$E$3=$B52,      IF(N($I52=BT$3)=0,"",$L52),   ""        )</f>
        <v/>
      </c>
      <c r="BU52" s="52" t="str">
        <f xml:space="preserve"> IF(variables!$E$3=$B52,      IF(N($I52=BU$3)=0,"",$L52),   ""        )</f>
        <v/>
      </c>
      <c r="BV52" s="52" t="str">
        <f xml:space="preserve"> IF(variables!$E$3=$B52,      IF(N($I52=BV$3)=0,"",$L52),   ""        )</f>
        <v/>
      </c>
      <c r="BW52" s="52" t="str">
        <f xml:space="preserve"> IF(variables!$E$3=$B52,      IF(N($I52=BW$3)=0,"",$L52),   ""        )</f>
        <v/>
      </c>
      <c r="BX52" s="52" t="str">
        <f xml:space="preserve"> IF(variables!$E$3=$B52,      IF(N($I52=BX$3)=0,"",$L52),   ""        )</f>
        <v/>
      </c>
      <c r="BY52" s="53" t="str">
        <f t="shared" si="20"/>
        <v/>
      </c>
      <c r="BZ52" s="53">
        <f t="shared" si="20"/>
        <v>19</v>
      </c>
      <c r="CA52" s="53" t="str">
        <f t="shared" si="20"/>
        <v/>
      </c>
      <c r="CB52" s="53" t="str">
        <f t="shared" si="20"/>
        <v/>
      </c>
      <c r="CC52" s="53" t="str">
        <f t="shared" si="20"/>
        <v/>
      </c>
      <c r="CD52" s="53" t="str">
        <f t="shared" si="20"/>
        <v/>
      </c>
      <c r="CE52" s="53" t="str">
        <f t="shared" si="20"/>
        <v/>
      </c>
      <c r="CF52" s="53" t="str">
        <f t="shared" si="20"/>
        <v/>
      </c>
      <c r="CG52" s="53" t="str">
        <f t="shared" si="20"/>
        <v/>
      </c>
      <c r="CH52" s="53" t="str">
        <f t="shared" si="20"/>
        <v/>
      </c>
      <c r="CI52" s="53" t="str">
        <f t="shared" si="20"/>
        <v/>
      </c>
      <c r="CJ52" s="53" t="str">
        <f t="shared" si="20"/>
        <v/>
      </c>
    </row>
    <row r="53" spans="1:88" ht="13.5" customHeight="1">
      <c r="A53" s="11"/>
      <c r="B53" s="72" t="s">
        <v>37</v>
      </c>
      <c r="C53" s="73">
        <f t="shared" si="11"/>
        <v>42130</v>
      </c>
      <c r="D53" s="74" t="s">
        <v>1</v>
      </c>
      <c r="E53" s="74">
        <f t="shared" si="21"/>
        <v>7</v>
      </c>
      <c r="F53" s="74">
        <v>20</v>
      </c>
      <c r="G53" s="42">
        <f t="shared" si="17"/>
        <v>7</v>
      </c>
      <c r="H53" s="2" t="s">
        <v>13</v>
      </c>
      <c r="I53" s="42">
        <f t="shared" si="18"/>
        <v>19</v>
      </c>
      <c r="J53" s="42" t="str">
        <f>CHOOSE(MONTH(C53),variables!$B$2,variables!$B$3,variables!$B$4,variables!$B$5,variables!$B$6,variables!$B$7,variables!$B$8,variables!$B$9,variables!$B$10,variables!$B$11,variables!$B$12,variables!$B$13)</f>
        <v>mai</v>
      </c>
      <c r="K53" s="42">
        <f t="shared" si="19"/>
        <v>2015</v>
      </c>
      <c r="L53" s="57">
        <f>IF(variables!$C$2=1,G53,       IF($D53=analyse!$H$3,$G53,"")   )</f>
        <v>7</v>
      </c>
      <c r="M53" s="51" t="str">
        <f xml:space="preserve"> IF(variables!$E$3=$B53,      IF(N($J53=M$3)=0,"",$L53),   ""        )</f>
        <v/>
      </c>
      <c r="N53" s="51" t="str">
        <f xml:space="preserve"> IF(variables!$E$3=$B53,      IF(N($J53=N$3)=0,"",$L53),   ""        )</f>
        <v/>
      </c>
      <c r="O53" s="51" t="str">
        <f xml:space="preserve"> IF(variables!$E$3=$B53,      IF(N($J53=O$3)=0,"",$L53),   ""        )</f>
        <v/>
      </c>
      <c r="P53" s="51" t="str">
        <f xml:space="preserve"> IF(variables!$E$3=$B53,      IF(N($J53=P$3)=0,"",$L53),   ""        )</f>
        <v/>
      </c>
      <c r="Q53" s="51" t="str">
        <f xml:space="preserve"> IF(variables!$E$3=$B53,      IF(N($J53=Q$3)=0,"",$L53),   ""        )</f>
        <v/>
      </c>
      <c r="R53" s="51" t="str">
        <f xml:space="preserve"> IF(variables!$E$3=$B53,      IF(N($J53=R$3)=0,"",$L53),   ""        )</f>
        <v/>
      </c>
      <c r="S53" s="51" t="str">
        <f xml:space="preserve"> IF(variables!$E$3=$B53,      IF(N($J53=S$3)=0,"",$L53),   ""        )</f>
        <v/>
      </c>
      <c r="T53" s="51" t="str">
        <f xml:space="preserve"> IF(variables!$E$3=$B53,      IF(N($J53=T$3)=0,"",$L53),   ""        )</f>
        <v/>
      </c>
      <c r="U53" s="51" t="str">
        <f xml:space="preserve"> IF(variables!$E$3=$B53,      IF(N($J53=U$3)=0,"",$L53),   ""        )</f>
        <v/>
      </c>
      <c r="V53" s="51" t="str">
        <f xml:space="preserve"> IF(variables!$E$3=$B53,      IF(N($J53=V$3)=0,"",$L53),   ""        )</f>
        <v/>
      </c>
      <c r="W53" s="51" t="str">
        <f xml:space="preserve"> IF(variables!$E$3=$B53,      IF(N($J53=W$3)=0,"",$L53),   ""        )</f>
        <v/>
      </c>
      <c r="X53" s="51" t="str">
        <f xml:space="preserve"> IF(variables!$E$3=$B53,      IF(N($J53=X$3)=0,"",$L53),   ""        )</f>
        <v/>
      </c>
      <c r="Y53" s="52" t="str">
        <f xml:space="preserve"> IF(variables!$E$3=$B53,      IF(N($I53=Y$3)=0,"",$L53),   ""        )</f>
        <v/>
      </c>
      <c r="Z53" s="52" t="str">
        <f xml:space="preserve"> IF(variables!$E$3=$B53,      IF(N($I53=Z$3)=0,"",$L53),   ""        )</f>
        <v/>
      </c>
      <c r="AA53" s="52" t="str">
        <f xml:space="preserve"> IF(variables!$E$3=$B53,      IF(N($I53=AA$3)=0,"",$L53),   ""        )</f>
        <v/>
      </c>
      <c r="AB53" s="52" t="str">
        <f xml:space="preserve"> IF(variables!$E$3=$B53,      IF(N($I53=AB$3)=0,"",$L53),   ""        )</f>
        <v/>
      </c>
      <c r="AC53" s="52" t="str">
        <f xml:space="preserve"> IF(variables!$E$3=$B53,      IF(N($I53=AC$3)=0,"",$L53),   ""        )</f>
        <v/>
      </c>
      <c r="AD53" s="52" t="str">
        <f xml:space="preserve"> IF(variables!$E$3=$B53,      IF(N($I53=AD$3)=0,"",$L53),   ""        )</f>
        <v/>
      </c>
      <c r="AE53" s="52" t="str">
        <f xml:space="preserve"> IF(variables!$E$3=$B53,      IF(N($I53=AE$3)=0,"",$L53),   ""        )</f>
        <v/>
      </c>
      <c r="AF53" s="52" t="str">
        <f xml:space="preserve"> IF(variables!$E$3=$B53,      IF(N($I53=AF$3)=0,"",$L53),   ""        )</f>
        <v/>
      </c>
      <c r="AG53" s="52" t="str">
        <f xml:space="preserve"> IF(variables!$E$3=$B53,      IF(N($I53=AG$3)=0,"",$L53),   ""        )</f>
        <v/>
      </c>
      <c r="AH53" s="52" t="str">
        <f xml:space="preserve"> IF(variables!$E$3=$B53,      IF(N($I53=AH$3)=0,"",$L53),   ""        )</f>
        <v/>
      </c>
      <c r="AI53" s="52" t="str">
        <f xml:space="preserve"> IF(variables!$E$3=$B53,      IF(N($I53=AI$3)=0,"",$L53),   ""        )</f>
        <v/>
      </c>
      <c r="AJ53" s="52" t="str">
        <f xml:space="preserve"> IF(variables!$E$3=$B53,      IF(N($I53=AJ$3)=0,"",$L53),   ""        )</f>
        <v/>
      </c>
      <c r="AK53" s="52" t="str">
        <f xml:space="preserve"> IF(variables!$E$3=$B53,      IF(N($I53=AK$3)=0,"",$L53),   ""        )</f>
        <v/>
      </c>
      <c r="AL53" s="52" t="str">
        <f xml:space="preserve"> IF(variables!$E$3=$B53,      IF(N($I53=AL$3)=0,"",$L53),   ""        )</f>
        <v/>
      </c>
      <c r="AM53" s="52" t="str">
        <f xml:space="preserve"> IF(variables!$E$3=$B53,      IF(N($I53=AM$3)=0,"",$L53),   ""        )</f>
        <v/>
      </c>
      <c r="AN53" s="52" t="str">
        <f xml:space="preserve"> IF(variables!$E$3=$B53,      IF(N($I53=AN$3)=0,"",$L53),   ""        )</f>
        <v/>
      </c>
      <c r="AO53" s="52" t="str">
        <f xml:space="preserve"> IF(variables!$E$3=$B53,      IF(N($I53=AO$3)=0,"",$L53),   ""        )</f>
        <v/>
      </c>
      <c r="AP53" s="52" t="str">
        <f xml:space="preserve"> IF(variables!$E$3=$B53,      IF(N($I53=AP$3)=0,"",$L53),   ""        )</f>
        <v/>
      </c>
      <c r="AQ53" s="52" t="str">
        <f xml:space="preserve"> IF(variables!$E$3=$B53,      IF(N($I53=AQ$3)=0,"",$L53),   ""        )</f>
        <v/>
      </c>
      <c r="AR53" s="52" t="str">
        <f xml:space="preserve"> IF(variables!$E$3=$B53,      IF(N($I53=AR$3)=0,"",$L53),   ""        )</f>
        <v/>
      </c>
      <c r="AS53" s="52" t="str">
        <f xml:space="preserve"> IF(variables!$E$3=$B53,      IF(N($I53=AS$3)=0,"",$L53),   ""        )</f>
        <v/>
      </c>
      <c r="AT53" s="52" t="str">
        <f xml:space="preserve"> IF(variables!$E$3=$B53,      IF(N($I53=AT$3)=0,"",$L53),   ""        )</f>
        <v/>
      </c>
      <c r="AU53" s="52" t="str">
        <f xml:space="preserve"> IF(variables!$E$3=$B53,      IF(N($I53=AU$3)=0,"",$L53),   ""        )</f>
        <v/>
      </c>
      <c r="AV53" s="52" t="str">
        <f xml:space="preserve"> IF(variables!$E$3=$B53,      IF(N($I53=AV$3)=0,"",$L53),   ""        )</f>
        <v/>
      </c>
      <c r="AW53" s="52" t="str">
        <f xml:space="preserve"> IF(variables!$E$3=$B53,      IF(N($I53=AW$3)=0,"",$L53),   ""        )</f>
        <v/>
      </c>
      <c r="AX53" s="52" t="str">
        <f xml:space="preserve"> IF(variables!$E$3=$B53,      IF(N($I53=AX$3)=0,"",$L53),   ""        )</f>
        <v/>
      </c>
      <c r="AY53" s="52" t="str">
        <f xml:space="preserve"> IF(variables!$E$3=$B53,      IF(N($I53=AY$3)=0,"",$L53),   ""        )</f>
        <v/>
      </c>
      <c r="AZ53" s="52" t="str">
        <f xml:space="preserve"> IF(variables!$E$3=$B53,      IF(N($I53=AZ$3)=0,"",$L53),   ""        )</f>
        <v/>
      </c>
      <c r="BA53" s="52" t="str">
        <f xml:space="preserve"> IF(variables!$E$3=$B53,      IF(N($I53=BA$3)=0,"",$L53),   ""        )</f>
        <v/>
      </c>
      <c r="BB53" s="52" t="str">
        <f xml:space="preserve"> IF(variables!$E$3=$B53,      IF(N($I53=BB$3)=0,"",$L53),   ""        )</f>
        <v/>
      </c>
      <c r="BC53" s="52" t="str">
        <f xml:space="preserve"> IF(variables!$E$3=$B53,      IF(N($I53=BC$3)=0,"",$L53),   ""        )</f>
        <v/>
      </c>
      <c r="BD53" s="52" t="str">
        <f xml:space="preserve"> IF(variables!$E$3=$B53,      IF(N($I53=BD$3)=0,"",$L53),   ""        )</f>
        <v/>
      </c>
      <c r="BE53" s="52" t="str">
        <f xml:space="preserve"> IF(variables!$E$3=$B53,      IF(N($I53=BE$3)=0,"",$L53),   ""        )</f>
        <v/>
      </c>
      <c r="BF53" s="52" t="str">
        <f xml:space="preserve"> IF(variables!$E$3=$B53,      IF(N($I53=BF$3)=0,"",$L53),   ""        )</f>
        <v/>
      </c>
      <c r="BG53" s="52" t="str">
        <f xml:space="preserve"> IF(variables!$E$3=$B53,      IF(N($I53=BG$3)=0,"",$L53),   ""        )</f>
        <v/>
      </c>
      <c r="BH53" s="52" t="str">
        <f xml:space="preserve"> IF(variables!$E$3=$B53,      IF(N($I53=BH$3)=0,"",$L53),   ""        )</f>
        <v/>
      </c>
      <c r="BI53" s="52" t="str">
        <f xml:space="preserve"> IF(variables!$E$3=$B53,      IF(N($I53=BI$3)=0,"",$L53),   ""        )</f>
        <v/>
      </c>
      <c r="BJ53" s="52" t="str">
        <f xml:space="preserve"> IF(variables!$E$3=$B53,      IF(N($I53=BJ$3)=0,"",$L53),   ""        )</f>
        <v/>
      </c>
      <c r="BK53" s="52" t="str">
        <f xml:space="preserve"> IF(variables!$E$3=$B53,      IF(N($I53=BK$3)=0,"",$L53),   ""        )</f>
        <v/>
      </c>
      <c r="BL53" s="52" t="str">
        <f xml:space="preserve"> IF(variables!$E$3=$B53,      IF(N($I53=BL$3)=0,"",$L53),   ""        )</f>
        <v/>
      </c>
      <c r="BM53" s="52" t="str">
        <f xml:space="preserve"> IF(variables!$E$3=$B53,      IF(N($I53=BM$3)=0,"",$L53),   ""        )</f>
        <v/>
      </c>
      <c r="BN53" s="52" t="str">
        <f xml:space="preserve"> IF(variables!$E$3=$B53,      IF(N($I53=BN$3)=0,"",$L53),   ""        )</f>
        <v/>
      </c>
      <c r="BO53" s="52" t="str">
        <f xml:space="preserve"> IF(variables!$E$3=$B53,      IF(N($I53=BO$3)=0,"",$L53),   ""        )</f>
        <v/>
      </c>
      <c r="BP53" s="52" t="str">
        <f xml:space="preserve"> IF(variables!$E$3=$B53,      IF(N($I53=BP$3)=0,"",$L53),   ""        )</f>
        <v/>
      </c>
      <c r="BQ53" s="52" t="str">
        <f xml:space="preserve"> IF(variables!$E$3=$B53,      IF(N($I53=BQ$3)=0,"",$L53),   ""        )</f>
        <v/>
      </c>
      <c r="BR53" s="52" t="str">
        <f xml:space="preserve"> IF(variables!$E$3=$B53,      IF(N($I53=BR$3)=0,"",$L53),   ""        )</f>
        <v/>
      </c>
      <c r="BS53" s="52" t="str">
        <f xml:space="preserve"> IF(variables!$E$3=$B53,      IF(N($I53=BS$3)=0,"",$L53),   ""        )</f>
        <v/>
      </c>
      <c r="BT53" s="52" t="str">
        <f xml:space="preserve"> IF(variables!$E$3=$B53,      IF(N($I53=BT$3)=0,"",$L53),   ""        )</f>
        <v/>
      </c>
      <c r="BU53" s="52" t="str">
        <f xml:space="preserve"> IF(variables!$E$3=$B53,      IF(N($I53=BU$3)=0,"",$L53),   ""        )</f>
        <v/>
      </c>
      <c r="BV53" s="52" t="str">
        <f xml:space="preserve"> IF(variables!$E$3=$B53,      IF(N($I53=BV$3)=0,"",$L53),   ""        )</f>
        <v/>
      </c>
      <c r="BW53" s="52" t="str">
        <f xml:space="preserve"> IF(variables!$E$3=$B53,      IF(N($I53=BW$3)=0,"",$L53),   ""        )</f>
        <v/>
      </c>
      <c r="BX53" s="52" t="str">
        <f xml:space="preserve"> IF(variables!$E$3=$B53,      IF(N($I53=BX$3)=0,"",$L53),   ""        )</f>
        <v/>
      </c>
      <c r="BY53" s="53" t="str">
        <f t="shared" si="20"/>
        <v/>
      </c>
      <c r="BZ53" s="53">
        <f t="shared" si="20"/>
        <v>7</v>
      </c>
      <c r="CA53" s="53" t="str">
        <f t="shared" si="20"/>
        <v/>
      </c>
      <c r="CB53" s="53" t="str">
        <f t="shared" si="20"/>
        <v/>
      </c>
      <c r="CC53" s="53" t="str">
        <f t="shared" si="20"/>
        <v/>
      </c>
      <c r="CD53" s="53" t="str">
        <f t="shared" si="20"/>
        <v/>
      </c>
      <c r="CE53" s="53" t="str">
        <f t="shared" si="20"/>
        <v/>
      </c>
      <c r="CF53" s="53" t="str">
        <f t="shared" si="20"/>
        <v/>
      </c>
      <c r="CG53" s="53" t="str">
        <f t="shared" si="20"/>
        <v/>
      </c>
      <c r="CH53" s="53" t="str">
        <f t="shared" si="20"/>
        <v/>
      </c>
      <c r="CI53" s="53" t="str">
        <f t="shared" si="20"/>
        <v/>
      </c>
      <c r="CJ53" s="53" t="str">
        <f t="shared" si="20"/>
        <v/>
      </c>
    </row>
  </sheetData>
  <mergeCells count="5">
    <mergeCell ref="M1:X1"/>
    <mergeCell ref="BY1:CJ1"/>
    <mergeCell ref="Y1:BX1"/>
    <mergeCell ref="B1:F2"/>
    <mergeCell ref="G1:L2"/>
  </mergeCells>
  <conditionalFormatting sqref="G4:G53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top10" dxfId="0" priority="2" percent="1" rank="47"/>
  </conditionalFormatting>
  <dataValidations count="4">
    <dataValidation type="list" allowBlank="1" showInputMessage="1" showErrorMessage="1" sqref="D4:D53">
      <formula1>mat</formula1>
    </dataValidation>
    <dataValidation type="list" allowBlank="1" showInputMessage="1" showErrorMessage="1" sqref="F4:F53">
      <formula1>"10,20"</formula1>
    </dataValidation>
    <dataValidation type="list" showInputMessage="1" showErrorMessage="1" sqref="H4:H53">
      <formula1>"oral,écrit"</formula1>
    </dataValidation>
    <dataValidation type="list" allowBlank="1" showInputMessage="1" showErrorMessage="1" sqref="B4:B53">
      <formula1>ansclaire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75"/>
  <sheetViews>
    <sheetView showGridLines="0" showRowColHeaders="0" tabSelected="1" zoomScale="85" zoomScaleNormal="85" workbookViewId="0"/>
  </sheetViews>
  <sheetFormatPr baseColWidth="10" defaultRowHeight="15"/>
  <cols>
    <col min="1" max="1" width="3.5703125" style="4" customWidth="1"/>
    <col min="2" max="13" width="11.42578125" style="4"/>
    <col min="14" max="14" width="21.42578125" style="4" customWidth="1"/>
    <col min="15" max="15" width="11.42578125" style="4"/>
    <col min="16" max="29" width="2.85546875" style="4" customWidth="1"/>
    <col min="30" max="16384" width="11.42578125" style="4"/>
  </cols>
  <sheetData>
    <row r="1" spans="2:15" ht="21.75" customHeight="1">
      <c r="C1" s="33" t="s">
        <v>69</v>
      </c>
      <c r="D1" s="18" t="str">
        <f>variables!E3</f>
        <v>2013/2014</v>
      </c>
    </row>
    <row r="2" spans="2:15" ht="25.5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15">
      <c r="B3" s="3"/>
      <c r="E3" s="3"/>
      <c r="F3" s="3"/>
      <c r="G3" s="3"/>
      <c r="H3" s="6" t="str">
        <f>CHOOSE(variables!C2,N60,variables!A2,variables!A3,variables!A4,variables!A5,variables!A6,variables!A8,variables!A9,variables!A10,variables!A11)</f>
        <v>Général</v>
      </c>
      <c r="I3" s="3"/>
      <c r="J3" s="3"/>
      <c r="K3" s="3"/>
      <c r="L3" s="3"/>
      <c r="M3" s="19" t="s">
        <v>51</v>
      </c>
      <c r="N3" s="19" t="s">
        <v>67</v>
      </c>
      <c r="O3" s="20" t="s">
        <v>68</v>
      </c>
    </row>
    <row r="4" spans="2:15">
      <c r="B4" s="3"/>
      <c r="E4" s="3"/>
      <c r="F4" s="3"/>
      <c r="G4" s="9" t="str">
        <f>M61</f>
        <v>moyenne</v>
      </c>
      <c r="H4" s="8">
        <f>ROUND(AVERAGE(bdd!$M$2:$X$2),2)</f>
        <v>11.2</v>
      </c>
      <c r="I4" s="3"/>
      <c r="J4" s="3"/>
      <c r="K4" s="3"/>
      <c r="L4" s="3"/>
      <c r="M4" s="21"/>
      <c r="N4" s="82" t="str">
        <f>variables!D2</f>
        <v>2013/2014</v>
      </c>
      <c r="O4" s="82" t="str">
        <f>variables!F2</f>
        <v>CE1</v>
      </c>
    </row>
    <row r="5" spans="2:15">
      <c r="B5" s="3"/>
      <c r="E5" s="3"/>
      <c r="F5" s="3"/>
      <c r="G5" s="9" t="str">
        <f>M62</f>
        <v>Note Max</v>
      </c>
      <c r="H5" s="8">
        <f>ROUND(MAX(bdd!$M$2:$X$2),2)</f>
        <v>14.33</v>
      </c>
      <c r="I5" s="3"/>
      <c r="J5" s="3"/>
      <c r="K5" s="3"/>
      <c r="L5" s="3"/>
      <c r="M5" s="23"/>
      <c r="N5" s="83"/>
      <c r="O5" s="83"/>
    </row>
    <row r="6" spans="2:15">
      <c r="B6" s="3"/>
      <c r="E6" s="3"/>
      <c r="F6" s="3"/>
      <c r="G6" s="9" t="str">
        <f>M63</f>
        <v>Note Min</v>
      </c>
      <c r="H6" s="8">
        <f>ROUND(MIN(bdd!$M$2:$X$2),2)</f>
        <v>6.33</v>
      </c>
      <c r="I6" s="3"/>
      <c r="J6" s="3"/>
      <c r="K6" s="3"/>
      <c r="L6" s="3"/>
      <c r="M6" s="21"/>
      <c r="N6" s="82" t="str">
        <f>variables!D3</f>
        <v>2014/2015</v>
      </c>
      <c r="O6" s="82" t="str">
        <f>variables!F3</f>
        <v>CE2</v>
      </c>
    </row>
    <row r="7" spans="2:1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3"/>
      <c r="N7" s="83"/>
      <c r="O7" s="83"/>
    </row>
    <row r="8" spans="2:1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1"/>
      <c r="N8" s="82" t="str">
        <f>variables!D4</f>
        <v>2015/2016</v>
      </c>
      <c r="O8" s="82" t="str">
        <f>variables!F4</f>
        <v>CM1</v>
      </c>
    </row>
    <row r="9" spans="2:1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3"/>
      <c r="N9" s="83"/>
      <c r="O9" s="83"/>
    </row>
    <row r="10" spans="2:1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1"/>
      <c r="N10" s="82" t="str">
        <f>variables!D5</f>
        <v>2016/2017</v>
      </c>
      <c r="O10" s="82" t="str">
        <f>variables!F5</f>
        <v>CM2</v>
      </c>
    </row>
    <row r="11" spans="2:1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3"/>
      <c r="N11" s="83"/>
      <c r="O11" s="83"/>
    </row>
    <row r="12" spans="2:1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21"/>
      <c r="N12" s="82" t="str">
        <f>variables!D6</f>
        <v>2017/2018</v>
      </c>
      <c r="O12" s="82" t="str">
        <f>variables!F6</f>
        <v>6EME</v>
      </c>
    </row>
    <row r="13" spans="2:1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23"/>
      <c r="N13" s="83"/>
      <c r="O13" s="83"/>
    </row>
    <row r="14" spans="2:1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21"/>
      <c r="N14" s="82" t="str">
        <f>variables!D7</f>
        <v>2018/2019</v>
      </c>
      <c r="O14" s="82" t="str">
        <f>variables!F7</f>
        <v>5EME</v>
      </c>
    </row>
    <row r="15" spans="2:1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23"/>
      <c r="N15" s="83"/>
      <c r="O15" s="83"/>
    </row>
    <row r="16" spans="2:15">
      <c r="J16" s="3"/>
      <c r="K16" s="3"/>
      <c r="L16" s="3"/>
      <c r="M16" s="21"/>
      <c r="N16" s="82" t="str">
        <f>variables!D8</f>
        <v>2019/2020</v>
      </c>
      <c r="O16" s="82" t="str">
        <f>variables!F8</f>
        <v>4EME</v>
      </c>
    </row>
    <row r="17" spans="1:30">
      <c r="J17" s="3"/>
      <c r="K17" s="3"/>
      <c r="L17" s="3"/>
      <c r="M17" s="23"/>
      <c r="N17" s="83"/>
      <c r="O17" s="83"/>
    </row>
    <row r="18" spans="1:30">
      <c r="J18" s="3"/>
      <c r="K18" s="3"/>
      <c r="L18" s="3"/>
      <c r="M18" s="21"/>
      <c r="N18" s="22" t="str">
        <f>variables!D9</f>
        <v>2020/2021</v>
      </c>
      <c r="O18" s="22" t="str">
        <f>variables!F9</f>
        <v>3EME</v>
      </c>
    </row>
    <row r="19" spans="1:30">
      <c r="M19" s="23"/>
      <c r="N19" s="22"/>
      <c r="O19" s="22"/>
    </row>
    <row r="20" spans="1:30">
      <c r="M20" s="24"/>
      <c r="N20" s="24"/>
    </row>
    <row r="21" spans="1:30">
      <c r="M21" s="80" t="str">
        <f>"moyenne "&amp;H3</f>
        <v>moyenne Général</v>
      </c>
      <c r="N21" s="3"/>
    </row>
    <row r="22" spans="1:30">
      <c r="A22" s="4">
        <v>1</v>
      </c>
      <c r="M22" s="9" t="s">
        <v>25</v>
      </c>
      <c r="N22" s="81">
        <f>IF(ISERROR(ROUND(INDEX(bdd!$M$2:$X$2,1,variables!G2),2)),"",ROUND(INDEX(bdd!$M$2:$X$2,1,variables!G2),2))</f>
        <v>10</v>
      </c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</row>
    <row r="23" spans="1:30">
      <c r="M23" s="9" t="s">
        <v>26</v>
      </c>
      <c r="N23" s="81">
        <f>IF(ISERROR(ROUND(INDEX(bdd!$M$2:$X$2,1,variables!G3),2)),"",ROUND(INDEX(bdd!$M$2:$X$2,1,variables!G3),2))</f>
        <v>9.5</v>
      </c>
    </row>
    <row r="24" spans="1:30">
      <c r="M24" s="9" t="s">
        <v>27</v>
      </c>
      <c r="N24" s="81">
        <f>IF(ISERROR(ROUND(INDEX(bdd!$M$2:$X$2,1,variables!G4),2)),"",ROUND(INDEX(bdd!$M$2:$X$2,1,variables!G4),2))</f>
        <v>6.33</v>
      </c>
    </row>
    <row r="25" spans="1:30">
      <c r="M25" s="9" t="s">
        <v>28</v>
      </c>
      <c r="N25" s="81">
        <f>IF(ISERROR(ROUND(INDEX(bdd!$M$2:$X$2,1,variables!G5),2)),"",ROUND(INDEX(bdd!$M$2:$X$2,1,variables!G5),2))</f>
        <v>12.33</v>
      </c>
    </row>
    <row r="26" spans="1:30">
      <c r="M26" s="9" t="s">
        <v>18</v>
      </c>
      <c r="N26" s="81">
        <f>IF(ISERROR(ROUND(INDEX(bdd!$M$2:$X$2,1,variables!G6),2)),"",ROUND(INDEX(bdd!$M$2:$X$2,1,variables!G6),2))</f>
        <v>10.67</v>
      </c>
    </row>
    <row r="27" spans="1:30">
      <c r="M27" s="9" t="s">
        <v>33</v>
      </c>
      <c r="N27" s="81">
        <f>IF(ISERROR(ROUND(INDEX(bdd!$M$2:$X$2,1,variables!G7),2)),"",ROUND(INDEX(bdd!$M$2:$X$2,1,variables!G7),2))</f>
        <v>11.67</v>
      </c>
    </row>
    <row r="28" spans="1:30">
      <c r="M28" s="9" t="s">
        <v>19</v>
      </c>
      <c r="N28" s="81">
        <f>IF(ISERROR(ROUND(INDEX(bdd!$M$2:$X$2,1,variables!G8),2)),"",ROUND(INDEX(bdd!$M$2:$X$2,1,variables!G8),2))</f>
        <v>14.33</v>
      </c>
    </row>
    <row r="29" spans="1:30">
      <c r="M29" s="9" t="s">
        <v>20</v>
      </c>
      <c r="N29" s="81">
        <f>IF(ISERROR(ROUND(INDEX(bdd!$M$2:$X$2,1,variables!G9),2)),"",ROUND(INDEX(bdd!$M$2:$X$2,1,variables!G9),2))</f>
        <v>13</v>
      </c>
    </row>
    <row r="30" spans="1:30" ht="17.25" customHeight="1">
      <c r="M30" s="9" t="s">
        <v>21</v>
      </c>
      <c r="N30" s="81">
        <f>IF(ISERROR(ROUND(INDEX(bdd!$M$2:$X$2,1,variables!G10),2)),"",ROUND(INDEX(bdd!$M$2:$X$2,1,variables!G10),2))</f>
        <v>13</v>
      </c>
    </row>
    <row r="31" spans="1:30">
      <c r="M31" s="9" t="s">
        <v>22</v>
      </c>
      <c r="N31" s="81" t="str">
        <f>IF(ISERROR(ROUND(INDEX(bdd!$M$2:$X$2,1,variables!G11),2)),"",ROUND(INDEX(bdd!$M$2:$X$2,1,variables!G11),2))</f>
        <v/>
      </c>
    </row>
    <row r="32" spans="1:30">
      <c r="M32" s="9" t="s">
        <v>23</v>
      </c>
      <c r="N32" s="81" t="str">
        <f>IF(ISERROR(ROUND(INDEX(bdd!$M$2:$X$2,1,variables!G12),2)),"",ROUND(INDEX(bdd!$M$2:$X$2,1,variables!G12),2))</f>
        <v/>
      </c>
    </row>
    <row r="33" spans="6:14">
      <c r="M33" s="9" t="s">
        <v>24</v>
      </c>
      <c r="N33" s="81" t="str">
        <f>IF(ISERROR(ROUND(INDEX(bdd!$M$2:$X$2,1,variables!G13),2)),"",ROUND(INDEX(bdd!$M$2:$X$2,1,variables!G13),2))</f>
        <v/>
      </c>
    </row>
    <row r="34" spans="6:14">
      <c r="M34" s="3"/>
    </row>
    <row r="37" spans="6:14">
      <c r="F37" s="78" t="str">
        <f>H3&amp;"  "&amp;D1</f>
        <v>Général  2013/2014</v>
      </c>
    </row>
    <row r="57" spans="2:15" ht="15.75" thickBot="1"/>
    <row r="58" spans="2:15"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4"/>
    </row>
    <row r="59" spans="2:15">
      <c r="B59" s="2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26"/>
    </row>
    <row r="60" spans="2:15">
      <c r="B60" s="2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6"/>
      <c r="N60" s="5" t="s">
        <v>30</v>
      </c>
      <c r="O60" s="26"/>
    </row>
    <row r="61" spans="2:15">
      <c r="B61" s="2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7" t="s">
        <v>29</v>
      </c>
      <c r="N61" s="8">
        <f>AVERAGE(bdd!G4:G49959)</f>
        <v>11.78</v>
      </c>
      <c r="O61" s="26"/>
    </row>
    <row r="62" spans="2:15">
      <c r="B62" s="2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9" t="s">
        <v>56</v>
      </c>
      <c r="N62" s="8">
        <f>MAX(bdd!G4:G4959)</f>
        <v>20</v>
      </c>
      <c r="O62" s="26"/>
    </row>
    <row r="63" spans="2:15">
      <c r="B63" s="2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9" t="s">
        <v>57</v>
      </c>
      <c r="N63" s="8">
        <f>MIN(bdd!G4:G4959)</f>
        <v>0</v>
      </c>
      <c r="O63" s="26"/>
    </row>
    <row r="64" spans="2:15">
      <c r="B64" s="2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7" t="s">
        <v>54</v>
      </c>
      <c r="N64" s="27" t="s">
        <v>55</v>
      </c>
      <c r="O64" s="26"/>
    </row>
    <row r="65" spans="2:15">
      <c r="B65" s="25"/>
      <c r="C65" s="15"/>
      <c r="D65" s="15"/>
      <c r="E65" s="15"/>
      <c r="F65" s="15"/>
      <c r="G65" s="15"/>
      <c r="H65" s="15"/>
      <c r="I65" s="15"/>
      <c r="J65" s="15"/>
      <c r="K65" s="15"/>
      <c r="L65" s="28">
        <v>1</v>
      </c>
      <c r="M65" s="29" t="str">
        <f>INDEX(bdd!$BY$3:$CJ$3,1,analyse!L65)</f>
        <v>2013/2014</v>
      </c>
      <c r="N65" s="29">
        <f>INDEX(bdd!$BY$2:$CJ$2,1,analyse!L65)</f>
        <v>11.32</v>
      </c>
      <c r="O65" s="26"/>
    </row>
    <row r="66" spans="2:15">
      <c r="B66" s="25"/>
      <c r="C66" s="15"/>
      <c r="D66" s="15"/>
      <c r="E66" s="15"/>
      <c r="F66" s="15"/>
      <c r="G66" s="15"/>
      <c r="H66" s="15"/>
      <c r="I66" s="15"/>
      <c r="J66" s="15"/>
      <c r="K66" s="15"/>
      <c r="L66" s="28">
        <v>2</v>
      </c>
      <c r="M66" s="29" t="str">
        <f>INDEX(bdd!$BY$3:$CJ$3,1,analyse!L66)</f>
        <v>2014/2015</v>
      </c>
      <c r="N66" s="29">
        <f>INDEX(bdd!$BY$2:$CJ$2,1,analyse!L66)</f>
        <v>12.666666666666666</v>
      </c>
      <c r="O66" s="26"/>
    </row>
    <row r="67" spans="2:15">
      <c r="B67" s="25"/>
      <c r="C67" s="15"/>
      <c r="D67" s="15"/>
      <c r="E67" s="15"/>
      <c r="F67" s="15"/>
      <c r="G67" s="15"/>
      <c r="H67" s="15"/>
      <c r="I67" s="15"/>
      <c r="J67" s="15"/>
      <c r="K67" s="15"/>
      <c r="L67" s="28">
        <v>3</v>
      </c>
      <c r="M67" s="29" t="str">
        <f>INDEX(bdd!$BY$3:$CJ$3,1,analyse!L67)</f>
        <v>2015/2016</v>
      </c>
      <c r="N67" s="29" t="str">
        <f>INDEX(bdd!$BY$2:$CJ$2,1,analyse!L67)</f>
        <v/>
      </c>
      <c r="O67" s="26"/>
    </row>
    <row r="68" spans="2:15">
      <c r="B68" s="25"/>
      <c r="C68" s="15"/>
      <c r="D68" s="15"/>
      <c r="E68" s="15"/>
      <c r="F68" s="15"/>
      <c r="G68" s="15"/>
      <c r="H68" s="15"/>
      <c r="I68" s="15"/>
      <c r="J68" s="15"/>
      <c r="K68" s="15"/>
      <c r="L68" s="28">
        <v>4</v>
      </c>
      <c r="M68" s="29" t="str">
        <f>INDEX(bdd!$BY$3:$CJ$3,1,analyse!L68)</f>
        <v>2016/2017</v>
      </c>
      <c r="N68" s="29" t="str">
        <f>INDEX(bdd!$BY$2:$CJ$2,1,analyse!L68)</f>
        <v/>
      </c>
      <c r="O68" s="26"/>
    </row>
    <row r="69" spans="2:15">
      <c r="B69" s="25"/>
      <c r="C69" s="15"/>
      <c r="D69" s="15"/>
      <c r="E69" s="15"/>
      <c r="F69" s="15"/>
      <c r="G69" s="15"/>
      <c r="H69" s="15"/>
      <c r="I69" s="15"/>
      <c r="J69" s="15"/>
      <c r="K69" s="15"/>
      <c r="L69" s="28">
        <v>5</v>
      </c>
      <c r="M69" s="29" t="str">
        <f>INDEX(bdd!$BY$3:$CJ$3,1,analyse!L69)</f>
        <v>2017/2018</v>
      </c>
      <c r="N69" s="29" t="str">
        <f>INDEX(bdd!$BY$2:$CJ$2,1,analyse!L69)</f>
        <v/>
      </c>
      <c r="O69" s="26"/>
    </row>
    <row r="70" spans="2:15">
      <c r="B70" s="25"/>
      <c r="C70" s="15"/>
      <c r="D70" s="15"/>
      <c r="E70" s="15"/>
      <c r="F70" s="15"/>
      <c r="G70" s="15"/>
      <c r="H70" s="15"/>
      <c r="I70" s="15"/>
      <c r="J70" s="15"/>
      <c r="K70" s="15"/>
      <c r="L70" s="28">
        <v>6</v>
      </c>
      <c r="M70" s="29" t="str">
        <f>INDEX(bdd!$BY$3:$CJ$3,1,analyse!L70)</f>
        <v>2018/2019</v>
      </c>
      <c r="N70" s="29" t="str">
        <f>INDEX(bdd!$BY$2:$CJ$2,1,analyse!L70)</f>
        <v/>
      </c>
      <c r="O70" s="26"/>
    </row>
    <row r="71" spans="2:15">
      <c r="B71" s="25"/>
      <c r="C71" s="15"/>
      <c r="D71" s="15"/>
      <c r="E71" s="15"/>
      <c r="F71" s="15"/>
      <c r="G71" s="15"/>
      <c r="H71" s="15"/>
      <c r="I71" s="15"/>
      <c r="J71" s="15"/>
      <c r="K71" s="15"/>
      <c r="L71" s="28">
        <v>7</v>
      </c>
      <c r="M71" s="29" t="str">
        <f>INDEX(bdd!$BY$3:$CJ$3,1,analyse!L71)</f>
        <v>2019/2020</v>
      </c>
      <c r="N71" s="29" t="str">
        <f>INDEX(bdd!$BY$2:$CJ$2,1,analyse!L71)</f>
        <v/>
      </c>
      <c r="O71" s="26"/>
    </row>
    <row r="72" spans="2:15">
      <c r="B72" s="25"/>
      <c r="C72" s="15"/>
      <c r="D72" s="15"/>
      <c r="E72" s="15"/>
      <c r="F72" s="15"/>
      <c r="G72" s="15"/>
      <c r="H72" s="15"/>
      <c r="I72" s="15"/>
      <c r="J72" s="15"/>
      <c r="K72" s="15"/>
      <c r="L72" s="28">
        <v>8</v>
      </c>
      <c r="M72" s="29" t="str">
        <f>INDEX(bdd!$BY$3:$CJ$3,1,analyse!L72)</f>
        <v>2020/2021</v>
      </c>
      <c r="N72" s="29" t="str">
        <f>INDEX(bdd!$BY$2:$CJ$2,1,analyse!L72)</f>
        <v/>
      </c>
      <c r="O72" s="26"/>
    </row>
    <row r="73" spans="2:15">
      <c r="B73" s="25"/>
      <c r="C73" s="15"/>
      <c r="D73" s="15"/>
      <c r="E73" s="15"/>
      <c r="F73" s="15"/>
      <c r="G73" s="15"/>
      <c r="H73" s="15"/>
      <c r="I73" s="15"/>
      <c r="J73" s="15"/>
      <c r="K73" s="15"/>
      <c r="L73" s="28">
        <v>9</v>
      </c>
      <c r="M73" s="29" t="str">
        <f>INDEX(bdd!$BY$3:$CJ$3,1,analyse!L73)</f>
        <v>2021/2022</v>
      </c>
      <c r="N73" s="29" t="str">
        <f>INDEX(bdd!$BY$2:$CJ$2,1,analyse!L73)</f>
        <v/>
      </c>
      <c r="O73" s="26"/>
    </row>
    <row r="74" spans="2:15">
      <c r="B74" s="25"/>
      <c r="C74" s="15"/>
      <c r="D74" s="15"/>
      <c r="E74" s="15"/>
      <c r="F74" s="15"/>
      <c r="G74" s="15"/>
      <c r="H74" s="15"/>
      <c r="I74" s="15"/>
      <c r="J74" s="15"/>
      <c r="K74" s="15"/>
      <c r="L74" s="28">
        <v>10</v>
      </c>
      <c r="M74" s="29" t="str">
        <f>INDEX(bdd!$BY$3:$CJ$3,1,analyse!L74)</f>
        <v>2022/2023</v>
      </c>
      <c r="N74" s="29" t="str">
        <f>INDEX(bdd!$BY$2:$CJ$2,1,analyse!L74)</f>
        <v/>
      </c>
      <c r="O74" s="26"/>
    </row>
    <row r="75" spans="2:15" ht="15.75" thickBot="1">
      <c r="B75" s="30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2"/>
    </row>
  </sheetData>
  <mergeCells count="16">
    <mergeCell ref="O16:O17"/>
    <mergeCell ref="O18:O19"/>
    <mergeCell ref="N16:N17"/>
    <mergeCell ref="N18:N19"/>
    <mergeCell ref="O4:O5"/>
    <mergeCell ref="O6:O7"/>
    <mergeCell ref="O8:O9"/>
    <mergeCell ref="O10:O11"/>
    <mergeCell ref="O12:O13"/>
    <mergeCell ref="O14:O15"/>
    <mergeCell ref="N4:N5"/>
    <mergeCell ref="N6:N7"/>
    <mergeCell ref="N8:N9"/>
    <mergeCell ref="N10:N11"/>
    <mergeCell ref="N12:N13"/>
    <mergeCell ref="N14:N15"/>
  </mergeCells>
  <conditionalFormatting sqref="N65:N74">
    <cfRule type="iconSet" priority="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N22:N33">
    <cfRule type="iconSet" priority="1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variables</vt:lpstr>
      <vt:lpstr>bdd</vt:lpstr>
      <vt:lpstr>analyse</vt:lpstr>
      <vt:lpstr>ansclaire</vt:lpstr>
      <vt:lpstr>mat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2014-02-06T11:30:57Z</dcterms:created>
  <dcterms:modified xsi:type="dcterms:W3CDTF">2014-02-06T21:19:49Z</dcterms:modified>
</cp:coreProperties>
</file>