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18675" windowHeight="8220" activeTab="1"/>
  </bookViews>
  <sheets>
    <sheet name="Bdd" sheetId="3" r:id="rId1"/>
    <sheet name="Grat" sheetId="4" r:id="rId2"/>
  </sheets>
  <definedNames>
    <definedName name="colonne">Grat!$BJ$58:$BV$59</definedName>
    <definedName name="ligne">Grat!$BI$60:$BI$79</definedName>
    <definedName name="notes">Bdd!$B$3:$M$3</definedName>
  </definedNames>
  <calcPr calcId="125725"/>
</workbook>
</file>

<file path=xl/calcChain.xml><?xml version="1.0" encoding="utf-8"?>
<calcChain xmlns="http://schemas.openxmlformats.org/spreadsheetml/2006/main">
  <c r="Q3" i="4"/>
  <c r="E119" i="3"/>
  <c r="G128"/>
  <c r="G119" s="1"/>
  <c r="AV65" i="4"/>
  <c r="AR65"/>
  <c r="AN65"/>
  <c r="AJ65"/>
  <c r="AF65"/>
  <c r="AB65"/>
  <c r="X65"/>
  <c r="T65"/>
  <c r="P65"/>
  <c r="L65"/>
  <c r="H65"/>
  <c r="A16"/>
  <c r="B16" s="1"/>
  <c r="N85" i="3"/>
  <c r="Q34"/>
  <c r="Q35"/>
  <c r="Q36"/>
  <c r="Q37"/>
  <c r="Q38"/>
  <c r="Q33"/>
  <c r="Q42"/>
  <c r="A2" i="4"/>
  <c r="C16"/>
  <c r="B15"/>
  <c r="D16"/>
  <c r="E16"/>
  <c r="F16"/>
  <c r="G16"/>
  <c r="H16"/>
  <c r="I16"/>
  <c r="J16"/>
  <c r="K16"/>
  <c r="L16"/>
  <c r="M16"/>
  <c r="N16"/>
  <c r="T85" i="3"/>
  <c r="C15" i="4"/>
  <c r="D15"/>
  <c r="E15"/>
  <c r="F15"/>
  <c r="G15"/>
  <c r="H15"/>
  <c r="I15"/>
  <c r="J15"/>
  <c r="K15"/>
  <c r="L15"/>
  <c r="M15"/>
  <c r="N15"/>
  <c r="C105" i="3"/>
  <c r="O9" i="4"/>
  <c r="O10"/>
  <c r="O11"/>
  <c r="O12"/>
  <c r="O13"/>
  <c r="O14"/>
  <c r="I128" i="3" l="1"/>
  <c r="I119" s="1"/>
  <c r="S85"/>
  <c r="AE85"/>
  <c r="AD85"/>
  <c r="AC85"/>
  <c r="AB85"/>
  <c r="AA85"/>
  <c r="Z85"/>
  <c r="Y85"/>
  <c r="X85"/>
  <c r="W85"/>
  <c r="V85"/>
  <c r="U85"/>
  <c r="C79"/>
  <c r="C80"/>
  <c r="C81"/>
  <c r="C82"/>
  <c r="C83"/>
  <c r="C78"/>
  <c r="O79"/>
  <c r="O80"/>
  <c r="O81"/>
  <c r="O82"/>
  <c r="O83"/>
  <c r="O78"/>
  <c r="N79"/>
  <c r="N80"/>
  <c r="N81"/>
  <c r="N82"/>
  <c r="N83"/>
  <c r="N78"/>
  <c r="M79"/>
  <c r="M80"/>
  <c r="M81"/>
  <c r="M82"/>
  <c r="M83"/>
  <c r="M78"/>
  <c r="L79"/>
  <c r="L80"/>
  <c r="L81"/>
  <c r="L82"/>
  <c r="L83"/>
  <c r="L78"/>
  <c r="K79"/>
  <c r="K80"/>
  <c r="K81"/>
  <c r="K82"/>
  <c r="K83"/>
  <c r="K78"/>
  <c r="J79"/>
  <c r="J80"/>
  <c r="J81"/>
  <c r="J82"/>
  <c r="J83"/>
  <c r="J78"/>
  <c r="I79"/>
  <c r="I80"/>
  <c r="I81"/>
  <c r="I82"/>
  <c r="I83"/>
  <c r="I78"/>
  <c r="H79"/>
  <c r="H80"/>
  <c r="H81"/>
  <c r="H82"/>
  <c r="H83"/>
  <c r="H78"/>
  <c r="G79"/>
  <c r="G80"/>
  <c r="G81"/>
  <c r="G82"/>
  <c r="G83"/>
  <c r="G78"/>
  <c r="F79"/>
  <c r="F80"/>
  <c r="F81"/>
  <c r="F82"/>
  <c r="F83"/>
  <c r="F78"/>
  <c r="E79"/>
  <c r="E80"/>
  <c r="E81"/>
  <c r="E82"/>
  <c r="E83"/>
  <c r="E78"/>
  <c r="D79"/>
  <c r="D80"/>
  <c r="D81"/>
  <c r="D82"/>
  <c r="D83"/>
  <c r="D78"/>
  <c r="S78"/>
  <c r="X78"/>
  <c r="AE83"/>
  <c r="N14" i="4" s="1"/>
  <c r="AD83" i="3"/>
  <c r="M14" i="4" s="1"/>
  <c r="AC83" i="3"/>
  <c r="L14" i="4" s="1"/>
  <c r="AB83" i="3"/>
  <c r="K14" i="4" s="1"/>
  <c r="AA83" i="3"/>
  <c r="J14" i="4" s="1"/>
  <c r="Z83" i="3"/>
  <c r="I14" i="4" s="1"/>
  <c r="Y83" i="3"/>
  <c r="H14" i="4" s="1"/>
  <c r="X83" i="3"/>
  <c r="G14" i="4" s="1"/>
  <c r="W83" i="3"/>
  <c r="F14" i="4" s="1"/>
  <c r="V83" i="3"/>
  <c r="E14" i="4" s="1"/>
  <c r="U83" i="3"/>
  <c r="D14" i="4" s="1"/>
  <c r="T83" i="3"/>
  <c r="C14" i="4" s="1"/>
  <c r="AE82" i="3"/>
  <c r="N13" i="4" s="1"/>
  <c r="AD82" i="3"/>
  <c r="M13" i="4" s="1"/>
  <c r="AC82" i="3"/>
  <c r="L13" i="4" s="1"/>
  <c r="AB82" i="3"/>
  <c r="K13" i="4" s="1"/>
  <c r="AA82" i="3"/>
  <c r="J13" i="4" s="1"/>
  <c r="Z82" i="3"/>
  <c r="I13" i="4" s="1"/>
  <c r="Y82" i="3"/>
  <c r="H13" i="4" s="1"/>
  <c r="X82" i="3"/>
  <c r="G13" i="4" s="1"/>
  <c r="W82" i="3"/>
  <c r="F13" i="4" s="1"/>
  <c r="V82" i="3"/>
  <c r="E13" i="4" s="1"/>
  <c r="U82" i="3"/>
  <c r="D13" i="4" s="1"/>
  <c r="T82" i="3"/>
  <c r="C13" i="4" s="1"/>
  <c r="AE81" i="3"/>
  <c r="N12" i="4" s="1"/>
  <c r="AD81" i="3"/>
  <c r="M12" i="4" s="1"/>
  <c r="AC81" i="3"/>
  <c r="L12" i="4" s="1"/>
  <c r="AB81" i="3"/>
  <c r="K12" i="4" s="1"/>
  <c r="AA81" i="3"/>
  <c r="J12" i="4" s="1"/>
  <c r="Z81" i="3"/>
  <c r="I12" i="4" s="1"/>
  <c r="Y81" i="3"/>
  <c r="H12" i="4" s="1"/>
  <c r="X81" i="3"/>
  <c r="G12" i="4" s="1"/>
  <c r="W81" i="3"/>
  <c r="F12" i="4" s="1"/>
  <c r="V81" i="3"/>
  <c r="E12" i="4" s="1"/>
  <c r="U81" i="3"/>
  <c r="D12" i="4" s="1"/>
  <c r="T81" i="3"/>
  <c r="C12" i="4" s="1"/>
  <c r="AE80" i="3"/>
  <c r="N11" i="4" s="1"/>
  <c r="AD80" i="3"/>
  <c r="M11" i="4" s="1"/>
  <c r="AC80" i="3"/>
  <c r="L11" i="4" s="1"/>
  <c r="AB80" i="3"/>
  <c r="K11" i="4" s="1"/>
  <c r="AA80" i="3"/>
  <c r="J11" i="4" s="1"/>
  <c r="Z80" i="3"/>
  <c r="I11" i="4" s="1"/>
  <c r="Y80" i="3"/>
  <c r="H11" i="4" s="1"/>
  <c r="X80" i="3"/>
  <c r="G11" i="4" s="1"/>
  <c r="W80" i="3"/>
  <c r="F11" i="4" s="1"/>
  <c r="V80" i="3"/>
  <c r="E11" i="4" s="1"/>
  <c r="U80" i="3"/>
  <c r="D11" i="4" s="1"/>
  <c r="T80" i="3"/>
  <c r="C11" i="4" s="1"/>
  <c r="AE79" i="3"/>
  <c r="N10" i="4" s="1"/>
  <c r="AD79" i="3"/>
  <c r="M10" i="4" s="1"/>
  <c r="AC79" i="3"/>
  <c r="L10" i="4" s="1"/>
  <c r="AB79" i="3"/>
  <c r="K10" i="4" s="1"/>
  <c r="AA79" i="3"/>
  <c r="J10" i="4" s="1"/>
  <c r="Z79" i="3"/>
  <c r="I10" i="4" s="1"/>
  <c r="Y79" i="3"/>
  <c r="H10" i="4" s="1"/>
  <c r="X79" i="3"/>
  <c r="G10" i="4" s="1"/>
  <c r="W79" i="3"/>
  <c r="F10" i="4" s="1"/>
  <c r="V79" i="3"/>
  <c r="E10" i="4" s="1"/>
  <c r="U79" i="3"/>
  <c r="D10" i="4" s="1"/>
  <c r="T79" i="3"/>
  <c r="C10" i="4" s="1"/>
  <c r="AE78" i="3"/>
  <c r="N9" i="4" s="1"/>
  <c r="AD78" i="3"/>
  <c r="M9" i="4" s="1"/>
  <c r="AC78" i="3"/>
  <c r="L9" i="4" s="1"/>
  <c r="AB78" i="3"/>
  <c r="K9" i="4" s="1"/>
  <c r="AA78" i="3"/>
  <c r="J9" i="4" s="1"/>
  <c r="Z78" i="3"/>
  <c r="I9" i="4" s="1"/>
  <c r="Y78" i="3"/>
  <c r="H9" i="4" s="1"/>
  <c r="W78" i="3"/>
  <c r="F9" i="4" s="1"/>
  <c r="V78" i="3"/>
  <c r="E9" i="4" s="1"/>
  <c r="U78" i="3"/>
  <c r="D9" i="4" s="1"/>
  <c r="T78" i="3"/>
  <c r="C9" i="4" s="1"/>
  <c r="G9"/>
  <c r="B9"/>
  <c r="S83" i="3"/>
  <c r="B14" i="4" s="1"/>
  <c r="S82" i="3"/>
  <c r="B13" i="4" s="1"/>
  <c r="S81" i="3"/>
  <c r="B12" i="4" s="1"/>
  <c r="S80" i="3"/>
  <c r="B11" i="4" s="1"/>
  <c r="S79" i="3"/>
  <c r="B10" i="4" s="1"/>
  <c r="R34" i="3"/>
  <c r="R35"/>
  <c r="R36"/>
  <c r="R37"/>
  <c r="R38"/>
  <c r="T118"/>
  <c r="U118"/>
  <c r="V118"/>
  <c r="W118"/>
  <c r="X118"/>
  <c r="Y118"/>
  <c r="Z118"/>
  <c r="AA118"/>
  <c r="AB118"/>
  <c r="AC118"/>
  <c r="AD118"/>
  <c r="S118"/>
  <c r="M89"/>
  <c r="AC89" s="1"/>
  <c r="N89"/>
  <c r="AD89" s="1"/>
  <c r="O89"/>
  <c r="AE89" s="1"/>
  <c r="L90"/>
  <c r="AB90" s="1"/>
  <c r="M90"/>
  <c r="AC90" s="1"/>
  <c r="N90"/>
  <c r="AD90" s="1"/>
  <c r="O90"/>
  <c r="AE90" s="1"/>
  <c r="D91"/>
  <c r="T91" s="1"/>
  <c r="L91"/>
  <c r="AB91" s="1"/>
  <c r="M91"/>
  <c r="AC91" s="1"/>
  <c r="N91"/>
  <c r="AD91" s="1"/>
  <c r="O91"/>
  <c r="AE91" s="1"/>
  <c r="D92"/>
  <c r="T92" s="1"/>
  <c r="L92"/>
  <c r="AB92" s="1"/>
  <c r="M92"/>
  <c r="AC92" s="1"/>
  <c r="N92"/>
  <c r="AD92" s="1"/>
  <c r="O92"/>
  <c r="AE92" s="1"/>
  <c r="D93"/>
  <c r="T93" s="1"/>
  <c r="I93"/>
  <c r="Y93" s="1"/>
  <c r="J93"/>
  <c r="Z93" s="1"/>
  <c r="L93"/>
  <c r="AB93" s="1"/>
  <c r="M93"/>
  <c r="AC93" s="1"/>
  <c r="N93"/>
  <c r="AD93" s="1"/>
  <c r="O93"/>
  <c r="AE93" s="1"/>
  <c r="D88"/>
  <c r="T88" s="1"/>
  <c r="I88"/>
  <c r="Y88" s="1"/>
  <c r="J88"/>
  <c r="Z88" s="1"/>
  <c r="L88"/>
  <c r="AB88" s="1"/>
  <c r="M88"/>
  <c r="AC88" s="1"/>
  <c r="O88"/>
  <c r="AE88" s="1"/>
  <c r="D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E60"/>
  <c r="F59"/>
  <c r="F62" s="1"/>
  <c r="I59"/>
  <c r="I62" s="1"/>
  <c r="M59"/>
  <c r="M62" s="1"/>
  <c r="P59"/>
  <c r="P62" s="1"/>
  <c r="Q59"/>
  <c r="Q62" s="1"/>
  <c r="R59"/>
  <c r="R62" s="1"/>
  <c r="S59"/>
  <c r="S62" s="1"/>
  <c r="T59"/>
  <c r="T62" s="1"/>
  <c r="V59"/>
  <c r="V62" s="1"/>
  <c r="W59"/>
  <c r="W62" s="1"/>
  <c r="X59"/>
  <c r="X62" s="1"/>
  <c r="Y59"/>
  <c r="Y62" s="1"/>
  <c r="E59"/>
  <c r="E62" s="1"/>
  <c r="R33"/>
  <c r="C14"/>
  <c r="D14"/>
  <c r="E14"/>
  <c r="F14"/>
  <c r="G14"/>
  <c r="H14"/>
  <c r="I14"/>
  <c r="J14"/>
  <c r="K14"/>
  <c r="L14"/>
  <c r="M14"/>
  <c r="B14"/>
  <c r="B17" l="1"/>
  <c r="D61" i="4"/>
  <c r="M17" i="3"/>
  <c r="AV61" i="4"/>
  <c r="L17" i="3"/>
  <c r="AR61" i="4"/>
  <c r="K17" i="3"/>
  <c r="AN61" i="4"/>
  <c r="J17" i="3"/>
  <c r="AJ61" i="4"/>
  <c r="I17" i="3"/>
  <c r="AF61" i="4"/>
  <c r="H17" i="3"/>
  <c r="AB61" i="4"/>
  <c r="G17" i="3"/>
  <c r="X61" i="4"/>
  <c r="F17" i="3"/>
  <c r="T61" i="4"/>
  <c r="E17" i="3"/>
  <c r="P61" i="4"/>
  <c r="D17" i="3"/>
  <c r="L61" i="4"/>
  <c r="C17" i="3"/>
  <c r="H61" i="4"/>
  <c r="Q46" i="3"/>
  <c r="R46" s="1"/>
  <c r="S46" s="1"/>
  <c r="Q47"/>
  <c r="R47" s="1"/>
  <c r="S47" s="1"/>
  <c r="Q48"/>
  <c r="R48" s="1"/>
  <c r="S48" s="1"/>
  <c r="Q44"/>
  <c r="R44" s="1"/>
  <c r="S44" s="1"/>
  <c r="Q43"/>
  <c r="R43" s="1"/>
  <c r="S43" s="1"/>
  <c r="Q45"/>
  <c r="R45" s="1"/>
  <c r="S45" s="1"/>
  <c r="K128"/>
  <c r="K119" s="1"/>
  <c r="AC97"/>
  <c r="AB97"/>
  <c r="Z97"/>
  <c r="Y97"/>
  <c r="T97"/>
  <c r="AE102"/>
  <c r="AD102"/>
  <c r="AC102"/>
  <c r="AB102"/>
  <c r="Z102"/>
  <c r="Y102"/>
  <c r="T102"/>
  <c r="AE101"/>
  <c r="AD101"/>
  <c r="AC101"/>
  <c r="AB101"/>
  <c r="T101"/>
  <c r="AE100"/>
  <c r="AD100"/>
  <c r="AC100"/>
  <c r="AB100"/>
  <c r="T100"/>
  <c r="AE99"/>
  <c r="AD99"/>
  <c r="AC99"/>
  <c r="AB99"/>
  <c r="AD98"/>
  <c r="AE97"/>
  <c r="AE98"/>
  <c r="AC98"/>
  <c r="AF55"/>
  <c r="D57" s="1"/>
  <c r="D63" s="1"/>
  <c r="BJ104" i="4" s="1"/>
  <c r="N17" i="3"/>
  <c r="D37"/>
  <c r="L18"/>
  <c r="Y17"/>
  <c r="C37"/>
  <c r="K18"/>
  <c r="J19" s="1"/>
  <c r="I20" s="1"/>
  <c r="H21" s="1"/>
  <c r="G22" s="1"/>
  <c r="F23" s="1"/>
  <c r="E24" s="1"/>
  <c r="D25" s="1"/>
  <c r="C26" s="1"/>
  <c r="B27" s="1"/>
  <c r="X17"/>
  <c r="D35"/>
  <c r="B37"/>
  <c r="J18"/>
  <c r="I19" s="1"/>
  <c r="H20" s="1"/>
  <c r="G21" s="1"/>
  <c r="F22" s="1"/>
  <c r="E23" s="1"/>
  <c r="D24" s="1"/>
  <c r="C25" s="1"/>
  <c r="B26" s="1"/>
  <c r="W17"/>
  <c r="C35"/>
  <c r="I18"/>
  <c r="H19" s="1"/>
  <c r="G20" s="1"/>
  <c r="F21" s="1"/>
  <c r="E22" s="1"/>
  <c r="D23" s="1"/>
  <c r="C24" s="1"/>
  <c r="B25" s="1"/>
  <c r="V17"/>
  <c r="B35"/>
  <c r="H18"/>
  <c r="G19" s="1"/>
  <c r="F20" s="1"/>
  <c r="E21" s="1"/>
  <c r="D22" s="1"/>
  <c r="C23" s="1"/>
  <c r="B24" s="1"/>
  <c r="U17"/>
  <c r="G18"/>
  <c r="F19" s="1"/>
  <c r="E20" s="1"/>
  <c r="D21" s="1"/>
  <c r="C22" s="1"/>
  <c r="B23" s="1"/>
  <c r="T17"/>
  <c r="F18"/>
  <c r="E19" s="1"/>
  <c r="D20" s="1"/>
  <c r="C21" s="1"/>
  <c r="B22" s="1"/>
  <c r="S17"/>
  <c r="C33" s="1"/>
  <c r="E18"/>
  <c r="D19" s="1"/>
  <c r="C20" s="1"/>
  <c r="B21" s="1"/>
  <c r="R17"/>
  <c r="B33" s="1"/>
  <c r="D18"/>
  <c r="C19" s="1"/>
  <c r="B20" s="1"/>
  <c r="Q17"/>
  <c r="C18"/>
  <c r="B19" s="1"/>
  <c r="P17"/>
  <c r="F35" s="1"/>
  <c r="O17"/>
  <c r="E35" s="1"/>
  <c r="B18"/>
  <c r="D58" l="1"/>
  <c r="F58"/>
  <c r="F63" s="1"/>
  <c r="BL104" i="4" s="1"/>
  <c r="G58" i="3"/>
  <c r="H58"/>
  <c r="I58"/>
  <c r="I63" s="1"/>
  <c r="BO104" i="4" s="1"/>
  <c r="J58" i="3"/>
  <c r="E58"/>
  <c r="E63" s="1"/>
  <c r="BK104" i="4" s="1"/>
  <c r="H35" i="3"/>
  <c r="F37"/>
  <c r="N18"/>
  <c r="AA17"/>
  <c r="I35"/>
  <c r="G37"/>
  <c r="B36"/>
  <c r="O18"/>
  <c r="AB17"/>
  <c r="J35"/>
  <c r="C36"/>
  <c r="H37"/>
  <c r="P18"/>
  <c r="AC17"/>
  <c r="K35"/>
  <c r="D36"/>
  <c r="I37"/>
  <c r="B38"/>
  <c r="Q18"/>
  <c r="AD17"/>
  <c r="L35"/>
  <c r="E36"/>
  <c r="J37"/>
  <c r="C38"/>
  <c r="AE17"/>
  <c r="R18"/>
  <c r="M35"/>
  <c r="F36"/>
  <c r="K37"/>
  <c r="D38"/>
  <c r="D33"/>
  <c r="AF17"/>
  <c r="S18"/>
  <c r="N35"/>
  <c r="G36"/>
  <c r="L37"/>
  <c r="E38"/>
  <c r="E33"/>
  <c r="AG17"/>
  <c r="T18"/>
  <c r="AH17"/>
  <c r="H36"/>
  <c r="M37"/>
  <c r="F38"/>
  <c r="F33"/>
  <c r="U18"/>
  <c r="AI17"/>
  <c r="AU17" s="1"/>
  <c r="I36"/>
  <c r="N37"/>
  <c r="G38"/>
  <c r="G33"/>
  <c r="V18"/>
  <c r="AJ17"/>
  <c r="AV17" s="1"/>
  <c r="J36"/>
  <c r="H38"/>
  <c r="H33"/>
  <c r="W18"/>
  <c r="AK17"/>
  <c r="AW17" s="1"/>
  <c r="I33"/>
  <c r="X18"/>
  <c r="K19"/>
  <c r="J20" s="1"/>
  <c r="I21" s="1"/>
  <c r="H22" s="1"/>
  <c r="G23" s="1"/>
  <c r="F24" s="1"/>
  <c r="E25" s="1"/>
  <c r="D26" s="1"/>
  <c r="C27" s="1"/>
  <c r="B28" s="1"/>
  <c r="G35"/>
  <c r="E37"/>
  <c r="M18"/>
  <c r="B34" s="1"/>
  <c r="Z17"/>
  <c r="I38" s="1"/>
  <c r="J63" l="1"/>
  <c r="BP104" i="4" s="1"/>
  <c r="J59" i="3"/>
  <c r="J62" s="1"/>
  <c r="G63"/>
  <c r="BM104" i="4" s="1"/>
  <c r="G59" i="3"/>
  <c r="G62" s="1"/>
  <c r="K36"/>
  <c r="H59"/>
  <c r="H62" s="1"/>
  <c r="H63"/>
  <c r="BN104" i="4" s="1"/>
  <c r="K58" i="3"/>
  <c r="K63" s="1"/>
  <c r="BQ104" i="4" s="1"/>
  <c r="D59" i="3"/>
  <c r="D62" s="1"/>
  <c r="K59"/>
  <c r="K62" s="1"/>
  <c r="AL17"/>
  <c r="AX17" s="1"/>
  <c r="L36"/>
  <c r="J38"/>
  <c r="J33"/>
  <c r="Y18"/>
  <c r="C34"/>
  <c r="L19"/>
  <c r="AJ18"/>
  <c r="AV18" s="1"/>
  <c r="N34"/>
  <c r="W19"/>
  <c r="AI18"/>
  <c r="AU18" s="1"/>
  <c r="M34"/>
  <c r="V19"/>
  <c r="AH18"/>
  <c r="L34"/>
  <c r="U19"/>
  <c r="K34"/>
  <c r="T19"/>
  <c r="AT17"/>
  <c r="AG18"/>
  <c r="J34"/>
  <c r="S19"/>
  <c r="AS17"/>
  <c r="AF18"/>
  <c r="I34"/>
  <c r="R19"/>
  <c r="AR17"/>
  <c r="AE18"/>
  <c r="H34"/>
  <c r="Q19"/>
  <c r="AQ17"/>
  <c r="AD18"/>
  <c r="AP17"/>
  <c r="N38"/>
  <c r="N33"/>
  <c r="AC18"/>
  <c r="P19"/>
  <c r="G34"/>
  <c r="AO17"/>
  <c r="M38"/>
  <c r="M33"/>
  <c r="AB18"/>
  <c r="F34"/>
  <c r="O19"/>
  <c r="AN17"/>
  <c r="N36"/>
  <c r="L38"/>
  <c r="L33"/>
  <c r="AA18"/>
  <c r="E34"/>
  <c r="N19"/>
  <c r="AM17"/>
  <c r="M36"/>
  <c r="K38"/>
  <c r="K33"/>
  <c r="Z18"/>
  <c r="D34"/>
  <c r="M19"/>
  <c r="L20" l="1"/>
  <c r="K21" s="1"/>
  <c r="M20"/>
  <c r="L21" s="1"/>
  <c r="K22" s="1"/>
  <c r="J23" s="1"/>
  <c r="I24" s="1"/>
  <c r="H25" s="1"/>
  <c r="G26" s="1"/>
  <c r="F27" s="1"/>
  <c r="E28" s="1"/>
  <c r="N20"/>
  <c r="M21" s="1"/>
  <c r="L22" s="1"/>
  <c r="K23" s="1"/>
  <c r="J24" s="1"/>
  <c r="I25" s="1"/>
  <c r="H26" s="1"/>
  <c r="G27" s="1"/>
  <c r="F28" s="1"/>
  <c r="O20"/>
  <c r="N21" s="1"/>
  <c r="M22" s="1"/>
  <c r="L23" s="1"/>
  <c r="K24" s="1"/>
  <c r="J25" s="1"/>
  <c r="I26" s="1"/>
  <c r="H27" s="1"/>
  <c r="G28" s="1"/>
  <c r="P20"/>
  <c r="O21" s="1"/>
  <c r="N22" s="1"/>
  <c r="M23" s="1"/>
  <c r="L24" s="1"/>
  <c r="K25" s="1"/>
  <c r="J26" s="1"/>
  <c r="I27" s="1"/>
  <c r="H28" s="1"/>
  <c r="Q20"/>
  <c r="P21" s="1"/>
  <c r="O22" s="1"/>
  <c r="N23" s="1"/>
  <c r="M24" s="1"/>
  <c r="L25" s="1"/>
  <c r="K26" s="1"/>
  <c r="J27" s="1"/>
  <c r="I28" s="1"/>
  <c r="R20"/>
  <c r="Q21" s="1"/>
  <c r="P22" s="1"/>
  <c r="O23" s="1"/>
  <c r="N24" s="1"/>
  <c r="M25" s="1"/>
  <c r="L26" s="1"/>
  <c r="K27" s="1"/>
  <c r="J28" s="1"/>
  <c r="S20"/>
  <c r="R21" s="1"/>
  <c r="Q22" s="1"/>
  <c r="P23" s="1"/>
  <c r="O24" s="1"/>
  <c r="N25" s="1"/>
  <c r="M26" s="1"/>
  <c r="L27" s="1"/>
  <c r="K28" s="1"/>
  <c r="T20"/>
  <c r="S21" s="1"/>
  <c r="R22" s="1"/>
  <c r="Q23" s="1"/>
  <c r="P24" s="1"/>
  <c r="O25" s="1"/>
  <c r="N26" s="1"/>
  <c r="M27" s="1"/>
  <c r="L28" s="1"/>
  <c r="K20"/>
  <c r="J21" s="1"/>
  <c r="N58"/>
  <c r="N63" s="1"/>
  <c r="BT104" i="4" s="1"/>
  <c r="AL18" i="3"/>
  <c r="AX18" s="1"/>
  <c r="Y19"/>
  <c r="AM18"/>
  <c r="Z19"/>
  <c r="AN18"/>
  <c r="AA19"/>
  <c r="AB19"/>
  <c r="AO18"/>
  <c r="AP18"/>
  <c r="AC19"/>
  <c r="AQ18"/>
  <c r="AD19"/>
  <c r="AR18"/>
  <c r="AE19"/>
  <c r="AF19"/>
  <c r="AS18"/>
  <c r="AT18"/>
  <c r="AG19"/>
  <c r="AH19"/>
  <c r="U20"/>
  <c r="T21" s="1"/>
  <c r="S22" s="1"/>
  <c r="R23" s="1"/>
  <c r="Q24" s="1"/>
  <c r="P25" s="1"/>
  <c r="O26" s="1"/>
  <c r="N27" s="1"/>
  <c r="M28" s="1"/>
  <c r="AI19"/>
  <c r="AU19" s="1"/>
  <c r="V20"/>
  <c r="AK18"/>
  <c r="AW18" s="1"/>
  <c r="X19"/>
  <c r="I22" l="1"/>
  <c r="H23" s="1"/>
  <c r="G24" s="1"/>
  <c r="F25" s="1"/>
  <c r="E26" s="1"/>
  <c r="D27" s="1"/>
  <c r="C28" s="1"/>
  <c r="L58"/>
  <c r="L59" s="1"/>
  <c r="L62" s="1"/>
  <c r="J22"/>
  <c r="I23" s="1"/>
  <c r="H24" s="1"/>
  <c r="G25" s="1"/>
  <c r="F26" s="1"/>
  <c r="E27" s="1"/>
  <c r="D28" s="1"/>
  <c r="M58"/>
  <c r="M63" s="1"/>
  <c r="BS104" i="4" s="1"/>
  <c r="V58" i="3"/>
  <c r="V63" s="1"/>
  <c r="U58"/>
  <c r="T58"/>
  <c r="T63" s="1"/>
  <c r="S58"/>
  <c r="S63" s="1"/>
  <c r="R58"/>
  <c r="R63" s="1"/>
  <c r="Q58"/>
  <c r="Q63" s="1"/>
  <c r="P58"/>
  <c r="P63" s="1"/>
  <c r="O58"/>
  <c r="N59"/>
  <c r="N62" s="1"/>
  <c r="AJ19"/>
  <c r="AV19" s="1"/>
  <c r="W20"/>
  <c r="AH20"/>
  <c r="U21"/>
  <c r="AT19"/>
  <c r="AG20"/>
  <c r="AS19"/>
  <c r="AF20"/>
  <c r="AE20"/>
  <c r="AR19"/>
  <c r="AQ19"/>
  <c r="AD20"/>
  <c r="AP19"/>
  <c r="AC20"/>
  <c r="AO19"/>
  <c r="AB20"/>
  <c r="AA20"/>
  <c r="AN19"/>
  <c r="AM19"/>
  <c r="Z20"/>
  <c r="AL19"/>
  <c r="AX19" s="1"/>
  <c r="Y20"/>
  <c r="AK19"/>
  <c r="AW19" s="1"/>
  <c r="X20"/>
  <c r="U63" l="1"/>
  <c r="U59"/>
  <c r="U62" s="1"/>
  <c r="O63"/>
  <c r="BU104" i="4" s="1"/>
  <c r="O59" i="3"/>
  <c r="O62" s="1"/>
  <c r="L63"/>
  <c r="T22"/>
  <c r="S23" s="1"/>
  <c r="R24" s="1"/>
  <c r="Q25" s="1"/>
  <c r="P26" s="1"/>
  <c r="O27" s="1"/>
  <c r="N28" s="1"/>
  <c r="W58"/>
  <c r="C91"/>
  <c r="AJ20"/>
  <c r="AV20" s="1"/>
  <c r="W21"/>
  <c r="Y58" s="1"/>
  <c r="Y63" s="1"/>
  <c r="AK20"/>
  <c r="AW20" s="1"/>
  <c r="X21"/>
  <c r="AL20"/>
  <c r="AX20" s="1"/>
  <c r="Y21"/>
  <c r="Z21"/>
  <c r="AM20"/>
  <c r="AN20"/>
  <c r="AA21"/>
  <c r="AO20"/>
  <c r="AB21"/>
  <c r="AP20"/>
  <c r="AC21"/>
  <c r="AD21"/>
  <c r="AQ20"/>
  <c r="AR20"/>
  <c r="AE21"/>
  <c r="AS20"/>
  <c r="AF21"/>
  <c r="AT20"/>
  <c r="AG21"/>
  <c r="AI20"/>
  <c r="AU20" s="1"/>
  <c r="V21"/>
  <c r="X58" s="1"/>
  <c r="X63" s="1"/>
  <c r="W63" l="1"/>
  <c r="U34"/>
  <c r="B44" s="1"/>
  <c r="X35"/>
  <c r="E45" s="1"/>
  <c r="Y35"/>
  <c r="F45" s="1"/>
  <c r="AC36"/>
  <c r="J46" s="1"/>
  <c r="AD36"/>
  <c r="K46" s="1"/>
  <c r="K70" s="1"/>
  <c r="V37"/>
  <c r="C47" s="1"/>
  <c r="C71" s="1"/>
  <c r="W37"/>
  <c r="D47" s="1"/>
  <c r="AA38"/>
  <c r="H48" s="1"/>
  <c r="H72" s="1"/>
  <c r="AB38"/>
  <c r="I48" s="1"/>
  <c r="I72" s="1"/>
  <c r="AA33"/>
  <c r="H43" s="1"/>
  <c r="H67" s="1"/>
  <c r="AB33"/>
  <c r="I43" s="1"/>
  <c r="I67" s="1"/>
  <c r="AG34"/>
  <c r="N44" s="1"/>
  <c r="N68" s="1"/>
  <c r="AF34"/>
  <c r="M44" s="1"/>
  <c r="M68" s="1"/>
  <c r="AB35"/>
  <c r="I45" s="1"/>
  <c r="AC35"/>
  <c r="J45" s="1"/>
  <c r="U36"/>
  <c r="B46" s="1"/>
  <c r="B70" s="1"/>
  <c r="S70" s="1"/>
  <c r="V36"/>
  <c r="C46" s="1"/>
  <c r="C70" s="1"/>
  <c r="Z37"/>
  <c r="G47" s="1"/>
  <c r="AA37"/>
  <c r="H47" s="1"/>
  <c r="AF38"/>
  <c r="M48" s="1"/>
  <c r="M72" s="1"/>
  <c r="AF33"/>
  <c r="M43" s="1"/>
  <c r="Y34"/>
  <c r="F44" s="1"/>
  <c r="AG36"/>
  <c r="N46" s="1"/>
  <c r="N70" s="1"/>
  <c r="AE38"/>
  <c r="L48" s="1"/>
  <c r="L72" s="1"/>
  <c r="AE33"/>
  <c r="L43" s="1"/>
  <c r="L67" s="1"/>
  <c r="X34"/>
  <c r="E44" s="1"/>
  <c r="Z35"/>
  <c r="G45" s="1"/>
  <c r="AA35"/>
  <c r="H45" s="1"/>
  <c r="X37"/>
  <c r="E47" s="1"/>
  <c r="Y37"/>
  <c r="F47" s="1"/>
  <c r="AE36"/>
  <c r="L46" s="1"/>
  <c r="L70" s="1"/>
  <c r="AC38"/>
  <c r="J48" s="1"/>
  <c r="V34"/>
  <c r="C44" s="1"/>
  <c r="AF36"/>
  <c r="M46" s="1"/>
  <c r="M70" s="1"/>
  <c r="AD38"/>
  <c r="K48" s="1"/>
  <c r="K72" s="1"/>
  <c r="W34"/>
  <c r="D44" s="1"/>
  <c r="AC34"/>
  <c r="J44" s="1"/>
  <c r="AB34"/>
  <c r="I44" s="1"/>
  <c r="AA34"/>
  <c r="H44" s="1"/>
  <c r="AG33"/>
  <c r="N43" s="1"/>
  <c r="N67" s="1"/>
  <c r="Z34"/>
  <c r="G44" s="1"/>
  <c r="W33"/>
  <c r="D43" s="1"/>
  <c r="V33"/>
  <c r="C43" s="1"/>
  <c r="C67" s="1"/>
  <c r="W35"/>
  <c r="D45" s="1"/>
  <c r="AC33"/>
  <c r="J43" s="1"/>
  <c r="AD33"/>
  <c r="K43" s="1"/>
  <c r="K67" s="1"/>
  <c r="X47"/>
  <c r="Z45"/>
  <c r="AA47"/>
  <c r="V46"/>
  <c r="AC45"/>
  <c r="U46"/>
  <c r="Z47"/>
  <c r="AB45"/>
  <c r="Y47"/>
  <c r="AA45"/>
  <c r="AE46"/>
  <c r="AC48"/>
  <c r="AC43"/>
  <c r="V44"/>
  <c r="AF48"/>
  <c r="AF43"/>
  <c r="Y44"/>
  <c r="AG46"/>
  <c r="AE48"/>
  <c r="AE43"/>
  <c r="X44"/>
  <c r="AF46"/>
  <c r="AD48"/>
  <c r="AD43"/>
  <c r="W44"/>
  <c r="AG48"/>
  <c r="AG38"/>
  <c r="N48" s="1"/>
  <c r="N72" s="1"/>
  <c r="U48"/>
  <c r="AB47"/>
  <c r="AD45"/>
  <c r="U43"/>
  <c r="U33"/>
  <c r="B43" s="1"/>
  <c r="AG43"/>
  <c r="Z44"/>
  <c r="U38"/>
  <c r="B48" s="1"/>
  <c r="AB37"/>
  <c r="I47" s="1"/>
  <c r="AD35"/>
  <c r="K45" s="1"/>
  <c r="K69" s="1"/>
  <c r="Z33"/>
  <c r="G43" s="1"/>
  <c r="AB48"/>
  <c r="U44"/>
  <c r="AB43"/>
  <c r="W47"/>
  <c r="Y45"/>
  <c r="AE44"/>
  <c r="AE34"/>
  <c r="L44" s="1"/>
  <c r="L68" s="1"/>
  <c r="AD44"/>
  <c r="AD34"/>
  <c r="K44" s="1"/>
  <c r="AA43"/>
  <c r="AA48"/>
  <c r="AC46"/>
  <c r="Z43"/>
  <c r="Z48"/>
  <c r="AG47"/>
  <c r="AB46"/>
  <c r="Y48"/>
  <c r="AF47"/>
  <c r="AA46"/>
  <c r="Z46"/>
  <c r="V47"/>
  <c r="W45"/>
  <c r="U47"/>
  <c r="V45"/>
  <c r="X45"/>
  <c r="Y33"/>
  <c r="F43" s="1"/>
  <c r="Y43"/>
  <c r="AG44"/>
  <c r="AF44"/>
  <c r="Z38"/>
  <c r="G48" s="1"/>
  <c r="Y38"/>
  <c r="F48" s="1"/>
  <c r="AG37"/>
  <c r="N47" s="1"/>
  <c r="N71" s="1"/>
  <c r="AF37"/>
  <c r="M47" s="1"/>
  <c r="M71" s="1"/>
  <c r="U37"/>
  <c r="B47" s="1"/>
  <c r="AB36"/>
  <c r="I46" s="1"/>
  <c r="AA36"/>
  <c r="H46" s="1"/>
  <c r="Z36"/>
  <c r="G46" s="1"/>
  <c r="V35"/>
  <c r="C45" s="1"/>
  <c r="AD46"/>
  <c r="X48"/>
  <c r="AE47"/>
  <c r="AG45"/>
  <c r="Y46"/>
  <c r="U45"/>
  <c r="X33"/>
  <c r="E43" s="1"/>
  <c r="X43"/>
  <c r="W43"/>
  <c r="W48"/>
  <c r="AD47"/>
  <c r="AF45"/>
  <c r="V48"/>
  <c r="AC47"/>
  <c r="X46"/>
  <c r="AE45"/>
  <c r="W46"/>
  <c r="V43"/>
  <c r="AC44"/>
  <c r="AB44"/>
  <c r="AA44"/>
  <c r="X38"/>
  <c r="E48" s="1"/>
  <c r="W38"/>
  <c r="D48" s="1"/>
  <c r="V38"/>
  <c r="C48" s="1"/>
  <c r="C72" s="1"/>
  <c r="AE37"/>
  <c r="L47" s="1"/>
  <c r="L71" s="1"/>
  <c r="AD37"/>
  <c r="K47" s="1"/>
  <c r="K71" s="1"/>
  <c r="AC37"/>
  <c r="J47" s="1"/>
  <c r="Y36"/>
  <c r="F46" s="1"/>
  <c r="X36"/>
  <c r="E46" s="1"/>
  <c r="W36"/>
  <c r="D46" s="1"/>
  <c r="AG35"/>
  <c r="N45" s="1"/>
  <c r="N69" s="1"/>
  <c r="AF35"/>
  <c r="M45" s="1"/>
  <c r="M69" s="1"/>
  <c r="AE35"/>
  <c r="L45" s="1"/>
  <c r="L69" s="1"/>
  <c r="U35"/>
  <c r="B45" s="1"/>
  <c r="J67"/>
  <c r="K88"/>
  <c r="C88"/>
  <c r="S88" s="1"/>
  <c r="B67"/>
  <c r="S67" s="1"/>
  <c r="C107" s="1"/>
  <c r="BR104" i="4"/>
  <c r="Y67" i="3"/>
  <c r="I107" s="1"/>
  <c r="AC28" i="4" s="1"/>
  <c r="Y107" i="3"/>
  <c r="AD68"/>
  <c r="N108" s="1"/>
  <c r="AW33" i="4" s="1"/>
  <c r="AD108" i="3"/>
  <c r="AD121" s="1"/>
  <c r="BU86" i="4" s="1"/>
  <c r="AE68" i="3"/>
  <c r="O108" s="1"/>
  <c r="BA33" i="4" s="1"/>
  <c r="AE108" i="3"/>
  <c r="AE121" s="1"/>
  <c r="BV86" i="4" s="1"/>
  <c r="AB69" i="3"/>
  <c r="L109" s="1"/>
  <c r="AO38" i="4" s="1"/>
  <c r="AB109" i="3"/>
  <c r="AB122" s="1"/>
  <c r="AC69"/>
  <c r="M109" s="1"/>
  <c r="AS38" i="4" s="1"/>
  <c r="AC109" i="3"/>
  <c r="AC122" s="1"/>
  <c r="AE69"/>
  <c r="O109" s="1"/>
  <c r="BA38" i="4" s="1"/>
  <c r="AE109" i="3"/>
  <c r="AE122" s="1"/>
  <c r="BV89" i="4" s="1"/>
  <c r="T70" i="3"/>
  <c r="D110" s="1"/>
  <c r="I43" i="4" s="1"/>
  <c r="T110" i="3"/>
  <c r="T123" s="1"/>
  <c r="BK92" i="4" s="1"/>
  <c r="AB70" i="3"/>
  <c r="L110" s="1"/>
  <c r="AO43" i="4" s="1"/>
  <c r="AB110" i="3"/>
  <c r="AB123" s="1"/>
  <c r="T71"/>
  <c r="D111" s="1"/>
  <c r="I48" i="4" s="1"/>
  <c r="T111" i="3"/>
  <c r="T124" s="1"/>
  <c r="BK95" i="4" s="1"/>
  <c r="AC71" i="3"/>
  <c r="M111" s="1"/>
  <c r="AS48" i="4" s="1"/>
  <c r="AC111" i="3"/>
  <c r="AC124" s="1"/>
  <c r="AD71"/>
  <c r="N111" s="1"/>
  <c r="AW48" i="4" s="1"/>
  <c r="AD111" i="3"/>
  <c r="AD124" s="1"/>
  <c r="BU95" i="4" s="1"/>
  <c r="T72" i="3"/>
  <c r="D112" s="1"/>
  <c r="I53" i="4" s="1"/>
  <c r="T112" i="3"/>
  <c r="T125" s="1"/>
  <c r="BK98" i="4" s="1"/>
  <c r="Y72" i="3"/>
  <c r="I112" s="1"/>
  <c r="AC53" i="4" s="1"/>
  <c r="Y112" i="3"/>
  <c r="Z72"/>
  <c r="J112" s="1"/>
  <c r="AG53" i="4" s="1"/>
  <c r="Z112" i="3"/>
  <c r="Z125" s="1"/>
  <c r="AD72"/>
  <c r="N112" s="1"/>
  <c r="AW53" i="4" s="1"/>
  <c r="AD112" i="3"/>
  <c r="AD125" s="1"/>
  <c r="BU98" i="4" s="1"/>
  <c r="AE72" i="3"/>
  <c r="O112" s="1"/>
  <c r="BA53" i="4" s="1"/>
  <c r="AE112" i="3"/>
  <c r="AE125" s="1"/>
  <c r="BV98" i="4" s="1"/>
  <c r="Z67" i="3"/>
  <c r="J107" s="1"/>
  <c r="AG28" i="4" s="1"/>
  <c r="Z107" i="3"/>
  <c r="Z120" s="1"/>
  <c r="T67"/>
  <c r="D107" s="1"/>
  <c r="I28" i="4" s="1"/>
  <c r="T107" i="3"/>
  <c r="T120" s="1"/>
  <c r="BK83" i="4" s="1"/>
  <c r="AE67" i="3"/>
  <c r="O107" s="1"/>
  <c r="BA28" i="4" s="1"/>
  <c r="AE107" i="3"/>
  <c r="AE120" s="1"/>
  <c r="BV83" i="4" s="1"/>
  <c r="AE70" i="3"/>
  <c r="O110" s="1"/>
  <c r="BA43" i="4" s="1"/>
  <c r="AE110" i="3"/>
  <c r="AE123" s="1"/>
  <c r="BV92" i="4" s="1"/>
  <c r="AC72" i="3"/>
  <c r="M112" s="1"/>
  <c r="AS53" i="4" s="1"/>
  <c r="AC112" i="3"/>
  <c r="AC125" s="1"/>
  <c r="AC67"/>
  <c r="M107" s="1"/>
  <c r="AS28" i="4" s="1"/>
  <c r="AC107" i="3"/>
  <c r="AC120" s="1"/>
  <c r="AC68"/>
  <c r="M108" s="1"/>
  <c r="AS33" i="4" s="1"/>
  <c r="AC108" i="3"/>
  <c r="AC121" s="1"/>
  <c r="AD69"/>
  <c r="N109" s="1"/>
  <c r="AW38" i="4" s="1"/>
  <c r="AD109" i="3"/>
  <c r="AD122" s="1"/>
  <c r="BU89" i="4" s="1"/>
  <c r="AB71" i="3"/>
  <c r="L111" s="1"/>
  <c r="AO48" i="4" s="1"/>
  <c r="AB111" i="3"/>
  <c r="AB124" s="1"/>
  <c r="AE71"/>
  <c r="O111" s="1"/>
  <c r="BA48" i="4" s="1"/>
  <c r="AE111" i="3"/>
  <c r="AE124" s="1"/>
  <c r="BV95" i="4" s="1"/>
  <c r="AA67" i="3"/>
  <c r="K107" s="1"/>
  <c r="AK28" i="4" s="1"/>
  <c r="AB67" i="3"/>
  <c r="L107" s="1"/>
  <c r="AO28" i="4" s="1"/>
  <c r="AB107" i="3"/>
  <c r="AB120" s="1"/>
  <c r="S91"/>
  <c r="S100"/>
  <c r="S110" s="1"/>
  <c r="S123" s="1"/>
  <c r="BJ92" i="4" s="1"/>
  <c r="C110" i="3"/>
  <c r="E43" i="4" s="1"/>
  <c r="AH21" i="3"/>
  <c r="U22"/>
  <c r="T23" s="1"/>
  <c r="S24" s="1"/>
  <c r="R25" s="1"/>
  <c r="Q26" s="1"/>
  <c r="P27" s="1"/>
  <c r="O28" s="1"/>
  <c r="AS21"/>
  <c r="AF22"/>
  <c r="AR21"/>
  <c r="AE22"/>
  <c r="AQ21"/>
  <c r="AD22"/>
  <c r="AP21"/>
  <c r="AC22"/>
  <c r="AO21"/>
  <c r="AB22"/>
  <c r="AN21"/>
  <c r="AA22"/>
  <c r="AM21"/>
  <c r="Z22"/>
  <c r="Y22"/>
  <c r="AL21"/>
  <c r="AX21" s="1"/>
  <c r="AK21"/>
  <c r="AW21" s="1"/>
  <c r="X22"/>
  <c r="AJ21"/>
  <c r="AV21" s="1"/>
  <c r="W22"/>
  <c r="AI21"/>
  <c r="AU21" s="1"/>
  <c r="V22"/>
  <c r="F70" l="1"/>
  <c r="W70" s="1"/>
  <c r="G91"/>
  <c r="F72"/>
  <c r="G93"/>
  <c r="E68"/>
  <c r="V68" s="1"/>
  <c r="F89"/>
  <c r="H70"/>
  <c r="I91"/>
  <c r="I71"/>
  <c r="J92"/>
  <c r="I69"/>
  <c r="J90"/>
  <c r="F68"/>
  <c r="G89"/>
  <c r="Y125"/>
  <c r="BP98" i="4" s="1"/>
  <c r="Y120" i="3"/>
  <c r="BP83" i="4" s="1"/>
  <c r="BS83"/>
  <c r="BS95"/>
  <c r="BT86"/>
  <c r="BT83"/>
  <c r="BT98"/>
  <c r="BQ83"/>
  <c r="BQ98"/>
  <c r="BT95"/>
  <c r="BS92"/>
  <c r="BT89"/>
  <c r="BS89"/>
  <c r="E72" i="3"/>
  <c r="V72" s="1"/>
  <c r="F93"/>
  <c r="H69"/>
  <c r="I90"/>
  <c r="H71"/>
  <c r="Y71" s="1"/>
  <c r="I92"/>
  <c r="F67"/>
  <c r="W67" s="1"/>
  <c r="G88"/>
  <c r="E70"/>
  <c r="V70" s="1"/>
  <c r="F91"/>
  <c r="F71"/>
  <c r="G92"/>
  <c r="F69"/>
  <c r="W69" s="1"/>
  <c r="G90"/>
  <c r="D72"/>
  <c r="U72" s="1"/>
  <c r="E93"/>
  <c r="D69"/>
  <c r="U69" s="1"/>
  <c r="E90"/>
  <c r="D67"/>
  <c r="U67" s="1"/>
  <c r="E88"/>
  <c r="D68"/>
  <c r="E89"/>
  <c r="K68"/>
  <c r="AB68" s="1"/>
  <c r="L89"/>
  <c r="E67"/>
  <c r="V67" s="1"/>
  <c r="F88"/>
  <c r="I68"/>
  <c r="Z68" s="1"/>
  <c r="J89"/>
  <c r="C90"/>
  <c r="B69"/>
  <c r="E91"/>
  <c r="D70"/>
  <c r="K92"/>
  <c r="J71"/>
  <c r="D90"/>
  <c r="C69"/>
  <c r="H91"/>
  <c r="G70"/>
  <c r="J91"/>
  <c r="I70"/>
  <c r="C92"/>
  <c r="B71"/>
  <c r="H93"/>
  <c r="G72"/>
  <c r="H88"/>
  <c r="G67"/>
  <c r="C93"/>
  <c r="B72"/>
  <c r="H89"/>
  <c r="G68"/>
  <c r="I89"/>
  <c r="H68"/>
  <c r="K89"/>
  <c r="J68"/>
  <c r="U68"/>
  <c r="E108" s="1"/>
  <c r="M33" i="4" s="1"/>
  <c r="AB72" i="3"/>
  <c r="L112" s="1"/>
  <c r="AO53" i="4" s="1"/>
  <c r="AB112" i="3"/>
  <c r="AB125" s="1"/>
  <c r="AD70"/>
  <c r="N110" s="1"/>
  <c r="AW43" i="4" s="1"/>
  <c r="AD110" i="3"/>
  <c r="AD123" s="1"/>
  <c r="BU92" i="4" s="1"/>
  <c r="D89" i="3"/>
  <c r="C68"/>
  <c r="K93"/>
  <c r="J72"/>
  <c r="AA72" s="1"/>
  <c r="K112" s="1"/>
  <c r="AK53" i="4" s="1"/>
  <c r="AC70" i="3"/>
  <c r="M110" s="1"/>
  <c r="AS43" i="4" s="1"/>
  <c r="AC110" i="3"/>
  <c r="AC123" s="1"/>
  <c r="W71"/>
  <c r="G111" s="1"/>
  <c r="U48" i="4" s="1"/>
  <c r="F92" i="3"/>
  <c r="E71"/>
  <c r="Y69"/>
  <c r="I109" s="1"/>
  <c r="AC38" i="4" s="1"/>
  <c r="H90" i="3"/>
  <c r="G69"/>
  <c r="X69" s="1"/>
  <c r="H109" s="1"/>
  <c r="Y38" i="4" s="1"/>
  <c r="N88" i="3"/>
  <c r="M67"/>
  <c r="H92"/>
  <c r="G71"/>
  <c r="K90"/>
  <c r="J69"/>
  <c r="E92"/>
  <c r="D71"/>
  <c r="K91"/>
  <c r="J70"/>
  <c r="F90"/>
  <c r="E69"/>
  <c r="C89"/>
  <c r="B68"/>
  <c r="AA88"/>
  <c r="AA97"/>
  <c r="AA107" s="1"/>
  <c r="AA120" s="1"/>
  <c r="E28" i="4"/>
  <c r="S97" i="3"/>
  <c r="S107" s="1"/>
  <c r="S120" s="1"/>
  <c r="BJ83" i="4" s="1"/>
  <c r="AH22" i="3"/>
  <c r="U23"/>
  <c r="T24" s="1"/>
  <c r="S25" s="1"/>
  <c r="R26" s="1"/>
  <c r="Q27" s="1"/>
  <c r="P28" s="1"/>
  <c r="AI22"/>
  <c r="AU22" s="1"/>
  <c r="V23"/>
  <c r="AJ22"/>
  <c r="AV22" s="1"/>
  <c r="W23"/>
  <c r="X23"/>
  <c r="AK22"/>
  <c r="AW22" s="1"/>
  <c r="AL22"/>
  <c r="AX22" s="1"/>
  <c r="Y23"/>
  <c r="AM22"/>
  <c r="Z23"/>
  <c r="AN22"/>
  <c r="AA23"/>
  <c r="AO22"/>
  <c r="AB23"/>
  <c r="AP22"/>
  <c r="AC23"/>
  <c r="AQ22"/>
  <c r="AD23"/>
  <c r="AR22"/>
  <c r="AE23"/>
  <c r="AT21"/>
  <c r="AG22"/>
  <c r="W91" l="1"/>
  <c r="W100"/>
  <c r="W110" s="1"/>
  <c r="W123" s="1"/>
  <c r="BN92" i="4" s="1"/>
  <c r="G110" i="3"/>
  <c r="U43" i="4" s="1"/>
  <c r="W93" i="3"/>
  <c r="W102"/>
  <c r="W72"/>
  <c r="G112" s="1"/>
  <c r="U53" i="4" s="1"/>
  <c r="W112" i="3"/>
  <c r="W125" s="1"/>
  <c r="BN98" i="4" s="1"/>
  <c r="V89" i="3"/>
  <c r="V98"/>
  <c r="V108" s="1"/>
  <c r="V121" s="1"/>
  <c r="BM86" i="4" s="1"/>
  <c r="F108" i="3"/>
  <c r="Q33" i="4" s="1"/>
  <c r="Z90" i="3"/>
  <c r="Z99"/>
  <c r="Z69"/>
  <c r="J109" s="1"/>
  <c r="AG38" i="4" s="1"/>
  <c r="Z109" i="3"/>
  <c r="Z122" s="1"/>
  <c r="BQ89" i="4" s="1"/>
  <c r="Z92" i="3"/>
  <c r="Z101"/>
  <c r="Z71"/>
  <c r="J111" s="1"/>
  <c r="AG48" i="4" s="1"/>
  <c r="Z111" i="3"/>
  <c r="Z124" s="1"/>
  <c r="BQ95" i="4" s="1"/>
  <c r="Y91" i="3"/>
  <c r="Y100"/>
  <c r="Y70"/>
  <c r="I110" s="1"/>
  <c r="AC43" i="4" s="1"/>
  <c r="Y110" i="3"/>
  <c r="Y123" s="1"/>
  <c r="BP92" i="4" s="1"/>
  <c r="W89" i="3"/>
  <c r="W98"/>
  <c r="W68"/>
  <c r="G108" s="1"/>
  <c r="U33" i="4" s="1"/>
  <c r="W108" i="3"/>
  <c r="W121" s="1"/>
  <c r="BN86" i="4" s="1"/>
  <c r="BR83"/>
  <c r="BT92"/>
  <c r="BS98"/>
  <c r="V93" i="3"/>
  <c r="V102"/>
  <c r="V112" s="1"/>
  <c r="F112"/>
  <c r="Q53" i="4" s="1"/>
  <c r="Y92" i="3"/>
  <c r="Y101"/>
  <c r="Y111" s="1"/>
  <c r="Y90"/>
  <c r="Y99"/>
  <c r="Y109" s="1"/>
  <c r="I111"/>
  <c r="AC48" i="4" s="1"/>
  <c r="W88" i="3"/>
  <c r="W97"/>
  <c r="W107" s="1"/>
  <c r="G107"/>
  <c r="U28" i="4" s="1"/>
  <c r="W90" i="3"/>
  <c r="W99"/>
  <c r="W109" s="1"/>
  <c r="W92"/>
  <c r="W101"/>
  <c r="W111" s="1"/>
  <c r="V91"/>
  <c r="V100"/>
  <c r="V110" s="1"/>
  <c r="G109"/>
  <c r="U38" i="4" s="1"/>
  <c r="F110" i="3"/>
  <c r="Q43" i="4" s="1"/>
  <c r="U89" i="3"/>
  <c r="U98"/>
  <c r="U108" s="1"/>
  <c r="U121" s="1"/>
  <c r="BL86" i="4" s="1"/>
  <c r="U88" i="3"/>
  <c r="U97"/>
  <c r="U107" s="1"/>
  <c r="U120" s="1"/>
  <c r="BL83" i="4" s="1"/>
  <c r="U90" i="3"/>
  <c r="U99"/>
  <c r="U109" s="1"/>
  <c r="U122" s="1"/>
  <c r="BL89" i="4" s="1"/>
  <c r="U93" i="3"/>
  <c r="U102"/>
  <c r="U112" s="1"/>
  <c r="U125" s="1"/>
  <c r="BL98" i="4" s="1"/>
  <c r="E107" i="3"/>
  <c r="M28" i="4" s="1"/>
  <c r="E109" i="3"/>
  <c r="M38" i="4" s="1"/>
  <c r="E112" i="3"/>
  <c r="M53" i="4" s="1"/>
  <c r="AB89" i="3"/>
  <c r="AB98"/>
  <c r="AB108" s="1"/>
  <c r="AB121" s="1"/>
  <c r="L108"/>
  <c r="AO33" i="4" s="1"/>
  <c r="V88" i="3"/>
  <c r="V97"/>
  <c r="V107" s="1"/>
  <c r="F107"/>
  <c r="Q28" i="4" s="1"/>
  <c r="Z89" i="3"/>
  <c r="Z98"/>
  <c r="Z108" s="1"/>
  <c r="Z121" s="1"/>
  <c r="J108"/>
  <c r="AG33" i="4" s="1"/>
  <c r="S68" i="3"/>
  <c r="C108" s="1"/>
  <c r="E33" i="4" s="1"/>
  <c r="S89" i="3"/>
  <c r="S98"/>
  <c r="S108" s="1"/>
  <c r="S121" s="1"/>
  <c r="BJ86" i="4" s="1"/>
  <c r="V69" i="3"/>
  <c r="F109" s="1"/>
  <c r="Q38" i="4" s="1"/>
  <c r="V90" i="3"/>
  <c r="V99"/>
  <c r="V109" s="1"/>
  <c r="AA70"/>
  <c r="K110" s="1"/>
  <c r="AK43" i="4" s="1"/>
  <c r="AA91" i="3"/>
  <c r="AA100"/>
  <c r="AA110" s="1"/>
  <c r="U71"/>
  <c r="E111" s="1"/>
  <c r="M48" i="4" s="1"/>
  <c r="U92" i="3"/>
  <c r="U101"/>
  <c r="U111" s="1"/>
  <c r="U124" s="1"/>
  <c r="BL95" i="4" s="1"/>
  <c r="AA69" i="3"/>
  <c r="K109" s="1"/>
  <c r="AK38" i="4" s="1"/>
  <c r="AA90" i="3"/>
  <c r="AA99"/>
  <c r="AA109" s="1"/>
  <c r="AA122" s="1"/>
  <c r="X71"/>
  <c r="H111" s="1"/>
  <c r="Y48" i="4" s="1"/>
  <c r="X92" i="3"/>
  <c r="X101"/>
  <c r="X111" s="1"/>
  <c r="AD67"/>
  <c r="N107" s="1"/>
  <c r="AW28" i="4" s="1"/>
  <c r="AD88" i="3"/>
  <c r="AD97"/>
  <c r="AD107" s="1"/>
  <c r="AD120" s="1"/>
  <c r="BU83" i="4" s="1"/>
  <c r="X90" i="3"/>
  <c r="X99"/>
  <c r="X109" s="1"/>
  <c r="V71"/>
  <c r="F111" s="1"/>
  <c r="Q48" i="4" s="1"/>
  <c r="V92" i="3"/>
  <c r="V101"/>
  <c r="V111" s="1"/>
  <c r="AA93"/>
  <c r="AA102"/>
  <c r="AA112" s="1"/>
  <c r="T68"/>
  <c r="D108" s="1"/>
  <c r="I33" i="4" s="1"/>
  <c r="T89" i="3"/>
  <c r="T98"/>
  <c r="T108" s="1"/>
  <c r="T121" s="1"/>
  <c r="BK86" i="4" s="1"/>
  <c r="AA68" i="3"/>
  <c r="K108" s="1"/>
  <c r="AK33" i="4" s="1"/>
  <c r="AA89" i="3"/>
  <c r="AA98"/>
  <c r="AA108" s="1"/>
  <c r="AA121" s="1"/>
  <c r="Y68"/>
  <c r="I108" s="1"/>
  <c r="AC33" i="4" s="1"/>
  <c r="Y89" i="3"/>
  <c r="Y98"/>
  <c r="Y108" s="1"/>
  <c r="X68"/>
  <c r="H108" s="1"/>
  <c r="Y33" i="4" s="1"/>
  <c r="X89" i="3"/>
  <c r="X98"/>
  <c r="X108" s="1"/>
  <c r="E121" s="1"/>
  <c r="S72"/>
  <c r="C112" s="1"/>
  <c r="E53" i="4" s="1"/>
  <c r="S93" i="3"/>
  <c r="S102"/>
  <c r="S112" s="1"/>
  <c r="S125" s="1"/>
  <c r="BJ98" i="4" s="1"/>
  <c r="X67" i="3"/>
  <c r="H107" s="1"/>
  <c r="Y28" i="4" s="1"/>
  <c r="X88" i="3"/>
  <c r="X97"/>
  <c r="X107" s="1"/>
  <c r="X72"/>
  <c r="H112" s="1"/>
  <c r="Y53" i="4" s="1"/>
  <c r="X93" i="3"/>
  <c r="X102"/>
  <c r="X112" s="1"/>
  <c r="G125" s="1"/>
  <c r="S71"/>
  <c r="C111" s="1"/>
  <c r="E48" i="4" s="1"/>
  <c r="S92" i="3"/>
  <c r="S101"/>
  <c r="S111" s="1"/>
  <c r="S124" s="1"/>
  <c r="BJ95" i="4" s="1"/>
  <c r="Z70" i="3"/>
  <c r="J110" s="1"/>
  <c r="AG43" i="4" s="1"/>
  <c r="Z91" i="3"/>
  <c r="Z100"/>
  <c r="Z110" s="1"/>
  <c r="Z123" s="1"/>
  <c r="X70"/>
  <c r="H110" s="1"/>
  <c r="Y43" i="4" s="1"/>
  <c r="X91" i="3"/>
  <c r="X100"/>
  <c r="X110" s="1"/>
  <c r="T69"/>
  <c r="D109" s="1"/>
  <c r="I38" i="4" s="1"/>
  <c r="T90" i="3"/>
  <c r="T99"/>
  <c r="T109" s="1"/>
  <c r="T122" s="1"/>
  <c r="BK89" i="4" s="1"/>
  <c r="AA71" i="3"/>
  <c r="K111" s="1"/>
  <c r="AK48" i="4" s="1"/>
  <c r="AA92" i="3"/>
  <c r="AA101"/>
  <c r="AA111" s="1"/>
  <c r="AA124" s="1"/>
  <c r="U70"/>
  <c r="E110" s="1"/>
  <c r="M43" i="4" s="1"/>
  <c r="U91" i="3"/>
  <c r="U100"/>
  <c r="U110" s="1"/>
  <c r="U123" s="1"/>
  <c r="BL92" i="4" s="1"/>
  <c r="S69" i="3"/>
  <c r="C109" s="1"/>
  <c r="E38" i="4" s="1"/>
  <c r="S90" i="3"/>
  <c r="S99"/>
  <c r="S109" s="1"/>
  <c r="S122" s="1"/>
  <c r="BJ89" i="4" s="1"/>
  <c r="AG78" i="3"/>
  <c r="D97"/>
  <c r="F97" s="1"/>
  <c r="G97" s="1"/>
  <c r="AS22"/>
  <c r="AF23"/>
  <c r="AQ23"/>
  <c r="AD24"/>
  <c r="AP23"/>
  <c r="AC24"/>
  <c r="AO23"/>
  <c r="AB24"/>
  <c r="AN23"/>
  <c r="AA24"/>
  <c r="AM23"/>
  <c r="Z24"/>
  <c r="AL23"/>
  <c r="AX23" s="1"/>
  <c r="Y24"/>
  <c r="AK23"/>
  <c r="AW23" s="1"/>
  <c r="X24"/>
  <c r="W24"/>
  <c r="AJ23"/>
  <c r="AV23" s="1"/>
  <c r="AI23"/>
  <c r="AU23" s="1"/>
  <c r="V24"/>
  <c r="AH23"/>
  <c r="U24"/>
  <c r="T25" s="1"/>
  <c r="S26" s="1"/>
  <c r="R27" s="1"/>
  <c r="Q28" s="1"/>
  <c r="AT22"/>
  <c r="AG23"/>
  <c r="G123" l="1"/>
  <c r="K120"/>
  <c r="G121"/>
  <c r="AA125"/>
  <c r="K125"/>
  <c r="AA123"/>
  <c r="K123"/>
  <c r="X123"/>
  <c r="BO92" i="4" s="1"/>
  <c r="I123" i="3"/>
  <c r="X125"/>
  <c r="I125"/>
  <c r="X121"/>
  <c r="BO86" i="4" s="1"/>
  <c r="I121" i="3"/>
  <c r="Y121"/>
  <c r="BP86" i="4" s="1"/>
  <c r="K121" i="3"/>
  <c r="V124"/>
  <c r="BM95" i="4" s="1"/>
  <c r="E124" i="3"/>
  <c r="X122"/>
  <c r="I122"/>
  <c r="X124"/>
  <c r="I124"/>
  <c r="V122"/>
  <c r="BM89" i="4" s="1"/>
  <c r="E122" i="3"/>
  <c r="V123"/>
  <c r="BM92" i="4" s="1"/>
  <c r="E123" i="3"/>
  <c r="W124"/>
  <c r="BN95" i="4" s="1"/>
  <c r="G124" i="3"/>
  <c r="W122"/>
  <c r="BN89" i="4" s="1"/>
  <c r="G122" i="3"/>
  <c r="Y122"/>
  <c r="BP89" i="4" s="1"/>
  <c r="K122" i="3"/>
  <c r="Y124"/>
  <c r="BP95" i="4" s="1"/>
  <c r="K124" i="3"/>
  <c r="V125"/>
  <c r="BM98" i="4" s="1"/>
  <c r="E125" i="3"/>
  <c r="X120"/>
  <c r="I120"/>
  <c r="V120"/>
  <c r="BM83" i="4" s="1"/>
  <c r="E120" i="3"/>
  <c r="W120"/>
  <c r="BN83" i="4" s="1"/>
  <c r="G120" i="3"/>
  <c r="BO98" i="4"/>
  <c r="BO83"/>
  <c r="BO89"/>
  <c r="BO95"/>
  <c r="BR95"/>
  <c r="BQ92"/>
  <c r="BR86"/>
  <c r="BR98"/>
  <c r="BR89"/>
  <c r="BR92"/>
  <c r="BQ86"/>
  <c r="BS86"/>
  <c r="AG80" i="3"/>
  <c r="D99"/>
  <c r="AG81"/>
  <c r="D100"/>
  <c r="AG82"/>
  <c r="D101"/>
  <c r="AG83"/>
  <c r="D102"/>
  <c r="AG79"/>
  <c r="D98"/>
  <c r="Q78"/>
  <c r="AS23"/>
  <c r="AF24"/>
  <c r="AT23"/>
  <c r="AG24"/>
  <c r="AH24"/>
  <c r="U25"/>
  <c r="T26" s="1"/>
  <c r="S27" s="1"/>
  <c r="R28" s="1"/>
  <c r="V25"/>
  <c r="AI24"/>
  <c r="AU24" s="1"/>
  <c r="AJ24"/>
  <c r="AV24" s="1"/>
  <c r="W25"/>
  <c r="AK24"/>
  <c r="AW24" s="1"/>
  <c r="X25"/>
  <c r="AL24"/>
  <c r="AX24" s="1"/>
  <c r="Y25"/>
  <c r="AM24"/>
  <c r="Z25"/>
  <c r="AN24"/>
  <c r="AA25"/>
  <c r="AO24"/>
  <c r="AB25"/>
  <c r="AP24"/>
  <c r="AC25"/>
  <c r="AR23"/>
  <c r="AE24"/>
  <c r="Q79" l="1"/>
  <c r="F98"/>
  <c r="Q83"/>
  <c r="F102"/>
  <c r="Q82"/>
  <c r="F101"/>
  <c r="Q81"/>
  <c r="F100"/>
  <c r="Q80"/>
  <c r="F99"/>
  <c r="H97"/>
  <c r="G98"/>
  <c r="H98" s="1"/>
  <c r="G101"/>
  <c r="H101" s="1"/>
  <c r="G99"/>
  <c r="H99" s="1"/>
  <c r="AQ24"/>
  <c r="AD25"/>
  <c r="AO25"/>
  <c r="AB26"/>
  <c r="AN25"/>
  <c r="AA26"/>
  <c r="AM25"/>
  <c r="Z26"/>
  <c r="AL25"/>
  <c r="AX25" s="1"/>
  <c r="Y26"/>
  <c r="AK25"/>
  <c r="AW25" s="1"/>
  <c r="X26"/>
  <c r="AJ25"/>
  <c r="AV25" s="1"/>
  <c r="W26"/>
  <c r="AI25"/>
  <c r="AU25" s="1"/>
  <c r="V26"/>
  <c r="U26"/>
  <c r="T27" s="1"/>
  <c r="S28" s="1"/>
  <c r="AH25"/>
  <c r="AT24"/>
  <c r="AG25"/>
  <c r="AS24"/>
  <c r="AF25"/>
  <c r="AR24"/>
  <c r="AE25"/>
  <c r="G102" l="1"/>
  <c r="H102" s="1"/>
  <c r="G100"/>
  <c r="H100" s="1"/>
  <c r="I98"/>
  <c r="J98" s="1"/>
  <c r="I99"/>
  <c r="J99" s="1"/>
  <c r="I100"/>
  <c r="J100" s="1"/>
  <c r="I101"/>
  <c r="J101" s="1"/>
  <c r="I102"/>
  <c r="J102" s="1"/>
  <c r="I97"/>
  <c r="J97" s="1"/>
  <c r="K97" s="1"/>
  <c r="K98"/>
  <c r="K99"/>
  <c r="K100"/>
  <c r="K101"/>
  <c r="K102"/>
  <c r="AQ25"/>
  <c r="AD26"/>
  <c r="AR25"/>
  <c r="AE26"/>
  <c r="AS25"/>
  <c r="AF26"/>
  <c r="AT25"/>
  <c r="AG26"/>
  <c r="AH26"/>
  <c r="U27"/>
  <c r="T28" s="1"/>
  <c r="AI26"/>
  <c r="AU26" s="1"/>
  <c r="V27"/>
  <c r="AJ26"/>
  <c r="AV26" s="1"/>
  <c r="W27"/>
  <c r="AK26"/>
  <c r="AW26" s="1"/>
  <c r="X27"/>
  <c r="AL26"/>
  <c r="AX26" s="1"/>
  <c r="Y27"/>
  <c r="AM26"/>
  <c r="Z27"/>
  <c r="AN26"/>
  <c r="AA27"/>
  <c r="AP25"/>
  <c r="AC26"/>
  <c r="L100" l="1"/>
  <c r="L102"/>
  <c r="L101"/>
  <c r="L99"/>
  <c r="L98"/>
  <c r="L97"/>
  <c r="AB27"/>
  <c r="AO26"/>
  <c r="AM27"/>
  <c r="Z28"/>
  <c r="AL28" s="1"/>
  <c r="AX28" s="1"/>
  <c r="AL27"/>
  <c r="AX27" s="1"/>
  <c r="Y28"/>
  <c r="AK28" s="1"/>
  <c r="AW28" s="1"/>
  <c r="AK27"/>
  <c r="AW27" s="1"/>
  <c r="X28"/>
  <c r="AJ28" s="1"/>
  <c r="AV28" s="1"/>
  <c r="AJ27"/>
  <c r="AV27" s="1"/>
  <c r="W28"/>
  <c r="AI28" s="1"/>
  <c r="AU28" s="1"/>
  <c r="AI27"/>
  <c r="AU27" s="1"/>
  <c r="V28"/>
  <c r="AH28" s="1"/>
  <c r="AT28" s="1"/>
  <c r="AH27"/>
  <c r="U28"/>
  <c r="AT26"/>
  <c r="AG27"/>
  <c r="AF27"/>
  <c r="AS26"/>
  <c r="AE27"/>
  <c r="AR26"/>
  <c r="AD27"/>
  <c r="AQ26"/>
  <c r="AC27"/>
  <c r="AP26"/>
  <c r="P97" l="1"/>
  <c r="P98"/>
  <c r="P99"/>
  <c r="P100"/>
  <c r="P101"/>
  <c r="P102"/>
  <c r="AB28"/>
  <c r="AN28" s="1"/>
  <c r="AO27"/>
  <c r="AC28"/>
  <c r="AO28" s="1"/>
  <c r="AP27"/>
  <c r="AD28"/>
  <c r="AP28" s="1"/>
  <c r="AQ27"/>
  <c r="AE28"/>
  <c r="AQ28" s="1"/>
  <c r="AR27"/>
  <c r="AS27"/>
  <c r="AF28"/>
  <c r="AR28" s="1"/>
  <c r="AT27"/>
  <c r="AG28"/>
  <c r="AS28" s="1"/>
  <c r="AA28"/>
  <c r="AM28" s="1"/>
  <c r="AN27"/>
  <c r="P104" l="1"/>
  <c r="L22" i="4" s="1"/>
</calcChain>
</file>

<file path=xl/sharedStrings.xml><?xml version="1.0" encoding="utf-8"?>
<sst xmlns="http://schemas.openxmlformats.org/spreadsheetml/2006/main" count="229" uniqueCount="93">
  <si>
    <t>C</t>
  </si>
  <si>
    <t>C#</t>
  </si>
  <si>
    <t>D</t>
  </si>
  <si>
    <t>D#</t>
  </si>
  <si>
    <t>E</t>
  </si>
  <si>
    <t>F</t>
  </si>
  <si>
    <t>F#</t>
  </si>
  <si>
    <t>G</t>
  </si>
  <si>
    <t>G#</t>
  </si>
  <si>
    <t>A</t>
  </si>
  <si>
    <t>A#</t>
  </si>
  <si>
    <t>B</t>
  </si>
  <si>
    <t>Do</t>
  </si>
  <si>
    <t>Do#</t>
  </si>
  <si>
    <t>Ré</t>
  </si>
  <si>
    <t>Ré#</t>
  </si>
  <si>
    <t>Mi</t>
  </si>
  <si>
    <t>Fa</t>
  </si>
  <si>
    <t>Fa#</t>
  </si>
  <si>
    <t>Sol</t>
  </si>
  <si>
    <t>Sol#</t>
  </si>
  <si>
    <t>La</t>
  </si>
  <si>
    <t>La#</t>
  </si>
  <si>
    <t>Si</t>
  </si>
  <si>
    <t>Db</t>
  </si>
  <si>
    <t>Eb</t>
  </si>
  <si>
    <t xml:space="preserve">F </t>
  </si>
  <si>
    <t>Gb</t>
  </si>
  <si>
    <t>Ab</t>
  </si>
  <si>
    <t>Bb</t>
  </si>
  <si>
    <t>Réb</t>
  </si>
  <si>
    <t>Mib</t>
  </si>
  <si>
    <t>Solb</t>
  </si>
  <si>
    <t>Lab</t>
  </si>
  <si>
    <t>Sib</t>
  </si>
  <si>
    <t>choix notation</t>
  </si>
  <si>
    <t>Tune</t>
  </si>
  <si>
    <t>affichage</t>
  </si>
  <si>
    <t>T</t>
  </si>
  <si>
    <t/>
  </si>
  <si>
    <t>M</t>
  </si>
  <si>
    <t>7M</t>
  </si>
  <si>
    <t>ref</t>
  </si>
  <si>
    <t>nom</t>
  </si>
  <si>
    <t>2b</t>
  </si>
  <si>
    <t>min</t>
  </si>
  <si>
    <t>5b</t>
  </si>
  <si>
    <t>5#</t>
  </si>
  <si>
    <t>Oct</t>
  </si>
  <si>
    <t>9b</t>
  </si>
  <si>
    <t>9#</t>
  </si>
  <si>
    <t>11b</t>
  </si>
  <si>
    <t>11#</t>
  </si>
  <si>
    <t>13b</t>
  </si>
  <si>
    <t>13#</t>
  </si>
  <si>
    <t>Dominante</t>
  </si>
  <si>
    <t>choix</t>
  </si>
  <si>
    <t>CHOIX NOTATION OU INTERVAL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</si>
  <si>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</si>
  <si>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</si>
  <si>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</si>
  <si>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</si>
  <si>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</si>
  <si>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</si>
  <si>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</si>
  <si>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</si>
  <si>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</si>
  <si>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</si>
  <si>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</si>
  <si>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</si>
  <si>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</si>
  <si>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</t>
  </si>
  <si>
    <t>REF</t>
  </si>
  <si>
    <t>barré</t>
  </si>
  <si>
    <t xml:space="preserve">grille </t>
  </si>
  <si>
    <t>1 a 4</t>
  </si>
  <si>
    <t>1 à 12</t>
  </si>
  <si>
    <t>notes jouées</t>
  </si>
  <si>
    <t>accords</t>
  </si>
  <si>
    <t>manuel</t>
  </si>
  <si>
    <t>1 à 2</t>
  </si>
  <si>
    <t>Couleur a afficher</t>
  </si>
  <si>
    <t>H</t>
  </si>
  <si>
    <t>J</t>
  </si>
  <si>
    <t>K</t>
  </si>
  <si>
    <t>L</t>
  </si>
  <si>
    <t>AFFICHE BARRE</t>
  </si>
  <si>
    <t>Standard</t>
  </si>
  <si>
    <t>Dmaj</t>
  </si>
  <si>
    <t>choix open</t>
  </si>
  <si>
    <t>Notes</t>
  </si>
  <si>
    <t>Toniq</t>
  </si>
  <si>
    <t>Afficher couleurs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</si>
</sst>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8" tint="0.79998168889431442"/>
      <name val="Calibri"/>
      <family val="2"/>
      <scheme val="minor"/>
    </font>
    <font>
      <sz val="24"/>
      <color theme="7" tint="-0.499984740745262"/>
      <name val="Calibri"/>
      <family val="2"/>
      <scheme val="minor"/>
    </font>
    <font>
      <i/>
      <sz val="4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7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4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8" tint="0.59996337778862885"/>
      </left>
      <right style="dotted">
        <color theme="8" tint="0.59996337778862885"/>
      </right>
      <top style="dotted">
        <color theme="8" tint="0.59996337778862885"/>
      </top>
      <bottom/>
      <diagonal/>
    </border>
    <border>
      <left style="dotted">
        <color theme="8" tint="0.59996337778862885"/>
      </left>
      <right style="dotted">
        <color theme="8" tint="0.59996337778862885"/>
      </right>
      <top/>
      <bottom/>
      <diagonal/>
    </border>
    <border>
      <left style="dotted">
        <color theme="8" tint="0.59996337778862885"/>
      </left>
      <right style="dotted">
        <color theme="8" tint="0.59996337778862885"/>
      </right>
      <top/>
      <bottom style="dotted">
        <color theme="8" tint="0.5999633777886288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6" xfId="0" applyBorder="1" applyAlignment="1">
      <alignment horizontal="center"/>
    </xf>
    <xf numFmtId="0" fontId="0" fillId="0" borderId="0" xfId="0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Border="1"/>
    <xf numFmtId="0" fontId="5" fillId="5" borderId="0" xfId="0" applyFont="1" applyFill="1" applyBorder="1"/>
    <xf numFmtId="0" fontId="5" fillId="9" borderId="0" xfId="0" applyFont="1" applyFill="1" applyBorder="1"/>
    <xf numFmtId="0" fontId="5" fillId="6" borderId="1" xfId="0" applyFont="1" applyFill="1" applyBorder="1"/>
    <xf numFmtId="0" fontId="5" fillId="2" borderId="1" xfId="0" applyFont="1" applyFill="1" applyBorder="1"/>
    <xf numFmtId="0" fontId="5" fillId="10" borderId="1" xfId="0" applyFont="1" applyFill="1" applyBorder="1"/>
    <xf numFmtId="0" fontId="5" fillId="5" borderId="1" xfId="0" applyFont="1" applyFill="1" applyBorder="1"/>
    <xf numFmtId="0" fontId="5" fillId="11" borderId="1" xfId="0" applyFont="1" applyFill="1" applyBorder="1"/>
    <xf numFmtId="0" fontId="5" fillId="12" borderId="1" xfId="0" applyFont="1" applyFill="1" applyBorder="1"/>
    <xf numFmtId="0" fontId="5" fillId="13" borderId="1" xfId="0" applyFont="1" applyFill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6" fillId="8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9" fillId="0" borderId="0" xfId="0" applyFont="1"/>
    <xf numFmtId="0" fontId="9" fillId="7" borderId="0" xfId="0" applyFont="1" applyFill="1" applyBorder="1"/>
    <xf numFmtId="0" fontId="9" fillId="9" borderId="0" xfId="0" applyFont="1" applyFill="1" applyBorder="1"/>
    <xf numFmtId="0" fontId="9" fillId="3" borderId="0" xfId="0" applyFont="1" applyFill="1" applyBorder="1"/>
    <xf numFmtId="0" fontId="9" fillId="5" borderId="0" xfId="0" applyFont="1" applyFill="1" applyBorder="1"/>
    <xf numFmtId="0" fontId="6" fillId="8" borderId="8" xfId="0" applyFont="1" applyFill="1" applyBorder="1" applyAlignment="1">
      <alignment horizontal="center" vertical="center"/>
    </xf>
    <xf numFmtId="0" fontId="11" fillId="0" borderId="0" xfId="0" applyFont="1"/>
    <xf numFmtId="0" fontId="11" fillId="0" borderId="1" xfId="0" applyFont="1" applyBorder="1"/>
    <xf numFmtId="0" fontId="11" fillId="0" borderId="0" xfId="0" applyFont="1" applyBorder="1"/>
    <xf numFmtId="0" fontId="11" fillId="14" borderId="1" xfId="0" applyFont="1" applyFill="1" applyBorder="1"/>
    <xf numFmtId="0" fontId="11" fillId="15" borderId="1" xfId="0" applyFont="1" applyFill="1" applyBorder="1"/>
    <xf numFmtId="0" fontId="11" fillId="16" borderId="1" xfId="0" applyFont="1" applyFill="1" applyBorder="1"/>
    <xf numFmtId="0" fontId="11" fillId="16" borderId="0" xfId="0" applyFont="1" applyFill="1" applyBorder="1"/>
    <xf numFmtId="0" fontId="11" fillId="12" borderId="1" xfId="0" applyFont="1" applyFill="1" applyBorder="1"/>
    <xf numFmtId="0" fontId="0" fillId="0" borderId="21" xfId="0" applyBorder="1"/>
    <xf numFmtId="0" fontId="0" fillId="0" borderId="22" xfId="0" applyBorder="1"/>
    <xf numFmtId="0" fontId="0" fillId="0" borderId="19" xfId="0" applyBorder="1"/>
    <xf numFmtId="0" fontId="0" fillId="0" borderId="23" xfId="0" applyBorder="1"/>
    <xf numFmtId="0" fontId="0" fillId="0" borderId="18" xfId="0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9" fillId="0" borderId="0" xfId="0" applyFont="1" applyBorder="1"/>
    <xf numFmtId="0" fontId="11" fillId="2" borderId="1" xfId="0" applyFont="1" applyFill="1" applyBorder="1"/>
    <xf numFmtId="0" fontId="14" fillId="0" borderId="0" xfId="0" applyFont="1" applyBorder="1"/>
    <xf numFmtId="0" fontId="14" fillId="0" borderId="0" xfId="0" applyFont="1"/>
    <xf numFmtId="0" fontId="9" fillId="17" borderId="0" xfId="0" applyFont="1" applyFill="1" applyBorder="1" applyAlignment="1">
      <alignment horizontal="center"/>
    </xf>
    <xf numFmtId="0" fontId="6" fillId="8" borderId="8" xfId="0" applyFont="1" applyFill="1" applyBorder="1" applyAlignment="1">
      <alignment vertical="center"/>
    </xf>
    <xf numFmtId="0" fontId="6" fillId="8" borderId="9" xfId="0" applyFont="1" applyFill="1" applyBorder="1" applyAlignment="1">
      <alignment vertical="center"/>
    </xf>
    <xf numFmtId="0" fontId="5" fillId="0" borderId="24" xfId="0" applyFont="1" applyBorder="1" applyAlignment="1"/>
    <xf numFmtId="0" fontId="5" fillId="0" borderId="1" xfId="0" applyFont="1" applyBorder="1" applyAlignment="1"/>
    <xf numFmtId="0" fontId="5" fillId="0" borderId="1" xfId="0" applyFont="1" applyBorder="1"/>
    <xf numFmtId="0" fontId="2" fillId="0" borderId="1" xfId="0" applyFont="1" applyBorder="1"/>
    <xf numFmtId="0" fontId="2" fillId="0" borderId="1" xfId="0" applyFont="1" applyBorder="1" applyAlignment="1"/>
    <xf numFmtId="0" fontId="9" fillId="0" borderId="0" xfId="0" applyFont="1" applyAlignment="1">
      <alignment horizontal="right"/>
    </xf>
    <xf numFmtId="0" fontId="5" fillId="2" borderId="1" xfId="0" applyFont="1" applyFill="1" applyBorder="1" applyAlignment="1"/>
    <xf numFmtId="0" fontId="5" fillId="13" borderId="1" xfId="0" applyFont="1" applyFill="1" applyBorder="1" applyAlignment="1"/>
    <xf numFmtId="0" fontId="5" fillId="6" borderId="0" xfId="0" applyFont="1" applyFill="1" applyBorder="1" applyAlignment="1"/>
    <xf numFmtId="0" fontId="5" fillId="6" borderId="23" xfId="0" applyFont="1" applyFill="1" applyBorder="1" applyAlignment="1"/>
    <xf numFmtId="0" fontId="5" fillId="6" borderId="25" xfId="0" applyFont="1" applyFill="1" applyBorder="1" applyAlignment="1"/>
    <xf numFmtId="0" fontId="5" fillId="6" borderId="5" xfId="0" applyFont="1" applyFill="1" applyBorder="1" applyAlignment="1"/>
    <xf numFmtId="0" fontId="2" fillId="0" borderId="1" xfId="0" applyFont="1" applyBorder="1" applyAlignment="1">
      <alignment horizontal="center"/>
    </xf>
    <xf numFmtId="0" fontId="0" fillId="17" borderId="0" xfId="0" applyFill="1"/>
    <xf numFmtId="0" fontId="15" fillId="17" borderId="0" xfId="0" applyFont="1" applyFill="1" applyAlignment="1">
      <alignment horizontal="center"/>
    </xf>
    <xf numFmtId="0" fontId="5" fillId="0" borderId="0" xfId="0" applyFont="1" applyBorder="1" applyAlignment="1"/>
    <xf numFmtId="0" fontId="5" fillId="5" borderId="20" xfId="0" applyFont="1" applyFill="1" applyBorder="1"/>
    <xf numFmtId="0" fontId="5" fillId="0" borderId="20" xfId="0" applyFont="1" applyBorder="1"/>
    <xf numFmtId="0" fontId="5" fillId="10" borderId="20" xfId="0" applyFont="1" applyFill="1" applyBorder="1"/>
    <xf numFmtId="0" fontId="5" fillId="2" borderId="20" xfId="0" applyFont="1" applyFill="1" applyBorder="1"/>
    <xf numFmtId="0" fontId="5" fillId="2" borderId="20" xfId="0" applyFont="1" applyFill="1" applyBorder="1" applyAlignment="1"/>
    <xf numFmtId="0" fontId="5" fillId="0" borderId="20" xfId="0" applyFont="1" applyBorder="1" applyAlignment="1"/>
    <xf numFmtId="0" fontId="5" fillId="13" borderId="20" xfId="0" applyFont="1" applyFill="1" applyBorder="1" applyAlignment="1"/>
    <xf numFmtId="0" fontId="0" fillId="4" borderId="0" xfId="0" applyFill="1" applyBorder="1" applyAlignment="1">
      <alignment horizontal="center"/>
    </xf>
    <xf numFmtId="0" fontId="17" fillId="0" borderId="0" xfId="0" applyFont="1" applyAlignment="1">
      <alignment horizontal="center"/>
    </xf>
    <xf numFmtId="0" fontId="0" fillId="17" borderId="26" xfId="0" applyFill="1" applyBorder="1" applyAlignment="1">
      <alignment horizontal="center"/>
    </xf>
    <xf numFmtId="0" fontId="16" fillId="17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center"/>
    </xf>
    <xf numFmtId="0" fontId="5" fillId="12" borderId="24" xfId="0" applyFont="1" applyFill="1" applyBorder="1" applyAlignment="1">
      <alignment horizontal="center"/>
    </xf>
    <xf numFmtId="0" fontId="5" fillId="12" borderId="3" xfId="0" applyFont="1" applyFill="1" applyBorder="1" applyAlignment="1">
      <alignment horizontal="center"/>
    </xf>
    <xf numFmtId="0" fontId="5" fillId="13" borderId="2" xfId="0" applyFont="1" applyFill="1" applyBorder="1" applyAlignment="1">
      <alignment horizontal="center"/>
    </xf>
    <xf numFmtId="0" fontId="5" fillId="13" borderId="24" xfId="0" applyFont="1" applyFill="1" applyBorder="1" applyAlignment="1">
      <alignment horizontal="center"/>
    </xf>
    <xf numFmtId="0" fontId="5" fillId="13" borderId="3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2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10" borderId="24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5" fillId="14" borderId="2" xfId="0" applyFont="1" applyFill="1" applyBorder="1" applyAlignment="1">
      <alignment horizontal="center"/>
    </xf>
    <xf numFmtId="0" fontId="5" fillId="14" borderId="24" xfId="0" applyFont="1" applyFill="1" applyBorder="1" applyAlignment="1">
      <alignment horizontal="center"/>
    </xf>
    <xf numFmtId="0" fontId="5" fillId="14" borderId="3" xfId="0" applyFont="1" applyFill="1" applyBorder="1" applyAlignment="1">
      <alignment horizontal="center"/>
    </xf>
    <xf numFmtId="0" fontId="5" fillId="5" borderId="21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5" borderId="22" xfId="0" applyFont="1" applyFill="1" applyBorder="1" applyAlignment="1">
      <alignment horizontal="center"/>
    </xf>
    <xf numFmtId="0" fontId="5" fillId="10" borderId="21" xfId="0" applyFont="1" applyFill="1" applyBorder="1" applyAlignment="1">
      <alignment horizontal="center"/>
    </xf>
    <xf numFmtId="0" fontId="5" fillId="10" borderId="18" xfId="0" applyFont="1" applyFill="1" applyBorder="1" applyAlignment="1">
      <alignment horizontal="center"/>
    </xf>
    <xf numFmtId="0" fontId="5" fillId="10" borderId="22" xfId="0" applyFont="1" applyFill="1" applyBorder="1" applyAlignment="1">
      <alignment horizontal="center"/>
    </xf>
    <xf numFmtId="0" fontId="5" fillId="14" borderId="21" xfId="0" applyFont="1" applyFill="1" applyBorder="1" applyAlignment="1">
      <alignment horizontal="center"/>
    </xf>
    <xf numFmtId="0" fontId="5" fillId="14" borderId="18" xfId="0" applyFont="1" applyFill="1" applyBorder="1" applyAlignment="1">
      <alignment horizontal="center"/>
    </xf>
    <xf numFmtId="0" fontId="5" fillId="14" borderId="22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12" borderId="21" xfId="0" applyFont="1" applyFill="1" applyBorder="1" applyAlignment="1">
      <alignment horizontal="center"/>
    </xf>
    <xf numFmtId="0" fontId="5" fillId="12" borderId="18" xfId="0" applyFont="1" applyFill="1" applyBorder="1" applyAlignment="1">
      <alignment horizontal="center"/>
    </xf>
    <xf numFmtId="0" fontId="5" fillId="12" borderId="22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/>
    </xf>
    <xf numFmtId="0" fontId="5" fillId="13" borderId="18" xfId="0" applyFont="1" applyFill="1" applyBorder="1" applyAlignment="1">
      <alignment horizontal="center"/>
    </xf>
    <xf numFmtId="0" fontId="5" fillId="13" borderId="22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7" fillId="12" borderId="7" xfId="0" applyFont="1" applyFill="1" applyBorder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7" fillId="13" borderId="7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/>
    </xf>
    <xf numFmtId="0" fontId="7" fillId="13" borderId="9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11" borderId="7" xfId="0" applyFont="1" applyFill="1" applyBorder="1" applyAlignment="1">
      <alignment horizontal="center" vertical="center"/>
    </xf>
    <xf numFmtId="0" fontId="7" fillId="11" borderId="8" xfId="0" applyFont="1" applyFill="1" applyBorder="1" applyAlignment="1">
      <alignment horizontal="center" vertical="center"/>
    </xf>
    <xf numFmtId="0" fontId="7" fillId="11" borderId="9" xfId="0" applyFont="1" applyFill="1" applyBorder="1" applyAlignment="1">
      <alignment horizontal="center" vertical="center"/>
    </xf>
    <xf numFmtId="0" fontId="7" fillId="10" borderId="7" xfId="0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5" fillId="17" borderId="0" xfId="0" applyFont="1" applyFill="1" applyBorder="1" applyAlignment="1">
      <alignment horizontal="center"/>
    </xf>
    <xf numFmtId="0" fontId="14" fillId="17" borderId="0" xfId="0" applyFont="1" applyFill="1" applyBorder="1" applyAlignment="1">
      <alignment horizontal="center"/>
    </xf>
  </cellXfs>
  <cellStyles count="1">
    <cellStyle name="Normal" xfId="0" builtinId="0"/>
  </cellStyles>
  <dxfs count="1163"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4.9989318521683403E-2"/>
      </font>
      <fill>
        <patternFill>
          <bgColor theme="9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</xdr:colOff>
      <xdr:row>77</xdr:row>
      <xdr:rowOff>171450</xdr:rowOff>
    </xdr:from>
    <xdr:to>
      <xdr:col>33</xdr:col>
      <xdr:colOff>47625</xdr:colOff>
      <xdr:row>82</xdr:row>
      <xdr:rowOff>171450</xdr:rowOff>
    </xdr:to>
    <xdr:grpSp>
      <xdr:nvGrpSpPr>
        <xdr:cNvPr id="19" name="Groupe 18"/>
        <xdr:cNvGrpSpPr/>
      </xdr:nvGrpSpPr>
      <xdr:grpSpPr>
        <a:xfrm>
          <a:off x="10296525" y="14839950"/>
          <a:ext cx="514350" cy="1333500"/>
          <a:chOff x="10248900" y="14820900"/>
          <a:chExt cx="514350" cy="1333500"/>
        </a:xfrm>
      </xdr:grpSpPr>
      <xdr:cxnSp macro="">
        <xdr:nvCxnSpPr>
          <xdr:cNvPr id="3" name="Connecteur droit 2"/>
          <xdr:cNvCxnSpPr/>
        </xdr:nvCxnSpPr>
        <xdr:spPr>
          <a:xfrm>
            <a:off x="10248900" y="148209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0248900" y="150876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0248900" y="153543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10248900" y="156210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10248900" y="158877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10248900" y="161544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19050</xdr:colOff>
      <xdr:row>119</xdr:row>
      <xdr:rowOff>95250</xdr:rowOff>
    </xdr:from>
    <xdr:to>
      <xdr:col>12</xdr:col>
      <xdr:colOff>9525</xdr:colOff>
      <xdr:row>124</xdr:row>
      <xdr:rowOff>95250</xdr:rowOff>
    </xdr:to>
    <xdr:grpSp>
      <xdr:nvGrpSpPr>
        <xdr:cNvPr id="24" name="Groupe 23"/>
        <xdr:cNvGrpSpPr/>
      </xdr:nvGrpSpPr>
      <xdr:grpSpPr>
        <a:xfrm>
          <a:off x="1323975" y="23221950"/>
          <a:ext cx="2505075" cy="952500"/>
          <a:chOff x="1400175" y="24745950"/>
          <a:chExt cx="1495425" cy="952500"/>
        </a:xfrm>
      </xdr:grpSpPr>
      <xdr:cxnSp macro="">
        <xdr:nvCxnSpPr>
          <xdr:cNvPr id="12" name="Connecteur droit 11"/>
          <xdr:cNvCxnSpPr/>
        </xdr:nvCxnSpPr>
        <xdr:spPr>
          <a:xfrm>
            <a:off x="1400175" y="247459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Connecteur droit 12"/>
          <xdr:cNvCxnSpPr/>
        </xdr:nvCxnSpPr>
        <xdr:spPr>
          <a:xfrm>
            <a:off x="1400175" y="249364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>
            <a:off x="1400175" y="251269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>
            <a:off x="1400175" y="253174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" name="Connecteur droit 21"/>
          <xdr:cNvCxnSpPr/>
        </xdr:nvCxnSpPr>
        <xdr:spPr>
          <a:xfrm>
            <a:off x="1400175" y="255079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" name="Connecteur droit 22"/>
          <xdr:cNvCxnSpPr/>
        </xdr:nvCxnSpPr>
        <xdr:spPr>
          <a:xfrm>
            <a:off x="1400175" y="256984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67235</xdr:colOff>
      <xdr:row>26</xdr:row>
      <xdr:rowOff>78441</xdr:rowOff>
    </xdr:from>
    <xdr:to>
      <xdr:col>5</xdr:col>
      <xdr:colOff>67235</xdr:colOff>
      <xdr:row>30</xdr:row>
      <xdr:rowOff>44824</xdr:rowOff>
    </xdr:to>
    <xdr:sp macro="[0]!AA" textlink="">
      <xdr:nvSpPr>
        <xdr:cNvPr id="2" name="Rectangle à coins arrondis 1"/>
        <xdr:cNvSpPr/>
      </xdr:nvSpPr>
      <xdr:spPr>
        <a:xfrm>
          <a:off x="1714500" y="2241176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107577</xdr:colOff>
      <xdr:row>26</xdr:row>
      <xdr:rowOff>51546</xdr:rowOff>
    </xdr:from>
    <xdr:to>
      <xdr:col>9</xdr:col>
      <xdr:colOff>62753</xdr:colOff>
      <xdr:row>30</xdr:row>
      <xdr:rowOff>17929</xdr:rowOff>
    </xdr:to>
    <xdr:sp macro="[0]!AB" textlink="">
      <xdr:nvSpPr>
        <xdr:cNvPr id="3" name="Rectangle à coins arrondis 2"/>
        <xdr:cNvSpPr/>
      </xdr:nvSpPr>
      <xdr:spPr>
        <a:xfrm>
          <a:off x="2572871" y="2214281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125507</xdr:colOff>
      <xdr:row>26</xdr:row>
      <xdr:rowOff>47064</xdr:rowOff>
    </xdr:from>
    <xdr:to>
      <xdr:col>13</xdr:col>
      <xdr:colOff>80683</xdr:colOff>
      <xdr:row>30</xdr:row>
      <xdr:rowOff>13447</xdr:rowOff>
    </xdr:to>
    <xdr:sp macro="[0]!AC" textlink="">
      <xdr:nvSpPr>
        <xdr:cNvPr id="4" name="Rectangle à coins arrondis 3"/>
        <xdr:cNvSpPr/>
      </xdr:nvSpPr>
      <xdr:spPr>
        <a:xfrm>
          <a:off x="3431242" y="2209799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132230</xdr:colOff>
      <xdr:row>26</xdr:row>
      <xdr:rowOff>76199</xdr:rowOff>
    </xdr:from>
    <xdr:to>
      <xdr:col>17</xdr:col>
      <xdr:colOff>87406</xdr:colOff>
      <xdr:row>30</xdr:row>
      <xdr:rowOff>42582</xdr:rowOff>
    </xdr:to>
    <xdr:sp macro="[0]!AD" textlink="">
      <xdr:nvSpPr>
        <xdr:cNvPr id="5" name="Rectangle à coins arrondis 4"/>
        <xdr:cNvSpPr/>
      </xdr:nvSpPr>
      <xdr:spPr>
        <a:xfrm>
          <a:off x="4278406" y="2238934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161364</xdr:colOff>
      <xdr:row>26</xdr:row>
      <xdr:rowOff>71716</xdr:rowOff>
    </xdr:from>
    <xdr:to>
      <xdr:col>21</xdr:col>
      <xdr:colOff>116541</xdr:colOff>
      <xdr:row>30</xdr:row>
      <xdr:rowOff>38099</xdr:rowOff>
    </xdr:to>
    <xdr:sp macro="[0]!AE" textlink="">
      <xdr:nvSpPr>
        <xdr:cNvPr id="7" name="Rectangle à coins arrondis 6"/>
        <xdr:cNvSpPr/>
      </xdr:nvSpPr>
      <xdr:spPr>
        <a:xfrm>
          <a:off x="5147982" y="2234451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100853</xdr:colOff>
      <xdr:row>26</xdr:row>
      <xdr:rowOff>67233</xdr:rowOff>
    </xdr:from>
    <xdr:to>
      <xdr:col>25</xdr:col>
      <xdr:colOff>56030</xdr:colOff>
      <xdr:row>30</xdr:row>
      <xdr:rowOff>33616</xdr:rowOff>
    </xdr:to>
    <xdr:sp macro="[0]!AF" textlink="">
      <xdr:nvSpPr>
        <xdr:cNvPr id="9" name="Rectangle à coins arrondis 8"/>
        <xdr:cNvSpPr/>
      </xdr:nvSpPr>
      <xdr:spPr>
        <a:xfrm>
          <a:off x="5927912" y="2229968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107577</xdr:colOff>
      <xdr:row>26</xdr:row>
      <xdr:rowOff>73957</xdr:rowOff>
    </xdr:from>
    <xdr:to>
      <xdr:col>29</xdr:col>
      <xdr:colOff>62753</xdr:colOff>
      <xdr:row>30</xdr:row>
      <xdr:rowOff>40340</xdr:rowOff>
    </xdr:to>
    <xdr:sp macro="[0]!AG" textlink="">
      <xdr:nvSpPr>
        <xdr:cNvPr id="11" name="Rectangle à coins arrondis 10"/>
        <xdr:cNvSpPr/>
      </xdr:nvSpPr>
      <xdr:spPr>
        <a:xfrm>
          <a:off x="6775077" y="2236692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31</xdr:col>
      <xdr:colOff>136712</xdr:colOff>
      <xdr:row>27</xdr:row>
      <xdr:rowOff>2239</xdr:rowOff>
    </xdr:from>
    <xdr:to>
      <xdr:col>33</xdr:col>
      <xdr:colOff>91888</xdr:colOff>
      <xdr:row>30</xdr:row>
      <xdr:rowOff>58269</xdr:rowOff>
    </xdr:to>
    <xdr:sp macro="[0]!AH" textlink="">
      <xdr:nvSpPr>
        <xdr:cNvPr id="13" name="Rectangle à coins arrondis 12"/>
        <xdr:cNvSpPr/>
      </xdr:nvSpPr>
      <xdr:spPr>
        <a:xfrm>
          <a:off x="7644653" y="2254621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35</xdr:col>
      <xdr:colOff>109818</xdr:colOff>
      <xdr:row>26</xdr:row>
      <xdr:rowOff>87404</xdr:rowOff>
    </xdr:from>
    <xdr:to>
      <xdr:col>37</xdr:col>
      <xdr:colOff>64994</xdr:colOff>
      <xdr:row>30</xdr:row>
      <xdr:rowOff>53787</xdr:rowOff>
    </xdr:to>
    <xdr:sp macro="[0]!AI" textlink="">
      <xdr:nvSpPr>
        <xdr:cNvPr id="15" name="Rectangle à coins arrondis 14"/>
        <xdr:cNvSpPr/>
      </xdr:nvSpPr>
      <xdr:spPr>
        <a:xfrm>
          <a:off x="8458200" y="2250139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150158</xdr:colOff>
      <xdr:row>26</xdr:row>
      <xdr:rowOff>82922</xdr:rowOff>
    </xdr:from>
    <xdr:to>
      <xdr:col>41</xdr:col>
      <xdr:colOff>105335</xdr:colOff>
      <xdr:row>30</xdr:row>
      <xdr:rowOff>49305</xdr:rowOff>
    </xdr:to>
    <xdr:sp macro="[0]!AJ" textlink="">
      <xdr:nvSpPr>
        <xdr:cNvPr id="17" name="Rectangle à coins arrondis 16"/>
        <xdr:cNvSpPr/>
      </xdr:nvSpPr>
      <xdr:spPr>
        <a:xfrm>
          <a:off x="9338982" y="2245657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47</xdr:col>
      <xdr:colOff>145676</xdr:colOff>
      <xdr:row>26</xdr:row>
      <xdr:rowOff>80120</xdr:rowOff>
    </xdr:from>
    <xdr:to>
      <xdr:col>49</xdr:col>
      <xdr:colOff>100853</xdr:colOff>
      <xdr:row>30</xdr:row>
      <xdr:rowOff>56028</xdr:rowOff>
    </xdr:to>
    <xdr:sp macro="[0]!AL" textlink="">
      <xdr:nvSpPr>
        <xdr:cNvPr id="21" name="Rectangle à coins arrondis 20"/>
        <xdr:cNvSpPr/>
      </xdr:nvSpPr>
      <xdr:spPr>
        <a:xfrm>
          <a:off x="11015382" y="2242855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43</xdr:col>
      <xdr:colOff>100852</xdr:colOff>
      <xdr:row>26</xdr:row>
      <xdr:rowOff>68915</xdr:rowOff>
    </xdr:from>
    <xdr:to>
      <xdr:col>45</xdr:col>
      <xdr:colOff>56029</xdr:colOff>
      <xdr:row>30</xdr:row>
      <xdr:rowOff>35298</xdr:rowOff>
    </xdr:to>
    <xdr:sp macro="[0]!AK" textlink="">
      <xdr:nvSpPr>
        <xdr:cNvPr id="22" name="Rectangle à coins arrondis 21"/>
        <xdr:cNvSpPr/>
      </xdr:nvSpPr>
      <xdr:spPr>
        <a:xfrm>
          <a:off x="10130117" y="4652121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51</xdr:col>
      <xdr:colOff>129988</xdr:colOff>
      <xdr:row>27</xdr:row>
      <xdr:rowOff>19608</xdr:rowOff>
    </xdr:from>
    <xdr:to>
      <xdr:col>53</xdr:col>
      <xdr:colOff>85164</xdr:colOff>
      <xdr:row>30</xdr:row>
      <xdr:rowOff>85163</xdr:rowOff>
    </xdr:to>
    <xdr:sp macro="[0]!AM" textlink="">
      <xdr:nvSpPr>
        <xdr:cNvPr id="23" name="Rectangle à coins arrondis 22"/>
        <xdr:cNvSpPr/>
      </xdr:nvSpPr>
      <xdr:spPr>
        <a:xfrm>
          <a:off x="11840135" y="2271990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17929</xdr:colOff>
      <xdr:row>31</xdr:row>
      <xdr:rowOff>6723</xdr:rowOff>
    </xdr:from>
    <xdr:to>
      <xdr:col>5</xdr:col>
      <xdr:colOff>17929</xdr:colOff>
      <xdr:row>34</xdr:row>
      <xdr:rowOff>107577</xdr:rowOff>
    </xdr:to>
    <xdr:sp macro="[0]!BA" textlink="">
      <xdr:nvSpPr>
        <xdr:cNvPr id="34" name="Rectangle à coins arrondis 33"/>
        <xdr:cNvSpPr/>
      </xdr:nvSpPr>
      <xdr:spPr>
        <a:xfrm>
          <a:off x="1665194" y="2707341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125506</xdr:colOff>
      <xdr:row>31</xdr:row>
      <xdr:rowOff>58270</xdr:rowOff>
    </xdr:from>
    <xdr:to>
      <xdr:col>9</xdr:col>
      <xdr:colOff>80682</xdr:colOff>
      <xdr:row>35</xdr:row>
      <xdr:rowOff>47064</xdr:rowOff>
    </xdr:to>
    <xdr:sp macro="[0]!BB" textlink="">
      <xdr:nvSpPr>
        <xdr:cNvPr id="35" name="Rectangle à coins arrondis 34"/>
        <xdr:cNvSpPr/>
      </xdr:nvSpPr>
      <xdr:spPr>
        <a:xfrm>
          <a:off x="2590800" y="5179358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76201</xdr:colOff>
      <xdr:row>30</xdr:row>
      <xdr:rowOff>143435</xdr:rowOff>
    </xdr:from>
    <xdr:to>
      <xdr:col>13</xdr:col>
      <xdr:colOff>31377</xdr:colOff>
      <xdr:row>34</xdr:row>
      <xdr:rowOff>76200</xdr:rowOff>
    </xdr:to>
    <xdr:sp macro="[0]!BC" textlink="">
      <xdr:nvSpPr>
        <xdr:cNvPr id="36" name="Rectangle à coins arrondis 35"/>
        <xdr:cNvSpPr/>
      </xdr:nvSpPr>
      <xdr:spPr>
        <a:xfrm>
          <a:off x="3381936" y="2675964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82924</xdr:colOff>
      <xdr:row>31</xdr:row>
      <xdr:rowOff>4481</xdr:rowOff>
    </xdr:from>
    <xdr:to>
      <xdr:col>17</xdr:col>
      <xdr:colOff>38100</xdr:colOff>
      <xdr:row>34</xdr:row>
      <xdr:rowOff>105335</xdr:rowOff>
    </xdr:to>
    <xdr:sp macro="[0]!BD" textlink="">
      <xdr:nvSpPr>
        <xdr:cNvPr id="37" name="Rectangle à coins arrondis 36"/>
        <xdr:cNvSpPr/>
      </xdr:nvSpPr>
      <xdr:spPr>
        <a:xfrm>
          <a:off x="4229100" y="2705099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112058</xdr:colOff>
      <xdr:row>30</xdr:row>
      <xdr:rowOff>168087</xdr:rowOff>
    </xdr:from>
    <xdr:to>
      <xdr:col>21</xdr:col>
      <xdr:colOff>67235</xdr:colOff>
      <xdr:row>34</xdr:row>
      <xdr:rowOff>100852</xdr:rowOff>
    </xdr:to>
    <xdr:sp macro="[0]!BE" textlink="">
      <xdr:nvSpPr>
        <xdr:cNvPr id="38" name="Rectangle à coins arrondis 37"/>
        <xdr:cNvSpPr/>
      </xdr:nvSpPr>
      <xdr:spPr>
        <a:xfrm>
          <a:off x="5098676" y="2700616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51547</xdr:colOff>
      <xdr:row>30</xdr:row>
      <xdr:rowOff>163604</xdr:rowOff>
    </xdr:from>
    <xdr:to>
      <xdr:col>25</xdr:col>
      <xdr:colOff>6724</xdr:colOff>
      <xdr:row>34</xdr:row>
      <xdr:rowOff>96369</xdr:rowOff>
    </xdr:to>
    <xdr:sp macro="[0]!BF" textlink="">
      <xdr:nvSpPr>
        <xdr:cNvPr id="39" name="Rectangle à coins arrondis 38"/>
        <xdr:cNvSpPr/>
      </xdr:nvSpPr>
      <xdr:spPr>
        <a:xfrm>
          <a:off x="5878606" y="2696133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58271</xdr:colOff>
      <xdr:row>31</xdr:row>
      <xdr:rowOff>2239</xdr:rowOff>
    </xdr:from>
    <xdr:to>
      <xdr:col>29</xdr:col>
      <xdr:colOff>13447</xdr:colOff>
      <xdr:row>34</xdr:row>
      <xdr:rowOff>103093</xdr:rowOff>
    </xdr:to>
    <xdr:sp macro="[0]!BG" textlink="">
      <xdr:nvSpPr>
        <xdr:cNvPr id="40" name="Rectangle à coins arrondis 39"/>
        <xdr:cNvSpPr/>
      </xdr:nvSpPr>
      <xdr:spPr>
        <a:xfrm>
          <a:off x="6725771" y="2702857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31</xdr:col>
      <xdr:colOff>87406</xdr:colOff>
      <xdr:row>31</xdr:row>
      <xdr:rowOff>20168</xdr:rowOff>
    </xdr:from>
    <xdr:to>
      <xdr:col>33</xdr:col>
      <xdr:colOff>42582</xdr:colOff>
      <xdr:row>35</xdr:row>
      <xdr:rowOff>8963</xdr:rowOff>
    </xdr:to>
    <xdr:sp macro="[0]!BH" textlink="">
      <xdr:nvSpPr>
        <xdr:cNvPr id="41" name="Rectangle à coins arrondis 40"/>
        <xdr:cNvSpPr/>
      </xdr:nvSpPr>
      <xdr:spPr>
        <a:xfrm>
          <a:off x="7595347" y="2720786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35</xdr:col>
      <xdr:colOff>60512</xdr:colOff>
      <xdr:row>31</xdr:row>
      <xdr:rowOff>15686</xdr:rowOff>
    </xdr:from>
    <xdr:to>
      <xdr:col>37</xdr:col>
      <xdr:colOff>15688</xdr:colOff>
      <xdr:row>35</xdr:row>
      <xdr:rowOff>4481</xdr:rowOff>
    </xdr:to>
    <xdr:sp macro="[0]!BI" textlink="">
      <xdr:nvSpPr>
        <xdr:cNvPr id="42" name="Rectangle à coins arrondis 41"/>
        <xdr:cNvSpPr/>
      </xdr:nvSpPr>
      <xdr:spPr>
        <a:xfrm>
          <a:off x="8408894" y="2716304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100852</xdr:colOff>
      <xdr:row>31</xdr:row>
      <xdr:rowOff>1679</xdr:rowOff>
    </xdr:from>
    <xdr:to>
      <xdr:col>41</xdr:col>
      <xdr:colOff>56029</xdr:colOff>
      <xdr:row>34</xdr:row>
      <xdr:rowOff>112058</xdr:rowOff>
    </xdr:to>
    <xdr:sp macro="[0]!BJ" textlink="">
      <xdr:nvSpPr>
        <xdr:cNvPr id="43" name="Rectangle à coins arrondis 42"/>
        <xdr:cNvSpPr/>
      </xdr:nvSpPr>
      <xdr:spPr>
        <a:xfrm>
          <a:off x="9289676" y="2702297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47</xdr:col>
      <xdr:colOff>96370</xdr:colOff>
      <xdr:row>31</xdr:row>
      <xdr:rowOff>8402</xdr:rowOff>
    </xdr:from>
    <xdr:to>
      <xdr:col>49</xdr:col>
      <xdr:colOff>51547</xdr:colOff>
      <xdr:row>35</xdr:row>
      <xdr:rowOff>6722</xdr:rowOff>
    </xdr:to>
    <xdr:sp macro="[0]!BL" textlink="">
      <xdr:nvSpPr>
        <xdr:cNvPr id="44" name="Rectangle à coins arrondis 43"/>
        <xdr:cNvSpPr/>
      </xdr:nvSpPr>
      <xdr:spPr>
        <a:xfrm>
          <a:off x="10966076" y="2709020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43</xdr:col>
      <xdr:colOff>118781</xdr:colOff>
      <xdr:row>31</xdr:row>
      <xdr:rowOff>8403</xdr:rowOff>
    </xdr:from>
    <xdr:to>
      <xdr:col>45</xdr:col>
      <xdr:colOff>73958</xdr:colOff>
      <xdr:row>34</xdr:row>
      <xdr:rowOff>109256</xdr:rowOff>
    </xdr:to>
    <xdr:sp macro="[0]!BK" textlink="">
      <xdr:nvSpPr>
        <xdr:cNvPr id="45" name="Rectangle à coins arrondis 44"/>
        <xdr:cNvSpPr/>
      </xdr:nvSpPr>
      <xdr:spPr>
        <a:xfrm>
          <a:off x="10148046" y="5129491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51</xdr:col>
      <xdr:colOff>80682</xdr:colOff>
      <xdr:row>31</xdr:row>
      <xdr:rowOff>37537</xdr:rowOff>
    </xdr:from>
    <xdr:to>
      <xdr:col>53</xdr:col>
      <xdr:colOff>35858</xdr:colOff>
      <xdr:row>35</xdr:row>
      <xdr:rowOff>35857</xdr:rowOff>
    </xdr:to>
    <xdr:sp macro="[0]!BM" textlink="">
      <xdr:nvSpPr>
        <xdr:cNvPr id="46" name="Rectangle à coins arrondis 45"/>
        <xdr:cNvSpPr/>
      </xdr:nvSpPr>
      <xdr:spPr>
        <a:xfrm>
          <a:off x="11790829" y="2738155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78440</xdr:colOff>
      <xdr:row>36</xdr:row>
      <xdr:rowOff>31377</xdr:rowOff>
    </xdr:from>
    <xdr:to>
      <xdr:col>5</xdr:col>
      <xdr:colOff>78440</xdr:colOff>
      <xdr:row>40</xdr:row>
      <xdr:rowOff>20172</xdr:rowOff>
    </xdr:to>
    <xdr:sp macro="[0]!CA" textlink="">
      <xdr:nvSpPr>
        <xdr:cNvPr id="109" name="Rectangle à coins arrondis 108"/>
        <xdr:cNvSpPr/>
      </xdr:nvSpPr>
      <xdr:spPr>
        <a:xfrm>
          <a:off x="1725705" y="3169024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118782</xdr:colOff>
      <xdr:row>36</xdr:row>
      <xdr:rowOff>4482</xdr:rowOff>
    </xdr:from>
    <xdr:to>
      <xdr:col>9</xdr:col>
      <xdr:colOff>73958</xdr:colOff>
      <xdr:row>39</xdr:row>
      <xdr:rowOff>105335</xdr:rowOff>
    </xdr:to>
    <xdr:sp macro="[0]!CB" textlink="">
      <xdr:nvSpPr>
        <xdr:cNvPr id="110" name="Rectangle à coins arrondis 109"/>
        <xdr:cNvSpPr/>
      </xdr:nvSpPr>
      <xdr:spPr>
        <a:xfrm>
          <a:off x="2584076" y="3142129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136712</xdr:colOff>
      <xdr:row>36</xdr:row>
      <xdr:rowOff>0</xdr:rowOff>
    </xdr:from>
    <xdr:to>
      <xdr:col>13</xdr:col>
      <xdr:colOff>91888</xdr:colOff>
      <xdr:row>39</xdr:row>
      <xdr:rowOff>100853</xdr:rowOff>
    </xdr:to>
    <xdr:sp macro="[0]!CC" textlink="">
      <xdr:nvSpPr>
        <xdr:cNvPr id="111" name="Rectangle à coins arrondis 110"/>
        <xdr:cNvSpPr/>
      </xdr:nvSpPr>
      <xdr:spPr>
        <a:xfrm>
          <a:off x="3442447" y="3137647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143435</xdr:colOff>
      <xdr:row>36</xdr:row>
      <xdr:rowOff>29135</xdr:rowOff>
    </xdr:from>
    <xdr:to>
      <xdr:col>17</xdr:col>
      <xdr:colOff>98611</xdr:colOff>
      <xdr:row>40</xdr:row>
      <xdr:rowOff>17930</xdr:rowOff>
    </xdr:to>
    <xdr:sp macro="[0]!CD" textlink="">
      <xdr:nvSpPr>
        <xdr:cNvPr id="112" name="Rectangle à coins arrondis 111"/>
        <xdr:cNvSpPr/>
      </xdr:nvSpPr>
      <xdr:spPr>
        <a:xfrm>
          <a:off x="4289611" y="3166782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172569</xdr:colOff>
      <xdr:row>36</xdr:row>
      <xdr:rowOff>24652</xdr:rowOff>
    </xdr:from>
    <xdr:to>
      <xdr:col>21</xdr:col>
      <xdr:colOff>127746</xdr:colOff>
      <xdr:row>40</xdr:row>
      <xdr:rowOff>13447</xdr:rowOff>
    </xdr:to>
    <xdr:sp macro="[0]!CE" textlink="">
      <xdr:nvSpPr>
        <xdr:cNvPr id="113" name="Rectangle à coins arrondis 112"/>
        <xdr:cNvSpPr/>
      </xdr:nvSpPr>
      <xdr:spPr>
        <a:xfrm>
          <a:off x="5159187" y="3162299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112058</xdr:colOff>
      <xdr:row>36</xdr:row>
      <xdr:rowOff>20169</xdr:rowOff>
    </xdr:from>
    <xdr:to>
      <xdr:col>25</xdr:col>
      <xdr:colOff>67235</xdr:colOff>
      <xdr:row>40</xdr:row>
      <xdr:rowOff>8964</xdr:rowOff>
    </xdr:to>
    <xdr:sp macro="[0]!CF" textlink="">
      <xdr:nvSpPr>
        <xdr:cNvPr id="114" name="Rectangle à coins arrondis 113"/>
        <xdr:cNvSpPr/>
      </xdr:nvSpPr>
      <xdr:spPr>
        <a:xfrm>
          <a:off x="5939117" y="3157816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118782</xdr:colOff>
      <xdr:row>36</xdr:row>
      <xdr:rowOff>26893</xdr:rowOff>
    </xdr:from>
    <xdr:to>
      <xdr:col>29</xdr:col>
      <xdr:colOff>73958</xdr:colOff>
      <xdr:row>40</xdr:row>
      <xdr:rowOff>15688</xdr:rowOff>
    </xdr:to>
    <xdr:sp macro="[0]!CG" textlink="">
      <xdr:nvSpPr>
        <xdr:cNvPr id="115" name="Rectangle à coins arrondis 114"/>
        <xdr:cNvSpPr/>
      </xdr:nvSpPr>
      <xdr:spPr>
        <a:xfrm>
          <a:off x="6786282" y="3164540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31</xdr:col>
      <xdr:colOff>147917</xdr:colOff>
      <xdr:row>36</xdr:row>
      <xdr:rowOff>44822</xdr:rowOff>
    </xdr:from>
    <xdr:to>
      <xdr:col>33</xdr:col>
      <xdr:colOff>103093</xdr:colOff>
      <xdr:row>40</xdr:row>
      <xdr:rowOff>33617</xdr:rowOff>
    </xdr:to>
    <xdr:sp macro="[0]!CH" textlink="">
      <xdr:nvSpPr>
        <xdr:cNvPr id="116" name="Rectangle à coins arrondis 115"/>
        <xdr:cNvSpPr/>
      </xdr:nvSpPr>
      <xdr:spPr>
        <a:xfrm>
          <a:off x="7655858" y="3182469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35</xdr:col>
      <xdr:colOff>121023</xdr:colOff>
      <xdr:row>36</xdr:row>
      <xdr:rowOff>40340</xdr:rowOff>
    </xdr:from>
    <xdr:to>
      <xdr:col>37</xdr:col>
      <xdr:colOff>76199</xdr:colOff>
      <xdr:row>40</xdr:row>
      <xdr:rowOff>29135</xdr:rowOff>
    </xdr:to>
    <xdr:sp macro="[0]!CI" textlink="">
      <xdr:nvSpPr>
        <xdr:cNvPr id="117" name="Rectangle à coins arrondis 116"/>
        <xdr:cNvSpPr/>
      </xdr:nvSpPr>
      <xdr:spPr>
        <a:xfrm>
          <a:off x="8469405" y="3177987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161363</xdr:colOff>
      <xdr:row>36</xdr:row>
      <xdr:rowOff>26333</xdr:rowOff>
    </xdr:from>
    <xdr:to>
      <xdr:col>41</xdr:col>
      <xdr:colOff>116540</xdr:colOff>
      <xdr:row>40</xdr:row>
      <xdr:rowOff>24653</xdr:rowOff>
    </xdr:to>
    <xdr:sp macro="[0]!CJ" textlink="">
      <xdr:nvSpPr>
        <xdr:cNvPr id="118" name="Rectangle à coins arrondis 117"/>
        <xdr:cNvSpPr/>
      </xdr:nvSpPr>
      <xdr:spPr>
        <a:xfrm>
          <a:off x="9350187" y="3163980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47</xdr:col>
      <xdr:colOff>156881</xdr:colOff>
      <xdr:row>36</xdr:row>
      <xdr:rowOff>33056</xdr:rowOff>
    </xdr:from>
    <xdr:to>
      <xdr:col>49</xdr:col>
      <xdr:colOff>112058</xdr:colOff>
      <xdr:row>40</xdr:row>
      <xdr:rowOff>31376</xdr:rowOff>
    </xdr:to>
    <xdr:sp macro="[0]!CL" textlink="">
      <xdr:nvSpPr>
        <xdr:cNvPr id="119" name="Rectangle à coins arrondis 118"/>
        <xdr:cNvSpPr/>
      </xdr:nvSpPr>
      <xdr:spPr>
        <a:xfrm>
          <a:off x="11026587" y="3170703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43</xdr:col>
      <xdr:colOff>123263</xdr:colOff>
      <xdr:row>36</xdr:row>
      <xdr:rowOff>21851</xdr:rowOff>
    </xdr:from>
    <xdr:to>
      <xdr:col>45</xdr:col>
      <xdr:colOff>78440</xdr:colOff>
      <xdr:row>40</xdr:row>
      <xdr:rowOff>10646</xdr:rowOff>
    </xdr:to>
    <xdr:sp macro="[0]!CK" textlink="">
      <xdr:nvSpPr>
        <xdr:cNvPr id="120" name="Rectangle à coins arrondis 119"/>
        <xdr:cNvSpPr/>
      </xdr:nvSpPr>
      <xdr:spPr>
        <a:xfrm>
          <a:off x="10152528" y="3159498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51</xdr:col>
      <xdr:colOff>141193</xdr:colOff>
      <xdr:row>36</xdr:row>
      <xdr:rowOff>62191</xdr:rowOff>
    </xdr:from>
    <xdr:to>
      <xdr:col>53</xdr:col>
      <xdr:colOff>96369</xdr:colOff>
      <xdr:row>40</xdr:row>
      <xdr:rowOff>60511</xdr:rowOff>
    </xdr:to>
    <xdr:sp macro="[0]!CM" textlink="">
      <xdr:nvSpPr>
        <xdr:cNvPr id="121" name="Rectangle à coins arrondis 120"/>
        <xdr:cNvSpPr/>
      </xdr:nvSpPr>
      <xdr:spPr>
        <a:xfrm>
          <a:off x="11851340" y="3199838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78440</xdr:colOff>
      <xdr:row>41</xdr:row>
      <xdr:rowOff>53789</xdr:rowOff>
    </xdr:from>
    <xdr:to>
      <xdr:col>5</xdr:col>
      <xdr:colOff>78440</xdr:colOff>
      <xdr:row>45</xdr:row>
      <xdr:rowOff>42583</xdr:rowOff>
    </xdr:to>
    <xdr:sp macro="[0]!DA" textlink="">
      <xdr:nvSpPr>
        <xdr:cNvPr id="122" name="Rectangle à coins arrondis 121"/>
        <xdr:cNvSpPr/>
      </xdr:nvSpPr>
      <xdr:spPr>
        <a:xfrm>
          <a:off x="1725705" y="3628465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118782</xdr:colOff>
      <xdr:row>41</xdr:row>
      <xdr:rowOff>26894</xdr:rowOff>
    </xdr:from>
    <xdr:to>
      <xdr:col>9</xdr:col>
      <xdr:colOff>73958</xdr:colOff>
      <xdr:row>45</xdr:row>
      <xdr:rowOff>15688</xdr:rowOff>
    </xdr:to>
    <xdr:sp macro="[0]!_xludf.DB" textlink="">
      <xdr:nvSpPr>
        <xdr:cNvPr id="123" name="Rectangle à coins arrondis 122"/>
        <xdr:cNvSpPr/>
      </xdr:nvSpPr>
      <xdr:spPr>
        <a:xfrm>
          <a:off x="2584076" y="3601570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136712</xdr:colOff>
      <xdr:row>41</xdr:row>
      <xdr:rowOff>22412</xdr:rowOff>
    </xdr:from>
    <xdr:to>
      <xdr:col>13</xdr:col>
      <xdr:colOff>91888</xdr:colOff>
      <xdr:row>45</xdr:row>
      <xdr:rowOff>11206</xdr:rowOff>
    </xdr:to>
    <xdr:sp macro="[0]!DC" textlink="">
      <xdr:nvSpPr>
        <xdr:cNvPr id="124" name="Rectangle à coins arrondis 123"/>
        <xdr:cNvSpPr/>
      </xdr:nvSpPr>
      <xdr:spPr>
        <a:xfrm>
          <a:off x="3442447" y="3597088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143435</xdr:colOff>
      <xdr:row>41</xdr:row>
      <xdr:rowOff>51547</xdr:rowOff>
    </xdr:from>
    <xdr:to>
      <xdr:col>17</xdr:col>
      <xdr:colOff>98611</xdr:colOff>
      <xdr:row>45</xdr:row>
      <xdr:rowOff>40341</xdr:rowOff>
    </xdr:to>
    <xdr:sp macro="[0]!DD" textlink="">
      <xdr:nvSpPr>
        <xdr:cNvPr id="125" name="Rectangle à coins arrondis 124"/>
        <xdr:cNvSpPr/>
      </xdr:nvSpPr>
      <xdr:spPr>
        <a:xfrm>
          <a:off x="4289611" y="3626223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172569</xdr:colOff>
      <xdr:row>41</xdr:row>
      <xdr:rowOff>47064</xdr:rowOff>
    </xdr:from>
    <xdr:to>
      <xdr:col>21</xdr:col>
      <xdr:colOff>127746</xdr:colOff>
      <xdr:row>45</xdr:row>
      <xdr:rowOff>35858</xdr:rowOff>
    </xdr:to>
    <xdr:sp macro="[0]!DE" textlink="">
      <xdr:nvSpPr>
        <xdr:cNvPr id="126" name="Rectangle à coins arrondis 125"/>
        <xdr:cNvSpPr/>
      </xdr:nvSpPr>
      <xdr:spPr>
        <a:xfrm>
          <a:off x="5159187" y="3621740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112058</xdr:colOff>
      <xdr:row>41</xdr:row>
      <xdr:rowOff>42581</xdr:rowOff>
    </xdr:from>
    <xdr:to>
      <xdr:col>25</xdr:col>
      <xdr:colOff>67235</xdr:colOff>
      <xdr:row>45</xdr:row>
      <xdr:rowOff>31375</xdr:rowOff>
    </xdr:to>
    <xdr:sp macro="[0]!DF" textlink="">
      <xdr:nvSpPr>
        <xdr:cNvPr id="127" name="Rectangle à coins arrondis 126"/>
        <xdr:cNvSpPr/>
      </xdr:nvSpPr>
      <xdr:spPr>
        <a:xfrm>
          <a:off x="5939117" y="3617257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118782</xdr:colOff>
      <xdr:row>41</xdr:row>
      <xdr:rowOff>49305</xdr:rowOff>
    </xdr:from>
    <xdr:to>
      <xdr:col>29</xdr:col>
      <xdr:colOff>73958</xdr:colOff>
      <xdr:row>45</xdr:row>
      <xdr:rowOff>38099</xdr:rowOff>
    </xdr:to>
    <xdr:sp macro="[0]!DG" textlink="">
      <xdr:nvSpPr>
        <xdr:cNvPr id="128" name="Rectangle à coins arrondis 127"/>
        <xdr:cNvSpPr/>
      </xdr:nvSpPr>
      <xdr:spPr>
        <a:xfrm>
          <a:off x="6786282" y="3623981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31</xdr:col>
      <xdr:colOff>147917</xdr:colOff>
      <xdr:row>41</xdr:row>
      <xdr:rowOff>67234</xdr:rowOff>
    </xdr:from>
    <xdr:to>
      <xdr:col>33</xdr:col>
      <xdr:colOff>103093</xdr:colOff>
      <xdr:row>45</xdr:row>
      <xdr:rowOff>56028</xdr:rowOff>
    </xdr:to>
    <xdr:sp macro="[0]!DH" textlink="">
      <xdr:nvSpPr>
        <xdr:cNvPr id="129" name="Rectangle à coins arrondis 128"/>
        <xdr:cNvSpPr/>
      </xdr:nvSpPr>
      <xdr:spPr>
        <a:xfrm>
          <a:off x="7655858" y="3641910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35</xdr:col>
      <xdr:colOff>121023</xdr:colOff>
      <xdr:row>41</xdr:row>
      <xdr:rowOff>62752</xdr:rowOff>
    </xdr:from>
    <xdr:to>
      <xdr:col>37</xdr:col>
      <xdr:colOff>76199</xdr:colOff>
      <xdr:row>45</xdr:row>
      <xdr:rowOff>51546</xdr:rowOff>
    </xdr:to>
    <xdr:sp macro="[0]!DI" textlink="">
      <xdr:nvSpPr>
        <xdr:cNvPr id="130" name="Rectangle à coins arrondis 129"/>
        <xdr:cNvSpPr/>
      </xdr:nvSpPr>
      <xdr:spPr>
        <a:xfrm>
          <a:off x="8469405" y="3637428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161363</xdr:colOff>
      <xdr:row>41</xdr:row>
      <xdr:rowOff>48745</xdr:rowOff>
    </xdr:from>
    <xdr:to>
      <xdr:col>41</xdr:col>
      <xdr:colOff>116540</xdr:colOff>
      <xdr:row>45</xdr:row>
      <xdr:rowOff>47064</xdr:rowOff>
    </xdr:to>
    <xdr:sp macro="[0]!DJ" textlink="">
      <xdr:nvSpPr>
        <xdr:cNvPr id="131" name="Rectangle à coins arrondis 130"/>
        <xdr:cNvSpPr/>
      </xdr:nvSpPr>
      <xdr:spPr>
        <a:xfrm>
          <a:off x="9350187" y="3623421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47</xdr:col>
      <xdr:colOff>156881</xdr:colOff>
      <xdr:row>41</xdr:row>
      <xdr:rowOff>55468</xdr:rowOff>
    </xdr:from>
    <xdr:to>
      <xdr:col>49</xdr:col>
      <xdr:colOff>112058</xdr:colOff>
      <xdr:row>45</xdr:row>
      <xdr:rowOff>53787</xdr:rowOff>
    </xdr:to>
    <xdr:sp macro="[0]!DL" textlink="">
      <xdr:nvSpPr>
        <xdr:cNvPr id="132" name="Rectangle à coins arrondis 131"/>
        <xdr:cNvSpPr/>
      </xdr:nvSpPr>
      <xdr:spPr>
        <a:xfrm>
          <a:off x="11026587" y="3630144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43</xdr:col>
      <xdr:colOff>123263</xdr:colOff>
      <xdr:row>41</xdr:row>
      <xdr:rowOff>44263</xdr:rowOff>
    </xdr:from>
    <xdr:to>
      <xdr:col>45</xdr:col>
      <xdr:colOff>78440</xdr:colOff>
      <xdr:row>45</xdr:row>
      <xdr:rowOff>33057</xdr:rowOff>
    </xdr:to>
    <xdr:sp macro="[0]!DK" textlink="">
      <xdr:nvSpPr>
        <xdr:cNvPr id="133" name="Rectangle à coins arrondis 132"/>
        <xdr:cNvSpPr/>
      </xdr:nvSpPr>
      <xdr:spPr>
        <a:xfrm>
          <a:off x="10152528" y="3618939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51</xdr:col>
      <xdr:colOff>141193</xdr:colOff>
      <xdr:row>41</xdr:row>
      <xdr:rowOff>84603</xdr:rowOff>
    </xdr:from>
    <xdr:to>
      <xdr:col>53</xdr:col>
      <xdr:colOff>96369</xdr:colOff>
      <xdr:row>45</xdr:row>
      <xdr:rowOff>82922</xdr:rowOff>
    </xdr:to>
    <xdr:sp macro="[0]!DM" textlink="">
      <xdr:nvSpPr>
        <xdr:cNvPr id="134" name="Rectangle à coins arrondis 133"/>
        <xdr:cNvSpPr/>
      </xdr:nvSpPr>
      <xdr:spPr>
        <a:xfrm>
          <a:off x="11851340" y="3659279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22411</xdr:colOff>
      <xdr:row>46</xdr:row>
      <xdr:rowOff>8965</xdr:rowOff>
    </xdr:from>
    <xdr:to>
      <xdr:col>5</xdr:col>
      <xdr:colOff>22411</xdr:colOff>
      <xdr:row>49</xdr:row>
      <xdr:rowOff>109819</xdr:rowOff>
    </xdr:to>
    <xdr:sp macro="[0]!EA" textlink="">
      <xdr:nvSpPr>
        <xdr:cNvPr id="135" name="Rectangle à coins arrondis 134"/>
        <xdr:cNvSpPr/>
      </xdr:nvSpPr>
      <xdr:spPr>
        <a:xfrm>
          <a:off x="1669676" y="4020671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62753</xdr:colOff>
      <xdr:row>45</xdr:row>
      <xdr:rowOff>71717</xdr:rowOff>
    </xdr:from>
    <xdr:to>
      <xdr:col>9</xdr:col>
      <xdr:colOff>17929</xdr:colOff>
      <xdr:row>49</xdr:row>
      <xdr:rowOff>82924</xdr:rowOff>
    </xdr:to>
    <xdr:sp macro="[0]!EB" textlink="">
      <xdr:nvSpPr>
        <xdr:cNvPr id="136" name="Rectangle à coins arrondis 135"/>
        <xdr:cNvSpPr/>
      </xdr:nvSpPr>
      <xdr:spPr>
        <a:xfrm>
          <a:off x="2528047" y="3993776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80683</xdr:colOff>
      <xdr:row>45</xdr:row>
      <xdr:rowOff>67235</xdr:rowOff>
    </xdr:from>
    <xdr:to>
      <xdr:col>13</xdr:col>
      <xdr:colOff>35859</xdr:colOff>
      <xdr:row>49</xdr:row>
      <xdr:rowOff>78442</xdr:rowOff>
    </xdr:to>
    <xdr:sp macro="[0]!EC" textlink="">
      <xdr:nvSpPr>
        <xdr:cNvPr id="137" name="Rectangle à coins arrondis 136"/>
        <xdr:cNvSpPr/>
      </xdr:nvSpPr>
      <xdr:spPr>
        <a:xfrm>
          <a:off x="3386418" y="3989294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87406</xdr:colOff>
      <xdr:row>46</xdr:row>
      <xdr:rowOff>6723</xdr:rowOff>
    </xdr:from>
    <xdr:to>
      <xdr:col>17</xdr:col>
      <xdr:colOff>42582</xdr:colOff>
      <xdr:row>49</xdr:row>
      <xdr:rowOff>107577</xdr:rowOff>
    </xdr:to>
    <xdr:sp macro="[0]!ED" textlink="">
      <xdr:nvSpPr>
        <xdr:cNvPr id="138" name="Rectangle à coins arrondis 137"/>
        <xdr:cNvSpPr/>
      </xdr:nvSpPr>
      <xdr:spPr>
        <a:xfrm>
          <a:off x="4233582" y="4018429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116540</xdr:colOff>
      <xdr:row>46</xdr:row>
      <xdr:rowOff>2240</xdr:rowOff>
    </xdr:from>
    <xdr:to>
      <xdr:col>21</xdr:col>
      <xdr:colOff>71717</xdr:colOff>
      <xdr:row>49</xdr:row>
      <xdr:rowOff>103094</xdr:rowOff>
    </xdr:to>
    <xdr:sp macro="[0]!EE" textlink="">
      <xdr:nvSpPr>
        <xdr:cNvPr id="139" name="Rectangle à coins arrondis 138"/>
        <xdr:cNvSpPr/>
      </xdr:nvSpPr>
      <xdr:spPr>
        <a:xfrm>
          <a:off x="5103158" y="4013946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56029</xdr:colOff>
      <xdr:row>45</xdr:row>
      <xdr:rowOff>87404</xdr:rowOff>
    </xdr:from>
    <xdr:to>
      <xdr:col>25</xdr:col>
      <xdr:colOff>11206</xdr:colOff>
      <xdr:row>49</xdr:row>
      <xdr:rowOff>98611</xdr:rowOff>
    </xdr:to>
    <xdr:sp macro="[0]!EF" textlink="">
      <xdr:nvSpPr>
        <xdr:cNvPr id="140" name="Rectangle à coins arrondis 139"/>
        <xdr:cNvSpPr/>
      </xdr:nvSpPr>
      <xdr:spPr>
        <a:xfrm>
          <a:off x="5883088" y="4009463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62753</xdr:colOff>
      <xdr:row>46</xdr:row>
      <xdr:rowOff>4481</xdr:rowOff>
    </xdr:from>
    <xdr:to>
      <xdr:col>29</xdr:col>
      <xdr:colOff>17929</xdr:colOff>
      <xdr:row>49</xdr:row>
      <xdr:rowOff>105335</xdr:rowOff>
    </xdr:to>
    <xdr:sp macro="[0]!EG" textlink="">
      <xdr:nvSpPr>
        <xdr:cNvPr id="141" name="Rectangle à coins arrondis 140"/>
        <xdr:cNvSpPr/>
      </xdr:nvSpPr>
      <xdr:spPr>
        <a:xfrm>
          <a:off x="6730253" y="4016187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31</xdr:col>
      <xdr:colOff>91888</xdr:colOff>
      <xdr:row>46</xdr:row>
      <xdr:rowOff>22410</xdr:rowOff>
    </xdr:from>
    <xdr:to>
      <xdr:col>33</xdr:col>
      <xdr:colOff>47064</xdr:colOff>
      <xdr:row>50</xdr:row>
      <xdr:rowOff>11205</xdr:rowOff>
    </xdr:to>
    <xdr:sp macro="[0]!EH" textlink="">
      <xdr:nvSpPr>
        <xdr:cNvPr id="142" name="Rectangle à coins arrondis 141"/>
        <xdr:cNvSpPr/>
      </xdr:nvSpPr>
      <xdr:spPr>
        <a:xfrm>
          <a:off x="7599829" y="4034116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35</xdr:col>
      <xdr:colOff>64994</xdr:colOff>
      <xdr:row>46</xdr:row>
      <xdr:rowOff>17928</xdr:rowOff>
    </xdr:from>
    <xdr:to>
      <xdr:col>37</xdr:col>
      <xdr:colOff>20170</xdr:colOff>
      <xdr:row>50</xdr:row>
      <xdr:rowOff>6723</xdr:rowOff>
    </xdr:to>
    <xdr:sp macro="[0]!EI" textlink="">
      <xdr:nvSpPr>
        <xdr:cNvPr id="143" name="Rectangle à coins arrondis 142"/>
        <xdr:cNvSpPr/>
      </xdr:nvSpPr>
      <xdr:spPr>
        <a:xfrm>
          <a:off x="8413376" y="4029634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105334</xdr:colOff>
      <xdr:row>46</xdr:row>
      <xdr:rowOff>3921</xdr:rowOff>
    </xdr:from>
    <xdr:to>
      <xdr:col>41</xdr:col>
      <xdr:colOff>60511</xdr:colOff>
      <xdr:row>50</xdr:row>
      <xdr:rowOff>2241</xdr:rowOff>
    </xdr:to>
    <xdr:sp macro="[0]!EJ" textlink="">
      <xdr:nvSpPr>
        <xdr:cNvPr id="144" name="Rectangle à coins arrondis 143"/>
        <xdr:cNvSpPr/>
      </xdr:nvSpPr>
      <xdr:spPr>
        <a:xfrm>
          <a:off x="9294158" y="4015627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47</xdr:col>
      <xdr:colOff>100852</xdr:colOff>
      <xdr:row>46</xdr:row>
      <xdr:rowOff>10644</xdr:rowOff>
    </xdr:from>
    <xdr:to>
      <xdr:col>49</xdr:col>
      <xdr:colOff>56029</xdr:colOff>
      <xdr:row>50</xdr:row>
      <xdr:rowOff>8964</xdr:rowOff>
    </xdr:to>
    <xdr:sp macro="[0]!EL" textlink="">
      <xdr:nvSpPr>
        <xdr:cNvPr id="145" name="Rectangle à coins arrondis 144"/>
        <xdr:cNvSpPr/>
      </xdr:nvSpPr>
      <xdr:spPr>
        <a:xfrm>
          <a:off x="10970558" y="4022350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43</xdr:col>
      <xdr:colOff>67234</xdr:colOff>
      <xdr:row>45</xdr:row>
      <xdr:rowOff>89086</xdr:rowOff>
    </xdr:from>
    <xdr:to>
      <xdr:col>45</xdr:col>
      <xdr:colOff>22411</xdr:colOff>
      <xdr:row>49</xdr:row>
      <xdr:rowOff>100293</xdr:rowOff>
    </xdr:to>
    <xdr:sp macro="[0]!EK" textlink="">
      <xdr:nvSpPr>
        <xdr:cNvPr id="146" name="Rectangle à coins arrondis 145"/>
        <xdr:cNvSpPr/>
      </xdr:nvSpPr>
      <xdr:spPr>
        <a:xfrm>
          <a:off x="10096499" y="4011145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51</xdr:col>
      <xdr:colOff>85164</xdr:colOff>
      <xdr:row>46</xdr:row>
      <xdr:rowOff>39779</xdr:rowOff>
    </xdr:from>
    <xdr:to>
      <xdr:col>53</xdr:col>
      <xdr:colOff>40340</xdr:colOff>
      <xdr:row>50</xdr:row>
      <xdr:rowOff>38099</xdr:rowOff>
    </xdr:to>
    <xdr:sp macro="[0]!EM" textlink="">
      <xdr:nvSpPr>
        <xdr:cNvPr id="147" name="Rectangle à coins arrondis 146"/>
        <xdr:cNvSpPr/>
      </xdr:nvSpPr>
      <xdr:spPr>
        <a:xfrm>
          <a:off x="11795311" y="4051485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44823</xdr:colOff>
      <xdr:row>51</xdr:row>
      <xdr:rowOff>42583</xdr:rowOff>
    </xdr:from>
    <xdr:to>
      <xdr:col>5</xdr:col>
      <xdr:colOff>44823</xdr:colOff>
      <xdr:row>55</xdr:row>
      <xdr:rowOff>31377</xdr:rowOff>
    </xdr:to>
    <xdr:sp macro="[0]!FA" textlink="">
      <xdr:nvSpPr>
        <xdr:cNvPr id="148" name="Rectangle à coins arrondis 147"/>
        <xdr:cNvSpPr/>
      </xdr:nvSpPr>
      <xdr:spPr>
        <a:xfrm>
          <a:off x="1692088" y="4491318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85165</xdr:colOff>
      <xdr:row>51</xdr:row>
      <xdr:rowOff>15688</xdr:rowOff>
    </xdr:from>
    <xdr:to>
      <xdr:col>9</xdr:col>
      <xdr:colOff>40341</xdr:colOff>
      <xdr:row>55</xdr:row>
      <xdr:rowOff>4482</xdr:rowOff>
    </xdr:to>
    <xdr:sp macro="[0]!FB" textlink="">
      <xdr:nvSpPr>
        <xdr:cNvPr id="149" name="Rectangle à coins arrondis 148"/>
        <xdr:cNvSpPr/>
      </xdr:nvSpPr>
      <xdr:spPr>
        <a:xfrm>
          <a:off x="2550459" y="4464423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103095</xdr:colOff>
      <xdr:row>51</xdr:row>
      <xdr:rowOff>11206</xdr:rowOff>
    </xdr:from>
    <xdr:to>
      <xdr:col>13</xdr:col>
      <xdr:colOff>58271</xdr:colOff>
      <xdr:row>55</xdr:row>
      <xdr:rowOff>0</xdr:rowOff>
    </xdr:to>
    <xdr:sp macro="[0]!FC" textlink="">
      <xdr:nvSpPr>
        <xdr:cNvPr id="150" name="Rectangle à coins arrondis 149"/>
        <xdr:cNvSpPr/>
      </xdr:nvSpPr>
      <xdr:spPr>
        <a:xfrm>
          <a:off x="3408830" y="4459941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109818</xdr:colOff>
      <xdr:row>51</xdr:row>
      <xdr:rowOff>40341</xdr:rowOff>
    </xdr:from>
    <xdr:to>
      <xdr:col>17</xdr:col>
      <xdr:colOff>64994</xdr:colOff>
      <xdr:row>55</xdr:row>
      <xdr:rowOff>29135</xdr:rowOff>
    </xdr:to>
    <xdr:sp macro="[0]!FD" textlink="">
      <xdr:nvSpPr>
        <xdr:cNvPr id="151" name="Rectangle à coins arrondis 150"/>
        <xdr:cNvSpPr/>
      </xdr:nvSpPr>
      <xdr:spPr>
        <a:xfrm>
          <a:off x="4255994" y="4489076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138952</xdr:colOff>
      <xdr:row>51</xdr:row>
      <xdr:rowOff>35858</xdr:rowOff>
    </xdr:from>
    <xdr:to>
      <xdr:col>21</xdr:col>
      <xdr:colOff>94129</xdr:colOff>
      <xdr:row>55</xdr:row>
      <xdr:rowOff>24652</xdr:rowOff>
    </xdr:to>
    <xdr:sp macro="[0]!FE" textlink="">
      <xdr:nvSpPr>
        <xdr:cNvPr id="152" name="Rectangle à coins arrondis 151"/>
        <xdr:cNvSpPr/>
      </xdr:nvSpPr>
      <xdr:spPr>
        <a:xfrm>
          <a:off x="5125570" y="4484593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78441</xdr:colOff>
      <xdr:row>51</xdr:row>
      <xdr:rowOff>31375</xdr:rowOff>
    </xdr:from>
    <xdr:to>
      <xdr:col>25</xdr:col>
      <xdr:colOff>33618</xdr:colOff>
      <xdr:row>55</xdr:row>
      <xdr:rowOff>20169</xdr:rowOff>
    </xdr:to>
    <xdr:sp macro="[0]!FF" textlink="">
      <xdr:nvSpPr>
        <xdr:cNvPr id="153" name="Rectangle à coins arrondis 152"/>
        <xdr:cNvSpPr/>
      </xdr:nvSpPr>
      <xdr:spPr>
        <a:xfrm>
          <a:off x="5905500" y="4480110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85165</xdr:colOff>
      <xdr:row>51</xdr:row>
      <xdr:rowOff>38099</xdr:rowOff>
    </xdr:from>
    <xdr:to>
      <xdr:col>29</xdr:col>
      <xdr:colOff>40341</xdr:colOff>
      <xdr:row>55</xdr:row>
      <xdr:rowOff>26893</xdr:rowOff>
    </xdr:to>
    <xdr:sp macro="[0]!FG" textlink="">
      <xdr:nvSpPr>
        <xdr:cNvPr id="154" name="Rectangle à coins arrondis 153"/>
        <xdr:cNvSpPr/>
      </xdr:nvSpPr>
      <xdr:spPr>
        <a:xfrm>
          <a:off x="6752665" y="4486834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31</xdr:col>
      <xdr:colOff>114300</xdr:colOff>
      <xdr:row>51</xdr:row>
      <xdr:rowOff>56028</xdr:rowOff>
    </xdr:from>
    <xdr:to>
      <xdr:col>33</xdr:col>
      <xdr:colOff>69476</xdr:colOff>
      <xdr:row>55</xdr:row>
      <xdr:rowOff>44822</xdr:rowOff>
    </xdr:to>
    <xdr:sp macro="[0]!FH" textlink="">
      <xdr:nvSpPr>
        <xdr:cNvPr id="155" name="Rectangle à coins arrondis 154"/>
        <xdr:cNvSpPr/>
      </xdr:nvSpPr>
      <xdr:spPr>
        <a:xfrm>
          <a:off x="7622241" y="4504763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35</xdr:col>
      <xdr:colOff>87406</xdr:colOff>
      <xdr:row>51</xdr:row>
      <xdr:rowOff>51546</xdr:rowOff>
    </xdr:from>
    <xdr:to>
      <xdr:col>37</xdr:col>
      <xdr:colOff>42582</xdr:colOff>
      <xdr:row>55</xdr:row>
      <xdr:rowOff>40340</xdr:rowOff>
    </xdr:to>
    <xdr:sp macro="[0]!FI" textlink="">
      <xdr:nvSpPr>
        <xdr:cNvPr id="156" name="Rectangle à coins arrondis 155"/>
        <xdr:cNvSpPr/>
      </xdr:nvSpPr>
      <xdr:spPr>
        <a:xfrm>
          <a:off x="8435788" y="4500281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127746</xdr:colOff>
      <xdr:row>51</xdr:row>
      <xdr:rowOff>37539</xdr:rowOff>
    </xdr:from>
    <xdr:to>
      <xdr:col>41</xdr:col>
      <xdr:colOff>82923</xdr:colOff>
      <xdr:row>55</xdr:row>
      <xdr:rowOff>35858</xdr:rowOff>
    </xdr:to>
    <xdr:sp macro="[0]!FJ" textlink="">
      <xdr:nvSpPr>
        <xdr:cNvPr id="157" name="Rectangle à coins arrondis 156"/>
        <xdr:cNvSpPr/>
      </xdr:nvSpPr>
      <xdr:spPr>
        <a:xfrm>
          <a:off x="9316570" y="4486274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47</xdr:col>
      <xdr:colOff>123264</xdr:colOff>
      <xdr:row>51</xdr:row>
      <xdr:rowOff>44262</xdr:rowOff>
    </xdr:from>
    <xdr:to>
      <xdr:col>49</xdr:col>
      <xdr:colOff>78441</xdr:colOff>
      <xdr:row>55</xdr:row>
      <xdr:rowOff>42581</xdr:rowOff>
    </xdr:to>
    <xdr:sp macro="[0]!FL" textlink="">
      <xdr:nvSpPr>
        <xdr:cNvPr id="158" name="Rectangle à coins arrondis 157"/>
        <xdr:cNvSpPr/>
      </xdr:nvSpPr>
      <xdr:spPr>
        <a:xfrm>
          <a:off x="10992970" y="4492997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43</xdr:col>
      <xdr:colOff>89646</xdr:colOff>
      <xdr:row>51</xdr:row>
      <xdr:rowOff>33057</xdr:rowOff>
    </xdr:from>
    <xdr:to>
      <xdr:col>45</xdr:col>
      <xdr:colOff>44823</xdr:colOff>
      <xdr:row>55</xdr:row>
      <xdr:rowOff>21851</xdr:rowOff>
    </xdr:to>
    <xdr:sp macro="[0]!FK" textlink="">
      <xdr:nvSpPr>
        <xdr:cNvPr id="159" name="Rectangle à coins arrondis 158"/>
        <xdr:cNvSpPr/>
      </xdr:nvSpPr>
      <xdr:spPr>
        <a:xfrm>
          <a:off x="10118911" y="4481792"/>
          <a:ext cx="571500" cy="3361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51</xdr:col>
      <xdr:colOff>107576</xdr:colOff>
      <xdr:row>51</xdr:row>
      <xdr:rowOff>73397</xdr:rowOff>
    </xdr:from>
    <xdr:to>
      <xdr:col>53</xdr:col>
      <xdr:colOff>62752</xdr:colOff>
      <xdr:row>55</xdr:row>
      <xdr:rowOff>71716</xdr:rowOff>
    </xdr:to>
    <xdr:sp macro="[0]!FM" textlink="">
      <xdr:nvSpPr>
        <xdr:cNvPr id="160" name="Rectangle à coins arrondis 159"/>
        <xdr:cNvSpPr/>
      </xdr:nvSpPr>
      <xdr:spPr>
        <a:xfrm>
          <a:off x="11817723" y="4522132"/>
          <a:ext cx="571500" cy="34570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AX128"/>
  <sheetViews>
    <sheetView topLeftCell="A22" workbookViewId="0">
      <selection activeCell="P104" sqref="P104"/>
    </sheetView>
  </sheetViews>
  <sheetFormatPr baseColWidth="10" defaultColWidth="4.5703125" defaultRowHeight="15"/>
  <cols>
    <col min="3" max="3" width="5.85546875" bestFit="1" customWidth="1"/>
    <col min="8" max="8" width="5.28515625" bestFit="1" customWidth="1"/>
    <col min="12" max="12" width="5" customWidth="1"/>
    <col min="14" max="14" width="5.28515625" bestFit="1" customWidth="1"/>
    <col min="17" max="17" width="5.85546875" bestFit="1" customWidth="1"/>
    <col min="18" max="18" width="5.28515625" bestFit="1" customWidth="1"/>
    <col min="19" max="19" width="5.42578125" bestFit="1" customWidth="1"/>
    <col min="20" max="21" width="4.7109375" bestFit="1" customWidth="1"/>
    <col min="22" max="22" width="4.85546875" bestFit="1" customWidth="1"/>
    <col min="23" max="31" width="4.7109375" bestFit="1" customWidth="1"/>
    <col min="33" max="33" width="7.28515625" customWidth="1"/>
    <col min="40" max="41" width="6.28515625" customWidth="1"/>
  </cols>
  <sheetData>
    <row r="2" spans="2:18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</row>
    <row r="3" spans="2:18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</row>
    <row r="4" spans="2:18">
      <c r="B4" s="2" t="s">
        <v>12</v>
      </c>
      <c r="C4" s="2" t="s">
        <v>13</v>
      </c>
      <c r="D4" s="2" t="s">
        <v>14</v>
      </c>
      <c r="E4" s="2" t="s">
        <v>15</v>
      </c>
      <c r="F4" s="2" t="s">
        <v>16</v>
      </c>
      <c r="G4" s="2" t="s">
        <v>17</v>
      </c>
      <c r="H4" s="2" t="s">
        <v>18</v>
      </c>
      <c r="I4" s="2" t="s">
        <v>19</v>
      </c>
      <c r="J4" s="2" t="s">
        <v>20</v>
      </c>
      <c r="K4" s="2" t="s">
        <v>21</v>
      </c>
      <c r="L4" s="2" t="s">
        <v>22</v>
      </c>
      <c r="M4" s="2" t="s">
        <v>23</v>
      </c>
    </row>
    <row r="5" spans="2:18">
      <c r="B5" s="2" t="s">
        <v>0</v>
      </c>
      <c r="C5" s="2" t="s">
        <v>24</v>
      </c>
      <c r="D5" s="2" t="s">
        <v>2</v>
      </c>
      <c r="E5" s="2" t="s">
        <v>25</v>
      </c>
      <c r="F5" s="2" t="s">
        <v>4</v>
      </c>
      <c r="G5" s="2" t="s">
        <v>26</v>
      </c>
      <c r="H5" s="2" t="s">
        <v>27</v>
      </c>
      <c r="I5" s="2" t="s">
        <v>7</v>
      </c>
      <c r="J5" s="2" t="s">
        <v>28</v>
      </c>
      <c r="K5" s="2" t="s">
        <v>9</v>
      </c>
      <c r="L5" s="2" t="s">
        <v>29</v>
      </c>
      <c r="M5" s="2" t="s">
        <v>11</v>
      </c>
      <c r="O5" t="s">
        <v>35</v>
      </c>
    </row>
    <row r="6" spans="2:18">
      <c r="B6" s="2" t="s">
        <v>12</v>
      </c>
      <c r="C6" s="2" t="s">
        <v>30</v>
      </c>
      <c r="D6" s="2" t="s">
        <v>14</v>
      </c>
      <c r="E6" s="2" t="s">
        <v>31</v>
      </c>
      <c r="F6" s="2" t="s">
        <v>16</v>
      </c>
      <c r="G6" s="2" t="s">
        <v>17</v>
      </c>
      <c r="H6" s="2" t="s">
        <v>32</v>
      </c>
      <c r="I6" s="2" t="s">
        <v>19</v>
      </c>
      <c r="J6" s="2" t="s">
        <v>33</v>
      </c>
      <c r="K6" s="2" t="s">
        <v>21</v>
      </c>
      <c r="L6" s="2" t="s">
        <v>34</v>
      </c>
      <c r="M6" s="2" t="s">
        <v>23</v>
      </c>
    </row>
    <row r="7" spans="2:18">
      <c r="B7" s="2" t="s">
        <v>71</v>
      </c>
      <c r="C7" s="2" t="s">
        <v>71</v>
      </c>
      <c r="D7" s="2" t="s">
        <v>71</v>
      </c>
      <c r="E7" s="2" t="s">
        <v>71</v>
      </c>
      <c r="F7" s="2" t="s">
        <v>71</v>
      </c>
      <c r="G7" s="2" t="s">
        <v>71</v>
      </c>
      <c r="H7" s="2" t="s">
        <v>71</v>
      </c>
      <c r="I7" s="2" t="s">
        <v>71</v>
      </c>
      <c r="J7" s="2" t="s">
        <v>71</v>
      </c>
      <c r="K7" s="2" t="s">
        <v>71</v>
      </c>
      <c r="L7" s="2" t="s">
        <v>71</v>
      </c>
      <c r="M7" s="2" t="s">
        <v>71</v>
      </c>
      <c r="R7" s="10">
        <v>1</v>
      </c>
    </row>
    <row r="8" spans="2:18">
      <c r="B8" s="2" t="s">
        <v>71</v>
      </c>
      <c r="C8" s="2" t="s">
        <v>71</v>
      </c>
      <c r="D8" s="2" t="s">
        <v>71</v>
      </c>
      <c r="E8" s="2" t="s">
        <v>71</v>
      </c>
      <c r="F8" s="2" t="s">
        <v>71</v>
      </c>
      <c r="G8" s="2" t="s">
        <v>71</v>
      </c>
      <c r="H8" s="2" t="s">
        <v>71</v>
      </c>
      <c r="I8" s="2" t="s">
        <v>71</v>
      </c>
      <c r="J8" s="2" t="s">
        <v>71</v>
      </c>
      <c r="K8" s="2" t="s">
        <v>71</v>
      </c>
      <c r="L8" s="2" t="s">
        <v>71</v>
      </c>
      <c r="M8" s="2" t="s">
        <v>71</v>
      </c>
      <c r="R8" s="22" t="s">
        <v>75</v>
      </c>
    </row>
    <row r="9" spans="2:18">
      <c r="B9" s="2" t="s">
        <v>71</v>
      </c>
      <c r="C9" s="2" t="s">
        <v>71</v>
      </c>
      <c r="D9" s="2" t="s">
        <v>71</v>
      </c>
      <c r="E9" s="2" t="s">
        <v>71</v>
      </c>
      <c r="F9" s="2" t="s">
        <v>71</v>
      </c>
      <c r="G9" s="2" t="s">
        <v>71</v>
      </c>
      <c r="H9" s="2" t="s">
        <v>71</v>
      </c>
      <c r="I9" s="2" t="s">
        <v>71</v>
      </c>
      <c r="J9" s="2" t="s">
        <v>71</v>
      </c>
      <c r="K9" s="2" t="s">
        <v>71</v>
      </c>
      <c r="L9" s="2" t="s">
        <v>71</v>
      </c>
      <c r="M9" s="2" t="s">
        <v>71</v>
      </c>
    </row>
    <row r="10" spans="2:18">
      <c r="B10" s="2" t="s">
        <v>71</v>
      </c>
      <c r="C10" s="2" t="s">
        <v>71</v>
      </c>
      <c r="D10" s="2" t="s">
        <v>71</v>
      </c>
      <c r="E10" s="2" t="s">
        <v>71</v>
      </c>
      <c r="F10" s="2" t="s">
        <v>71</v>
      </c>
      <c r="G10" s="2" t="s">
        <v>71</v>
      </c>
      <c r="H10" s="2" t="s">
        <v>71</v>
      </c>
      <c r="I10" s="2" t="s">
        <v>71</v>
      </c>
      <c r="J10" s="2" t="s">
        <v>71</v>
      </c>
      <c r="K10" s="2" t="s">
        <v>71</v>
      </c>
      <c r="L10" s="2" t="s">
        <v>71</v>
      </c>
      <c r="M10" s="2" t="s">
        <v>71</v>
      </c>
    </row>
    <row r="11" spans="2:18">
      <c r="B11" s="2" t="s">
        <v>71</v>
      </c>
      <c r="C11" s="2" t="s">
        <v>71</v>
      </c>
      <c r="D11" s="2" t="s">
        <v>71</v>
      </c>
      <c r="E11" s="2" t="s">
        <v>71</v>
      </c>
      <c r="F11" s="2" t="s">
        <v>71</v>
      </c>
      <c r="G11" s="2" t="s">
        <v>71</v>
      </c>
      <c r="H11" s="2" t="s">
        <v>71</v>
      </c>
      <c r="I11" s="2" t="s">
        <v>71</v>
      </c>
      <c r="J11" s="2" t="s">
        <v>71</v>
      </c>
      <c r="K11" s="2" t="s">
        <v>71</v>
      </c>
      <c r="L11" s="2" t="s">
        <v>71</v>
      </c>
      <c r="M11" s="2" t="s">
        <v>71</v>
      </c>
    </row>
    <row r="12" spans="2:18">
      <c r="B12" s="2" t="s">
        <v>71</v>
      </c>
      <c r="C12" s="2" t="s">
        <v>71</v>
      </c>
      <c r="D12" s="2" t="s">
        <v>71</v>
      </c>
      <c r="E12" s="2" t="s">
        <v>71</v>
      </c>
      <c r="F12" s="2" t="s">
        <v>71</v>
      </c>
      <c r="G12" s="2" t="s">
        <v>71</v>
      </c>
      <c r="H12" s="2" t="s">
        <v>71</v>
      </c>
      <c r="I12" s="2" t="s">
        <v>71</v>
      </c>
      <c r="J12" s="2" t="s">
        <v>71</v>
      </c>
      <c r="K12" s="2" t="s">
        <v>71</v>
      </c>
      <c r="L12" s="2" t="s">
        <v>71</v>
      </c>
      <c r="M12" s="2" t="s">
        <v>71</v>
      </c>
    </row>
    <row r="13" spans="2:18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2:18">
      <c r="B14" s="2" t="str">
        <f t="shared" ref="B14:M14" si="0">INDEX($B$3:$M$12,$R$7,B2)</f>
        <v>C</v>
      </c>
      <c r="C14" s="2" t="str">
        <f t="shared" si="0"/>
        <v>C#</v>
      </c>
      <c r="D14" s="2" t="str">
        <f t="shared" si="0"/>
        <v>D</v>
      </c>
      <c r="E14" s="2" t="str">
        <f t="shared" si="0"/>
        <v>D#</v>
      </c>
      <c r="F14" s="2" t="str">
        <f t="shared" si="0"/>
        <v>E</v>
      </c>
      <c r="G14" s="2" t="str">
        <f t="shared" si="0"/>
        <v>F</v>
      </c>
      <c r="H14" s="2" t="str">
        <f t="shared" si="0"/>
        <v>F#</v>
      </c>
      <c r="I14" s="2" t="str">
        <f t="shared" si="0"/>
        <v>G</v>
      </c>
      <c r="J14" s="2" t="str">
        <f t="shared" si="0"/>
        <v>G#</v>
      </c>
      <c r="K14" s="2" t="str">
        <f t="shared" si="0"/>
        <v>A</v>
      </c>
      <c r="L14" s="2" t="str">
        <f t="shared" si="0"/>
        <v>A#</v>
      </c>
      <c r="M14" s="2" t="str">
        <f t="shared" si="0"/>
        <v>B</v>
      </c>
    </row>
    <row r="17" spans="2:50">
      <c r="B17" s="2" t="str">
        <f>B14</f>
        <v>C</v>
      </c>
      <c r="C17" s="2" t="str">
        <f t="shared" ref="C17:M17" si="1">C14</f>
        <v>C#</v>
      </c>
      <c r="D17" s="2" t="str">
        <f t="shared" si="1"/>
        <v>D</v>
      </c>
      <c r="E17" s="2" t="str">
        <f t="shared" si="1"/>
        <v>D#</v>
      </c>
      <c r="F17" s="2" t="str">
        <f t="shared" si="1"/>
        <v>E</v>
      </c>
      <c r="G17" s="2" t="str">
        <f t="shared" si="1"/>
        <v>F</v>
      </c>
      <c r="H17" s="2" t="str">
        <f t="shared" si="1"/>
        <v>F#</v>
      </c>
      <c r="I17" s="2" t="str">
        <f t="shared" si="1"/>
        <v>G</v>
      </c>
      <c r="J17" s="2" t="str">
        <f t="shared" si="1"/>
        <v>G#</v>
      </c>
      <c r="K17" s="2" t="str">
        <f t="shared" si="1"/>
        <v>A</v>
      </c>
      <c r="L17" s="2" t="str">
        <f t="shared" si="1"/>
        <v>A#</v>
      </c>
      <c r="M17" s="2" t="str">
        <f t="shared" si="1"/>
        <v>B</v>
      </c>
      <c r="N17" s="2" t="str">
        <f>B17</f>
        <v>C</v>
      </c>
      <c r="O17" s="2" t="str">
        <f t="shared" ref="O17:AD17" si="2">C17</f>
        <v>C#</v>
      </c>
      <c r="P17" s="2" t="str">
        <f t="shared" si="2"/>
        <v>D</v>
      </c>
      <c r="Q17" s="2" t="str">
        <f t="shared" si="2"/>
        <v>D#</v>
      </c>
      <c r="R17" s="2" t="str">
        <f t="shared" si="2"/>
        <v>E</v>
      </c>
      <c r="S17" s="2" t="str">
        <f t="shared" si="2"/>
        <v>F</v>
      </c>
      <c r="T17" s="2" t="str">
        <f t="shared" si="2"/>
        <v>F#</v>
      </c>
      <c r="U17" s="2" t="str">
        <f t="shared" si="2"/>
        <v>G</v>
      </c>
      <c r="V17" s="2" t="str">
        <f t="shared" si="2"/>
        <v>G#</v>
      </c>
      <c r="W17" s="2" t="str">
        <f t="shared" si="2"/>
        <v>A</v>
      </c>
      <c r="X17" s="2" t="str">
        <f t="shared" si="2"/>
        <v>A#</v>
      </c>
      <c r="Y17" s="2" t="str">
        <f t="shared" si="2"/>
        <v>B</v>
      </c>
      <c r="Z17" s="2" t="str">
        <f t="shared" si="2"/>
        <v>C</v>
      </c>
      <c r="AA17" s="2" t="str">
        <f t="shared" si="2"/>
        <v>C#</v>
      </c>
      <c r="AB17" s="2" t="str">
        <f t="shared" si="2"/>
        <v>D</v>
      </c>
      <c r="AC17" s="2" t="str">
        <f t="shared" si="2"/>
        <v>D#</v>
      </c>
      <c r="AD17" s="2" t="str">
        <f t="shared" si="2"/>
        <v>E</v>
      </c>
      <c r="AE17" s="2" t="str">
        <f t="shared" ref="AE17" si="3">S17</f>
        <v>F</v>
      </c>
      <c r="AF17" s="2" t="str">
        <f t="shared" ref="AF17" si="4">T17</f>
        <v>F#</v>
      </c>
      <c r="AG17" s="2" t="str">
        <f t="shared" ref="AG17:AH20" si="5">U17</f>
        <v>G</v>
      </c>
      <c r="AH17" s="2" t="str">
        <f t="shared" si="5"/>
        <v>G#</v>
      </c>
      <c r="AI17" s="2" t="str">
        <f t="shared" ref="AI17:AI20" si="6">W17</f>
        <v>A</v>
      </c>
      <c r="AJ17" s="2" t="str">
        <f t="shared" ref="AJ17:AJ20" si="7">X17</f>
        <v>A#</v>
      </c>
      <c r="AK17" s="2" t="str">
        <f t="shared" ref="AK17:AK20" si="8">Y17</f>
        <v>B</v>
      </c>
      <c r="AL17" s="2" t="str">
        <f t="shared" ref="AL17:AL20" si="9">Z17</f>
        <v>C</v>
      </c>
      <c r="AM17" s="2" t="str">
        <f t="shared" ref="AM17:AM20" si="10">AA17</f>
        <v>C#</v>
      </c>
      <c r="AN17" s="2" t="str">
        <f t="shared" ref="AN17:AN20" si="11">AB17</f>
        <v>D</v>
      </c>
      <c r="AO17" s="2" t="str">
        <f t="shared" ref="AO17:AO20" si="12">AC17</f>
        <v>D#</v>
      </c>
      <c r="AP17" s="2" t="str">
        <f t="shared" ref="AP17:AP20" si="13">AD17</f>
        <v>E</v>
      </c>
      <c r="AQ17" s="2" t="str">
        <f t="shared" ref="AQ17:AQ20" si="14">AE17</f>
        <v>F</v>
      </c>
      <c r="AR17" s="2" t="str">
        <f t="shared" ref="AR17:AR20" si="15">AF17</f>
        <v>F#</v>
      </c>
      <c r="AS17" s="2" t="str">
        <f t="shared" ref="AS17:AS20" si="16">AG17</f>
        <v>G</v>
      </c>
      <c r="AT17" s="2" t="str">
        <f t="shared" ref="AT17:AT20" si="17">AH17</f>
        <v>G#</v>
      </c>
      <c r="AU17" s="2" t="str">
        <f t="shared" ref="AU17:AU20" si="18">AI17</f>
        <v>A</v>
      </c>
      <c r="AV17" s="2" t="str">
        <f t="shared" ref="AV17:AV20" si="19">AJ17</f>
        <v>A#</v>
      </c>
      <c r="AW17" s="2" t="str">
        <f t="shared" ref="AW17:AW20" si="20">AK17</f>
        <v>B</v>
      </c>
      <c r="AX17" s="2" t="str">
        <f t="shared" ref="AX17:AX20" si="21">AL17</f>
        <v>C</v>
      </c>
    </row>
    <row r="18" spans="2:50">
      <c r="B18" s="2" t="str">
        <f>C17</f>
        <v>C#</v>
      </c>
      <c r="C18" s="2" t="str">
        <f t="shared" ref="C18:AG23" si="22">D17</f>
        <v>D</v>
      </c>
      <c r="D18" s="2" t="str">
        <f t="shared" si="22"/>
        <v>D#</v>
      </c>
      <c r="E18" s="2" t="str">
        <f t="shared" si="22"/>
        <v>E</v>
      </c>
      <c r="F18" s="2" t="str">
        <f t="shared" si="22"/>
        <v>F</v>
      </c>
      <c r="G18" s="2" t="str">
        <f t="shared" si="22"/>
        <v>F#</v>
      </c>
      <c r="H18" s="2" t="str">
        <f t="shared" si="22"/>
        <v>G</v>
      </c>
      <c r="I18" s="2" t="str">
        <f t="shared" si="22"/>
        <v>G#</v>
      </c>
      <c r="J18" s="2" t="str">
        <f t="shared" si="22"/>
        <v>A</v>
      </c>
      <c r="K18" s="2" t="str">
        <f t="shared" si="22"/>
        <v>A#</v>
      </c>
      <c r="L18" s="2" t="str">
        <f t="shared" si="22"/>
        <v>B</v>
      </c>
      <c r="M18" s="2" t="str">
        <f t="shared" si="22"/>
        <v>C</v>
      </c>
      <c r="N18" s="2" t="str">
        <f t="shared" si="22"/>
        <v>C#</v>
      </c>
      <c r="O18" s="2" t="str">
        <f t="shared" si="22"/>
        <v>D</v>
      </c>
      <c r="P18" s="2" t="str">
        <f t="shared" si="22"/>
        <v>D#</v>
      </c>
      <c r="Q18" s="2" t="str">
        <f t="shared" si="22"/>
        <v>E</v>
      </c>
      <c r="R18" s="2" t="str">
        <f t="shared" si="22"/>
        <v>F</v>
      </c>
      <c r="S18" s="2" t="str">
        <f t="shared" si="22"/>
        <v>F#</v>
      </c>
      <c r="T18" s="2" t="str">
        <f t="shared" si="22"/>
        <v>G</v>
      </c>
      <c r="U18" s="2" t="str">
        <f t="shared" si="22"/>
        <v>G#</v>
      </c>
      <c r="V18" s="2" t="str">
        <f t="shared" si="22"/>
        <v>A</v>
      </c>
      <c r="W18" s="2" t="str">
        <f t="shared" si="22"/>
        <v>A#</v>
      </c>
      <c r="X18" s="2" t="str">
        <f t="shared" si="22"/>
        <v>B</v>
      </c>
      <c r="Y18" s="2" t="str">
        <f t="shared" si="22"/>
        <v>C</v>
      </c>
      <c r="Z18" s="2" t="str">
        <f t="shared" si="22"/>
        <v>C#</v>
      </c>
      <c r="AA18" s="2" t="str">
        <f t="shared" si="22"/>
        <v>D</v>
      </c>
      <c r="AB18" s="2" t="str">
        <f t="shared" si="22"/>
        <v>D#</v>
      </c>
      <c r="AC18" s="2" t="str">
        <f t="shared" si="22"/>
        <v>E</v>
      </c>
      <c r="AD18" s="2" t="str">
        <f t="shared" si="22"/>
        <v>F</v>
      </c>
      <c r="AE18" s="2" t="str">
        <f t="shared" si="22"/>
        <v>F#</v>
      </c>
      <c r="AF18" s="2" t="str">
        <f t="shared" si="22"/>
        <v>G</v>
      </c>
      <c r="AG18" s="2" t="str">
        <f t="shared" si="22"/>
        <v>G#</v>
      </c>
      <c r="AH18" s="2" t="str">
        <f t="shared" si="5"/>
        <v>A</v>
      </c>
      <c r="AI18" s="2" t="str">
        <f t="shared" si="6"/>
        <v>A#</v>
      </c>
      <c r="AJ18" s="2" t="str">
        <f t="shared" si="7"/>
        <v>B</v>
      </c>
      <c r="AK18" s="2" t="str">
        <f t="shared" si="8"/>
        <v>C</v>
      </c>
      <c r="AL18" s="2" t="str">
        <f t="shared" si="9"/>
        <v>C#</v>
      </c>
      <c r="AM18" s="2" t="str">
        <f t="shared" si="10"/>
        <v>D</v>
      </c>
      <c r="AN18" s="2" t="str">
        <f t="shared" si="11"/>
        <v>D#</v>
      </c>
      <c r="AO18" s="2" t="str">
        <f t="shared" si="12"/>
        <v>E</v>
      </c>
      <c r="AP18" s="2" t="str">
        <f t="shared" si="13"/>
        <v>F</v>
      </c>
      <c r="AQ18" s="2" t="str">
        <f t="shared" si="14"/>
        <v>F#</v>
      </c>
      <c r="AR18" s="2" t="str">
        <f t="shared" si="15"/>
        <v>G</v>
      </c>
      <c r="AS18" s="2" t="str">
        <f t="shared" si="16"/>
        <v>G#</v>
      </c>
      <c r="AT18" s="2" t="str">
        <f t="shared" si="17"/>
        <v>A</v>
      </c>
      <c r="AU18" s="2" t="str">
        <f t="shared" si="18"/>
        <v>A#</v>
      </c>
      <c r="AV18" s="2" t="str">
        <f t="shared" si="19"/>
        <v>B</v>
      </c>
      <c r="AW18" s="2" t="str">
        <f t="shared" si="20"/>
        <v>C</v>
      </c>
      <c r="AX18" s="2" t="str">
        <f t="shared" si="21"/>
        <v>C#</v>
      </c>
    </row>
    <row r="19" spans="2:50">
      <c r="B19" s="2" t="str">
        <f t="shared" ref="B19:Q28" si="23">C18</f>
        <v>D</v>
      </c>
      <c r="C19" s="2" t="str">
        <f t="shared" si="23"/>
        <v>D#</v>
      </c>
      <c r="D19" s="2" t="str">
        <f t="shared" si="23"/>
        <v>E</v>
      </c>
      <c r="E19" s="2" t="str">
        <f t="shared" si="23"/>
        <v>F</v>
      </c>
      <c r="F19" s="2" t="str">
        <f t="shared" si="23"/>
        <v>F#</v>
      </c>
      <c r="G19" s="2" t="str">
        <f t="shared" si="23"/>
        <v>G</v>
      </c>
      <c r="H19" s="2" t="str">
        <f t="shared" si="23"/>
        <v>G#</v>
      </c>
      <c r="I19" s="2" t="str">
        <f t="shared" si="23"/>
        <v>A</v>
      </c>
      <c r="J19" s="2" t="str">
        <f t="shared" si="23"/>
        <v>A#</v>
      </c>
      <c r="K19" s="2" t="str">
        <f t="shared" si="23"/>
        <v>B</v>
      </c>
      <c r="L19" s="2" t="str">
        <f t="shared" si="23"/>
        <v>C</v>
      </c>
      <c r="M19" s="2" t="str">
        <f t="shared" si="23"/>
        <v>C#</v>
      </c>
      <c r="N19" s="2" t="str">
        <f t="shared" si="23"/>
        <v>D</v>
      </c>
      <c r="O19" s="2" t="str">
        <f t="shared" si="23"/>
        <v>D#</v>
      </c>
      <c r="P19" s="2" t="str">
        <f t="shared" si="23"/>
        <v>E</v>
      </c>
      <c r="Q19" s="2" t="str">
        <f t="shared" si="23"/>
        <v>F</v>
      </c>
      <c r="R19" s="2" t="str">
        <f t="shared" si="22"/>
        <v>F#</v>
      </c>
      <c r="S19" s="2" t="str">
        <f t="shared" si="22"/>
        <v>G</v>
      </c>
      <c r="T19" s="2" t="str">
        <f t="shared" si="22"/>
        <v>G#</v>
      </c>
      <c r="U19" s="2" t="str">
        <f t="shared" si="22"/>
        <v>A</v>
      </c>
      <c r="V19" s="2" t="str">
        <f t="shared" si="22"/>
        <v>A#</v>
      </c>
      <c r="W19" s="2" t="str">
        <f t="shared" si="22"/>
        <v>B</v>
      </c>
      <c r="X19" s="2" t="str">
        <f t="shared" si="22"/>
        <v>C</v>
      </c>
      <c r="Y19" s="2" t="str">
        <f t="shared" si="22"/>
        <v>C#</v>
      </c>
      <c r="Z19" s="2" t="str">
        <f t="shared" si="22"/>
        <v>D</v>
      </c>
      <c r="AA19" s="2" t="str">
        <f t="shared" si="22"/>
        <v>D#</v>
      </c>
      <c r="AB19" s="2" t="str">
        <f t="shared" si="22"/>
        <v>E</v>
      </c>
      <c r="AC19" s="2" t="str">
        <f t="shared" si="22"/>
        <v>F</v>
      </c>
      <c r="AD19" s="2" t="str">
        <f t="shared" si="22"/>
        <v>F#</v>
      </c>
      <c r="AE19" s="2" t="str">
        <f t="shared" si="22"/>
        <v>G</v>
      </c>
      <c r="AF19" s="2" t="str">
        <f t="shared" si="22"/>
        <v>G#</v>
      </c>
      <c r="AG19" s="2" t="str">
        <f t="shared" si="22"/>
        <v>A</v>
      </c>
      <c r="AH19" s="2" t="str">
        <f t="shared" si="5"/>
        <v>A#</v>
      </c>
      <c r="AI19" s="2" t="str">
        <f t="shared" si="6"/>
        <v>B</v>
      </c>
      <c r="AJ19" s="2" t="str">
        <f t="shared" si="7"/>
        <v>C</v>
      </c>
      <c r="AK19" s="2" t="str">
        <f t="shared" si="8"/>
        <v>C#</v>
      </c>
      <c r="AL19" s="2" t="str">
        <f t="shared" si="9"/>
        <v>D</v>
      </c>
      <c r="AM19" s="2" t="str">
        <f t="shared" si="10"/>
        <v>D#</v>
      </c>
      <c r="AN19" s="2" t="str">
        <f t="shared" si="11"/>
        <v>E</v>
      </c>
      <c r="AO19" s="2" t="str">
        <f t="shared" si="12"/>
        <v>F</v>
      </c>
      <c r="AP19" s="2" t="str">
        <f t="shared" si="13"/>
        <v>F#</v>
      </c>
      <c r="AQ19" s="2" t="str">
        <f t="shared" si="14"/>
        <v>G</v>
      </c>
      <c r="AR19" s="2" t="str">
        <f t="shared" si="15"/>
        <v>G#</v>
      </c>
      <c r="AS19" s="2" t="str">
        <f t="shared" si="16"/>
        <v>A</v>
      </c>
      <c r="AT19" s="2" t="str">
        <f t="shared" si="17"/>
        <v>A#</v>
      </c>
      <c r="AU19" s="2" t="str">
        <f t="shared" si="18"/>
        <v>B</v>
      </c>
      <c r="AV19" s="2" t="str">
        <f t="shared" si="19"/>
        <v>C</v>
      </c>
      <c r="AW19" s="2" t="str">
        <f t="shared" si="20"/>
        <v>C#</v>
      </c>
      <c r="AX19" s="2" t="str">
        <f t="shared" si="21"/>
        <v>D</v>
      </c>
    </row>
    <row r="20" spans="2:50">
      <c r="B20" s="2" t="str">
        <f t="shared" si="23"/>
        <v>D#</v>
      </c>
      <c r="C20" s="2" t="str">
        <f t="shared" si="22"/>
        <v>E</v>
      </c>
      <c r="D20" s="2" t="str">
        <f t="shared" si="22"/>
        <v>F</v>
      </c>
      <c r="E20" s="2" t="str">
        <f t="shared" si="22"/>
        <v>F#</v>
      </c>
      <c r="F20" s="2" t="str">
        <f t="shared" si="22"/>
        <v>G</v>
      </c>
      <c r="G20" s="2" t="str">
        <f t="shared" si="22"/>
        <v>G#</v>
      </c>
      <c r="H20" s="2" t="str">
        <f t="shared" si="22"/>
        <v>A</v>
      </c>
      <c r="I20" s="2" t="str">
        <f t="shared" si="22"/>
        <v>A#</v>
      </c>
      <c r="J20" s="2" t="str">
        <f t="shared" si="22"/>
        <v>B</v>
      </c>
      <c r="K20" s="2" t="str">
        <f t="shared" si="22"/>
        <v>C</v>
      </c>
      <c r="L20" s="2" t="str">
        <f t="shared" si="22"/>
        <v>C#</v>
      </c>
      <c r="M20" s="2" t="str">
        <f t="shared" si="22"/>
        <v>D</v>
      </c>
      <c r="N20" s="2" t="str">
        <f t="shared" si="22"/>
        <v>D#</v>
      </c>
      <c r="O20" s="2" t="str">
        <f t="shared" si="22"/>
        <v>E</v>
      </c>
      <c r="P20" s="2" t="str">
        <f t="shared" si="22"/>
        <v>F</v>
      </c>
      <c r="Q20" s="2" t="str">
        <f t="shared" si="22"/>
        <v>F#</v>
      </c>
      <c r="R20" s="2" t="str">
        <f t="shared" si="22"/>
        <v>G</v>
      </c>
      <c r="S20" s="2" t="str">
        <f t="shared" si="22"/>
        <v>G#</v>
      </c>
      <c r="T20" s="2" t="str">
        <f t="shared" si="22"/>
        <v>A</v>
      </c>
      <c r="U20" s="2" t="str">
        <f t="shared" si="22"/>
        <v>A#</v>
      </c>
      <c r="V20" s="2" t="str">
        <f t="shared" si="22"/>
        <v>B</v>
      </c>
      <c r="W20" s="2" t="str">
        <f t="shared" si="22"/>
        <v>C</v>
      </c>
      <c r="X20" s="2" t="str">
        <f t="shared" si="22"/>
        <v>C#</v>
      </c>
      <c r="Y20" s="2" t="str">
        <f t="shared" si="22"/>
        <v>D</v>
      </c>
      <c r="Z20" s="2" t="str">
        <f t="shared" si="22"/>
        <v>D#</v>
      </c>
      <c r="AA20" s="2" t="str">
        <f t="shared" si="22"/>
        <v>E</v>
      </c>
      <c r="AB20" s="2" t="str">
        <f t="shared" si="22"/>
        <v>F</v>
      </c>
      <c r="AC20" s="2" t="str">
        <f t="shared" si="22"/>
        <v>F#</v>
      </c>
      <c r="AD20" s="2" t="str">
        <f t="shared" si="22"/>
        <v>G</v>
      </c>
      <c r="AE20" s="2" t="str">
        <f t="shared" si="22"/>
        <v>G#</v>
      </c>
      <c r="AF20" s="2" t="str">
        <f t="shared" si="22"/>
        <v>A</v>
      </c>
      <c r="AG20" s="2" t="str">
        <f t="shared" si="22"/>
        <v>A#</v>
      </c>
      <c r="AH20" s="2" t="str">
        <f t="shared" si="5"/>
        <v>B</v>
      </c>
      <c r="AI20" s="2" t="str">
        <f t="shared" si="6"/>
        <v>C</v>
      </c>
      <c r="AJ20" s="2" t="str">
        <f t="shared" si="7"/>
        <v>C#</v>
      </c>
      <c r="AK20" s="2" t="str">
        <f t="shared" si="8"/>
        <v>D</v>
      </c>
      <c r="AL20" s="2" t="str">
        <f t="shared" si="9"/>
        <v>D#</v>
      </c>
      <c r="AM20" s="2" t="str">
        <f t="shared" si="10"/>
        <v>E</v>
      </c>
      <c r="AN20" s="2" t="str">
        <f t="shared" si="11"/>
        <v>F</v>
      </c>
      <c r="AO20" s="2" t="str">
        <f t="shared" si="12"/>
        <v>F#</v>
      </c>
      <c r="AP20" s="2" t="str">
        <f t="shared" si="13"/>
        <v>G</v>
      </c>
      <c r="AQ20" s="2" t="str">
        <f t="shared" si="14"/>
        <v>G#</v>
      </c>
      <c r="AR20" s="2" t="str">
        <f t="shared" si="15"/>
        <v>A</v>
      </c>
      <c r="AS20" s="2" t="str">
        <f t="shared" si="16"/>
        <v>A#</v>
      </c>
      <c r="AT20" s="2" t="str">
        <f t="shared" si="17"/>
        <v>B</v>
      </c>
      <c r="AU20" s="2" t="str">
        <f t="shared" si="18"/>
        <v>C</v>
      </c>
      <c r="AV20" s="2" t="str">
        <f t="shared" si="19"/>
        <v>C#</v>
      </c>
      <c r="AW20" s="2" t="str">
        <f t="shared" si="20"/>
        <v>D</v>
      </c>
      <c r="AX20" s="2" t="str">
        <f t="shared" si="21"/>
        <v>D#</v>
      </c>
    </row>
    <row r="21" spans="2:50">
      <c r="B21" s="2" t="str">
        <f t="shared" si="23"/>
        <v>E</v>
      </c>
      <c r="C21" s="2" t="str">
        <f t="shared" si="22"/>
        <v>F</v>
      </c>
      <c r="D21" s="2" t="str">
        <f t="shared" si="22"/>
        <v>F#</v>
      </c>
      <c r="E21" s="2" t="str">
        <f t="shared" si="22"/>
        <v>G</v>
      </c>
      <c r="F21" s="2" t="str">
        <f t="shared" si="22"/>
        <v>G#</v>
      </c>
      <c r="G21" s="2" t="str">
        <f t="shared" si="22"/>
        <v>A</v>
      </c>
      <c r="H21" s="2" t="str">
        <f t="shared" si="22"/>
        <v>A#</v>
      </c>
      <c r="I21" s="2" t="str">
        <f t="shared" si="22"/>
        <v>B</v>
      </c>
      <c r="J21" s="2" t="str">
        <f t="shared" si="22"/>
        <v>C</v>
      </c>
      <c r="K21" s="2" t="str">
        <f t="shared" si="22"/>
        <v>C#</v>
      </c>
      <c r="L21" s="2" t="str">
        <f t="shared" si="22"/>
        <v>D</v>
      </c>
      <c r="M21" s="2" t="str">
        <f t="shared" si="22"/>
        <v>D#</v>
      </c>
      <c r="N21" s="2" t="str">
        <f t="shared" si="22"/>
        <v>E</v>
      </c>
      <c r="O21" s="2" t="str">
        <f t="shared" si="22"/>
        <v>F</v>
      </c>
      <c r="P21" s="2" t="str">
        <f t="shared" si="22"/>
        <v>F#</v>
      </c>
      <c r="Q21" s="2" t="str">
        <f t="shared" si="22"/>
        <v>G</v>
      </c>
      <c r="R21" s="2" t="str">
        <f t="shared" si="22"/>
        <v>G#</v>
      </c>
      <c r="S21" s="2" t="str">
        <f t="shared" si="22"/>
        <v>A</v>
      </c>
      <c r="T21" s="2" t="str">
        <f t="shared" si="22"/>
        <v>A#</v>
      </c>
      <c r="U21" s="2" t="str">
        <f t="shared" si="22"/>
        <v>B</v>
      </c>
      <c r="V21" s="2" t="str">
        <f t="shared" si="22"/>
        <v>C</v>
      </c>
      <c r="W21" s="2" t="str">
        <f t="shared" si="22"/>
        <v>C#</v>
      </c>
      <c r="X21" s="2" t="str">
        <f t="shared" si="22"/>
        <v>D</v>
      </c>
      <c r="Y21" s="2" t="str">
        <f t="shared" si="22"/>
        <v>D#</v>
      </c>
      <c r="Z21" s="2" t="str">
        <f t="shared" si="22"/>
        <v>E</v>
      </c>
      <c r="AA21" s="2" t="str">
        <f t="shared" si="22"/>
        <v>F</v>
      </c>
      <c r="AB21" s="2" t="str">
        <f t="shared" si="22"/>
        <v>F#</v>
      </c>
      <c r="AC21" s="2" t="str">
        <f t="shared" si="22"/>
        <v>G</v>
      </c>
      <c r="AD21" s="2" t="str">
        <f t="shared" si="22"/>
        <v>G#</v>
      </c>
      <c r="AE21" s="2" t="str">
        <f t="shared" si="22"/>
        <v>A</v>
      </c>
      <c r="AF21" s="2" t="str">
        <f t="shared" si="22"/>
        <v>A#</v>
      </c>
      <c r="AG21" s="2" t="str">
        <f t="shared" si="22"/>
        <v>B</v>
      </c>
      <c r="AH21" s="2" t="str">
        <f>V21</f>
        <v>C</v>
      </c>
      <c r="AI21" s="2" t="str">
        <f t="shared" ref="AI21:AX28" si="24">W21</f>
        <v>C#</v>
      </c>
      <c r="AJ21" s="2" t="str">
        <f t="shared" si="24"/>
        <v>D</v>
      </c>
      <c r="AK21" s="2" t="str">
        <f t="shared" si="24"/>
        <v>D#</v>
      </c>
      <c r="AL21" s="2" t="str">
        <f t="shared" si="24"/>
        <v>E</v>
      </c>
      <c r="AM21" s="2" t="str">
        <f t="shared" si="24"/>
        <v>F</v>
      </c>
      <c r="AN21" s="2" t="str">
        <f t="shared" si="24"/>
        <v>F#</v>
      </c>
      <c r="AO21" s="2" t="str">
        <f t="shared" si="24"/>
        <v>G</v>
      </c>
      <c r="AP21" s="2" t="str">
        <f t="shared" si="24"/>
        <v>G#</v>
      </c>
      <c r="AQ21" s="2" t="str">
        <f t="shared" si="24"/>
        <v>A</v>
      </c>
      <c r="AR21" s="2" t="str">
        <f t="shared" si="24"/>
        <v>A#</v>
      </c>
      <c r="AS21" s="2" t="str">
        <f t="shared" si="24"/>
        <v>B</v>
      </c>
      <c r="AT21" s="2" t="str">
        <f t="shared" si="24"/>
        <v>C</v>
      </c>
      <c r="AU21" s="2" t="str">
        <f t="shared" si="24"/>
        <v>C#</v>
      </c>
      <c r="AV21" s="2" t="str">
        <f t="shared" si="24"/>
        <v>D</v>
      </c>
      <c r="AW21" s="2" t="str">
        <f t="shared" si="24"/>
        <v>D#</v>
      </c>
      <c r="AX21" s="2" t="str">
        <f t="shared" si="24"/>
        <v>E</v>
      </c>
    </row>
    <row r="22" spans="2:50">
      <c r="B22" s="2" t="str">
        <f t="shared" si="23"/>
        <v>F</v>
      </c>
      <c r="C22" s="2" t="str">
        <f t="shared" si="22"/>
        <v>F#</v>
      </c>
      <c r="D22" s="2" t="str">
        <f t="shared" si="22"/>
        <v>G</v>
      </c>
      <c r="E22" s="2" t="str">
        <f t="shared" si="22"/>
        <v>G#</v>
      </c>
      <c r="F22" s="2" t="str">
        <f t="shared" si="22"/>
        <v>A</v>
      </c>
      <c r="G22" s="2" t="str">
        <f t="shared" si="22"/>
        <v>A#</v>
      </c>
      <c r="H22" s="2" t="str">
        <f t="shared" si="22"/>
        <v>B</v>
      </c>
      <c r="I22" s="2" t="str">
        <f t="shared" si="22"/>
        <v>C</v>
      </c>
      <c r="J22" s="2" t="str">
        <f t="shared" si="22"/>
        <v>C#</v>
      </c>
      <c r="K22" s="2" t="str">
        <f t="shared" si="22"/>
        <v>D</v>
      </c>
      <c r="L22" s="2" t="str">
        <f t="shared" si="22"/>
        <v>D#</v>
      </c>
      <c r="M22" s="2" t="str">
        <f t="shared" si="22"/>
        <v>E</v>
      </c>
      <c r="N22" s="2" t="str">
        <f t="shared" si="22"/>
        <v>F</v>
      </c>
      <c r="O22" s="2" t="str">
        <f t="shared" si="22"/>
        <v>F#</v>
      </c>
      <c r="P22" s="2" t="str">
        <f t="shared" si="22"/>
        <v>G</v>
      </c>
      <c r="Q22" s="2" t="str">
        <f t="shared" si="22"/>
        <v>G#</v>
      </c>
      <c r="R22" s="2" t="str">
        <f t="shared" si="22"/>
        <v>A</v>
      </c>
      <c r="S22" s="2" t="str">
        <f t="shared" si="22"/>
        <v>A#</v>
      </c>
      <c r="T22" s="2" t="str">
        <f t="shared" si="22"/>
        <v>B</v>
      </c>
      <c r="U22" s="2" t="str">
        <f t="shared" si="22"/>
        <v>C</v>
      </c>
      <c r="V22" s="2" t="str">
        <f t="shared" si="22"/>
        <v>C#</v>
      </c>
      <c r="W22" s="2" t="str">
        <f t="shared" si="22"/>
        <v>D</v>
      </c>
      <c r="X22" s="2" t="str">
        <f t="shared" si="22"/>
        <v>D#</v>
      </c>
      <c r="Y22" s="2" t="str">
        <f t="shared" si="22"/>
        <v>E</v>
      </c>
      <c r="Z22" s="2" t="str">
        <f t="shared" si="22"/>
        <v>F</v>
      </c>
      <c r="AA22" s="2" t="str">
        <f t="shared" si="22"/>
        <v>F#</v>
      </c>
      <c r="AB22" s="2" t="str">
        <f t="shared" si="22"/>
        <v>G</v>
      </c>
      <c r="AC22" s="2" t="str">
        <f t="shared" si="22"/>
        <v>G#</v>
      </c>
      <c r="AD22" s="2" t="str">
        <f t="shared" si="22"/>
        <v>A</v>
      </c>
      <c r="AE22" s="2" t="str">
        <f t="shared" si="22"/>
        <v>A#</v>
      </c>
      <c r="AF22" s="2" t="str">
        <f t="shared" si="22"/>
        <v>B</v>
      </c>
      <c r="AG22" s="2" t="str">
        <f t="shared" si="22"/>
        <v>C</v>
      </c>
      <c r="AH22" s="2" t="str">
        <f t="shared" ref="AH22:AH28" si="25">V22</f>
        <v>C#</v>
      </c>
      <c r="AI22" s="2" t="str">
        <f t="shared" si="24"/>
        <v>D</v>
      </c>
      <c r="AJ22" s="2" t="str">
        <f t="shared" si="24"/>
        <v>D#</v>
      </c>
      <c r="AK22" s="2" t="str">
        <f t="shared" si="24"/>
        <v>E</v>
      </c>
      <c r="AL22" s="2" t="str">
        <f t="shared" si="24"/>
        <v>F</v>
      </c>
      <c r="AM22" s="2" t="str">
        <f t="shared" si="24"/>
        <v>F#</v>
      </c>
      <c r="AN22" s="2" t="str">
        <f t="shared" si="24"/>
        <v>G</v>
      </c>
      <c r="AO22" s="2" t="str">
        <f t="shared" si="24"/>
        <v>G#</v>
      </c>
      <c r="AP22" s="2" t="str">
        <f t="shared" si="24"/>
        <v>A</v>
      </c>
      <c r="AQ22" s="2" t="str">
        <f t="shared" si="24"/>
        <v>A#</v>
      </c>
      <c r="AR22" s="2" t="str">
        <f t="shared" si="24"/>
        <v>B</v>
      </c>
      <c r="AS22" s="2" t="str">
        <f t="shared" si="24"/>
        <v>C</v>
      </c>
      <c r="AT22" s="2" t="str">
        <f t="shared" si="24"/>
        <v>C#</v>
      </c>
      <c r="AU22" s="2" t="str">
        <f t="shared" si="24"/>
        <v>D</v>
      </c>
      <c r="AV22" s="2" t="str">
        <f t="shared" si="24"/>
        <v>D#</v>
      </c>
      <c r="AW22" s="2" t="str">
        <f t="shared" si="24"/>
        <v>E</v>
      </c>
      <c r="AX22" s="2" t="str">
        <f t="shared" si="24"/>
        <v>F</v>
      </c>
    </row>
    <row r="23" spans="2:50">
      <c r="B23" s="2" t="str">
        <f t="shared" si="23"/>
        <v>F#</v>
      </c>
      <c r="C23" s="2" t="str">
        <f t="shared" si="22"/>
        <v>G</v>
      </c>
      <c r="D23" s="2" t="str">
        <f t="shared" si="22"/>
        <v>G#</v>
      </c>
      <c r="E23" s="2" t="str">
        <f t="shared" si="22"/>
        <v>A</v>
      </c>
      <c r="F23" s="2" t="str">
        <f t="shared" si="22"/>
        <v>A#</v>
      </c>
      <c r="G23" s="2" t="str">
        <f t="shared" si="22"/>
        <v>B</v>
      </c>
      <c r="H23" s="2" t="str">
        <f t="shared" si="22"/>
        <v>C</v>
      </c>
      <c r="I23" s="2" t="str">
        <f t="shared" si="22"/>
        <v>C#</v>
      </c>
      <c r="J23" s="2" t="str">
        <f t="shared" si="22"/>
        <v>D</v>
      </c>
      <c r="K23" s="2" t="str">
        <f t="shared" si="22"/>
        <v>D#</v>
      </c>
      <c r="L23" s="2" t="str">
        <f t="shared" si="22"/>
        <v>E</v>
      </c>
      <c r="M23" s="2" t="str">
        <f t="shared" si="22"/>
        <v>F</v>
      </c>
      <c r="N23" s="2" t="str">
        <f t="shared" si="22"/>
        <v>F#</v>
      </c>
      <c r="O23" s="2" t="str">
        <f t="shared" si="22"/>
        <v>G</v>
      </c>
      <c r="P23" s="2" t="str">
        <f t="shared" si="22"/>
        <v>G#</v>
      </c>
      <c r="Q23" s="2" t="str">
        <f t="shared" si="22"/>
        <v>A</v>
      </c>
      <c r="R23" s="2" t="str">
        <f t="shared" si="22"/>
        <v>A#</v>
      </c>
      <c r="S23" s="2" t="str">
        <f t="shared" si="22"/>
        <v>B</v>
      </c>
      <c r="T23" s="2" t="str">
        <f t="shared" si="22"/>
        <v>C</v>
      </c>
      <c r="U23" s="2" t="str">
        <f t="shared" si="22"/>
        <v>C#</v>
      </c>
      <c r="V23" s="2" t="str">
        <f t="shared" si="22"/>
        <v>D</v>
      </c>
      <c r="W23" s="2" t="str">
        <f t="shared" si="22"/>
        <v>D#</v>
      </c>
      <c r="X23" s="2" t="str">
        <f t="shared" si="22"/>
        <v>E</v>
      </c>
      <c r="Y23" s="2" t="str">
        <f t="shared" si="22"/>
        <v>F</v>
      </c>
      <c r="Z23" s="2" t="str">
        <f t="shared" si="22"/>
        <v>F#</v>
      </c>
      <c r="AA23" s="2" t="str">
        <f t="shared" si="22"/>
        <v>G</v>
      </c>
      <c r="AB23" s="2" t="str">
        <f t="shared" si="22"/>
        <v>G#</v>
      </c>
      <c r="AC23" s="2" t="str">
        <f t="shared" si="22"/>
        <v>A</v>
      </c>
      <c r="AD23" s="2" t="str">
        <f t="shared" si="22"/>
        <v>A#</v>
      </c>
      <c r="AE23" s="2" t="str">
        <f t="shared" si="22"/>
        <v>B</v>
      </c>
      <c r="AF23" s="2" t="str">
        <f t="shared" si="22"/>
        <v>C</v>
      </c>
      <c r="AG23" s="2" t="str">
        <f t="shared" ref="C23:AG28" si="26">AH22</f>
        <v>C#</v>
      </c>
      <c r="AH23" s="2" t="str">
        <f t="shared" si="25"/>
        <v>D</v>
      </c>
      <c r="AI23" s="2" t="str">
        <f t="shared" si="24"/>
        <v>D#</v>
      </c>
      <c r="AJ23" s="2" t="str">
        <f t="shared" si="24"/>
        <v>E</v>
      </c>
      <c r="AK23" s="2" t="str">
        <f t="shared" si="24"/>
        <v>F</v>
      </c>
      <c r="AL23" s="2" t="str">
        <f t="shared" si="24"/>
        <v>F#</v>
      </c>
      <c r="AM23" s="2" t="str">
        <f t="shared" si="24"/>
        <v>G</v>
      </c>
      <c r="AN23" s="2" t="str">
        <f t="shared" si="24"/>
        <v>G#</v>
      </c>
      <c r="AO23" s="2" t="str">
        <f t="shared" si="24"/>
        <v>A</v>
      </c>
      <c r="AP23" s="2" t="str">
        <f t="shared" si="24"/>
        <v>A#</v>
      </c>
      <c r="AQ23" s="2" t="str">
        <f t="shared" si="24"/>
        <v>B</v>
      </c>
      <c r="AR23" s="2" t="str">
        <f t="shared" si="24"/>
        <v>C</v>
      </c>
      <c r="AS23" s="2" t="str">
        <f t="shared" si="24"/>
        <v>C#</v>
      </c>
      <c r="AT23" s="2" t="str">
        <f t="shared" si="24"/>
        <v>D</v>
      </c>
      <c r="AU23" s="2" t="str">
        <f t="shared" si="24"/>
        <v>D#</v>
      </c>
      <c r="AV23" s="2" t="str">
        <f t="shared" si="24"/>
        <v>E</v>
      </c>
      <c r="AW23" s="2" t="str">
        <f t="shared" si="24"/>
        <v>F</v>
      </c>
      <c r="AX23" s="2" t="str">
        <f t="shared" si="24"/>
        <v>F#</v>
      </c>
    </row>
    <row r="24" spans="2:50">
      <c r="B24" s="2" t="str">
        <f t="shared" si="23"/>
        <v>G</v>
      </c>
      <c r="C24" s="2" t="str">
        <f t="shared" si="26"/>
        <v>G#</v>
      </c>
      <c r="D24" s="2" t="str">
        <f t="shared" si="26"/>
        <v>A</v>
      </c>
      <c r="E24" s="2" t="str">
        <f t="shared" si="26"/>
        <v>A#</v>
      </c>
      <c r="F24" s="2" t="str">
        <f t="shared" si="26"/>
        <v>B</v>
      </c>
      <c r="G24" s="2" t="str">
        <f t="shared" si="26"/>
        <v>C</v>
      </c>
      <c r="H24" s="2" t="str">
        <f t="shared" si="26"/>
        <v>C#</v>
      </c>
      <c r="I24" s="2" t="str">
        <f t="shared" si="26"/>
        <v>D</v>
      </c>
      <c r="J24" s="2" t="str">
        <f t="shared" si="26"/>
        <v>D#</v>
      </c>
      <c r="K24" s="2" t="str">
        <f t="shared" si="26"/>
        <v>E</v>
      </c>
      <c r="L24" s="2" t="str">
        <f t="shared" si="26"/>
        <v>F</v>
      </c>
      <c r="M24" s="2" t="str">
        <f t="shared" si="26"/>
        <v>F#</v>
      </c>
      <c r="N24" s="2" t="str">
        <f t="shared" si="26"/>
        <v>G</v>
      </c>
      <c r="O24" s="2" t="str">
        <f t="shared" si="26"/>
        <v>G#</v>
      </c>
      <c r="P24" s="2" t="str">
        <f t="shared" si="26"/>
        <v>A</v>
      </c>
      <c r="Q24" s="2" t="str">
        <f t="shared" si="26"/>
        <v>A#</v>
      </c>
      <c r="R24" s="2" t="str">
        <f t="shared" si="26"/>
        <v>B</v>
      </c>
      <c r="S24" s="2" t="str">
        <f t="shared" si="26"/>
        <v>C</v>
      </c>
      <c r="T24" s="2" t="str">
        <f t="shared" si="26"/>
        <v>C#</v>
      </c>
      <c r="U24" s="2" t="str">
        <f t="shared" si="26"/>
        <v>D</v>
      </c>
      <c r="V24" s="2" t="str">
        <f t="shared" si="26"/>
        <v>D#</v>
      </c>
      <c r="W24" s="2" t="str">
        <f t="shared" si="26"/>
        <v>E</v>
      </c>
      <c r="X24" s="2" t="str">
        <f t="shared" si="26"/>
        <v>F</v>
      </c>
      <c r="Y24" s="2" t="str">
        <f t="shared" si="26"/>
        <v>F#</v>
      </c>
      <c r="Z24" s="2" t="str">
        <f t="shared" si="26"/>
        <v>G</v>
      </c>
      <c r="AA24" s="2" t="str">
        <f t="shared" si="26"/>
        <v>G#</v>
      </c>
      <c r="AB24" s="2" t="str">
        <f t="shared" si="26"/>
        <v>A</v>
      </c>
      <c r="AC24" s="2" t="str">
        <f t="shared" si="26"/>
        <v>A#</v>
      </c>
      <c r="AD24" s="2" t="str">
        <f t="shared" si="26"/>
        <v>B</v>
      </c>
      <c r="AE24" s="2" t="str">
        <f t="shared" si="26"/>
        <v>C</v>
      </c>
      <c r="AF24" s="2" t="str">
        <f t="shared" si="26"/>
        <v>C#</v>
      </c>
      <c r="AG24" s="2" t="str">
        <f t="shared" si="26"/>
        <v>D</v>
      </c>
      <c r="AH24" s="2" t="str">
        <f t="shared" si="25"/>
        <v>D#</v>
      </c>
      <c r="AI24" s="2" t="str">
        <f t="shared" si="24"/>
        <v>E</v>
      </c>
      <c r="AJ24" s="2" t="str">
        <f t="shared" si="24"/>
        <v>F</v>
      </c>
      <c r="AK24" s="2" t="str">
        <f t="shared" si="24"/>
        <v>F#</v>
      </c>
      <c r="AL24" s="2" t="str">
        <f t="shared" si="24"/>
        <v>G</v>
      </c>
      <c r="AM24" s="2" t="str">
        <f t="shared" si="24"/>
        <v>G#</v>
      </c>
      <c r="AN24" s="2" t="str">
        <f t="shared" si="24"/>
        <v>A</v>
      </c>
      <c r="AO24" s="2" t="str">
        <f t="shared" si="24"/>
        <v>A#</v>
      </c>
      <c r="AP24" s="2" t="str">
        <f t="shared" si="24"/>
        <v>B</v>
      </c>
      <c r="AQ24" s="2" t="str">
        <f t="shared" si="24"/>
        <v>C</v>
      </c>
      <c r="AR24" s="2" t="str">
        <f t="shared" si="24"/>
        <v>C#</v>
      </c>
      <c r="AS24" s="2" t="str">
        <f t="shared" si="24"/>
        <v>D</v>
      </c>
      <c r="AT24" s="2" t="str">
        <f t="shared" si="24"/>
        <v>D#</v>
      </c>
      <c r="AU24" s="2" t="str">
        <f t="shared" si="24"/>
        <v>E</v>
      </c>
      <c r="AV24" s="2" t="str">
        <f t="shared" si="24"/>
        <v>F</v>
      </c>
      <c r="AW24" s="2" t="str">
        <f t="shared" si="24"/>
        <v>F#</v>
      </c>
      <c r="AX24" s="2" t="str">
        <f t="shared" si="24"/>
        <v>G</v>
      </c>
    </row>
    <row r="25" spans="2:50">
      <c r="B25" s="2" t="str">
        <f t="shared" si="23"/>
        <v>G#</v>
      </c>
      <c r="C25" s="2" t="str">
        <f t="shared" si="26"/>
        <v>A</v>
      </c>
      <c r="D25" s="2" t="str">
        <f t="shared" si="26"/>
        <v>A#</v>
      </c>
      <c r="E25" s="2" t="str">
        <f t="shared" si="26"/>
        <v>B</v>
      </c>
      <c r="F25" s="2" t="str">
        <f t="shared" si="26"/>
        <v>C</v>
      </c>
      <c r="G25" s="2" t="str">
        <f t="shared" si="26"/>
        <v>C#</v>
      </c>
      <c r="H25" s="2" t="str">
        <f t="shared" si="26"/>
        <v>D</v>
      </c>
      <c r="I25" s="2" t="str">
        <f t="shared" si="26"/>
        <v>D#</v>
      </c>
      <c r="J25" s="2" t="str">
        <f t="shared" si="26"/>
        <v>E</v>
      </c>
      <c r="K25" s="2" t="str">
        <f t="shared" si="26"/>
        <v>F</v>
      </c>
      <c r="L25" s="2" t="str">
        <f t="shared" si="26"/>
        <v>F#</v>
      </c>
      <c r="M25" s="2" t="str">
        <f t="shared" si="26"/>
        <v>G</v>
      </c>
      <c r="N25" s="2" t="str">
        <f t="shared" si="26"/>
        <v>G#</v>
      </c>
      <c r="O25" s="2" t="str">
        <f t="shared" si="26"/>
        <v>A</v>
      </c>
      <c r="P25" s="2" t="str">
        <f t="shared" si="26"/>
        <v>A#</v>
      </c>
      <c r="Q25" s="2" t="str">
        <f t="shared" si="26"/>
        <v>B</v>
      </c>
      <c r="R25" s="2" t="str">
        <f t="shared" si="26"/>
        <v>C</v>
      </c>
      <c r="S25" s="2" t="str">
        <f t="shared" si="26"/>
        <v>C#</v>
      </c>
      <c r="T25" s="2" t="str">
        <f t="shared" si="26"/>
        <v>D</v>
      </c>
      <c r="U25" s="2" t="str">
        <f t="shared" si="26"/>
        <v>D#</v>
      </c>
      <c r="V25" s="2" t="str">
        <f t="shared" si="26"/>
        <v>E</v>
      </c>
      <c r="W25" s="2" t="str">
        <f t="shared" si="26"/>
        <v>F</v>
      </c>
      <c r="X25" s="2" t="str">
        <f t="shared" si="26"/>
        <v>F#</v>
      </c>
      <c r="Y25" s="2" t="str">
        <f t="shared" si="26"/>
        <v>G</v>
      </c>
      <c r="Z25" s="2" t="str">
        <f t="shared" si="26"/>
        <v>G#</v>
      </c>
      <c r="AA25" s="2" t="str">
        <f t="shared" si="26"/>
        <v>A</v>
      </c>
      <c r="AB25" s="2" t="str">
        <f t="shared" si="26"/>
        <v>A#</v>
      </c>
      <c r="AC25" s="2" t="str">
        <f t="shared" si="26"/>
        <v>B</v>
      </c>
      <c r="AD25" s="2" t="str">
        <f t="shared" si="26"/>
        <v>C</v>
      </c>
      <c r="AE25" s="2" t="str">
        <f t="shared" si="26"/>
        <v>C#</v>
      </c>
      <c r="AF25" s="2" t="str">
        <f t="shared" si="26"/>
        <v>D</v>
      </c>
      <c r="AG25" s="2" t="str">
        <f t="shared" si="26"/>
        <v>D#</v>
      </c>
      <c r="AH25" s="2" t="str">
        <f t="shared" si="25"/>
        <v>E</v>
      </c>
      <c r="AI25" s="2" t="str">
        <f t="shared" si="24"/>
        <v>F</v>
      </c>
      <c r="AJ25" s="2" t="str">
        <f t="shared" si="24"/>
        <v>F#</v>
      </c>
      <c r="AK25" s="2" t="str">
        <f t="shared" si="24"/>
        <v>G</v>
      </c>
      <c r="AL25" s="2" t="str">
        <f t="shared" si="24"/>
        <v>G#</v>
      </c>
      <c r="AM25" s="2" t="str">
        <f t="shared" si="24"/>
        <v>A</v>
      </c>
      <c r="AN25" s="2" t="str">
        <f t="shared" si="24"/>
        <v>A#</v>
      </c>
      <c r="AO25" s="2" t="str">
        <f t="shared" si="24"/>
        <v>B</v>
      </c>
      <c r="AP25" s="2" t="str">
        <f t="shared" si="24"/>
        <v>C</v>
      </c>
      <c r="AQ25" s="2" t="str">
        <f t="shared" si="24"/>
        <v>C#</v>
      </c>
      <c r="AR25" s="2" t="str">
        <f t="shared" si="24"/>
        <v>D</v>
      </c>
      <c r="AS25" s="2" t="str">
        <f t="shared" si="24"/>
        <v>D#</v>
      </c>
      <c r="AT25" s="2" t="str">
        <f t="shared" si="24"/>
        <v>E</v>
      </c>
      <c r="AU25" s="2" t="str">
        <f t="shared" si="24"/>
        <v>F</v>
      </c>
      <c r="AV25" s="2" t="str">
        <f t="shared" si="24"/>
        <v>F#</v>
      </c>
      <c r="AW25" s="2" t="str">
        <f t="shared" si="24"/>
        <v>G</v>
      </c>
      <c r="AX25" s="2" t="str">
        <f t="shared" si="24"/>
        <v>G#</v>
      </c>
    </row>
    <row r="26" spans="2:50">
      <c r="B26" s="2" t="str">
        <f t="shared" si="23"/>
        <v>A</v>
      </c>
      <c r="C26" s="2" t="str">
        <f t="shared" si="26"/>
        <v>A#</v>
      </c>
      <c r="D26" s="2" t="str">
        <f t="shared" si="26"/>
        <v>B</v>
      </c>
      <c r="E26" s="2" t="str">
        <f t="shared" si="26"/>
        <v>C</v>
      </c>
      <c r="F26" s="2" t="str">
        <f t="shared" si="26"/>
        <v>C#</v>
      </c>
      <c r="G26" s="2" t="str">
        <f t="shared" si="26"/>
        <v>D</v>
      </c>
      <c r="H26" s="2" t="str">
        <f t="shared" si="26"/>
        <v>D#</v>
      </c>
      <c r="I26" s="2" t="str">
        <f t="shared" si="26"/>
        <v>E</v>
      </c>
      <c r="J26" s="2" t="str">
        <f t="shared" si="26"/>
        <v>F</v>
      </c>
      <c r="K26" s="2" t="str">
        <f t="shared" si="26"/>
        <v>F#</v>
      </c>
      <c r="L26" s="2" t="str">
        <f t="shared" si="26"/>
        <v>G</v>
      </c>
      <c r="M26" s="2" t="str">
        <f t="shared" si="26"/>
        <v>G#</v>
      </c>
      <c r="N26" s="2" t="str">
        <f t="shared" si="26"/>
        <v>A</v>
      </c>
      <c r="O26" s="2" t="str">
        <f t="shared" si="26"/>
        <v>A#</v>
      </c>
      <c r="P26" s="2" t="str">
        <f t="shared" si="26"/>
        <v>B</v>
      </c>
      <c r="Q26" s="2" t="str">
        <f t="shared" si="26"/>
        <v>C</v>
      </c>
      <c r="R26" s="2" t="str">
        <f t="shared" si="26"/>
        <v>C#</v>
      </c>
      <c r="S26" s="2" t="str">
        <f t="shared" si="26"/>
        <v>D</v>
      </c>
      <c r="T26" s="2" t="str">
        <f t="shared" si="26"/>
        <v>D#</v>
      </c>
      <c r="U26" s="2" t="str">
        <f t="shared" si="26"/>
        <v>E</v>
      </c>
      <c r="V26" s="2" t="str">
        <f t="shared" si="26"/>
        <v>F</v>
      </c>
      <c r="W26" s="2" t="str">
        <f t="shared" si="26"/>
        <v>F#</v>
      </c>
      <c r="X26" s="2" t="str">
        <f t="shared" si="26"/>
        <v>G</v>
      </c>
      <c r="Y26" s="2" t="str">
        <f t="shared" si="26"/>
        <v>G#</v>
      </c>
      <c r="Z26" s="2" t="str">
        <f t="shared" si="26"/>
        <v>A</v>
      </c>
      <c r="AA26" s="2" t="str">
        <f t="shared" si="26"/>
        <v>A#</v>
      </c>
      <c r="AB26" s="2" t="str">
        <f t="shared" si="26"/>
        <v>B</v>
      </c>
      <c r="AC26" s="2" t="str">
        <f t="shared" si="26"/>
        <v>C</v>
      </c>
      <c r="AD26" s="2" t="str">
        <f t="shared" si="26"/>
        <v>C#</v>
      </c>
      <c r="AE26" s="2" t="str">
        <f t="shared" si="26"/>
        <v>D</v>
      </c>
      <c r="AF26" s="2" t="str">
        <f t="shared" si="26"/>
        <v>D#</v>
      </c>
      <c r="AG26" s="2" t="str">
        <f t="shared" si="26"/>
        <v>E</v>
      </c>
      <c r="AH26" s="2" t="str">
        <f t="shared" si="25"/>
        <v>F</v>
      </c>
      <c r="AI26" s="2" t="str">
        <f t="shared" si="24"/>
        <v>F#</v>
      </c>
      <c r="AJ26" s="2" t="str">
        <f t="shared" si="24"/>
        <v>G</v>
      </c>
      <c r="AK26" s="2" t="str">
        <f t="shared" si="24"/>
        <v>G#</v>
      </c>
      <c r="AL26" s="2" t="str">
        <f t="shared" si="24"/>
        <v>A</v>
      </c>
      <c r="AM26" s="2" t="str">
        <f t="shared" si="24"/>
        <v>A#</v>
      </c>
      <c r="AN26" s="2" t="str">
        <f t="shared" si="24"/>
        <v>B</v>
      </c>
      <c r="AO26" s="2" t="str">
        <f t="shared" si="24"/>
        <v>C</v>
      </c>
      <c r="AP26" s="2" t="str">
        <f t="shared" si="24"/>
        <v>C#</v>
      </c>
      <c r="AQ26" s="2" t="str">
        <f t="shared" si="24"/>
        <v>D</v>
      </c>
      <c r="AR26" s="2" t="str">
        <f t="shared" si="24"/>
        <v>D#</v>
      </c>
      <c r="AS26" s="2" t="str">
        <f t="shared" si="24"/>
        <v>E</v>
      </c>
      <c r="AT26" s="2" t="str">
        <f t="shared" si="24"/>
        <v>F</v>
      </c>
      <c r="AU26" s="2" t="str">
        <f t="shared" si="24"/>
        <v>F#</v>
      </c>
      <c r="AV26" s="2" t="str">
        <f t="shared" si="24"/>
        <v>G</v>
      </c>
      <c r="AW26" s="2" t="str">
        <f t="shared" si="24"/>
        <v>G#</v>
      </c>
      <c r="AX26" s="2" t="str">
        <f t="shared" si="24"/>
        <v>A</v>
      </c>
    </row>
    <row r="27" spans="2:50">
      <c r="B27" s="2" t="str">
        <f t="shared" si="23"/>
        <v>A#</v>
      </c>
      <c r="C27" s="2" t="str">
        <f t="shared" si="23"/>
        <v>B</v>
      </c>
      <c r="D27" s="2" t="str">
        <f t="shared" si="23"/>
        <v>C</v>
      </c>
      <c r="E27" s="2" t="str">
        <f t="shared" si="23"/>
        <v>C#</v>
      </c>
      <c r="F27" s="2" t="str">
        <f t="shared" si="23"/>
        <v>D</v>
      </c>
      <c r="G27" s="2" t="str">
        <f t="shared" si="23"/>
        <v>D#</v>
      </c>
      <c r="H27" s="2" t="str">
        <f t="shared" si="23"/>
        <v>E</v>
      </c>
      <c r="I27" s="2" t="str">
        <f t="shared" si="23"/>
        <v>F</v>
      </c>
      <c r="J27" s="2" t="str">
        <f t="shared" si="23"/>
        <v>F#</v>
      </c>
      <c r="K27" s="2" t="str">
        <f t="shared" si="23"/>
        <v>G</v>
      </c>
      <c r="L27" s="2" t="str">
        <f t="shared" si="23"/>
        <v>G#</v>
      </c>
      <c r="M27" s="2" t="str">
        <f t="shared" si="23"/>
        <v>A</v>
      </c>
      <c r="N27" s="2" t="str">
        <f t="shared" si="23"/>
        <v>A#</v>
      </c>
      <c r="O27" s="2" t="str">
        <f t="shared" si="23"/>
        <v>B</v>
      </c>
      <c r="P27" s="2" t="str">
        <f t="shared" si="23"/>
        <v>C</v>
      </c>
      <c r="Q27" s="2" t="str">
        <f t="shared" si="23"/>
        <v>C#</v>
      </c>
      <c r="R27" s="2" t="str">
        <f t="shared" si="26"/>
        <v>D</v>
      </c>
      <c r="S27" s="2" t="str">
        <f t="shared" si="26"/>
        <v>D#</v>
      </c>
      <c r="T27" s="2" t="str">
        <f t="shared" si="26"/>
        <v>E</v>
      </c>
      <c r="U27" s="2" t="str">
        <f t="shared" si="26"/>
        <v>F</v>
      </c>
      <c r="V27" s="2" t="str">
        <f t="shared" si="26"/>
        <v>F#</v>
      </c>
      <c r="W27" s="2" t="str">
        <f t="shared" si="26"/>
        <v>G</v>
      </c>
      <c r="X27" s="2" t="str">
        <f t="shared" si="26"/>
        <v>G#</v>
      </c>
      <c r="Y27" s="2" t="str">
        <f t="shared" si="26"/>
        <v>A</v>
      </c>
      <c r="Z27" s="2" t="str">
        <f t="shared" si="26"/>
        <v>A#</v>
      </c>
      <c r="AA27" s="2" t="str">
        <f t="shared" si="26"/>
        <v>B</v>
      </c>
      <c r="AB27" s="2" t="str">
        <f t="shared" si="26"/>
        <v>C</v>
      </c>
      <c r="AC27" s="2" t="str">
        <f t="shared" si="26"/>
        <v>C#</v>
      </c>
      <c r="AD27" s="2" t="str">
        <f t="shared" si="26"/>
        <v>D</v>
      </c>
      <c r="AE27" s="2" t="str">
        <f t="shared" si="26"/>
        <v>D#</v>
      </c>
      <c r="AF27" s="2" t="str">
        <f t="shared" si="26"/>
        <v>E</v>
      </c>
      <c r="AG27" s="2" t="str">
        <f t="shared" si="26"/>
        <v>F</v>
      </c>
      <c r="AH27" s="2" t="str">
        <f t="shared" si="25"/>
        <v>F#</v>
      </c>
      <c r="AI27" s="2" t="str">
        <f t="shared" si="24"/>
        <v>G</v>
      </c>
      <c r="AJ27" s="2" t="str">
        <f t="shared" si="24"/>
        <v>G#</v>
      </c>
      <c r="AK27" s="2" t="str">
        <f t="shared" si="24"/>
        <v>A</v>
      </c>
      <c r="AL27" s="2" t="str">
        <f t="shared" si="24"/>
        <v>A#</v>
      </c>
      <c r="AM27" s="2" t="str">
        <f t="shared" si="24"/>
        <v>B</v>
      </c>
      <c r="AN27" s="2" t="str">
        <f t="shared" si="24"/>
        <v>C</v>
      </c>
      <c r="AO27" s="2" t="str">
        <f t="shared" si="24"/>
        <v>C#</v>
      </c>
      <c r="AP27" s="2" t="str">
        <f t="shared" si="24"/>
        <v>D</v>
      </c>
      <c r="AQ27" s="2" t="str">
        <f t="shared" si="24"/>
        <v>D#</v>
      </c>
      <c r="AR27" s="2" t="str">
        <f t="shared" si="24"/>
        <v>E</v>
      </c>
      <c r="AS27" s="2" t="str">
        <f t="shared" si="24"/>
        <v>F</v>
      </c>
      <c r="AT27" s="2" t="str">
        <f t="shared" si="24"/>
        <v>F#</v>
      </c>
      <c r="AU27" s="2" t="str">
        <f t="shared" si="24"/>
        <v>G</v>
      </c>
      <c r="AV27" s="2" t="str">
        <f t="shared" si="24"/>
        <v>G#</v>
      </c>
      <c r="AW27" s="2" t="str">
        <f t="shared" si="24"/>
        <v>A</v>
      </c>
      <c r="AX27" s="2" t="str">
        <f t="shared" si="24"/>
        <v>A#</v>
      </c>
    </row>
    <row r="28" spans="2:50">
      <c r="B28" s="2" t="str">
        <f t="shared" si="23"/>
        <v>B</v>
      </c>
      <c r="C28" s="2" t="str">
        <f t="shared" si="23"/>
        <v>C</v>
      </c>
      <c r="D28" s="2" t="str">
        <f t="shared" si="26"/>
        <v>C#</v>
      </c>
      <c r="E28" s="2" t="str">
        <f t="shared" si="26"/>
        <v>D</v>
      </c>
      <c r="F28" s="2" t="str">
        <f t="shared" si="26"/>
        <v>D#</v>
      </c>
      <c r="G28" s="2" t="str">
        <f t="shared" si="26"/>
        <v>E</v>
      </c>
      <c r="H28" s="2" t="str">
        <f t="shared" si="26"/>
        <v>F</v>
      </c>
      <c r="I28" s="2" t="str">
        <f t="shared" si="26"/>
        <v>F#</v>
      </c>
      <c r="J28" s="2" t="str">
        <f t="shared" si="26"/>
        <v>G</v>
      </c>
      <c r="K28" s="2" t="str">
        <f t="shared" si="26"/>
        <v>G#</v>
      </c>
      <c r="L28" s="2" t="str">
        <f t="shared" si="26"/>
        <v>A</v>
      </c>
      <c r="M28" s="2" t="str">
        <f t="shared" si="26"/>
        <v>A#</v>
      </c>
      <c r="N28" s="2" t="str">
        <f t="shared" si="26"/>
        <v>B</v>
      </c>
      <c r="O28" s="2" t="str">
        <f t="shared" si="26"/>
        <v>C</v>
      </c>
      <c r="P28" s="2" t="str">
        <f t="shared" si="26"/>
        <v>C#</v>
      </c>
      <c r="Q28" s="2" t="str">
        <f t="shared" si="26"/>
        <v>D</v>
      </c>
      <c r="R28" s="2" t="str">
        <f t="shared" si="26"/>
        <v>D#</v>
      </c>
      <c r="S28" s="2" t="str">
        <f t="shared" si="26"/>
        <v>E</v>
      </c>
      <c r="T28" s="2" t="str">
        <f t="shared" si="26"/>
        <v>F</v>
      </c>
      <c r="U28" s="2" t="str">
        <f t="shared" si="26"/>
        <v>F#</v>
      </c>
      <c r="V28" s="2" t="str">
        <f t="shared" si="26"/>
        <v>G</v>
      </c>
      <c r="W28" s="2" t="str">
        <f t="shared" si="26"/>
        <v>G#</v>
      </c>
      <c r="X28" s="2" t="str">
        <f t="shared" si="26"/>
        <v>A</v>
      </c>
      <c r="Y28" s="2" t="str">
        <f t="shared" si="26"/>
        <v>A#</v>
      </c>
      <c r="Z28" s="2" t="str">
        <f t="shared" si="26"/>
        <v>B</v>
      </c>
      <c r="AA28" s="2" t="str">
        <f t="shared" si="26"/>
        <v>C</v>
      </c>
      <c r="AB28" s="2" t="str">
        <f t="shared" si="26"/>
        <v>C#</v>
      </c>
      <c r="AC28" s="2" t="str">
        <f t="shared" si="26"/>
        <v>D</v>
      </c>
      <c r="AD28" s="2" t="str">
        <f t="shared" si="26"/>
        <v>D#</v>
      </c>
      <c r="AE28" s="2" t="str">
        <f t="shared" si="26"/>
        <v>E</v>
      </c>
      <c r="AF28" s="2" t="str">
        <f t="shared" si="26"/>
        <v>F</v>
      </c>
      <c r="AG28" s="2" t="str">
        <f t="shared" si="26"/>
        <v>F#</v>
      </c>
      <c r="AH28" s="2" t="str">
        <f t="shared" si="25"/>
        <v>G</v>
      </c>
      <c r="AI28" s="2" t="str">
        <f t="shared" si="24"/>
        <v>G#</v>
      </c>
      <c r="AJ28" s="2" t="str">
        <f t="shared" si="24"/>
        <v>A</v>
      </c>
      <c r="AK28" s="2" t="str">
        <f t="shared" si="24"/>
        <v>A#</v>
      </c>
      <c r="AL28" s="2" t="str">
        <f t="shared" si="24"/>
        <v>B</v>
      </c>
      <c r="AM28" s="2" t="str">
        <f t="shared" si="24"/>
        <v>C</v>
      </c>
      <c r="AN28" s="2" t="str">
        <f t="shared" si="24"/>
        <v>C#</v>
      </c>
      <c r="AO28" s="2" t="str">
        <f t="shared" si="24"/>
        <v>D</v>
      </c>
      <c r="AP28" s="2" t="str">
        <f t="shared" si="24"/>
        <v>D#</v>
      </c>
      <c r="AQ28" s="2" t="str">
        <f t="shared" si="24"/>
        <v>E</v>
      </c>
      <c r="AR28" s="2" t="str">
        <f t="shared" si="24"/>
        <v>F</v>
      </c>
      <c r="AS28" s="2" t="str">
        <f t="shared" si="24"/>
        <v>F#</v>
      </c>
      <c r="AT28" s="2" t="str">
        <f t="shared" si="24"/>
        <v>G</v>
      </c>
      <c r="AU28" s="2" t="str">
        <f t="shared" si="24"/>
        <v>G#</v>
      </c>
      <c r="AV28" s="2" t="str">
        <f t="shared" si="24"/>
        <v>A</v>
      </c>
      <c r="AW28" s="2" t="str">
        <f t="shared" si="24"/>
        <v>A#</v>
      </c>
      <c r="AX28" s="2" t="str">
        <f t="shared" si="24"/>
        <v>B</v>
      </c>
    </row>
    <row r="31" spans="2:50">
      <c r="Q31" s="21" t="s">
        <v>76</v>
      </c>
    </row>
    <row r="32" spans="2:50">
      <c r="B32">
        <v>1</v>
      </c>
      <c r="C32">
        <v>2</v>
      </c>
      <c r="D32">
        <v>3</v>
      </c>
      <c r="E32">
        <v>4</v>
      </c>
      <c r="F32">
        <v>5</v>
      </c>
      <c r="G32">
        <v>6</v>
      </c>
      <c r="H32">
        <v>7</v>
      </c>
      <c r="I32">
        <v>8</v>
      </c>
      <c r="J32">
        <v>9</v>
      </c>
      <c r="K32">
        <v>10</v>
      </c>
      <c r="L32">
        <v>11</v>
      </c>
      <c r="M32">
        <v>12</v>
      </c>
      <c r="N32">
        <v>13</v>
      </c>
      <c r="Q32" t="s">
        <v>36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  <c r="AB32">
        <v>8</v>
      </c>
      <c r="AC32">
        <v>9</v>
      </c>
      <c r="AD32">
        <v>10</v>
      </c>
      <c r="AE32">
        <v>11</v>
      </c>
      <c r="AF32">
        <v>12</v>
      </c>
      <c r="AG32">
        <v>13</v>
      </c>
    </row>
    <row r="33" spans="1:33">
      <c r="A33">
        <v>1</v>
      </c>
      <c r="B33" s="12" t="str">
        <f>INDEX(M$17:X17,1,$Q33)</f>
        <v>E</v>
      </c>
      <c r="C33" s="12" t="str">
        <f>INDEX(N$17:Y17,1,$Q33)</f>
        <v>F</v>
      </c>
      <c r="D33" s="12" t="str">
        <f>INDEX(O$17:Z17,1,$Q33)</f>
        <v>F#</v>
      </c>
      <c r="E33" s="12" t="str">
        <f>INDEX(P$17:AA17,1,$Q33)</f>
        <v>G</v>
      </c>
      <c r="F33" s="12" t="str">
        <f>INDEX(Q$17:AB17,1,$Q33)</f>
        <v>G#</v>
      </c>
      <c r="G33" s="12" t="str">
        <f>INDEX(R$17:AC17,1,$Q33)</f>
        <v>A</v>
      </c>
      <c r="H33" s="12" t="str">
        <f>INDEX(S$17:AD17,1,$Q33)</f>
        <v>A#</v>
      </c>
      <c r="I33" s="12" t="str">
        <f>INDEX(T$17:AE17,1,$Q33)</f>
        <v>B</v>
      </c>
      <c r="J33" s="12" t="str">
        <f>INDEX(U$17:AF17,1,$Q33)</f>
        <v>C</v>
      </c>
      <c r="K33" s="12" t="str">
        <f>INDEX(V$17:AG17,1,$Q33)</f>
        <v>C#</v>
      </c>
      <c r="L33" s="12" t="str">
        <f>INDEX(W$17:AH17,1,$Q33)</f>
        <v>D</v>
      </c>
      <c r="M33" s="12" t="str">
        <f>INDEX(X$17:AI17,1,$Q33)</f>
        <v>D#</v>
      </c>
      <c r="N33" s="12" t="str">
        <f>INDEX(Y$17:AJ17,1,$Q33)</f>
        <v>E</v>
      </c>
      <c r="P33">
        <v>6</v>
      </c>
      <c r="Q33" s="10">
        <f>P33</f>
        <v>6</v>
      </c>
      <c r="R33" s="2">
        <f t="shared" ref="R33:R38" si="27">Q33-6</f>
        <v>0</v>
      </c>
      <c r="T33">
        <v>1</v>
      </c>
      <c r="U33" s="12">
        <f>INDEX($D$56:$Y$56,1,MATCH(B33,$D$58:$Y$58,0))</f>
        <v>7</v>
      </c>
      <c r="V33" s="12" t="str">
        <f t="shared" ref="U33:AG38" si="28">INDEX($D$56:$Y$56,1,MATCH(C33,$D$58:$Y$58,0))</f>
        <v>7M</v>
      </c>
      <c r="W33" s="12" t="str">
        <f t="shared" si="28"/>
        <v>T</v>
      </c>
      <c r="X33" s="12" t="str">
        <f t="shared" si="28"/>
        <v>2b</v>
      </c>
      <c r="Y33" s="12">
        <f t="shared" si="28"/>
        <v>2</v>
      </c>
      <c r="Z33" s="12" t="str">
        <f t="shared" si="28"/>
        <v>min</v>
      </c>
      <c r="AA33" s="12" t="str">
        <f t="shared" si="28"/>
        <v>M</v>
      </c>
      <c r="AB33" s="12">
        <f t="shared" si="28"/>
        <v>4</v>
      </c>
      <c r="AC33" s="12" t="str">
        <f t="shared" si="28"/>
        <v>5b</v>
      </c>
      <c r="AD33" s="12">
        <f t="shared" si="28"/>
        <v>5</v>
      </c>
      <c r="AE33" s="12" t="str">
        <f t="shared" si="28"/>
        <v>5#</v>
      </c>
      <c r="AF33" s="12">
        <f t="shared" si="28"/>
        <v>6</v>
      </c>
      <c r="AG33" s="12">
        <f t="shared" si="28"/>
        <v>7</v>
      </c>
    </row>
    <row r="34" spans="1:33">
      <c r="A34">
        <v>2</v>
      </c>
      <c r="B34" s="12" t="str">
        <f t="shared" ref="B34:N34" si="29">INDEX(G18:R18,1,$Q34)</f>
        <v>B</v>
      </c>
      <c r="C34" s="12" t="str">
        <f t="shared" si="29"/>
        <v>C</v>
      </c>
      <c r="D34" s="12" t="str">
        <f t="shared" si="29"/>
        <v>C#</v>
      </c>
      <c r="E34" s="12" t="str">
        <f t="shared" si="29"/>
        <v>D</v>
      </c>
      <c r="F34" s="12" t="str">
        <f t="shared" si="29"/>
        <v>D#</v>
      </c>
      <c r="G34" s="12" t="str">
        <f t="shared" si="29"/>
        <v>E</v>
      </c>
      <c r="H34" s="12" t="str">
        <f t="shared" si="29"/>
        <v>F</v>
      </c>
      <c r="I34" s="12" t="str">
        <f t="shared" si="29"/>
        <v>F#</v>
      </c>
      <c r="J34" s="12" t="str">
        <f t="shared" si="29"/>
        <v>G</v>
      </c>
      <c r="K34" s="12" t="str">
        <f t="shared" si="29"/>
        <v>G#</v>
      </c>
      <c r="L34" s="12" t="str">
        <f t="shared" si="29"/>
        <v>A</v>
      </c>
      <c r="M34" s="12" t="str">
        <f t="shared" si="29"/>
        <v>A#</v>
      </c>
      <c r="N34" s="12" t="str">
        <f t="shared" si="29"/>
        <v>B</v>
      </c>
      <c r="P34">
        <v>6</v>
      </c>
      <c r="Q34" s="10">
        <f t="shared" ref="Q34:Q38" si="30">P34</f>
        <v>6</v>
      </c>
      <c r="R34" s="2">
        <f t="shared" si="27"/>
        <v>0</v>
      </c>
      <c r="T34">
        <v>2</v>
      </c>
      <c r="U34" s="12">
        <f t="shared" si="28"/>
        <v>4</v>
      </c>
      <c r="V34" s="12" t="str">
        <f t="shared" si="28"/>
        <v>5b</v>
      </c>
      <c r="W34" s="12">
        <f t="shared" si="28"/>
        <v>5</v>
      </c>
      <c r="X34" s="12" t="str">
        <f t="shared" si="28"/>
        <v>5#</v>
      </c>
      <c r="Y34" s="12">
        <f t="shared" si="28"/>
        <v>6</v>
      </c>
      <c r="Z34" s="12">
        <f t="shared" si="28"/>
        <v>7</v>
      </c>
      <c r="AA34" s="12" t="str">
        <f t="shared" si="28"/>
        <v>7M</v>
      </c>
      <c r="AB34" s="12" t="str">
        <f t="shared" si="28"/>
        <v>T</v>
      </c>
      <c r="AC34" s="12" t="str">
        <f t="shared" si="28"/>
        <v>2b</v>
      </c>
      <c r="AD34" s="12">
        <f t="shared" si="28"/>
        <v>2</v>
      </c>
      <c r="AE34" s="12" t="str">
        <f t="shared" si="28"/>
        <v>min</v>
      </c>
      <c r="AF34" s="12" t="str">
        <f t="shared" si="28"/>
        <v>M</v>
      </c>
      <c r="AG34" s="12">
        <f t="shared" si="28"/>
        <v>4</v>
      </c>
    </row>
    <row r="35" spans="1:33">
      <c r="A35">
        <v>3</v>
      </c>
      <c r="B35" s="12" t="str">
        <f t="shared" ref="B35:N35" si="31">INDEX(D17:O17,1,$Q$35)</f>
        <v>G</v>
      </c>
      <c r="C35" s="12" t="str">
        <f t="shared" si="31"/>
        <v>G#</v>
      </c>
      <c r="D35" s="12" t="str">
        <f t="shared" si="31"/>
        <v>A</v>
      </c>
      <c r="E35" s="12" t="str">
        <f t="shared" si="31"/>
        <v>A#</v>
      </c>
      <c r="F35" s="12" t="str">
        <f t="shared" si="31"/>
        <v>B</v>
      </c>
      <c r="G35" s="12" t="str">
        <f t="shared" si="31"/>
        <v>C</v>
      </c>
      <c r="H35" s="12" t="str">
        <f t="shared" si="31"/>
        <v>C#</v>
      </c>
      <c r="I35" s="12" t="str">
        <f t="shared" si="31"/>
        <v>D</v>
      </c>
      <c r="J35" s="12" t="str">
        <f t="shared" si="31"/>
        <v>D#</v>
      </c>
      <c r="K35" s="12" t="str">
        <f t="shared" si="31"/>
        <v>E</v>
      </c>
      <c r="L35" s="12" t="str">
        <f t="shared" si="31"/>
        <v>F</v>
      </c>
      <c r="M35" s="12" t="str">
        <f t="shared" si="31"/>
        <v>F#</v>
      </c>
      <c r="N35" s="12" t="str">
        <f t="shared" si="31"/>
        <v>G</v>
      </c>
      <c r="P35">
        <v>6</v>
      </c>
      <c r="Q35" s="10">
        <f t="shared" si="30"/>
        <v>6</v>
      </c>
      <c r="R35" s="2">
        <f t="shared" si="27"/>
        <v>0</v>
      </c>
      <c r="T35">
        <v>3</v>
      </c>
      <c r="U35" s="12" t="str">
        <f t="shared" si="28"/>
        <v>2b</v>
      </c>
      <c r="V35" s="12">
        <f t="shared" si="28"/>
        <v>2</v>
      </c>
      <c r="W35" s="12" t="str">
        <f t="shared" si="28"/>
        <v>min</v>
      </c>
      <c r="X35" s="12" t="str">
        <f t="shared" si="28"/>
        <v>M</v>
      </c>
      <c r="Y35" s="12">
        <f t="shared" si="28"/>
        <v>4</v>
      </c>
      <c r="Z35" s="12" t="str">
        <f t="shared" si="28"/>
        <v>5b</v>
      </c>
      <c r="AA35" s="12">
        <f t="shared" si="28"/>
        <v>5</v>
      </c>
      <c r="AB35" s="12" t="str">
        <f t="shared" si="28"/>
        <v>5#</v>
      </c>
      <c r="AC35" s="12">
        <f t="shared" si="28"/>
        <v>6</v>
      </c>
      <c r="AD35" s="12">
        <f t="shared" si="28"/>
        <v>7</v>
      </c>
      <c r="AE35" s="12" t="str">
        <f t="shared" si="28"/>
        <v>7M</v>
      </c>
      <c r="AF35" s="12" t="str">
        <f t="shared" si="28"/>
        <v>T</v>
      </c>
      <c r="AG35" s="12" t="str">
        <f t="shared" si="28"/>
        <v>2b</v>
      </c>
    </row>
    <row r="36" spans="1:33">
      <c r="A36">
        <v>4</v>
      </c>
      <c r="B36" s="12" t="str">
        <f t="shared" ref="B36:N36" si="32">INDEX(K17:V17,1,$Q$36)</f>
        <v>D</v>
      </c>
      <c r="C36" s="12" t="str">
        <f t="shared" si="32"/>
        <v>D#</v>
      </c>
      <c r="D36" s="12" t="str">
        <f t="shared" si="32"/>
        <v>E</v>
      </c>
      <c r="E36" s="12" t="str">
        <f t="shared" si="32"/>
        <v>F</v>
      </c>
      <c r="F36" s="12" t="str">
        <f t="shared" si="32"/>
        <v>F#</v>
      </c>
      <c r="G36" s="12" t="str">
        <f t="shared" si="32"/>
        <v>G</v>
      </c>
      <c r="H36" s="12" t="str">
        <f t="shared" si="32"/>
        <v>G#</v>
      </c>
      <c r="I36" s="12" t="str">
        <f t="shared" si="32"/>
        <v>A</v>
      </c>
      <c r="J36" s="12" t="str">
        <f t="shared" si="32"/>
        <v>A#</v>
      </c>
      <c r="K36" s="12" t="str">
        <f t="shared" si="32"/>
        <v>B</v>
      </c>
      <c r="L36" s="12" t="str">
        <f t="shared" si="32"/>
        <v>C</v>
      </c>
      <c r="M36" s="12" t="str">
        <f t="shared" si="32"/>
        <v>C#</v>
      </c>
      <c r="N36" s="12" t="str">
        <f t="shared" si="32"/>
        <v>D</v>
      </c>
      <c r="P36">
        <v>6</v>
      </c>
      <c r="Q36" s="10">
        <f t="shared" si="30"/>
        <v>6</v>
      </c>
      <c r="R36" s="2">
        <f t="shared" si="27"/>
        <v>0</v>
      </c>
      <c r="T36">
        <v>4</v>
      </c>
      <c r="U36" s="12" t="str">
        <f t="shared" si="28"/>
        <v>5#</v>
      </c>
      <c r="V36" s="12">
        <f t="shared" si="28"/>
        <v>6</v>
      </c>
      <c r="W36" s="12">
        <f t="shared" si="28"/>
        <v>7</v>
      </c>
      <c r="X36" s="12" t="str">
        <f t="shared" si="28"/>
        <v>7M</v>
      </c>
      <c r="Y36" s="12" t="str">
        <f t="shared" si="28"/>
        <v>T</v>
      </c>
      <c r="Z36" s="12" t="str">
        <f t="shared" si="28"/>
        <v>2b</v>
      </c>
      <c r="AA36" s="12">
        <f t="shared" si="28"/>
        <v>2</v>
      </c>
      <c r="AB36" s="12" t="str">
        <f t="shared" si="28"/>
        <v>min</v>
      </c>
      <c r="AC36" s="12" t="str">
        <f t="shared" si="28"/>
        <v>M</v>
      </c>
      <c r="AD36" s="12">
        <f t="shared" si="28"/>
        <v>4</v>
      </c>
      <c r="AE36" s="12" t="str">
        <f t="shared" si="28"/>
        <v>5b</v>
      </c>
      <c r="AF36" s="12">
        <f t="shared" si="28"/>
        <v>5</v>
      </c>
      <c r="AG36" s="12" t="str">
        <f t="shared" si="28"/>
        <v>5#</v>
      </c>
    </row>
    <row r="37" spans="1:33">
      <c r="A37">
        <v>5</v>
      </c>
      <c r="B37" s="12" t="str">
        <f t="shared" ref="B37:N37" si="33">INDEX(F17:Q17,1,$Q$37)</f>
        <v>A</v>
      </c>
      <c r="C37" s="12" t="str">
        <f t="shared" si="33"/>
        <v>A#</v>
      </c>
      <c r="D37" s="12" t="str">
        <f t="shared" si="33"/>
        <v>B</v>
      </c>
      <c r="E37" s="12" t="str">
        <f t="shared" si="33"/>
        <v>C</v>
      </c>
      <c r="F37" s="12" t="str">
        <f t="shared" si="33"/>
        <v>C#</v>
      </c>
      <c r="G37" s="12" t="str">
        <f t="shared" si="33"/>
        <v>D</v>
      </c>
      <c r="H37" s="12" t="str">
        <f t="shared" si="33"/>
        <v>D#</v>
      </c>
      <c r="I37" s="12" t="str">
        <f t="shared" si="33"/>
        <v>E</v>
      </c>
      <c r="J37" s="12" t="str">
        <f t="shared" si="33"/>
        <v>F</v>
      </c>
      <c r="K37" s="12" t="str">
        <f t="shared" si="33"/>
        <v>F#</v>
      </c>
      <c r="L37" s="12" t="str">
        <f t="shared" si="33"/>
        <v>G</v>
      </c>
      <c r="M37" s="12" t="str">
        <f t="shared" si="33"/>
        <v>G#</v>
      </c>
      <c r="N37" s="12" t="str">
        <f t="shared" si="33"/>
        <v>A</v>
      </c>
      <c r="P37">
        <v>6</v>
      </c>
      <c r="Q37" s="10">
        <f t="shared" si="30"/>
        <v>6</v>
      </c>
      <c r="R37" s="2">
        <f t="shared" si="27"/>
        <v>0</v>
      </c>
      <c r="T37">
        <v>5</v>
      </c>
      <c r="U37" s="12" t="str">
        <f t="shared" si="28"/>
        <v>min</v>
      </c>
      <c r="V37" s="12" t="str">
        <f t="shared" si="28"/>
        <v>M</v>
      </c>
      <c r="W37" s="12">
        <f t="shared" si="28"/>
        <v>4</v>
      </c>
      <c r="X37" s="12" t="str">
        <f t="shared" si="28"/>
        <v>5b</v>
      </c>
      <c r="Y37" s="12">
        <f t="shared" si="28"/>
        <v>5</v>
      </c>
      <c r="Z37" s="12" t="str">
        <f t="shared" si="28"/>
        <v>5#</v>
      </c>
      <c r="AA37" s="12">
        <f t="shared" si="28"/>
        <v>6</v>
      </c>
      <c r="AB37" s="12">
        <f t="shared" si="28"/>
        <v>7</v>
      </c>
      <c r="AC37" s="12" t="str">
        <f t="shared" si="28"/>
        <v>7M</v>
      </c>
      <c r="AD37" s="12" t="str">
        <f t="shared" si="28"/>
        <v>T</v>
      </c>
      <c r="AE37" s="12" t="str">
        <f t="shared" si="28"/>
        <v>2b</v>
      </c>
      <c r="AF37" s="12">
        <f t="shared" si="28"/>
        <v>2</v>
      </c>
      <c r="AG37" s="12" t="str">
        <f t="shared" si="28"/>
        <v>min</v>
      </c>
    </row>
    <row r="38" spans="1:33">
      <c r="A38">
        <v>6</v>
      </c>
      <c r="B38" s="12" t="str">
        <f t="shared" ref="B38:N38" si="34">INDEX(M17:X17,1,$Q$38)</f>
        <v>E</v>
      </c>
      <c r="C38" s="12" t="str">
        <f t="shared" si="34"/>
        <v>F</v>
      </c>
      <c r="D38" s="12" t="str">
        <f t="shared" si="34"/>
        <v>F#</v>
      </c>
      <c r="E38" s="12" t="str">
        <f t="shared" si="34"/>
        <v>G</v>
      </c>
      <c r="F38" s="12" t="str">
        <f t="shared" si="34"/>
        <v>G#</v>
      </c>
      <c r="G38" s="12" t="str">
        <f t="shared" si="34"/>
        <v>A</v>
      </c>
      <c r="H38" s="12" t="str">
        <f t="shared" si="34"/>
        <v>A#</v>
      </c>
      <c r="I38" s="12" t="str">
        <f t="shared" si="34"/>
        <v>B</v>
      </c>
      <c r="J38" s="12" t="str">
        <f t="shared" si="34"/>
        <v>C</v>
      </c>
      <c r="K38" s="12" t="str">
        <f t="shared" si="34"/>
        <v>C#</v>
      </c>
      <c r="L38" s="12" t="str">
        <f t="shared" si="34"/>
        <v>D</v>
      </c>
      <c r="M38" s="12" t="str">
        <f t="shared" si="34"/>
        <v>D#</v>
      </c>
      <c r="N38" s="12" t="str">
        <f t="shared" si="34"/>
        <v>E</v>
      </c>
      <c r="P38">
        <v>6</v>
      </c>
      <c r="Q38" s="10">
        <f t="shared" si="30"/>
        <v>6</v>
      </c>
      <c r="R38" s="2">
        <f t="shared" si="27"/>
        <v>0</v>
      </c>
      <c r="T38">
        <v>6</v>
      </c>
      <c r="U38" s="12">
        <f t="shared" si="28"/>
        <v>7</v>
      </c>
      <c r="V38" s="12" t="str">
        <f t="shared" si="28"/>
        <v>7M</v>
      </c>
      <c r="W38" s="12" t="str">
        <f t="shared" si="28"/>
        <v>T</v>
      </c>
      <c r="X38" s="12" t="str">
        <f t="shared" si="28"/>
        <v>2b</v>
      </c>
      <c r="Y38" s="12">
        <f t="shared" si="28"/>
        <v>2</v>
      </c>
      <c r="Z38" s="12" t="str">
        <f t="shared" si="28"/>
        <v>min</v>
      </c>
      <c r="AA38" s="12" t="str">
        <f t="shared" si="28"/>
        <v>M</v>
      </c>
      <c r="AB38" s="12">
        <f t="shared" si="28"/>
        <v>4</v>
      </c>
      <c r="AC38" s="12" t="str">
        <f t="shared" si="28"/>
        <v>5b</v>
      </c>
      <c r="AD38" s="12">
        <f t="shared" si="28"/>
        <v>5</v>
      </c>
      <c r="AE38" s="12" t="str">
        <f t="shared" si="28"/>
        <v>5#</v>
      </c>
      <c r="AF38" s="12">
        <f t="shared" si="28"/>
        <v>6</v>
      </c>
      <c r="AG38" s="12">
        <f t="shared" si="28"/>
        <v>7</v>
      </c>
    </row>
    <row r="39" spans="1:33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R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</row>
    <row r="40" spans="1:33">
      <c r="B40" s="21" t="s">
        <v>80</v>
      </c>
      <c r="P40" s="55"/>
      <c r="Q40" s="59" t="s">
        <v>89</v>
      </c>
      <c r="R40" s="56"/>
      <c r="T40" s="1" t="s">
        <v>87</v>
      </c>
    </row>
    <row r="41" spans="1:33">
      <c r="B41" s="11">
        <v>1</v>
      </c>
      <c r="C41" t="s">
        <v>57</v>
      </c>
      <c r="P41" s="57"/>
      <c r="Q41" s="19" t="s">
        <v>87</v>
      </c>
      <c r="R41" s="58"/>
      <c r="T41" s="1" t="s">
        <v>88</v>
      </c>
    </row>
    <row r="42" spans="1:33">
      <c r="B42">
        <v>1</v>
      </c>
      <c r="C42">
        <v>2</v>
      </c>
      <c r="D42">
        <v>3</v>
      </c>
      <c r="E42">
        <v>4</v>
      </c>
      <c r="F42">
        <v>5</v>
      </c>
      <c r="G42">
        <v>6</v>
      </c>
      <c r="H42">
        <v>7</v>
      </c>
      <c r="I42">
        <v>8</v>
      </c>
      <c r="J42">
        <v>9</v>
      </c>
      <c r="K42">
        <v>10</v>
      </c>
      <c r="L42">
        <v>11</v>
      </c>
      <c r="M42">
        <v>12</v>
      </c>
      <c r="N42">
        <v>13</v>
      </c>
      <c r="P42" s="57"/>
      <c r="Q42" s="19" t="e">
        <f>MATCH(Q41,#REF!,0)</f>
        <v>#REF!</v>
      </c>
      <c r="R42" s="58"/>
      <c r="U42">
        <v>1</v>
      </c>
      <c r="V42">
        <v>2</v>
      </c>
      <c r="W42">
        <v>3</v>
      </c>
      <c r="X42">
        <v>4</v>
      </c>
      <c r="Y42">
        <v>5</v>
      </c>
      <c r="Z42">
        <v>6</v>
      </c>
      <c r="AA42">
        <v>7</v>
      </c>
      <c r="AB42">
        <v>8</v>
      </c>
      <c r="AC42">
        <v>9</v>
      </c>
      <c r="AD42">
        <v>10</v>
      </c>
      <c r="AE42">
        <v>11</v>
      </c>
      <c r="AF42">
        <v>12</v>
      </c>
      <c r="AG42">
        <v>13</v>
      </c>
    </row>
    <row r="43" spans="1:33">
      <c r="A43">
        <v>1</v>
      </c>
      <c r="B43" s="12" t="str">
        <f>CHOOSE($B$41,B33,U33)</f>
        <v>E</v>
      </c>
      <c r="C43" s="12" t="str">
        <f t="shared" ref="B43:N48" si="35">CHOOSE($B$41,C33,V33)</f>
        <v>F</v>
      </c>
      <c r="D43" s="12" t="str">
        <f t="shared" si="35"/>
        <v>F#</v>
      </c>
      <c r="E43" s="12" t="str">
        <f t="shared" si="35"/>
        <v>G</v>
      </c>
      <c r="F43" s="12" t="str">
        <f t="shared" si="35"/>
        <v>G#</v>
      </c>
      <c r="G43" s="12" t="str">
        <f t="shared" si="35"/>
        <v>A</v>
      </c>
      <c r="H43" s="12" t="str">
        <f t="shared" si="35"/>
        <v>A#</v>
      </c>
      <c r="I43" s="12" t="str">
        <f t="shared" si="35"/>
        <v>B</v>
      </c>
      <c r="J43" s="12" t="str">
        <f t="shared" si="35"/>
        <v>C</v>
      </c>
      <c r="K43" s="12" t="str">
        <f t="shared" si="35"/>
        <v>C#</v>
      </c>
      <c r="L43" s="12" t="str">
        <f t="shared" si="35"/>
        <v>D</v>
      </c>
      <c r="M43" s="12" t="str">
        <f t="shared" si="35"/>
        <v>D#</v>
      </c>
      <c r="N43" s="12" t="str">
        <f t="shared" si="35"/>
        <v>E</v>
      </c>
      <c r="P43" s="57">
        <v>1</v>
      </c>
      <c r="Q43" s="2" t="e">
        <f>INDEX($B$14:$M$14,1,MATCH(INDEX(#REF!,$Q$42,P43),notes,0))</f>
        <v>#REF!</v>
      </c>
      <c r="R43" s="60" t="e">
        <f>MATCH(Q43,$B$14:$M$14,0)</f>
        <v>#REF!</v>
      </c>
      <c r="S43" t="e">
        <f>R43+1</f>
        <v>#REF!</v>
      </c>
      <c r="T43">
        <v>1</v>
      </c>
      <c r="U43" s="12">
        <f>MATCH(B33,$D$58:$Y$58,0)</f>
        <v>11</v>
      </c>
      <c r="V43" s="12">
        <f t="shared" ref="V43:AG48" si="36">MATCH(C33,$D$58:$Y$58,0)</f>
        <v>12</v>
      </c>
      <c r="W43" s="12">
        <f t="shared" si="36"/>
        <v>1</v>
      </c>
      <c r="X43" s="12">
        <f t="shared" si="36"/>
        <v>2</v>
      </c>
      <c r="Y43" s="12">
        <f t="shared" si="36"/>
        <v>3</v>
      </c>
      <c r="Z43" s="12">
        <f t="shared" si="36"/>
        <v>4</v>
      </c>
      <c r="AA43" s="12">
        <f t="shared" si="36"/>
        <v>5</v>
      </c>
      <c r="AB43" s="12">
        <f t="shared" si="36"/>
        <v>6</v>
      </c>
      <c r="AC43" s="12">
        <f t="shared" si="36"/>
        <v>7</v>
      </c>
      <c r="AD43" s="12">
        <f t="shared" si="36"/>
        <v>8</v>
      </c>
      <c r="AE43" s="12">
        <f t="shared" si="36"/>
        <v>9</v>
      </c>
      <c r="AF43" s="12">
        <f t="shared" si="36"/>
        <v>10</v>
      </c>
      <c r="AG43" s="12">
        <f t="shared" si="36"/>
        <v>11</v>
      </c>
    </row>
    <row r="44" spans="1:33">
      <c r="A44">
        <v>2</v>
      </c>
      <c r="B44" s="12" t="str">
        <f t="shared" si="35"/>
        <v>B</v>
      </c>
      <c r="C44" s="12" t="str">
        <f t="shared" si="35"/>
        <v>C</v>
      </c>
      <c r="D44" s="12" t="str">
        <f t="shared" si="35"/>
        <v>C#</v>
      </c>
      <c r="E44" s="12" t="str">
        <f t="shared" si="35"/>
        <v>D</v>
      </c>
      <c r="F44" s="12" t="str">
        <f t="shared" si="35"/>
        <v>D#</v>
      </c>
      <c r="G44" s="12" t="str">
        <f t="shared" si="35"/>
        <v>E</v>
      </c>
      <c r="H44" s="12" t="str">
        <f t="shared" si="35"/>
        <v>F</v>
      </c>
      <c r="I44" s="12" t="str">
        <f t="shared" si="35"/>
        <v>F#</v>
      </c>
      <c r="J44" s="12" t="str">
        <f t="shared" si="35"/>
        <v>G</v>
      </c>
      <c r="K44" s="12" t="str">
        <f t="shared" si="35"/>
        <v>G#</v>
      </c>
      <c r="L44" s="12" t="str">
        <f t="shared" si="35"/>
        <v>A</v>
      </c>
      <c r="M44" s="12" t="str">
        <f t="shared" si="35"/>
        <v>A#</v>
      </c>
      <c r="N44" s="12" t="str">
        <f t="shared" si="35"/>
        <v>B</v>
      </c>
      <c r="P44" s="57">
        <v>2</v>
      </c>
      <c r="Q44" s="2" t="e">
        <f>INDEX($B$14:$M$14,1,MATCH(INDEX(#REF!,$Q$42,P44),notes,0))</f>
        <v>#REF!</v>
      </c>
      <c r="R44" s="60" t="e">
        <f t="shared" ref="R44:R48" si="37">MATCH(Q44,$B$14:$M$14,0)</f>
        <v>#REF!</v>
      </c>
      <c r="S44" t="e">
        <f>R44-4</f>
        <v>#REF!</v>
      </c>
      <c r="T44">
        <v>2</v>
      </c>
      <c r="U44" s="12">
        <f t="shared" ref="U44:U48" si="38">MATCH(B34,$D$58:$Y$58,0)</f>
        <v>6</v>
      </c>
      <c r="V44" s="12">
        <f t="shared" si="36"/>
        <v>7</v>
      </c>
      <c r="W44" s="12">
        <f t="shared" si="36"/>
        <v>8</v>
      </c>
      <c r="X44" s="12">
        <f t="shared" si="36"/>
        <v>9</v>
      </c>
      <c r="Y44" s="12">
        <f t="shared" si="36"/>
        <v>10</v>
      </c>
      <c r="Z44" s="12">
        <f t="shared" si="36"/>
        <v>11</v>
      </c>
      <c r="AA44" s="12">
        <f t="shared" si="36"/>
        <v>12</v>
      </c>
      <c r="AB44" s="12">
        <f t="shared" si="36"/>
        <v>1</v>
      </c>
      <c r="AC44" s="12">
        <f t="shared" si="36"/>
        <v>2</v>
      </c>
      <c r="AD44" s="12">
        <f t="shared" si="36"/>
        <v>3</v>
      </c>
      <c r="AE44" s="12">
        <f t="shared" si="36"/>
        <v>4</v>
      </c>
      <c r="AF44" s="12">
        <f t="shared" si="36"/>
        <v>5</v>
      </c>
      <c r="AG44" s="12">
        <f t="shared" si="36"/>
        <v>6</v>
      </c>
    </row>
    <row r="45" spans="1:33">
      <c r="A45">
        <v>3</v>
      </c>
      <c r="B45" s="12" t="str">
        <f t="shared" si="35"/>
        <v>G</v>
      </c>
      <c r="C45" s="12" t="str">
        <f t="shared" si="35"/>
        <v>G#</v>
      </c>
      <c r="D45" s="12" t="str">
        <f t="shared" si="35"/>
        <v>A</v>
      </c>
      <c r="E45" s="12" t="str">
        <f t="shared" si="35"/>
        <v>A#</v>
      </c>
      <c r="F45" s="12" t="str">
        <f t="shared" si="35"/>
        <v>B</v>
      </c>
      <c r="G45" s="12" t="str">
        <f t="shared" si="35"/>
        <v>C</v>
      </c>
      <c r="H45" s="12" t="str">
        <f t="shared" si="35"/>
        <v>C#</v>
      </c>
      <c r="I45" s="12" t="str">
        <f t="shared" si="35"/>
        <v>D</v>
      </c>
      <c r="J45" s="12" t="str">
        <f t="shared" si="35"/>
        <v>D#</v>
      </c>
      <c r="K45" s="12" t="str">
        <f t="shared" si="35"/>
        <v>E</v>
      </c>
      <c r="L45" s="12" t="str">
        <f t="shared" si="35"/>
        <v>F</v>
      </c>
      <c r="M45" s="12" t="str">
        <f t="shared" si="35"/>
        <v>F#</v>
      </c>
      <c r="N45" s="12" t="str">
        <f t="shared" si="35"/>
        <v>G</v>
      </c>
      <c r="P45" s="57">
        <v>3</v>
      </c>
      <c r="Q45" s="2" t="e">
        <f>INDEX($B$14:$M$14,1,MATCH(INDEX(#REF!,$Q$42,P45),notes,0))</f>
        <v>#REF!</v>
      </c>
      <c r="R45" s="60" t="e">
        <f t="shared" si="37"/>
        <v>#REF!</v>
      </c>
      <c r="S45" t="e">
        <f>R45+3</f>
        <v>#REF!</v>
      </c>
      <c r="T45">
        <v>3</v>
      </c>
      <c r="U45" s="12">
        <f t="shared" si="38"/>
        <v>2</v>
      </c>
      <c r="V45" s="12">
        <f t="shared" si="36"/>
        <v>3</v>
      </c>
      <c r="W45" s="12">
        <f t="shared" si="36"/>
        <v>4</v>
      </c>
      <c r="X45" s="12">
        <f t="shared" si="36"/>
        <v>5</v>
      </c>
      <c r="Y45" s="12">
        <f t="shared" si="36"/>
        <v>6</v>
      </c>
      <c r="Z45" s="12">
        <f t="shared" si="36"/>
        <v>7</v>
      </c>
      <c r="AA45" s="12">
        <f t="shared" si="36"/>
        <v>8</v>
      </c>
      <c r="AB45" s="12">
        <f t="shared" si="36"/>
        <v>9</v>
      </c>
      <c r="AC45" s="12">
        <f t="shared" si="36"/>
        <v>10</v>
      </c>
      <c r="AD45" s="12">
        <f t="shared" si="36"/>
        <v>11</v>
      </c>
      <c r="AE45" s="12">
        <f t="shared" si="36"/>
        <v>12</v>
      </c>
      <c r="AF45" s="12">
        <f t="shared" si="36"/>
        <v>1</v>
      </c>
      <c r="AG45" s="12">
        <f t="shared" si="36"/>
        <v>2</v>
      </c>
    </row>
    <row r="46" spans="1:33">
      <c r="A46">
        <v>4</v>
      </c>
      <c r="B46" s="12" t="str">
        <f t="shared" si="35"/>
        <v>D</v>
      </c>
      <c r="C46" s="12" t="str">
        <f t="shared" si="35"/>
        <v>D#</v>
      </c>
      <c r="D46" s="12" t="str">
        <f t="shared" si="35"/>
        <v>E</v>
      </c>
      <c r="E46" s="12" t="str">
        <f t="shared" si="35"/>
        <v>F</v>
      </c>
      <c r="F46" s="12" t="str">
        <f t="shared" si="35"/>
        <v>F#</v>
      </c>
      <c r="G46" s="12" t="str">
        <f t="shared" si="35"/>
        <v>G</v>
      </c>
      <c r="H46" s="12" t="str">
        <f t="shared" si="35"/>
        <v>G#</v>
      </c>
      <c r="I46" s="12" t="str">
        <f t="shared" si="35"/>
        <v>A</v>
      </c>
      <c r="J46" s="12" t="str">
        <f t="shared" si="35"/>
        <v>A#</v>
      </c>
      <c r="K46" s="12" t="str">
        <f t="shared" si="35"/>
        <v>B</v>
      </c>
      <c r="L46" s="12" t="str">
        <f t="shared" si="35"/>
        <v>C</v>
      </c>
      <c r="M46" s="12" t="str">
        <f t="shared" si="35"/>
        <v>C#</v>
      </c>
      <c r="N46" s="12" t="str">
        <f t="shared" si="35"/>
        <v>D</v>
      </c>
      <c r="P46" s="57">
        <v>4</v>
      </c>
      <c r="Q46" s="2" t="e">
        <f>INDEX($B$14:$M$14,1,MATCH(INDEX(#REF!,$Q$42,P46),notes,0))</f>
        <v>#REF!</v>
      </c>
      <c r="R46" s="60" t="e">
        <f t="shared" si="37"/>
        <v>#REF!</v>
      </c>
      <c r="S46" t="e">
        <f>R46-2</f>
        <v>#REF!</v>
      </c>
      <c r="T46">
        <v>4</v>
      </c>
      <c r="U46" s="12">
        <f t="shared" si="38"/>
        <v>9</v>
      </c>
      <c r="V46" s="12">
        <f t="shared" si="36"/>
        <v>10</v>
      </c>
      <c r="W46" s="12">
        <f t="shared" si="36"/>
        <v>11</v>
      </c>
      <c r="X46" s="12">
        <f t="shared" si="36"/>
        <v>12</v>
      </c>
      <c r="Y46" s="12">
        <f t="shared" si="36"/>
        <v>1</v>
      </c>
      <c r="Z46" s="12">
        <f t="shared" si="36"/>
        <v>2</v>
      </c>
      <c r="AA46" s="12">
        <f t="shared" si="36"/>
        <v>3</v>
      </c>
      <c r="AB46" s="12">
        <f t="shared" si="36"/>
        <v>4</v>
      </c>
      <c r="AC46" s="12">
        <f t="shared" si="36"/>
        <v>5</v>
      </c>
      <c r="AD46" s="12">
        <f t="shared" si="36"/>
        <v>6</v>
      </c>
      <c r="AE46" s="12">
        <f t="shared" si="36"/>
        <v>7</v>
      </c>
      <c r="AF46" s="12">
        <f t="shared" si="36"/>
        <v>8</v>
      </c>
      <c r="AG46" s="12">
        <f t="shared" si="36"/>
        <v>9</v>
      </c>
    </row>
    <row r="47" spans="1:33">
      <c r="A47">
        <v>5</v>
      </c>
      <c r="B47" s="12" t="str">
        <f t="shared" si="35"/>
        <v>A</v>
      </c>
      <c r="C47" s="12" t="str">
        <f t="shared" si="35"/>
        <v>A#</v>
      </c>
      <c r="D47" s="12" t="str">
        <f t="shared" si="35"/>
        <v>B</v>
      </c>
      <c r="E47" s="12" t="str">
        <f t="shared" si="35"/>
        <v>C</v>
      </c>
      <c r="F47" s="12" t="str">
        <f t="shared" si="35"/>
        <v>C#</v>
      </c>
      <c r="G47" s="12" t="str">
        <f t="shared" si="35"/>
        <v>D</v>
      </c>
      <c r="H47" s="12" t="str">
        <f t="shared" si="35"/>
        <v>D#</v>
      </c>
      <c r="I47" s="12" t="str">
        <f t="shared" si="35"/>
        <v>E</v>
      </c>
      <c r="J47" s="12" t="str">
        <f t="shared" si="35"/>
        <v>F</v>
      </c>
      <c r="K47" s="12" t="str">
        <f t="shared" si="35"/>
        <v>F#</v>
      </c>
      <c r="L47" s="12" t="str">
        <f t="shared" si="35"/>
        <v>G</v>
      </c>
      <c r="M47" s="12" t="str">
        <f t="shared" si="35"/>
        <v>G#</v>
      </c>
      <c r="N47" s="12" t="str">
        <f t="shared" si="35"/>
        <v>A</v>
      </c>
      <c r="P47" s="57">
        <v>5</v>
      </c>
      <c r="Q47" s="2" t="e">
        <f>INDEX($B$14:$M$14,1,MATCH(INDEX(#REF!,$Q$42,P47),notes,0))</f>
        <v>#REF!</v>
      </c>
      <c r="R47" s="60" t="e">
        <f t="shared" si="37"/>
        <v>#REF!</v>
      </c>
      <c r="S47" t="e">
        <f>R47-6</f>
        <v>#REF!</v>
      </c>
      <c r="T47">
        <v>5</v>
      </c>
      <c r="U47" s="12">
        <f t="shared" si="38"/>
        <v>4</v>
      </c>
      <c r="V47" s="12">
        <f t="shared" si="36"/>
        <v>5</v>
      </c>
      <c r="W47" s="12">
        <f t="shared" si="36"/>
        <v>6</v>
      </c>
      <c r="X47" s="12">
        <f t="shared" si="36"/>
        <v>7</v>
      </c>
      <c r="Y47" s="12">
        <f t="shared" si="36"/>
        <v>8</v>
      </c>
      <c r="Z47" s="12">
        <f t="shared" si="36"/>
        <v>9</v>
      </c>
      <c r="AA47" s="12">
        <f t="shared" si="36"/>
        <v>10</v>
      </c>
      <c r="AB47" s="12">
        <f t="shared" si="36"/>
        <v>11</v>
      </c>
      <c r="AC47" s="12">
        <f t="shared" si="36"/>
        <v>12</v>
      </c>
      <c r="AD47" s="12">
        <f t="shared" si="36"/>
        <v>1</v>
      </c>
      <c r="AE47" s="12">
        <f t="shared" si="36"/>
        <v>2</v>
      </c>
      <c r="AF47" s="12">
        <f t="shared" si="36"/>
        <v>3</v>
      </c>
      <c r="AG47" s="12">
        <f t="shared" si="36"/>
        <v>4</v>
      </c>
    </row>
    <row r="48" spans="1:33">
      <c r="A48">
        <v>6</v>
      </c>
      <c r="B48" s="12" t="str">
        <f t="shared" si="35"/>
        <v>E</v>
      </c>
      <c r="C48" s="12" t="str">
        <f t="shared" si="35"/>
        <v>F</v>
      </c>
      <c r="D48" s="12" t="str">
        <f t="shared" si="35"/>
        <v>F#</v>
      </c>
      <c r="E48" s="12" t="str">
        <f t="shared" si="35"/>
        <v>G</v>
      </c>
      <c r="F48" s="12" t="str">
        <f t="shared" si="35"/>
        <v>G#</v>
      </c>
      <c r="G48" s="12" t="str">
        <f t="shared" si="35"/>
        <v>A</v>
      </c>
      <c r="H48" s="12" t="str">
        <f t="shared" si="35"/>
        <v>A#</v>
      </c>
      <c r="I48" s="12" t="str">
        <f t="shared" si="35"/>
        <v>B</v>
      </c>
      <c r="J48" s="12" t="str">
        <f t="shared" si="35"/>
        <v>C</v>
      </c>
      <c r="K48" s="12" t="str">
        <f t="shared" si="35"/>
        <v>C#</v>
      </c>
      <c r="L48" s="12" t="str">
        <f t="shared" si="35"/>
        <v>D</v>
      </c>
      <c r="M48" s="12" t="str">
        <f t="shared" si="35"/>
        <v>D#</v>
      </c>
      <c r="N48" s="12" t="str">
        <f t="shared" si="35"/>
        <v>E</v>
      </c>
      <c r="P48" s="7">
        <v>6</v>
      </c>
      <c r="Q48" s="2" t="e">
        <f>INDEX($B$14:$M$14,1,MATCH(INDEX(#REF!,$Q$42,P48),notes,0))</f>
        <v>#REF!</v>
      </c>
      <c r="R48" s="60" t="e">
        <f t="shared" si="37"/>
        <v>#REF!</v>
      </c>
      <c r="S48" t="e">
        <f>R48+1</f>
        <v>#REF!</v>
      </c>
      <c r="T48">
        <v>6</v>
      </c>
      <c r="U48" s="12">
        <f t="shared" si="38"/>
        <v>11</v>
      </c>
      <c r="V48" s="12">
        <f t="shared" si="36"/>
        <v>12</v>
      </c>
      <c r="W48" s="12">
        <f t="shared" si="36"/>
        <v>1</v>
      </c>
      <c r="X48" s="12">
        <f t="shared" si="36"/>
        <v>2</v>
      </c>
      <c r="Y48" s="12">
        <f t="shared" si="36"/>
        <v>3</v>
      </c>
      <c r="Z48" s="12">
        <f t="shared" si="36"/>
        <v>4</v>
      </c>
      <c r="AA48" s="12">
        <f t="shared" si="36"/>
        <v>5</v>
      </c>
      <c r="AB48" s="12">
        <f t="shared" si="36"/>
        <v>6</v>
      </c>
      <c r="AC48" s="12">
        <f t="shared" si="36"/>
        <v>7</v>
      </c>
      <c r="AD48" s="12">
        <f t="shared" si="36"/>
        <v>8</v>
      </c>
      <c r="AE48" s="12">
        <f t="shared" si="36"/>
        <v>9</v>
      </c>
      <c r="AF48" s="12">
        <f t="shared" si="36"/>
        <v>10</v>
      </c>
      <c r="AG48" s="12">
        <f t="shared" si="36"/>
        <v>11</v>
      </c>
    </row>
    <row r="54" spans="2:32">
      <c r="D54" t="s">
        <v>58</v>
      </c>
      <c r="E54" t="s">
        <v>39</v>
      </c>
      <c r="F54" t="s">
        <v>59</v>
      </c>
      <c r="G54" t="s">
        <v>39</v>
      </c>
      <c r="H54" t="s">
        <v>60</v>
      </c>
      <c r="I54" t="s">
        <v>61</v>
      </c>
      <c r="J54" t="s">
        <v>39</v>
      </c>
      <c r="K54" t="s">
        <v>62</v>
      </c>
      <c r="L54" t="s">
        <v>39</v>
      </c>
      <c r="M54" t="s">
        <v>63</v>
      </c>
      <c r="N54" t="s">
        <v>39</v>
      </c>
      <c r="O54" t="s">
        <v>64</v>
      </c>
      <c r="P54" t="s">
        <v>65</v>
      </c>
      <c r="Q54" t="s">
        <v>39</v>
      </c>
      <c r="R54" t="s">
        <v>66</v>
      </c>
      <c r="S54" t="s">
        <v>39</v>
      </c>
      <c r="T54" t="s">
        <v>67</v>
      </c>
      <c r="U54" t="s">
        <v>68</v>
      </c>
      <c r="V54" t="s">
        <v>39</v>
      </c>
      <c r="W54" t="s">
        <v>69</v>
      </c>
      <c r="X54" t="s">
        <v>39</v>
      </c>
      <c r="Y54" t="s">
        <v>70</v>
      </c>
      <c r="AE54" s="21" t="s">
        <v>76</v>
      </c>
    </row>
    <row r="55" spans="2:32">
      <c r="B55" s="5"/>
      <c r="C55" s="6" t="s">
        <v>42</v>
      </c>
      <c r="D55" s="2">
        <v>1</v>
      </c>
      <c r="E55" s="2">
        <v>2</v>
      </c>
      <c r="F55" s="2">
        <v>3</v>
      </c>
      <c r="G55" s="2">
        <v>4</v>
      </c>
      <c r="H55" s="2">
        <v>5</v>
      </c>
      <c r="I55" s="2">
        <v>6</v>
      </c>
      <c r="J55" s="2">
        <v>7</v>
      </c>
      <c r="K55" s="2">
        <v>8</v>
      </c>
      <c r="L55" s="2">
        <v>9</v>
      </c>
      <c r="M55" s="2">
        <v>10</v>
      </c>
      <c r="N55" s="2">
        <v>11</v>
      </c>
      <c r="O55" s="2">
        <v>12</v>
      </c>
      <c r="P55" s="2">
        <v>13</v>
      </c>
      <c r="Q55" s="2">
        <v>14</v>
      </c>
      <c r="R55" s="2">
        <v>15</v>
      </c>
      <c r="S55" s="2">
        <v>16</v>
      </c>
      <c r="T55" s="2">
        <v>17</v>
      </c>
      <c r="U55" s="2">
        <v>18</v>
      </c>
      <c r="V55" s="2">
        <v>19</v>
      </c>
      <c r="W55" s="2">
        <v>20</v>
      </c>
      <c r="X55" s="2">
        <v>21</v>
      </c>
      <c r="Y55" s="2">
        <v>22</v>
      </c>
      <c r="AB55" s="1"/>
      <c r="AC55" s="1"/>
      <c r="AD55" s="9" t="s">
        <v>55</v>
      </c>
      <c r="AE55" s="10">
        <v>7</v>
      </c>
      <c r="AF55" s="2" t="str">
        <f>INDEX(B17:M17,1,AE55)</f>
        <v>F#</v>
      </c>
    </row>
    <row r="56" spans="2:32">
      <c r="B56" s="7"/>
      <c r="C56" s="8" t="s">
        <v>43</v>
      </c>
      <c r="D56" s="2" t="s">
        <v>38</v>
      </c>
      <c r="E56" s="2" t="s">
        <v>44</v>
      </c>
      <c r="F56" s="2">
        <v>2</v>
      </c>
      <c r="G56" s="2" t="s">
        <v>45</v>
      </c>
      <c r="H56" s="2" t="s">
        <v>40</v>
      </c>
      <c r="I56" s="2">
        <v>4</v>
      </c>
      <c r="J56" s="2" t="s">
        <v>46</v>
      </c>
      <c r="K56" s="2">
        <v>5</v>
      </c>
      <c r="L56" s="2" t="s">
        <v>47</v>
      </c>
      <c r="M56" s="2">
        <v>6</v>
      </c>
      <c r="N56" s="2">
        <v>7</v>
      </c>
      <c r="O56" s="2" t="s">
        <v>41</v>
      </c>
      <c r="P56" s="2" t="s">
        <v>48</v>
      </c>
      <c r="Q56" s="2" t="s">
        <v>49</v>
      </c>
      <c r="R56" s="2">
        <v>9</v>
      </c>
      <c r="S56" s="2" t="s">
        <v>50</v>
      </c>
      <c r="T56" s="2" t="s">
        <v>51</v>
      </c>
      <c r="U56" s="2">
        <v>11</v>
      </c>
      <c r="V56" s="2" t="s">
        <v>52</v>
      </c>
      <c r="W56" s="2" t="s">
        <v>53</v>
      </c>
      <c r="X56" s="2">
        <v>13</v>
      </c>
      <c r="Y56" s="2" t="s">
        <v>54</v>
      </c>
    </row>
    <row r="57" spans="2:32">
      <c r="B57" s="7"/>
      <c r="C57" s="8" t="s">
        <v>56</v>
      </c>
      <c r="D57" s="2" t="str">
        <f>AF55</f>
        <v>F#</v>
      </c>
      <c r="E57" s="14" t="b">
        <v>0</v>
      </c>
      <c r="F57" s="14" t="b">
        <v>0</v>
      </c>
      <c r="G57" s="14" t="b">
        <v>0</v>
      </c>
      <c r="H57" s="14" t="b">
        <v>1</v>
      </c>
      <c r="I57" s="14" t="b">
        <v>0</v>
      </c>
      <c r="J57" s="14" t="b">
        <v>0</v>
      </c>
      <c r="K57" s="14" t="b">
        <v>1</v>
      </c>
      <c r="L57" s="14" t="b">
        <v>0</v>
      </c>
      <c r="M57" s="14" t="b">
        <v>0</v>
      </c>
      <c r="N57" s="14" t="b">
        <v>0</v>
      </c>
      <c r="O57" s="14" t="b">
        <v>0</v>
      </c>
      <c r="P57" s="14"/>
      <c r="Q57" s="14" t="b">
        <v>0</v>
      </c>
      <c r="R57" s="14"/>
      <c r="S57" s="14"/>
      <c r="T57" s="14"/>
      <c r="U57" s="14" t="b">
        <v>0</v>
      </c>
      <c r="V57" s="14"/>
      <c r="W57" s="14"/>
      <c r="X57" s="14"/>
      <c r="Y57" s="14"/>
    </row>
    <row r="58" spans="2:32">
      <c r="D58" s="3" t="str">
        <f t="shared" ref="D58:Y58" si="39">INDEX($B$17:$Y$28,MATCH($D$57,$B$17:$B$28,0),D55)</f>
        <v>F#</v>
      </c>
      <c r="E58" s="3" t="str">
        <f t="shared" si="39"/>
        <v>G</v>
      </c>
      <c r="F58" s="3" t="str">
        <f t="shared" si="39"/>
        <v>G#</v>
      </c>
      <c r="G58" s="3" t="str">
        <f t="shared" si="39"/>
        <v>A</v>
      </c>
      <c r="H58" s="3" t="str">
        <f t="shared" si="39"/>
        <v>A#</v>
      </c>
      <c r="I58" s="3" t="str">
        <f t="shared" si="39"/>
        <v>B</v>
      </c>
      <c r="J58" s="3" t="str">
        <f t="shared" si="39"/>
        <v>C</v>
      </c>
      <c r="K58" s="3" t="str">
        <f t="shared" si="39"/>
        <v>C#</v>
      </c>
      <c r="L58" s="3" t="str">
        <f t="shared" si="39"/>
        <v>D</v>
      </c>
      <c r="M58" s="3" t="str">
        <f t="shared" si="39"/>
        <v>D#</v>
      </c>
      <c r="N58" s="3" t="str">
        <f t="shared" si="39"/>
        <v>E</v>
      </c>
      <c r="O58" s="3" t="str">
        <f t="shared" si="39"/>
        <v>F</v>
      </c>
      <c r="P58" s="3" t="str">
        <f t="shared" si="39"/>
        <v>F#</v>
      </c>
      <c r="Q58" s="3" t="str">
        <f t="shared" si="39"/>
        <v>G</v>
      </c>
      <c r="R58" s="3" t="str">
        <f t="shared" si="39"/>
        <v>G#</v>
      </c>
      <c r="S58" s="3" t="str">
        <f t="shared" si="39"/>
        <v>A</v>
      </c>
      <c r="T58" s="3" t="str">
        <f t="shared" si="39"/>
        <v>A#</v>
      </c>
      <c r="U58" s="3" t="str">
        <f t="shared" si="39"/>
        <v>B</v>
      </c>
      <c r="V58" s="3" t="str">
        <f t="shared" si="39"/>
        <v>C</v>
      </c>
      <c r="W58" s="3" t="str">
        <f t="shared" si="39"/>
        <v>C#</v>
      </c>
      <c r="X58" s="3" t="str">
        <f t="shared" si="39"/>
        <v>D</v>
      </c>
      <c r="Y58" s="3" t="str">
        <f t="shared" si="39"/>
        <v>D#</v>
      </c>
    </row>
    <row r="59" spans="2:32">
      <c r="C59" s="13">
        <v>1</v>
      </c>
      <c r="D59" s="2" t="str">
        <f>D58</f>
        <v>F#</v>
      </c>
      <c r="E59" s="2" t="str">
        <f>IF(E57,E58,"")</f>
        <v/>
      </c>
      <c r="F59" s="2" t="str">
        <f t="shared" ref="F59:Y59" si="40">IF(F57,F58,"")</f>
        <v/>
      </c>
      <c r="G59" s="2" t="str">
        <f t="shared" si="40"/>
        <v/>
      </c>
      <c r="H59" s="2" t="str">
        <f>IF(H57,H58,"")</f>
        <v>A#</v>
      </c>
      <c r="I59" s="2" t="str">
        <f t="shared" si="40"/>
        <v/>
      </c>
      <c r="J59" s="2" t="str">
        <f t="shared" si="40"/>
        <v/>
      </c>
      <c r="K59" s="2" t="str">
        <f t="shared" si="40"/>
        <v>C#</v>
      </c>
      <c r="L59" s="2" t="str">
        <f t="shared" si="40"/>
        <v/>
      </c>
      <c r="M59" s="2" t="str">
        <f t="shared" si="40"/>
        <v/>
      </c>
      <c r="N59" s="2" t="str">
        <f t="shared" si="40"/>
        <v/>
      </c>
      <c r="O59" s="2" t="str">
        <f t="shared" si="40"/>
        <v/>
      </c>
      <c r="P59" s="2" t="str">
        <f t="shared" si="40"/>
        <v/>
      </c>
      <c r="Q59" s="2" t="str">
        <f t="shared" si="40"/>
        <v/>
      </c>
      <c r="R59" s="2" t="str">
        <f t="shared" si="40"/>
        <v/>
      </c>
      <c r="S59" s="2" t="str">
        <f t="shared" si="40"/>
        <v/>
      </c>
      <c r="T59" s="2" t="str">
        <f t="shared" si="40"/>
        <v/>
      </c>
      <c r="U59" s="2" t="str">
        <f t="shared" si="40"/>
        <v/>
      </c>
      <c r="V59" s="2" t="str">
        <f t="shared" si="40"/>
        <v/>
      </c>
      <c r="W59" s="2" t="str">
        <f t="shared" si="40"/>
        <v/>
      </c>
      <c r="X59" s="2" t="str">
        <f t="shared" si="40"/>
        <v/>
      </c>
      <c r="Y59" s="2" t="str">
        <f t="shared" si="40"/>
        <v/>
      </c>
    </row>
    <row r="60" spans="2:32">
      <c r="C60" s="13">
        <v>2</v>
      </c>
      <c r="D60" s="2" t="str">
        <f>D56</f>
        <v>T</v>
      </c>
      <c r="E60" s="2" t="str">
        <f>IF(E57,E56,"")</f>
        <v/>
      </c>
      <c r="F60" s="2" t="str">
        <f t="shared" ref="F60:Y60" si="41">IF(F57,F56,"")</f>
        <v/>
      </c>
      <c r="G60" s="2" t="str">
        <f t="shared" si="41"/>
        <v/>
      </c>
      <c r="H60" s="2" t="str">
        <f t="shared" si="41"/>
        <v>M</v>
      </c>
      <c r="I60" s="2" t="str">
        <f t="shared" si="41"/>
        <v/>
      </c>
      <c r="J60" s="2" t="str">
        <f t="shared" si="41"/>
        <v/>
      </c>
      <c r="K60" s="2">
        <f t="shared" si="41"/>
        <v>5</v>
      </c>
      <c r="L60" s="2" t="str">
        <f t="shared" si="41"/>
        <v/>
      </c>
      <c r="M60" s="2" t="str">
        <f t="shared" si="41"/>
        <v/>
      </c>
      <c r="N60" s="2" t="str">
        <f t="shared" si="41"/>
        <v/>
      </c>
      <c r="O60" s="2" t="str">
        <f t="shared" si="41"/>
        <v/>
      </c>
      <c r="P60" s="2" t="str">
        <f t="shared" si="41"/>
        <v/>
      </c>
      <c r="Q60" s="2" t="str">
        <f t="shared" si="41"/>
        <v/>
      </c>
      <c r="R60" s="2" t="str">
        <f t="shared" si="41"/>
        <v/>
      </c>
      <c r="S60" s="2" t="str">
        <f t="shared" si="41"/>
        <v/>
      </c>
      <c r="T60" s="2" t="str">
        <f t="shared" si="41"/>
        <v/>
      </c>
      <c r="U60" s="2" t="str">
        <f t="shared" si="41"/>
        <v/>
      </c>
      <c r="V60" s="2" t="str">
        <f t="shared" si="41"/>
        <v/>
      </c>
      <c r="W60" s="2" t="str">
        <f t="shared" si="41"/>
        <v/>
      </c>
      <c r="X60" s="2" t="str">
        <f t="shared" si="41"/>
        <v/>
      </c>
      <c r="Y60" s="2" t="str">
        <f t="shared" si="41"/>
        <v/>
      </c>
    </row>
    <row r="61" spans="2:32">
      <c r="C61" s="1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2:32">
      <c r="C62" s="13" t="s">
        <v>37</v>
      </c>
      <c r="D62" s="2" t="str">
        <f>CHOOSE($B$41,D59,D60)</f>
        <v>F#</v>
      </c>
      <c r="E62" s="2" t="str">
        <f>CHOOSE($B$41,E59,E60)</f>
        <v/>
      </c>
      <c r="F62" s="2" t="str">
        <f t="shared" ref="F62:Y62" si="42">CHOOSE($B$41,F59,F60)</f>
        <v/>
      </c>
      <c r="G62" s="2" t="str">
        <f t="shared" si="42"/>
        <v/>
      </c>
      <c r="H62" s="2" t="str">
        <f t="shared" si="42"/>
        <v>A#</v>
      </c>
      <c r="I62" s="2" t="str">
        <f t="shared" si="42"/>
        <v/>
      </c>
      <c r="J62" s="2" t="str">
        <f t="shared" si="42"/>
        <v/>
      </c>
      <c r="K62" s="2" t="str">
        <f t="shared" si="42"/>
        <v>C#</v>
      </c>
      <c r="L62" s="2" t="str">
        <f t="shared" si="42"/>
        <v/>
      </c>
      <c r="M62" s="2" t="str">
        <f t="shared" si="42"/>
        <v/>
      </c>
      <c r="N62" s="2" t="str">
        <f t="shared" si="42"/>
        <v/>
      </c>
      <c r="O62" s="2" t="str">
        <f t="shared" si="42"/>
        <v/>
      </c>
      <c r="P62" s="2" t="str">
        <f t="shared" si="42"/>
        <v/>
      </c>
      <c r="Q62" s="2" t="str">
        <f t="shared" si="42"/>
        <v/>
      </c>
      <c r="R62" s="2" t="str">
        <f t="shared" si="42"/>
        <v/>
      </c>
      <c r="S62" s="2" t="str">
        <f t="shared" si="42"/>
        <v/>
      </c>
      <c r="T62" s="2" t="str">
        <f t="shared" si="42"/>
        <v/>
      </c>
      <c r="U62" s="2" t="str">
        <f t="shared" si="42"/>
        <v/>
      </c>
      <c r="V62" s="2" t="str">
        <f t="shared" si="42"/>
        <v/>
      </c>
      <c r="W62" s="2" t="str">
        <f t="shared" si="42"/>
        <v/>
      </c>
      <c r="X62" s="2" t="str">
        <f t="shared" si="42"/>
        <v/>
      </c>
      <c r="Y62" s="2" t="str">
        <f t="shared" si="42"/>
        <v/>
      </c>
    </row>
    <row r="63" spans="2:32">
      <c r="C63" s="13" t="s">
        <v>37</v>
      </c>
      <c r="D63" s="2" t="str">
        <f>CHOOSE($B$41,D57,D56)</f>
        <v>F#</v>
      </c>
      <c r="E63" s="2" t="str">
        <f>CHOOSE($B$41,E58,E56)</f>
        <v>G</v>
      </c>
      <c r="F63" s="2" t="str">
        <f t="shared" ref="F63:Y63" si="43">CHOOSE($B$41,F58,F56)</f>
        <v>G#</v>
      </c>
      <c r="G63" s="2" t="str">
        <f t="shared" si="43"/>
        <v>A</v>
      </c>
      <c r="H63" s="2" t="str">
        <f t="shared" si="43"/>
        <v>A#</v>
      </c>
      <c r="I63" s="2" t="str">
        <f t="shared" si="43"/>
        <v>B</v>
      </c>
      <c r="J63" s="2" t="str">
        <f t="shared" si="43"/>
        <v>C</v>
      </c>
      <c r="K63" s="2" t="str">
        <f t="shared" si="43"/>
        <v>C#</v>
      </c>
      <c r="L63" s="2" t="str">
        <f t="shared" si="43"/>
        <v>D</v>
      </c>
      <c r="M63" s="2" t="str">
        <f t="shared" si="43"/>
        <v>D#</v>
      </c>
      <c r="N63" s="2" t="str">
        <f t="shared" si="43"/>
        <v>E</v>
      </c>
      <c r="O63" s="2" t="str">
        <f t="shared" si="43"/>
        <v>F</v>
      </c>
      <c r="P63" s="2" t="str">
        <f t="shared" si="43"/>
        <v>F#</v>
      </c>
      <c r="Q63" s="2" t="str">
        <f t="shared" si="43"/>
        <v>G</v>
      </c>
      <c r="R63" s="2" t="str">
        <f t="shared" si="43"/>
        <v>G#</v>
      </c>
      <c r="S63" s="2" t="str">
        <f t="shared" si="43"/>
        <v>A</v>
      </c>
      <c r="T63" s="2" t="str">
        <f t="shared" si="43"/>
        <v>A#</v>
      </c>
      <c r="U63" s="2" t="str">
        <f t="shared" si="43"/>
        <v>B</v>
      </c>
      <c r="V63" s="2" t="str">
        <f t="shared" si="43"/>
        <v>C</v>
      </c>
      <c r="W63" s="2" t="str">
        <f t="shared" si="43"/>
        <v>C#</v>
      </c>
      <c r="X63" s="2" t="str">
        <f t="shared" si="43"/>
        <v>D</v>
      </c>
      <c r="Y63" s="2" t="str">
        <f t="shared" si="43"/>
        <v>D#</v>
      </c>
    </row>
    <row r="65" spans="1:33">
      <c r="B65" t="s">
        <v>72</v>
      </c>
      <c r="S65" t="s">
        <v>37</v>
      </c>
    </row>
    <row r="66" spans="1:33">
      <c r="B66">
        <v>1</v>
      </c>
      <c r="C66">
        <v>2</v>
      </c>
      <c r="D66">
        <v>3</v>
      </c>
      <c r="E66">
        <v>4</v>
      </c>
      <c r="F66">
        <v>5</v>
      </c>
      <c r="G66">
        <v>6</v>
      </c>
      <c r="H66">
        <v>7</v>
      </c>
      <c r="I66">
        <v>8</v>
      </c>
      <c r="J66">
        <v>9</v>
      </c>
      <c r="K66">
        <v>10</v>
      </c>
      <c r="L66">
        <v>11</v>
      </c>
      <c r="M66">
        <v>12</v>
      </c>
      <c r="N66">
        <v>13</v>
      </c>
      <c r="S66">
        <v>1</v>
      </c>
      <c r="T66">
        <v>2</v>
      </c>
      <c r="U66">
        <v>3</v>
      </c>
      <c r="V66">
        <v>4</v>
      </c>
      <c r="W66">
        <v>5</v>
      </c>
      <c r="X66">
        <v>6</v>
      </c>
      <c r="Y66">
        <v>7</v>
      </c>
      <c r="Z66">
        <v>8</v>
      </c>
      <c r="AA66">
        <v>9</v>
      </c>
      <c r="AB66">
        <v>10</v>
      </c>
      <c r="AC66">
        <v>11</v>
      </c>
      <c r="AD66">
        <v>12</v>
      </c>
      <c r="AE66">
        <v>13</v>
      </c>
    </row>
    <row r="67" spans="1:33">
      <c r="A67">
        <v>1</v>
      </c>
      <c r="B67" s="12" t="str">
        <f>IF(ISERROR(MATCH(B43,$D$62:$Y$62,0)),"",MATCH(B43,$D$62:$Y$62,0))</f>
        <v/>
      </c>
      <c r="C67" s="12" t="str">
        <f t="shared" ref="C67:N67" si="44">IF(ISERROR(MATCH(C43,$D$62:$Y$62,0)),"",MATCH(C43,$D$62:$Y$62,0))</f>
        <v/>
      </c>
      <c r="D67" s="12">
        <f t="shared" si="44"/>
        <v>1</v>
      </c>
      <c r="E67" s="12" t="str">
        <f t="shared" si="44"/>
        <v/>
      </c>
      <c r="F67" s="12" t="str">
        <f t="shared" si="44"/>
        <v/>
      </c>
      <c r="G67" s="12" t="str">
        <f t="shared" si="44"/>
        <v/>
      </c>
      <c r="H67" s="12">
        <f t="shared" si="44"/>
        <v>5</v>
      </c>
      <c r="I67" s="12" t="str">
        <f t="shared" si="44"/>
        <v/>
      </c>
      <c r="J67" s="12" t="str">
        <f t="shared" si="44"/>
        <v/>
      </c>
      <c r="K67" s="12">
        <f t="shared" si="44"/>
        <v>8</v>
      </c>
      <c r="L67" s="12" t="str">
        <f t="shared" si="44"/>
        <v/>
      </c>
      <c r="M67" s="12" t="str">
        <f t="shared" si="44"/>
        <v/>
      </c>
      <c r="N67" s="12" t="str">
        <f t="shared" si="44"/>
        <v/>
      </c>
      <c r="R67">
        <v>1</v>
      </c>
      <c r="S67" s="18" t="str">
        <f>IF(B67="","",B43)</f>
        <v/>
      </c>
      <c r="T67" s="18" t="str">
        <f t="shared" ref="T67:AE72" si="45">IF(C67="","",C43)</f>
        <v/>
      </c>
      <c r="U67" s="18" t="str">
        <f t="shared" si="45"/>
        <v>F#</v>
      </c>
      <c r="V67" s="18" t="str">
        <f t="shared" si="45"/>
        <v/>
      </c>
      <c r="W67" s="18" t="str">
        <f t="shared" si="45"/>
        <v/>
      </c>
      <c r="X67" s="18" t="str">
        <f t="shared" si="45"/>
        <v/>
      </c>
      <c r="Y67" s="18" t="str">
        <f t="shared" si="45"/>
        <v>A#</v>
      </c>
      <c r="Z67" s="18" t="str">
        <f t="shared" si="45"/>
        <v/>
      </c>
      <c r="AA67" s="18" t="str">
        <f t="shared" si="45"/>
        <v/>
      </c>
      <c r="AB67" s="18" t="str">
        <f t="shared" si="45"/>
        <v>C#</v>
      </c>
      <c r="AC67" s="18" t="str">
        <f t="shared" si="45"/>
        <v/>
      </c>
      <c r="AD67" s="18" t="str">
        <f t="shared" si="45"/>
        <v/>
      </c>
      <c r="AE67" s="18" t="str">
        <f t="shared" si="45"/>
        <v/>
      </c>
    </row>
    <row r="68" spans="1:33">
      <c r="A68">
        <v>2</v>
      </c>
      <c r="B68" s="12" t="str">
        <f t="shared" ref="B68:N68" si="46">IF(ISERROR(MATCH(B44,$D$62:$Y$62,0)),"",MATCH(B44,$D$62:$Y$62,0))</f>
        <v/>
      </c>
      <c r="C68" s="12" t="str">
        <f t="shared" si="46"/>
        <v/>
      </c>
      <c r="D68" s="12">
        <f t="shared" si="46"/>
        <v>8</v>
      </c>
      <c r="E68" s="12" t="str">
        <f t="shared" si="46"/>
        <v/>
      </c>
      <c r="F68" s="12" t="str">
        <f t="shared" si="46"/>
        <v/>
      </c>
      <c r="G68" s="12" t="str">
        <f t="shared" si="46"/>
        <v/>
      </c>
      <c r="H68" s="12" t="str">
        <f t="shared" si="46"/>
        <v/>
      </c>
      <c r="I68" s="12">
        <f t="shared" si="46"/>
        <v>1</v>
      </c>
      <c r="J68" s="12" t="str">
        <f t="shared" si="46"/>
        <v/>
      </c>
      <c r="K68" s="12" t="str">
        <f t="shared" si="46"/>
        <v/>
      </c>
      <c r="L68" s="12" t="str">
        <f t="shared" si="46"/>
        <v/>
      </c>
      <c r="M68" s="12">
        <f t="shared" si="46"/>
        <v>5</v>
      </c>
      <c r="N68" s="12" t="str">
        <f t="shared" si="46"/>
        <v/>
      </c>
      <c r="R68">
        <v>2</v>
      </c>
      <c r="S68" s="18" t="str">
        <f t="shared" ref="S68:S72" si="47">IF(B68="","",B44)</f>
        <v/>
      </c>
      <c r="T68" s="18" t="str">
        <f t="shared" si="45"/>
        <v/>
      </c>
      <c r="U68" s="18" t="str">
        <f t="shared" si="45"/>
        <v>C#</v>
      </c>
      <c r="V68" s="18" t="str">
        <f t="shared" si="45"/>
        <v/>
      </c>
      <c r="W68" s="18" t="str">
        <f t="shared" si="45"/>
        <v/>
      </c>
      <c r="X68" s="18" t="str">
        <f t="shared" si="45"/>
        <v/>
      </c>
      <c r="Y68" s="18" t="str">
        <f t="shared" si="45"/>
        <v/>
      </c>
      <c r="Z68" s="18" t="str">
        <f t="shared" si="45"/>
        <v>F#</v>
      </c>
      <c r="AA68" s="18" t="str">
        <f t="shared" si="45"/>
        <v/>
      </c>
      <c r="AB68" s="18" t="str">
        <f t="shared" si="45"/>
        <v/>
      </c>
      <c r="AC68" s="18" t="str">
        <f t="shared" si="45"/>
        <v/>
      </c>
      <c r="AD68" s="18" t="str">
        <f t="shared" si="45"/>
        <v>A#</v>
      </c>
      <c r="AE68" s="18" t="str">
        <f t="shared" si="45"/>
        <v/>
      </c>
    </row>
    <row r="69" spans="1:33">
      <c r="A69">
        <v>3</v>
      </c>
      <c r="B69" s="12" t="str">
        <f t="shared" ref="B69:N69" si="48">IF(ISERROR(MATCH(B45,$D$62:$Y$62,0)),"",MATCH(B45,$D$62:$Y$62,0))</f>
        <v/>
      </c>
      <c r="C69" s="12" t="str">
        <f t="shared" si="48"/>
        <v/>
      </c>
      <c r="D69" s="12" t="str">
        <f t="shared" si="48"/>
        <v/>
      </c>
      <c r="E69" s="12">
        <f t="shared" si="48"/>
        <v>5</v>
      </c>
      <c r="F69" s="12" t="str">
        <f t="shared" si="48"/>
        <v/>
      </c>
      <c r="G69" s="12" t="str">
        <f t="shared" si="48"/>
        <v/>
      </c>
      <c r="H69" s="12">
        <f t="shared" si="48"/>
        <v>8</v>
      </c>
      <c r="I69" s="12" t="str">
        <f t="shared" si="48"/>
        <v/>
      </c>
      <c r="J69" s="12" t="str">
        <f t="shared" si="48"/>
        <v/>
      </c>
      <c r="K69" s="12" t="str">
        <f t="shared" si="48"/>
        <v/>
      </c>
      <c r="L69" s="12" t="str">
        <f t="shared" si="48"/>
        <v/>
      </c>
      <c r="M69" s="12">
        <f t="shared" si="48"/>
        <v>1</v>
      </c>
      <c r="N69" s="12" t="str">
        <f t="shared" si="48"/>
        <v/>
      </c>
      <c r="R69">
        <v>3</v>
      </c>
      <c r="S69" s="18" t="str">
        <f t="shared" si="47"/>
        <v/>
      </c>
      <c r="T69" s="18" t="str">
        <f t="shared" si="45"/>
        <v/>
      </c>
      <c r="U69" s="18" t="str">
        <f t="shared" si="45"/>
        <v/>
      </c>
      <c r="V69" s="18" t="str">
        <f t="shared" si="45"/>
        <v>A#</v>
      </c>
      <c r="W69" s="18" t="str">
        <f t="shared" si="45"/>
        <v/>
      </c>
      <c r="X69" s="18" t="str">
        <f t="shared" si="45"/>
        <v/>
      </c>
      <c r="Y69" s="18" t="str">
        <f t="shared" si="45"/>
        <v>C#</v>
      </c>
      <c r="Z69" s="18" t="str">
        <f t="shared" si="45"/>
        <v/>
      </c>
      <c r="AA69" s="18" t="str">
        <f t="shared" si="45"/>
        <v/>
      </c>
      <c r="AB69" s="18" t="str">
        <f t="shared" si="45"/>
        <v/>
      </c>
      <c r="AC69" s="18" t="str">
        <f t="shared" si="45"/>
        <v/>
      </c>
      <c r="AD69" s="18" t="str">
        <f t="shared" si="45"/>
        <v>F#</v>
      </c>
      <c r="AE69" s="18" t="str">
        <f t="shared" si="45"/>
        <v/>
      </c>
    </row>
    <row r="70" spans="1:33">
      <c r="A70">
        <v>4</v>
      </c>
      <c r="B70" s="12" t="str">
        <f t="shared" ref="B70:N70" si="49">IF(ISERROR(MATCH(B46,$D$62:$Y$62,0)),"",MATCH(B46,$D$62:$Y$62,0))</f>
        <v/>
      </c>
      <c r="C70" s="12" t="str">
        <f t="shared" si="49"/>
        <v/>
      </c>
      <c r="D70" s="12" t="str">
        <f t="shared" si="49"/>
        <v/>
      </c>
      <c r="E70" s="12" t="str">
        <f t="shared" si="49"/>
        <v/>
      </c>
      <c r="F70" s="12">
        <f t="shared" si="49"/>
        <v>1</v>
      </c>
      <c r="G70" s="12" t="str">
        <f t="shared" si="49"/>
        <v/>
      </c>
      <c r="H70" s="12" t="str">
        <f t="shared" si="49"/>
        <v/>
      </c>
      <c r="I70" s="12" t="str">
        <f t="shared" si="49"/>
        <v/>
      </c>
      <c r="J70" s="12">
        <f t="shared" si="49"/>
        <v>5</v>
      </c>
      <c r="K70" s="12" t="str">
        <f t="shared" si="49"/>
        <v/>
      </c>
      <c r="L70" s="12" t="str">
        <f t="shared" si="49"/>
        <v/>
      </c>
      <c r="M70" s="12">
        <f t="shared" si="49"/>
        <v>8</v>
      </c>
      <c r="N70" s="12" t="str">
        <f t="shared" si="49"/>
        <v/>
      </c>
      <c r="R70">
        <v>4</v>
      </c>
      <c r="S70" s="18" t="str">
        <f t="shared" si="47"/>
        <v/>
      </c>
      <c r="T70" s="18" t="str">
        <f t="shared" si="45"/>
        <v/>
      </c>
      <c r="U70" s="18" t="str">
        <f t="shared" si="45"/>
        <v/>
      </c>
      <c r="V70" s="18" t="str">
        <f t="shared" si="45"/>
        <v/>
      </c>
      <c r="W70" s="18" t="str">
        <f t="shared" si="45"/>
        <v>F#</v>
      </c>
      <c r="X70" s="18" t="str">
        <f t="shared" si="45"/>
        <v/>
      </c>
      <c r="Y70" s="18" t="str">
        <f t="shared" si="45"/>
        <v/>
      </c>
      <c r="Z70" s="18" t="str">
        <f t="shared" si="45"/>
        <v/>
      </c>
      <c r="AA70" s="18" t="str">
        <f t="shared" si="45"/>
        <v>A#</v>
      </c>
      <c r="AB70" s="18" t="str">
        <f t="shared" si="45"/>
        <v/>
      </c>
      <c r="AC70" s="18" t="str">
        <f t="shared" si="45"/>
        <v/>
      </c>
      <c r="AD70" s="18" t="str">
        <f t="shared" si="45"/>
        <v>C#</v>
      </c>
      <c r="AE70" s="18" t="str">
        <f t="shared" si="45"/>
        <v/>
      </c>
    </row>
    <row r="71" spans="1:33">
      <c r="A71">
        <v>5</v>
      </c>
      <c r="B71" s="12" t="str">
        <f t="shared" ref="B71:N71" si="50">IF(ISERROR(MATCH(B47,$D$62:$Y$62,0)),"",MATCH(B47,$D$62:$Y$62,0))</f>
        <v/>
      </c>
      <c r="C71" s="12">
        <f t="shared" si="50"/>
        <v>5</v>
      </c>
      <c r="D71" s="12" t="str">
        <f t="shared" si="50"/>
        <v/>
      </c>
      <c r="E71" s="12" t="str">
        <f t="shared" si="50"/>
        <v/>
      </c>
      <c r="F71" s="12">
        <f t="shared" si="50"/>
        <v>8</v>
      </c>
      <c r="G71" s="12" t="str">
        <f t="shared" si="50"/>
        <v/>
      </c>
      <c r="H71" s="12" t="str">
        <f t="shared" si="50"/>
        <v/>
      </c>
      <c r="I71" s="12" t="str">
        <f t="shared" si="50"/>
        <v/>
      </c>
      <c r="J71" s="12" t="str">
        <f t="shared" si="50"/>
        <v/>
      </c>
      <c r="K71" s="12">
        <f t="shared" si="50"/>
        <v>1</v>
      </c>
      <c r="L71" s="12" t="str">
        <f t="shared" si="50"/>
        <v/>
      </c>
      <c r="M71" s="12" t="str">
        <f t="shared" si="50"/>
        <v/>
      </c>
      <c r="N71" s="12" t="str">
        <f t="shared" si="50"/>
        <v/>
      </c>
      <c r="R71">
        <v>5</v>
      </c>
      <c r="S71" s="18" t="str">
        <f t="shared" si="47"/>
        <v/>
      </c>
      <c r="T71" s="18" t="str">
        <f t="shared" si="45"/>
        <v>A#</v>
      </c>
      <c r="U71" s="18" t="str">
        <f t="shared" si="45"/>
        <v/>
      </c>
      <c r="V71" s="18" t="str">
        <f t="shared" si="45"/>
        <v/>
      </c>
      <c r="W71" s="18" t="str">
        <f t="shared" si="45"/>
        <v>C#</v>
      </c>
      <c r="X71" s="18" t="str">
        <f t="shared" si="45"/>
        <v/>
      </c>
      <c r="Y71" s="18" t="str">
        <f t="shared" si="45"/>
        <v/>
      </c>
      <c r="Z71" s="18" t="str">
        <f t="shared" si="45"/>
        <v/>
      </c>
      <c r="AA71" s="18" t="str">
        <f t="shared" si="45"/>
        <v/>
      </c>
      <c r="AB71" s="18" t="str">
        <f t="shared" si="45"/>
        <v>F#</v>
      </c>
      <c r="AC71" s="18" t="str">
        <f t="shared" si="45"/>
        <v/>
      </c>
      <c r="AD71" s="18" t="str">
        <f t="shared" si="45"/>
        <v/>
      </c>
      <c r="AE71" s="18" t="str">
        <f t="shared" si="45"/>
        <v/>
      </c>
    </row>
    <row r="72" spans="1:33">
      <c r="A72">
        <v>6</v>
      </c>
      <c r="B72" s="12" t="str">
        <f t="shared" ref="B72:N72" si="51">IF(ISERROR(MATCH(B48,$D$62:$Y$62,0)),"",MATCH(B48,$D$62:$Y$62,0))</f>
        <v/>
      </c>
      <c r="C72" s="12" t="str">
        <f t="shared" si="51"/>
        <v/>
      </c>
      <c r="D72" s="12">
        <f t="shared" si="51"/>
        <v>1</v>
      </c>
      <c r="E72" s="12" t="str">
        <f t="shared" si="51"/>
        <v/>
      </c>
      <c r="F72" s="12" t="str">
        <f t="shared" si="51"/>
        <v/>
      </c>
      <c r="G72" s="12" t="str">
        <f t="shared" si="51"/>
        <v/>
      </c>
      <c r="H72" s="12">
        <f t="shared" si="51"/>
        <v>5</v>
      </c>
      <c r="I72" s="12" t="str">
        <f t="shared" si="51"/>
        <v/>
      </c>
      <c r="J72" s="12" t="str">
        <f t="shared" si="51"/>
        <v/>
      </c>
      <c r="K72" s="12">
        <f t="shared" si="51"/>
        <v>8</v>
      </c>
      <c r="L72" s="12" t="str">
        <f t="shared" si="51"/>
        <v/>
      </c>
      <c r="M72" s="12" t="str">
        <f t="shared" si="51"/>
        <v/>
      </c>
      <c r="N72" s="12" t="str">
        <f t="shared" si="51"/>
        <v/>
      </c>
      <c r="R72">
        <v>6</v>
      </c>
      <c r="S72" s="18" t="str">
        <f t="shared" si="47"/>
        <v/>
      </c>
      <c r="T72" s="18" t="str">
        <f t="shared" si="45"/>
        <v/>
      </c>
      <c r="U72" s="18" t="str">
        <f t="shared" si="45"/>
        <v>F#</v>
      </c>
      <c r="V72" s="18" t="str">
        <f t="shared" si="45"/>
        <v/>
      </c>
      <c r="W72" s="18" t="str">
        <f t="shared" si="45"/>
        <v/>
      </c>
      <c r="X72" s="18" t="str">
        <f t="shared" si="45"/>
        <v/>
      </c>
      <c r="Y72" s="18" t="str">
        <f t="shared" si="45"/>
        <v>A#</v>
      </c>
      <c r="Z72" s="18" t="str">
        <f t="shared" si="45"/>
        <v/>
      </c>
      <c r="AA72" s="18" t="str">
        <f t="shared" si="45"/>
        <v/>
      </c>
      <c r="AB72" s="18" t="str">
        <f t="shared" si="45"/>
        <v>C#</v>
      </c>
      <c r="AC72" s="18" t="str">
        <f t="shared" si="45"/>
        <v/>
      </c>
      <c r="AD72" s="18" t="str">
        <f t="shared" si="45"/>
        <v/>
      </c>
      <c r="AE72" s="18" t="str">
        <f t="shared" si="45"/>
        <v/>
      </c>
    </row>
    <row r="76" spans="1:33">
      <c r="B76" t="s">
        <v>77</v>
      </c>
      <c r="Q76" t="s">
        <v>74</v>
      </c>
    </row>
    <row r="77" spans="1:33">
      <c r="C77">
        <v>1</v>
      </c>
      <c r="D77">
        <v>2</v>
      </c>
      <c r="E77">
        <v>3</v>
      </c>
      <c r="F77">
        <v>4</v>
      </c>
      <c r="G77">
        <v>5</v>
      </c>
      <c r="H77">
        <v>6</v>
      </c>
      <c r="I77">
        <v>7</v>
      </c>
      <c r="J77">
        <v>8</v>
      </c>
      <c r="K77">
        <v>9</v>
      </c>
      <c r="L77">
        <v>10</v>
      </c>
      <c r="M77">
        <v>11</v>
      </c>
      <c r="N77">
        <v>12</v>
      </c>
      <c r="O77">
        <v>13</v>
      </c>
      <c r="S77">
        <v>1</v>
      </c>
      <c r="T77">
        <v>2</v>
      </c>
      <c r="U77">
        <v>3</v>
      </c>
      <c r="V77">
        <v>4</v>
      </c>
      <c r="W77">
        <v>5</v>
      </c>
      <c r="X77">
        <v>6</v>
      </c>
      <c r="Y77">
        <v>7</v>
      </c>
      <c r="Z77">
        <v>8</v>
      </c>
      <c r="AA77">
        <v>9</v>
      </c>
      <c r="AB77">
        <v>10</v>
      </c>
      <c r="AC77">
        <v>11</v>
      </c>
      <c r="AD77">
        <v>12</v>
      </c>
      <c r="AE77">
        <v>13</v>
      </c>
    </row>
    <row r="78" spans="1:33" ht="21">
      <c r="B78">
        <v>1</v>
      </c>
      <c r="C78" s="40" t="b">
        <f>IF(S$85,TRUE,Grat!B2)</f>
        <v>0</v>
      </c>
      <c r="D78" s="40" t="b">
        <f>IF(T$85,TRUE,Grat!C2)</f>
        <v>0</v>
      </c>
      <c r="E78" s="40" t="b">
        <f>IF(U$85,TRUE,Grat!D2)</f>
        <v>1</v>
      </c>
      <c r="F78" s="40" t="b">
        <f>IF(V$85,TRUE,Grat!E2)</f>
        <v>0</v>
      </c>
      <c r="G78" s="40" t="b">
        <f>IF(W$85,TRUE,Grat!F2)</f>
        <v>0</v>
      </c>
      <c r="H78" s="40" t="b">
        <f>IF(X$85,TRUE,Grat!G2)</f>
        <v>0</v>
      </c>
      <c r="I78" s="40" t="b">
        <f>IF(Y$85,TRUE,Grat!H2)</f>
        <v>0</v>
      </c>
      <c r="J78" s="40" t="b">
        <f>IF(Z$85,TRUE,Grat!I2)</f>
        <v>0</v>
      </c>
      <c r="K78" s="40" t="b">
        <f>IF(AA$85,TRUE,Grat!J2)</f>
        <v>0</v>
      </c>
      <c r="L78" s="40" t="b">
        <f>IF(AB$85,TRUE,Grat!K2)</f>
        <v>0</v>
      </c>
      <c r="M78" s="40" t="b">
        <f>IF(AC$85,TRUE,Grat!L2)</f>
        <v>0</v>
      </c>
      <c r="N78" s="40" t="b">
        <f>IF(AD$85,TRUE,Grat!M2)</f>
        <v>0</v>
      </c>
      <c r="O78" s="40" t="b">
        <f>IF(AE$85,TRUE,Grat!N2)</f>
        <v>0</v>
      </c>
      <c r="Q78" s="17">
        <f>D97-1</f>
        <v>2</v>
      </c>
      <c r="R78">
        <v>1</v>
      </c>
      <c r="S78" s="15" t="b">
        <f>IF(S$85,TRUE,NOT(C78))</f>
        <v>1</v>
      </c>
      <c r="T78" s="15" t="b">
        <f t="shared" ref="T78:AE83" si="52">IF(T$85,TRUE,NOT(D78))</f>
        <v>1</v>
      </c>
      <c r="U78" s="15" t="b">
        <f t="shared" si="52"/>
        <v>1</v>
      </c>
      <c r="V78" s="15" t="b">
        <f t="shared" si="52"/>
        <v>1</v>
      </c>
      <c r="W78" s="15" t="b">
        <f t="shared" si="52"/>
        <v>1</v>
      </c>
      <c r="X78" s="15" t="b">
        <f>IF(X$85,TRUE,NOT(H78))</f>
        <v>1</v>
      </c>
      <c r="Y78" s="15" t="b">
        <f t="shared" si="52"/>
        <v>1</v>
      </c>
      <c r="Z78" s="15" t="b">
        <f t="shared" si="52"/>
        <v>1</v>
      </c>
      <c r="AA78" s="15" t="b">
        <f t="shared" si="52"/>
        <v>1</v>
      </c>
      <c r="AB78" s="15" t="b">
        <f t="shared" si="52"/>
        <v>1</v>
      </c>
      <c r="AC78" s="15" t="b">
        <f t="shared" si="52"/>
        <v>1</v>
      </c>
      <c r="AD78" s="15" t="b">
        <f t="shared" si="52"/>
        <v>1</v>
      </c>
      <c r="AE78" s="15" t="b">
        <f t="shared" si="52"/>
        <v>1</v>
      </c>
      <c r="AG78" s="67">
        <f>IF(MAX(S88:AE88)=0,"X",MAX(S88:AE88)-1)</f>
        <v>2</v>
      </c>
    </row>
    <row r="79" spans="1:33" ht="21">
      <c r="B79">
        <v>2</v>
      </c>
      <c r="C79" s="40" t="b">
        <f>IF(S$85,TRUE,Grat!B3)</f>
        <v>0</v>
      </c>
      <c r="D79" s="40" t="b">
        <f>IF(T$85,TRUE,Grat!C3)</f>
        <v>0</v>
      </c>
      <c r="E79" s="40" t="b">
        <f>IF(U$85,TRUE,Grat!D3)</f>
        <v>1</v>
      </c>
      <c r="F79" s="40" t="b">
        <f>IF(V$85,TRUE,Grat!E3)</f>
        <v>0</v>
      </c>
      <c r="G79" s="40" t="b">
        <f>IF(W$85,TRUE,Grat!F3)</f>
        <v>0</v>
      </c>
      <c r="H79" s="40" t="b">
        <f>IF(X$85,TRUE,Grat!G3)</f>
        <v>1</v>
      </c>
      <c r="I79" s="40" t="b">
        <f>IF(Y$85,TRUE,Grat!H3)</f>
        <v>0</v>
      </c>
      <c r="J79" s="40" t="b">
        <f>IF(Z$85,TRUE,Grat!I3)</f>
        <v>0</v>
      </c>
      <c r="K79" s="40" t="b">
        <f>IF(AA$85,TRUE,Grat!J3)</f>
        <v>0</v>
      </c>
      <c r="L79" s="40" t="b">
        <f>IF(AB$85,TRUE,Grat!K3)</f>
        <v>0</v>
      </c>
      <c r="M79" s="40" t="b">
        <f>IF(AC$85,TRUE,Grat!L3)</f>
        <v>0</v>
      </c>
      <c r="N79" s="40" t="b">
        <f>IF(AD$85,TRUE,Grat!M3)</f>
        <v>0</v>
      </c>
      <c r="O79" s="40" t="b">
        <f>IF(AE$85,TRUE,Grat!N3)</f>
        <v>0</v>
      </c>
      <c r="Q79" s="17">
        <f t="shared" ref="Q79:Q83" si="53">D98-1</f>
        <v>5</v>
      </c>
      <c r="R79">
        <v>2</v>
      </c>
      <c r="S79" s="15" t="b">
        <f t="shared" ref="S79:S83" si="54">IF(S$85,TRUE,NOT(C79))</f>
        <v>1</v>
      </c>
      <c r="T79" s="15" t="b">
        <f t="shared" si="52"/>
        <v>1</v>
      </c>
      <c r="U79" s="15" t="b">
        <f t="shared" si="52"/>
        <v>1</v>
      </c>
      <c r="V79" s="15" t="b">
        <f t="shared" si="52"/>
        <v>1</v>
      </c>
      <c r="W79" s="15" t="b">
        <f t="shared" si="52"/>
        <v>1</v>
      </c>
      <c r="X79" s="15" t="b">
        <f t="shared" si="52"/>
        <v>0</v>
      </c>
      <c r="Y79" s="15" t="b">
        <f t="shared" si="52"/>
        <v>1</v>
      </c>
      <c r="Z79" s="15" t="b">
        <f t="shared" si="52"/>
        <v>1</v>
      </c>
      <c r="AA79" s="15" t="b">
        <f t="shared" si="52"/>
        <v>1</v>
      </c>
      <c r="AB79" s="15" t="b">
        <f t="shared" si="52"/>
        <v>1</v>
      </c>
      <c r="AC79" s="15" t="b">
        <f t="shared" si="52"/>
        <v>1</v>
      </c>
      <c r="AD79" s="15" t="b">
        <f t="shared" si="52"/>
        <v>1</v>
      </c>
      <c r="AE79" s="15" t="b">
        <f t="shared" si="52"/>
        <v>1</v>
      </c>
      <c r="AG79" s="67">
        <f t="shared" ref="AG79:AG83" si="55">IF(MAX(S89:AE89)=0,"X",MAX(S89:AE89)-1)</f>
        <v>5</v>
      </c>
    </row>
    <row r="80" spans="1:33" ht="21">
      <c r="B80">
        <v>3</v>
      </c>
      <c r="C80" s="40" t="b">
        <f>IF(S$85,TRUE,Grat!B4)</f>
        <v>0</v>
      </c>
      <c r="D80" s="40" t="b">
        <f>IF(T$85,TRUE,Grat!C4)</f>
        <v>0</v>
      </c>
      <c r="E80" s="40" t="b">
        <f>IF(U$85,TRUE,Grat!D4)</f>
        <v>1</v>
      </c>
      <c r="F80" s="40" t="b">
        <f>IF(V$85,TRUE,Grat!E4)</f>
        <v>1</v>
      </c>
      <c r="G80" s="40" t="b">
        <f>IF(W$85,TRUE,Grat!F4)</f>
        <v>0</v>
      </c>
      <c r="H80" s="40" t="b">
        <f>IF(X$85,TRUE,Grat!G4)</f>
        <v>0</v>
      </c>
      <c r="I80" s="40" t="b">
        <f>IF(Y$85,TRUE,Grat!H4)</f>
        <v>0</v>
      </c>
      <c r="J80" s="40" t="b">
        <f>IF(Z$85,TRUE,Grat!I4)</f>
        <v>0</v>
      </c>
      <c r="K80" s="40" t="b">
        <f>IF(AA$85,TRUE,Grat!J4)</f>
        <v>0</v>
      </c>
      <c r="L80" s="40" t="b">
        <f>IF(AB$85,TRUE,Grat!K4)</f>
        <v>0</v>
      </c>
      <c r="M80" s="40" t="b">
        <f>IF(AC$85,TRUE,Grat!L4)</f>
        <v>0</v>
      </c>
      <c r="N80" s="40" t="b">
        <f>IF(AD$85,TRUE,Grat!M4)</f>
        <v>0</v>
      </c>
      <c r="O80" s="40" t="b">
        <f>IF(AE$85,TRUE,Grat!N4)</f>
        <v>0</v>
      </c>
      <c r="Q80" s="17">
        <f t="shared" si="53"/>
        <v>3</v>
      </c>
      <c r="R80">
        <v>3</v>
      </c>
      <c r="S80" s="15" t="b">
        <f t="shared" si="54"/>
        <v>1</v>
      </c>
      <c r="T80" s="15" t="b">
        <f t="shared" si="52"/>
        <v>1</v>
      </c>
      <c r="U80" s="15" t="b">
        <f t="shared" si="52"/>
        <v>1</v>
      </c>
      <c r="V80" s="15" t="b">
        <f t="shared" si="52"/>
        <v>0</v>
      </c>
      <c r="W80" s="15" t="b">
        <f t="shared" si="52"/>
        <v>1</v>
      </c>
      <c r="X80" s="15" t="b">
        <f t="shared" si="52"/>
        <v>1</v>
      </c>
      <c r="Y80" s="15" t="b">
        <f t="shared" si="52"/>
        <v>1</v>
      </c>
      <c r="Z80" s="15" t="b">
        <f t="shared" si="52"/>
        <v>1</v>
      </c>
      <c r="AA80" s="15" t="b">
        <f t="shared" si="52"/>
        <v>1</v>
      </c>
      <c r="AB80" s="15" t="b">
        <f t="shared" si="52"/>
        <v>1</v>
      </c>
      <c r="AC80" s="15" t="b">
        <f t="shared" si="52"/>
        <v>1</v>
      </c>
      <c r="AD80" s="15" t="b">
        <f t="shared" si="52"/>
        <v>1</v>
      </c>
      <c r="AE80" s="15" t="b">
        <f t="shared" si="52"/>
        <v>1</v>
      </c>
      <c r="AG80" s="67">
        <f t="shared" si="55"/>
        <v>3</v>
      </c>
    </row>
    <row r="81" spans="2:33" ht="21">
      <c r="B81">
        <v>4</v>
      </c>
      <c r="C81" s="40" t="b">
        <f>IF(S$85,TRUE,Grat!B5)</f>
        <v>0</v>
      </c>
      <c r="D81" s="40" t="b">
        <f>IF(T$85,TRUE,Grat!C5)</f>
        <v>0</v>
      </c>
      <c r="E81" s="40" t="b">
        <f>IF(U$85,TRUE,Grat!D5)</f>
        <v>1</v>
      </c>
      <c r="F81" s="40" t="b">
        <f>IF(V$85,TRUE,Grat!E5)</f>
        <v>0</v>
      </c>
      <c r="G81" s="40" t="b">
        <f>IF(W$85,TRUE,Grat!F5)</f>
        <v>1</v>
      </c>
      <c r="H81" s="40" t="b">
        <f>IF(X$85,TRUE,Grat!G5)</f>
        <v>0</v>
      </c>
      <c r="I81" s="40" t="b">
        <f>IF(Y$85,TRUE,Grat!H5)</f>
        <v>0</v>
      </c>
      <c r="J81" s="40" t="b">
        <f>IF(Z$85,TRUE,Grat!I5)</f>
        <v>0</v>
      </c>
      <c r="K81" s="40" t="b">
        <f>IF(AA$85,TRUE,Grat!J5)</f>
        <v>0</v>
      </c>
      <c r="L81" s="40" t="b">
        <f>IF(AB$85,TRUE,Grat!K5)</f>
        <v>0</v>
      </c>
      <c r="M81" s="40" t="b">
        <f>IF(AC$85,TRUE,Grat!L5)</f>
        <v>0</v>
      </c>
      <c r="N81" s="40" t="b">
        <f>IF(AD$85,TRUE,Grat!M5)</f>
        <v>0</v>
      </c>
      <c r="O81" s="40" t="b">
        <f>IF(AE$85,TRUE,Grat!N5)</f>
        <v>0</v>
      </c>
      <c r="Q81" s="17">
        <f t="shared" si="53"/>
        <v>4</v>
      </c>
      <c r="R81">
        <v>4</v>
      </c>
      <c r="S81" s="15" t="b">
        <f t="shared" si="54"/>
        <v>1</v>
      </c>
      <c r="T81" s="15" t="b">
        <f t="shared" si="52"/>
        <v>1</v>
      </c>
      <c r="U81" s="15" t="b">
        <f t="shared" si="52"/>
        <v>1</v>
      </c>
      <c r="V81" s="15" t="b">
        <f t="shared" si="52"/>
        <v>1</v>
      </c>
      <c r="W81" s="15" t="b">
        <f t="shared" si="52"/>
        <v>0</v>
      </c>
      <c r="X81" s="15" t="b">
        <f t="shared" si="52"/>
        <v>1</v>
      </c>
      <c r="Y81" s="15" t="b">
        <f t="shared" si="52"/>
        <v>1</v>
      </c>
      <c r="Z81" s="15" t="b">
        <f t="shared" si="52"/>
        <v>1</v>
      </c>
      <c r="AA81" s="15" t="b">
        <f t="shared" si="52"/>
        <v>1</v>
      </c>
      <c r="AB81" s="15" t="b">
        <f t="shared" si="52"/>
        <v>1</v>
      </c>
      <c r="AC81" s="15" t="b">
        <f t="shared" si="52"/>
        <v>1</v>
      </c>
      <c r="AD81" s="15" t="b">
        <f t="shared" si="52"/>
        <v>1</v>
      </c>
      <c r="AE81" s="15" t="b">
        <f t="shared" si="52"/>
        <v>1</v>
      </c>
      <c r="AG81" s="67">
        <f t="shared" si="55"/>
        <v>4</v>
      </c>
    </row>
    <row r="82" spans="2:33" ht="21">
      <c r="B82">
        <v>5</v>
      </c>
      <c r="C82" s="40" t="b">
        <f>IF(S$85,TRUE,Grat!B6)</f>
        <v>0</v>
      </c>
      <c r="D82" s="40" t="b">
        <f>IF(T$85,TRUE,Grat!C6)</f>
        <v>0</v>
      </c>
      <c r="E82" s="40" t="b">
        <f>IF(U$85,TRUE,Grat!D6)</f>
        <v>1</v>
      </c>
      <c r="F82" s="40" t="b">
        <f>IF(V$85,TRUE,Grat!E6)</f>
        <v>0</v>
      </c>
      <c r="G82" s="40" t="b">
        <f>IF(W$85,TRUE,Grat!F6)</f>
        <v>1</v>
      </c>
      <c r="H82" s="40" t="b">
        <f>IF(X$85,TRUE,Grat!G6)</f>
        <v>0</v>
      </c>
      <c r="I82" s="40" t="b">
        <f>IF(Y$85,TRUE,Grat!H6)</f>
        <v>0</v>
      </c>
      <c r="J82" s="40" t="b">
        <f>IF(Z$85,TRUE,Grat!I6)</f>
        <v>0</v>
      </c>
      <c r="K82" s="40" t="b">
        <f>IF(AA$85,TRUE,Grat!J6)</f>
        <v>0</v>
      </c>
      <c r="L82" s="40" t="b">
        <f>IF(AB$85,TRUE,Grat!K6)</f>
        <v>0</v>
      </c>
      <c r="M82" s="40" t="b">
        <f>IF(AC$85,TRUE,Grat!L6)</f>
        <v>0</v>
      </c>
      <c r="N82" s="40" t="b">
        <f>IF(AD$85,TRUE,Grat!M6)</f>
        <v>0</v>
      </c>
      <c r="O82" s="40" t="b">
        <f>IF(AE$85,TRUE,Grat!N6)</f>
        <v>0</v>
      </c>
      <c r="Q82" s="17">
        <f t="shared" si="53"/>
        <v>4</v>
      </c>
      <c r="R82">
        <v>5</v>
      </c>
      <c r="S82" s="15" t="b">
        <f t="shared" si="54"/>
        <v>1</v>
      </c>
      <c r="T82" s="15" t="b">
        <f t="shared" si="52"/>
        <v>1</v>
      </c>
      <c r="U82" s="15" t="b">
        <f t="shared" si="52"/>
        <v>1</v>
      </c>
      <c r="V82" s="15" t="b">
        <f t="shared" si="52"/>
        <v>1</v>
      </c>
      <c r="W82" s="15" t="b">
        <f t="shared" si="52"/>
        <v>0</v>
      </c>
      <c r="X82" s="15" t="b">
        <f t="shared" si="52"/>
        <v>1</v>
      </c>
      <c r="Y82" s="15" t="b">
        <f t="shared" si="52"/>
        <v>1</v>
      </c>
      <c r="Z82" s="15" t="b">
        <f t="shared" si="52"/>
        <v>1</v>
      </c>
      <c r="AA82" s="15" t="b">
        <f t="shared" si="52"/>
        <v>1</v>
      </c>
      <c r="AB82" s="15" t="b">
        <f t="shared" si="52"/>
        <v>1</v>
      </c>
      <c r="AC82" s="15" t="b">
        <f t="shared" si="52"/>
        <v>1</v>
      </c>
      <c r="AD82" s="15" t="b">
        <f t="shared" si="52"/>
        <v>1</v>
      </c>
      <c r="AE82" s="15" t="b">
        <f t="shared" si="52"/>
        <v>1</v>
      </c>
      <c r="AG82" s="67">
        <f t="shared" si="55"/>
        <v>4</v>
      </c>
    </row>
    <row r="83" spans="2:33" ht="21">
      <c r="B83">
        <v>6</v>
      </c>
      <c r="C83" s="40" t="b">
        <f>IF(S$85,TRUE,Grat!B7)</f>
        <v>0</v>
      </c>
      <c r="D83" s="40" t="b">
        <f>IF(T$85,TRUE,Grat!C7)</f>
        <v>0</v>
      </c>
      <c r="E83" s="40" t="b">
        <f>IF(U$85,TRUE,Grat!D7)</f>
        <v>1</v>
      </c>
      <c r="F83" s="40" t="b">
        <f>IF(V$85,TRUE,Grat!E7)</f>
        <v>0</v>
      </c>
      <c r="G83" s="40" t="b">
        <f>IF(W$85,TRUE,Grat!F7)</f>
        <v>0</v>
      </c>
      <c r="H83" s="40" t="b">
        <f>IF(X$85,TRUE,Grat!G7)</f>
        <v>0</v>
      </c>
      <c r="I83" s="40" t="b">
        <f>IF(Y$85,TRUE,Grat!H7)</f>
        <v>0</v>
      </c>
      <c r="J83" s="40" t="b">
        <f>IF(Z$85,TRUE,Grat!I7)</f>
        <v>0</v>
      </c>
      <c r="K83" s="40" t="b">
        <f>IF(AA$85,TRUE,Grat!J7)</f>
        <v>0</v>
      </c>
      <c r="L83" s="40" t="b">
        <f>IF(AB$85,TRUE,Grat!K7)</f>
        <v>0</v>
      </c>
      <c r="M83" s="40" t="b">
        <f>IF(AC$85,TRUE,Grat!L7)</f>
        <v>0</v>
      </c>
      <c r="N83" s="40" t="b">
        <f>IF(AD$85,TRUE,Grat!M7)</f>
        <v>0</v>
      </c>
      <c r="O83" s="40" t="b">
        <f>IF(AE$85,TRUE,Grat!N7)</f>
        <v>0</v>
      </c>
      <c r="Q83" s="17">
        <f t="shared" si="53"/>
        <v>2</v>
      </c>
      <c r="R83">
        <v>6</v>
      </c>
      <c r="S83" s="15" t="b">
        <f t="shared" si="54"/>
        <v>1</v>
      </c>
      <c r="T83" s="15" t="b">
        <f t="shared" si="52"/>
        <v>1</v>
      </c>
      <c r="U83" s="15" t="b">
        <f t="shared" si="52"/>
        <v>1</v>
      </c>
      <c r="V83" s="15" t="b">
        <f t="shared" si="52"/>
        <v>1</v>
      </c>
      <c r="W83" s="15" t="b">
        <f t="shared" si="52"/>
        <v>1</v>
      </c>
      <c r="X83" s="15" t="b">
        <f t="shared" si="52"/>
        <v>1</v>
      </c>
      <c r="Y83" s="15" t="b">
        <f t="shared" si="52"/>
        <v>1</v>
      </c>
      <c r="Z83" s="15" t="b">
        <f t="shared" si="52"/>
        <v>1</v>
      </c>
      <c r="AA83" s="15" t="b">
        <f t="shared" si="52"/>
        <v>1</v>
      </c>
      <c r="AB83" s="15" t="b">
        <f t="shared" si="52"/>
        <v>1</v>
      </c>
      <c r="AC83" s="15" t="b">
        <f t="shared" si="52"/>
        <v>1</v>
      </c>
      <c r="AD83" s="15" t="b">
        <f t="shared" si="52"/>
        <v>1</v>
      </c>
      <c r="AE83" s="15" t="b">
        <f t="shared" si="52"/>
        <v>1</v>
      </c>
      <c r="AG83" s="67">
        <f t="shared" si="55"/>
        <v>2</v>
      </c>
    </row>
    <row r="85" spans="2:33">
      <c r="M85" s="4" t="s">
        <v>73</v>
      </c>
      <c r="N85" s="64" t="b">
        <f>Grat!Q5</f>
        <v>1</v>
      </c>
      <c r="Q85" s="11">
        <v>3</v>
      </c>
      <c r="R85" s="4" t="s">
        <v>73</v>
      </c>
      <c r="S85" s="40" t="b">
        <f>IF($N$85,Grat!B16,FALSE)</f>
        <v>0</v>
      </c>
      <c r="T85" s="40" t="b">
        <f>IF($N$85,Grat!C16,FALSE)</f>
        <v>0</v>
      </c>
      <c r="U85" s="40" t="b">
        <f>IF($N$85,Grat!D16,FALSE)</f>
        <v>1</v>
      </c>
      <c r="V85" s="40" t="b">
        <f>IF($N$85,Grat!E16,FALSE)</f>
        <v>0</v>
      </c>
      <c r="W85" s="40" t="b">
        <f>IF($N$85,Grat!F16,FALSE)</f>
        <v>0</v>
      </c>
      <c r="X85" s="40" t="b">
        <f>IF($N$85,Grat!G16,FALSE)</f>
        <v>0</v>
      </c>
      <c r="Y85" s="40" t="b">
        <f>IF($N$85,Grat!H16,FALSE)</f>
        <v>0</v>
      </c>
      <c r="Z85" s="40" t="b">
        <f>IF($N$85,Grat!I16,FALSE)</f>
        <v>0</v>
      </c>
      <c r="AA85" s="40" t="b">
        <f>IF($N$85,Grat!J16,FALSE)</f>
        <v>0</v>
      </c>
      <c r="AB85" s="40" t="b">
        <f>IF($N$85,Grat!K16,FALSE)</f>
        <v>0</v>
      </c>
      <c r="AC85" s="40" t="b">
        <f>IF($N$85,Grat!L16,FALSE)</f>
        <v>0</v>
      </c>
      <c r="AD85" s="40" t="b">
        <f>IF($N$85,Grat!M16,FALSE)</f>
        <v>0</v>
      </c>
      <c r="AE85" s="40" t="b">
        <f>IF($N$85,Grat!N16,FALSE)</f>
        <v>0</v>
      </c>
    </row>
    <row r="86" spans="2:33">
      <c r="C86" t="s">
        <v>37</v>
      </c>
    </row>
    <row r="87" spans="2:33">
      <c r="C87">
        <v>1</v>
      </c>
      <c r="D87">
        <v>2</v>
      </c>
      <c r="E87">
        <v>3</v>
      </c>
      <c r="F87">
        <v>4</v>
      </c>
      <c r="G87">
        <v>5</v>
      </c>
      <c r="H87">
        <v>6</v>
      </c>
      <c r="I87">
        <v>7</v>
      </c>
      <c r="J87">
        <v>8</v>
      </c>
      <c r="K87">
        <v>9</v>
      </c>
      <c r="L87">
        <v>10</v>
      </c>
      <c r="M87">
        <v>11</v>
      </c>
      <c r="N87">
        <v>12</v>
      </c>
      <c r="O87">
        <v>13</v>
      </c>
      <c r="S87">
        <v>1</v>
      </c>
      <c r="T87">
        <v>2</v>
      </c>
      <c r="U87">
        <v>3</v>
      </c>
      <c r="V87">
        <v>4</v>
      </c>
      <c r="W87">
        <v>5</v>
      </c>
      <c r="X87">
        <v>6</v>
      </c>
      <c r="Y87">
        <v>7</v>
      </c>
      <c r="Z87">
        <v>8</v>
      </c>
      <c r="AA87">
        <v>9</v>
      </c>
      <c r="AB87">
        <v>10</v>
      </c>
      <c r="AC87">
        <v>11</v>
      </c>
      <c r="AD87">
        <v>12</v>
      </c>
      <c r="AE87">
        <v>13</v>
      </c>
    </row>
    <row r="88" spans="2:33">
      <c r="B88">
        <v>1</v>
      </c>
      <c r="C88" s="17" t="str">
        <f>IF(C78,B43,"")</f>
        <v/>
      </c>
      <c r="D88" s="17" t="str">
        <f t="shared" ref="D88:O88" si="56">IF(D78,C43,"")</f>
        <v/>
      </c>
      <c r="E88" s="17" t="str">
        <f t="shared" si="56"/>
        <v>F#</v>
      </c>
      <c r="F88" s="17" t="str">
        <f t="shared" si="56"/>
        <v/>
      </c>
      <c r="G88" s="17" t="str">
        <f t="shared" si="56"/>
        <v/>
      </c>
      <c r="H88" s="17" t="str">
        <f t="shared" si="56"/>
        <v/>
      </c>
      <c r="I88" s="17" t="str">
        <f t="shared" si="56"/>
        <v/>
      </c>
      <c r="J88" s="17" t="str">
        <f t="shared" si="56"/>
        <v/>
      </c>
      <c r="K88" s="17" t="str">
        <f t="shared" si="56"/>
        <v/>
      </c>
      <c r="L88" s="17" t="str">
        <f t="shared" si="56"/>
        <v/>
      </c>
      <c r="M88" s="17" t="str">
        <f t="shared" si="56"/>
        <v/>
      </c>
      <c r="N88" s="17" t="str">
        <f t="shared" si="56"/>
        <v/>
      </c>
      <c r="O88" s="17" t="str">
        <f t="shared" si="56"/>
        <v/>
      </c>
      <c r="R88">
        <v>1</v>
      </c>
      <c r="S88" s="15" t="str">
        <f>IF(C88="","",S$87)</f>
        <v/>
      </c>
      <c r="T88" s="15" t="str">
        <f>IF(D88="","",T$87)</f>
        <v/>
      </c>
      <c r="U88" s="15">
        <f t="shared" ref="U88:AE93" si="57">IF(E88="","",U$87)</f>
        <v>3</v>
      </c>
      <c r="V88" s="15" t="str">
        <f t="shared" si="57"/>
        <v/>
      </c>
      <c r="W88" s="15" t="str">
        <f t="shared" si="57"/>
        <v/>
      </c>
      <c r="X88" s="15" t="str">
        <f t="shared" si="57"/>
        <v/>
      </c>
      <c r="Y88" s="15" t="str">
        <f t="shared" si="57"/>
        <v/>
      </c>
      <c r="Z88" s="15" t="str">
        <f t="shared" si="57"/>
        <v/>
      </c>
      <c r="AA88" s="15" t="str">
        <f t="shared" si="57"/>
        <v/>
      </c>
      <c r="AB88" s="15" t="str">
        <f t="shared" si="57"/>
        <v/>
      </c>
      <c r="AC88" s="15" t="str">
        <f t="shared" si="57"/>
        <v/>
      </c>
      <c r="AD88" s="15" t="str">
        <f t="shared" si="57"/>
        <v/>
      </c>
      <c r="AE88" s="15" t="str">
        <f t="shared" si="57"/>
        <v/>
      </c>
    </row>
    <row r="89" spans="2:33">
      <c r="B89">
        <v>2</v>
      </c>
      <c r="C89" s="17" t="str">
        <f t="shared" ref="C89:O89" si="58">IF(C79,B44,"")</f>
        <v/>
      </c>
      <c r="D89" s="17" t="str">
        <f t="shared" si="58"/>
        <v/>
      </c>
      <c r="E89" s="17" t="str">
        <f t="shared" si="58"/>
        <v>C#</v>
      </c>
      <c r="F89" s="17" t="str">
        <f t="shared" si="58"/>
        <v/>
      </c>
      <c r="G89" s="17" t="str">
        <f t="shared" si="58"/>
        <v/>
      </c>
      <c r="H89" s="17" t="str">
        <f t="shared" si="58"/>
        <v>E</v>
      </c>
      <c r="I89" s="17" t="str">
        <f t="shared" si="58"/>
        <v/>
      </c>
      <c r="J89" s="17" t="str">
        <f t="shared" si="58"/>
        <v/>
      </c>
      <c r="K89" s="17" t="str">
        <f t="shared" si="58"/>
        <v/>
      </c>
      <c r="L89" s="17" t="str">
        <f t="shared" si="58"/>
        <v/>
      </c>
      <c r="M89" s="17" t="str">
        <f t="shared" si="58"/>
        <v/>
      </c>
      <c r="N89" s="17" t="str">
        <f t="shared" si="58"/>
        <v/>
      </c>
      <c r="O89" s="17" t="str">
        <f t="shared" si="58"/>
        <v/>
      </c>
      <c r="R89">
        <v>2</v>
      </c>
      <c r="S89" s="15" t="str">
        <f t="shared" ref="S89:T93" si="59">IF(C89="","",S$87)</f>
        <v/>
      </c>
      <c r="T89" s="15" t="str">
        <f t="shared" si="59"/>
        <v/>
      </c>
      <c r="U89" s="15">
        <f t="shared" si="57"/>
        <v>3</v>
      </c>
      <c r="V89" s="15" t="str">
        <f t="shared" si="57"/>
        <v/>
      </c>
      <c r="W89" s="15" t="str">
        <f t="shared" si="57"/>
        <v/>
      </c>
      <c r="X89" s="15">
        <f t="shared" si="57"/>
        <v>6</v>
      </c>
      <c r="Y89" s="15" t="str">
        <f t="shared" si="57"/>
        <v/>
      </c>
      <c r="Z89" s="15" t="str">
        <f t="shared" si="57"/>
        <v/>
      </c>
      <c r="AA89" s="15" t="str">
        <f t="shared" si="57"/>
        <v/>
      </c>
      <c r="AB89" s="15" t="str">
        <f t="shared" si="57"/>
        <v/>
      </c>
      <c r="AC89" s="15" t="str">
        <f t="shared" si="57"/>
        <v/>
      </c>
      <c r="AD89" s="15" t="str">
        <f t="shared" si="57"/>
        <v/>
      </c>
      <c r="AE89" s="15" t="str">
        <f t="shared" si="57"/>
        <v/>
      </c>
    </row>
    <row r="90" spans="2:33">
      <c r="B90">
        <v>3</v>
      </c>
      <c r="C90" s="17" t="str">
        <f t="shared" ref="C90:O90" si="60">IF(C80,B45,"")</f>
        <v/>
      </c>
      <c r="D90" s="17" t="str">
        <f t="shared" si="60"/>
        <v/>
      </c>
      <c r="E90" s="17" t="str">
        <f t="shared" si="60"/>
        <v>A</v>
      </c>
      <c r="F90" s="17" t="str">
        <f t="shared" si="60"/>
        <v>A#</v>
      </c>
      <c r="G90" s="17" t="str">
        <f t="shared" si="60"/>
        <v/>
      </c>
      <c r="H90" s="17" t="str">
        <f t="shared" si="60"/>
        <v/>
      </c>
      <c r="I90" s="17" t="str">
        <f t="shared" si="60"/>
        <v/>
      </c>
      <c r="J90" s="17" t="str">
        <f t="shared" si="60"/>
        <v/>
      </c>
      <c r="K90" s="17" t="str">
        <f t="shared" si="60"/>
        <v/>
      </c>
      <c r="L90" s="17" t="str">
        <f t="shared" si="60"/>
        <v/>
      </c>
      <c r="M90" s="17" t="str">
        <f t="shared" si="60"/>
        <v/>
      </c>
      <c r="N90" s="17" t="str">
        <f t="shared" si="60"/>
        <v/>
      </c>
      <c r="O90" s="17" t="str">
        <f t="shared" si="60"/>
        <v/>
      </c>
      <c r="R90">
        <v>3</v>
      </c>
      <c r="S90" s="15" t="str">
        <f t="shared" si="59"/>
        <v/>
      </c>
      <c r="T90" s="15" t="str">
        <f t="shared" si="59"/>
        <v/>
      </c>
      <c r="U90" s="15">
        <f t="shared" si="57"/>
        <v>3</v>
      </c>
      <c r="V90" s="15">
        <f t="shared" si="57"/>
        <v>4</v>
      </c>
      <c r="W90" s="15" t="str">
        <f t="shared" si="57"/>
        <v/>
      </c>
      <c r="X90" s="15" t="str">
        <f t="shared" si="57"/>
        <v/>
      </c>
      <c r="Y90" s="15" t="str">
        <f t="shared" si="57"/>
        <v/>
      </c>
      <c r="Z90" s="15" t="str">
        <f t="shared" si="57"/>
        <v/>
      </c>
      <c r="AA90" s="15" t="str">
        <f t="shared" si="57"/>
        <v/>
      </c>
      <c r="AB90" s="15" t="str">
        <f t="shared" si="57"/>
        <v/>
      </c>
      <c r="AC90" s="15" t="str">
        <f t="shared" si="57"/>
        <v/>
      </c>
      <c r="AD90" s="15" t="str">
        <f t="shared" si="57"/>
        <v/>
      </c>
      <c r="AE90" s="15" t="str">
        <f t="shared" si="57"/>
        <v/>
      </c>
    </row>
    <row r="91" spans="2:33">
      <c r="B91">
        <v>4</v>
      </c>
      <c r="C91" s="17" t="str">
        <f t="shared" ref="C91:O91" si="61">IF(C81,B46,"")</f>
        <v/>
      </c>
      <c r="D91" s="17" t="str">
        <f t="shared" si="61"/>
        <v/>
      </c>
      <c r="E91" s="17" t="str">
        <f t="shared" si="61"/>
        <v>E</v>
      </c>
      <c r="F91" s="17" t="str">
        <f t="shared" si="61"/>
        <v/>
      </c>
      <c r="G91" s="17" t="str">
        <f t="shared" si="61"/>
        <v>F#</v>
      </c>
      <c r="H91" s="17" t="str">
        <f t="shared" si="61"/>
        <v/>
      </c>
      <c r="I91" s="17" t="str">
        <f t="shared" si="61"/>
        <v/>
      </c>
      <c r="J91" s="17" t="str">
        <f t="shared" si="61"/>
        <v/>
      </c>
      <c r="K91" s="17" t="str">
        <f t="shared" si="61"/>
        <v/>
      </c>
      <c r="L91" s="17" t="str">
        <f t="shared" si="61"/>
        <v/>
      </c>
      <c r="M91" s="17" t="str">
        <f t="shared" si="61"/>
        <v/>
      </c>
      <c r="N91" s="17" t="str">
        <f t="shared" si="61"/>
        <v/>
      </c>
      <c r="O91" s="17" t="str">
        <f t="shared" si="61"/>
        <v/>
      </c>
      <c r="R91">
        <v>4</v>
      </c>
      <c r="S91" s="15" t="str">
        <f t="shared" si="59"/>
        <v/>
      </c>
      <c r="T91" s="15" t="str">
        <f t="shared" si="59"/>
        <v/>
      </c>
      <c r="U91" s="15">
        <f t="shared" si="57"/>
        <v>3</v>
      </c>
      <c r="V91" s="15" t="str">
        <f t="shared" si="57"/>
        <v/>
      </c>
      <c r="W91" s="15">
        <f t="shared" si="57"/>
        <v>5</v>
      </c>
      <c r="X91" s="15" t="str">
        <f t="shared" si="57"/>
        <v/>
      </c>
      <c r="Y91" s="15" t="str">
        <f t="shared" si="57"/>
        <v/>
      </c>
      <c r="Z91" s="15" t="str">
        <f t="shared" si="57"/>
        <v/>
      </c>
      <c r="AA91" s="15" t="str">
        <f t="shared" si="57"/>
        <v/>
      </c>
      <c r="AB91" s="15" t="str">
        <f t="shared" si="57"/>
        <v/>
      </c>
      <c r="AC91" s="15" t="str">
        <f t="shared" si="57"/>
        <v/>
      </c>
      <c r="AD91" s="15" t="str">
        <f t="shared" si="57"/>
        <v/>
      </c>
      <c r="AE91" s="15" t="str">
        <f t="shared" si="57"/>
        <v/>
      </c>
    </row>
    <row r="92" spans="2:33">
      <c r="B92">
        <v>5</v>
      </c>
      <c r="C92" s="17" t="str">
        <f t="shared" ref="C92:O92" si="62">IF(C82,B47,"")</f>
        <v/>
      </c>
      <c r="D92" s="17" t="str">
        <f t="shared" si="62"/>
        <v/>
      </c>
      <c r="E92" s="17" t="str">
        <f t="shared" si="62"/>
        <v>B</v>
      </c>
      <c r="F92" s="17" t="str">
        <f t="shared" si="62"/>
        <v/>
      </c>
      <c r="G92" s="17" t="str">
        <f t="shared" si="62"/>
        <v>C#</v>
      </c>
      <c r="H92" s="17" t="str">
        <f t="shared" si="62"/>
        <v/>
      </c>
      <c r="I92" s="17" t="str">
        <f t="shared" si="62"/>
        <v/>
      </c>
      <c r="J92" s="17" t="str">
        <f t="shared" si="62"/>
        <v/>
      </c>
      <c r="K92" s="17" t="str">
        <f t="shared" si="62"/>
        <v/>
      </c>
      <c r="L92" s="17" t="str">
        <f t="shared" si="62"/>
        <v/>
      </c>
      <c r="M92" s="17" t="str">
        <f t="shared" si="62"/>
        <v/>
      </c>
      <c r="N92" s="17" t="str">
        <f t="shared" si="62"/>
        <v/>
      </c>
      <c r="O92" s="17" t="str">
        <f t="shared" si="62"/>
        <v/>
      </c>
      <c r="R92">
        <v>5</v>
      </c>
      <c r="S92" s="15" t="str">
        <f t="shared" si="59"/>
        <v/>
      </c>
      <c r="T92" s="15" t="str">
        <f t="shared" si="59"/>
        <v/>
      </c>
      <c r="U92" s="15">
        <f t="shared" si="57"/>
        <v>3</v>
      </c>
      <c r="V92" s="15" t="str">
        <f t="shared" si="57"/>
        <v/>
      </c>
      <c r="W92" s="15">
        <f t="shared" si="57"/>
        <v>5</v>
      </c>
      <c r="X92" s="15" t="str">
        <f t="shared" si="57"/>
        <v/>
      </c>
      <c r="Y92" s="15" t="str">
        <f t="shared" si="57"/>
        <v/>
      </c>
      <c r="Z92" s="15" t="str">
        <f t="shared" si="57"/>
        <v/>
      </c>
      <c r="AA92" s="15" t="str">
        <f t="shared" si="57"/>
        <v/>
      </c>
      <c r="AB92" s="15" t="str">
        <f t="shared" si="57"/>
        <v/>
      </c>
      <c r="AC92" s="15" t="str">
        <f t="shared" si="57"/>
        <v/>
      </c>
      <c r="AD92" s="15" t="str">
        <f t="shared" si="57"/>
        <v/>
      </c>
      <c r="AE92" s="15" t="str">
        <f t="shared" si="57"/>
        <v/>
      </c>
    </row>
    <row r="93" spans="2:33">
      <c r="B93">
        <v>6</v>
      </c>
      <c r="C93" s="17" t="str">
        <f t="shared" ref="C93:O93" si="63">IF(C83,B48,"")</f>
        <v/>
      </c>
      <c r="D93" s="17" t="str">
        <f t="shared" si="63"/>
        <v/>
      </c>
      <c r="E93" s="17" t="str">
        <f t="shared" si="63"/>
        <v>F#</v>
      </c>
      <c r="F93" s="17" t="str">
        <f t="shared" si="63"/>
        <v/>
      </c>
      <c r="G93" s="17" t="str">
        <f t="shared" si="63"/>
        <v/>
      </c>
      <c r="H93" s="17" t="str">
        <f t="shared" si="63"/>
        <v/>
      </c>
      <c r="I93" s="17" t="str">
        <f t="shared" si="63"/>
        <v/>
      </c>
      <c r="J93" s="17" t="str">
        <f t="shared" si="63"/>
        <v/>
      </c>
      <c r="K93" s="17" t="str">
        <f t="shared" si="63"/>
        <v/>
      </c>
      <c r="L93" s="17" t="str">
        <f t="shared" si="63"/>
        <v/>
      </c>
      <c r="M93" s="17" t="str">
        <f t="shared" si="63"/>
        <v/>
      </c>
      <c r="N93" s="17" t="str">
        <f t="shared" si="63"/>
        <v/>
      </c>
      <c r="O93" s="17" t="str">
        <f t="shared" si="63"/>
        <v/>
      </c>
      <c r="R93">
        <v>6</v>
      </c>
      <c r="S93" s="15" t="str">
        <f t="shared" si="59"/>
        <v/>
      </c>
      <c r="T93" s="15" t="str">
        <f t="shared" si="59"/>
        <v/>
      </c>
      <c r="U93" s="15">
        <f t="shared" si="57"/>
        <v>3</v>
      </c>
      <c r="V93" s="15" t="str">
        <f t="shared" si="57"/>
        <v/>
      </c>
      <c r="W93" s="15" t="str">
        <f t="shared" si="57"/>
        <v/>
      </c>
      <c r="X93" s="15" t="str">
        <f t="shared" si="57"/>
        <v/>
      </c>
      <c r="Y93" s="15" t="str">
        <f t="shared" si="57"/>
        <v/>
      </c>
      <c r="Z93" s="15" t="str">
        <f t="shared" si="57"/>
        <v/>
      </c>
      <c r="AA93" s="15" t="str">
        <f t="shared" si="57"/>
        <v/>
      </c>
      <c r="AB93" s="15" t="str">
        <f t="shared" si="57"/>
        <v/>
      </c>
      <c r="AC93" s="15" t="str">
        <f t="shared" si="57"/>
        <v/>
      </c>
      <c r="AD93" s="15" t="str">
        <f t="shared" si="57"/>
        <v/>
      </c>
      <c r="AE93" s="15" t="str">
        <f t="shared" si="57"/>
        <v/>
      </c>
    </row>
    <row r="95" spans="2:33">
      <c r="S95" t="s">
        <v>72</v>
      </c>
    </row>
    <row r="96" spans="2:33">
      <c r="L96" t="s">
        <v>77</v>
      </c>
      <c r="P96" t="s">
        <v>78</v>
      </c>
      <c r="S96">
        <v>1</v>
      </c>
      <c r="T96">
        <v>2</v>
      </c>
      <c r="U96">
        <v>3</v>
      </c>
      <c r="V96">
        <v>4</v>
      </c>
      <c r="W96">
        <v>5</v>
      </c>
      <c r="X96">
        <v>6</v>
      </c>
      <c r="Y96">
        <v>7</v>
      </c>
      <c r="Z96">
        <v>8</v>
      </c>
      <c r="AA96">
        <v>9</v>
      </c>
      <c r="AB96">
        <v>10</v>
      </c>
      <c r="AC96">
        <v>11</v>
      </c>
      <c r="AD96">
        <v>12</v>
      </c>
      <c r="AE96">
        <v>13</v>
      </c>
    </row>
    <row r="97" spans="2:31">
      <c r="D97" s="16">
        <f>MAX(S88:AE88)</f>
        <v>3</v>
      </c>
      <c r="F97" s="16" t="str">
        <f>INDEX(C88:O88,1,D97)</f>
        <v>F#</v>
      </c>
      <c r="G97" s="2">
        <f>MATCH(F97,$F$97:$F$102,0)</f>
        <v>1</v>
      </c>
      <c r="H97" s="2">
        <f t="shared" ref="H97:H102" si="64">IF(G97=R88,G97,"")</f>
        <v>1</v>
      </c>
      <c r="I97" s="2">
        <f t="shared" ref="I97:I102" si="65">IF(ISERROR(SMALL($H$97:$H$102,R88)),"",SMALL($H$97:$H$102,R88))</f>
        <v>1</v>
      </c>
      <c r="J97" s="2" t="str">
        <f t="shared" ref="J97:J102" si="66">IF(I97="","",INDEX($F$97:$F$102,I97))</f>
        <v>F#</v>
      </c>
      <c r="K97" s="2">
        <f>IF(J97="","",MATCH(J97,$D$63:$Y$63,0))</f>
        <v>1</v>
      </c>
      <c r="L97" s="20" t="str">
        <f t="shared" ref="L97:L102" si="67">IF(K97="","",INDEX($J$97:$J$102,MATCH(SMALL($K$97:$K$102,R88),$K$97:$K$102,0)))</f>
        <v>F#</v>
      </c>
      <c r="P97" s="20" t="str">
        <f t="shared" ref="P97:P102" si="68">IF(L97="","",INDEX($D$56:$Y$56,MATCH(L97,$D$63:$Y$63,0)))</f>
        <v>T</v>
      </c>
      <c r="R97">
        <v>1</v>
      </c>
      <c r="S97" s="15" t="str">
        <f>IF(C88="","",MATCH(C88,$D$63:$Y$63,0))</f>
        <v/>
      </c>
      <c r="T97" s="15" t="str">
        <f t="shared" ref="T97:AE97" si="69">IF(D88="","",MATCH(D88,$D$63:$Y$63,0))</f>
        <v/>
      </c>
      <c r="U97" s="15">
        <f t="shared" si="69"/>
        <v>1</v>
      </c>
      <c r="V97" s="15" t="str">
        <f t="shared" si="69"/>
        <v/>
      </c>
      <c r="W97" s="15" t="str">
        <f t="shared" si="69"/>
        <v/>
      </c>
      <c r="X97" s="15" t="str">
        <f t="shared" si="69"/>
        <v/>
      </c>
      <c r="Y97" s="15" t="str">
        <f t="shared" si="69"/>
        <v/>
      </c>
      <c r="Z97" s="15" t="str">
        <f t="shared" si="69"/>
        <v/>
      </c>
      <c r="AA97" s="15" t="str">
        <f t="shared" si="69"/>
        <v/>
      </c>
      <c r="AB97" s="15" t="str">
        <f t="shared" si="69"/>
        <v/>
      </c>
      <c r="AC97" s="15" t="str">
        <f t="shared" si="69"/>
        <v/>
      </c>
      <c r="AD97" s="15" t="str">
        <f t="shared" si="69"/>
        <v/>
      </c>
      <c r="AE97" s="15" t="str">
        <f t="shared" si="69"/>
        <v/>
      </c>
    </row>
    <row r="98" spans="2:31">
      <c r="D98" s="16">
        <f t="shared" ref="D98:D102" si="70">MAX(S89:AE89)</f>
        <v>6</v>
      </c>
      <c r="F98" s="16" t="str">
        <f t="shared" ref="F98:F102" si="71">INDEX(C89:O89,1,D98)</f>
        <v>E</v>
      </c>
      <c r="G98" s="2">
        <f t="shared" ref="G98:G102" si="72">MATCH(F98,$F$97:$F$102,0)</f>
        <v>2</v>
      </c>
      <c r="H98" s="2">
        <f t="shared" si="64"/>
        <v>2</v>
      </c>
      <c r="I98" s="2">
        <f t="shared" si="65"/>
        <v>2</v>
      </c>
      <c r="J98" s="2" t="str">
        <f t="shared" si="66"/>
        <v>E</v>
      </c>
      <c r="K98" s="2">
        <f t="shared" ref="K98:K102" si="73">IF(J98="","",MATCH(J98,$D$63:$Y$63,0))</f>
        <v>11</v>
      </c>
      <c r="L98" s="20" t="str">
        <f t="shared" si="67"/>
        <v>A#</v>
      </c>
      <c r="P98" s="20" t="str">
        <f t="shared" si="68"/>
        <v>M</v>
      </c>
      <c r="R98">
        <v>2</v>
      </c>
      <c r="S98" s="15" t="str">
        <f t="shared" ref="S98:S102" si="74">IF(C89="","",MATCH(C89,$D$63:$Y$63,0))</f>
        <v/>
      </c>
      <c r="T98" s="15" t="str">
        <f t="shared" ref="T98:T102" si="75">IF(D89="","",MATCH(D89,$D$63:$Y$63,0))</f>
        <v/>
      </c>
      <c r="U98" s="15">
        <f t="shared" ref="U98:U102" si="76">IF(E89="","",MATCH(E89,$D$63:$Y$63,0))</f>
        <v>8</v>
      </c>
      <c r="V98" s="15" t="str">
        <f t="shared" ref="V98:V102" si="77">IF(F89="","",MATCH(F89,$D$63:$Y$63,0))</f>
        <v/>
      </c>
      <c r="W98" s="15" t="str">
        <f t="shared" ref="W98:W102" si="78">IF(G89="","",MATCH(G89,$D$63:$Y$63,0))</f>
        <v/>
      </c>
      <c r="X98" s="15">
        <f t="shared" ref="X98:X102" si="79">IF(H89="","",MATCH(H89,$D$63:$Y$63,0))</f>
        <v>11</v>
      </c>
      <c r="Y98" s="15" t="str">
        <f t="shared" ref="Y98:Y102" si="80">IF(I89="","",MATCH(I89,$D$63:$Y$63,0))</f>
        <v/>
      </c>
      <c r="Z98" s="15" t="str">
        <f t="shared" ref="Z98:Z102" si="81">IF(J89="","",MATCH(J89,$D$63:$Y$63,0))</f>
        <v/>
      </c>
      <c r="AA98" s="15" t="str">
        <f t="shared" ref="AA98:AA102" si="82">IF(K89="","",MATCH(K89,$D$63:$Y$63,0))</f>
        <v/>
      </c>
      <c r="AB98" s="15" t="str">
        <f t="shared" ref="AB98:AB102" si="83">IF(L89="","",MATCH(L89,$D$63:$Y$63,0))</f>
        <v/>
      </c>
      <c r="AC98" s="15" t="str">
        <f t="shared" ref="AC98:AC102" si="84">IF(M89="","",MATCH(M89,$D$63:$Y$63,0))</f>
        <v/>
      </c>
      <c r="AD98" s="15" t="str">
        <f t="shared" ref="AD98:AD102" si="85">IF(N89="","",MATCH(N89,$D$63:$Y$63,0))</f>
        <v/>
      </c>
      <c r="AE98" s="15" t="str">
        <f t="shared" ref="AE98:AE102" si="86">IF(O89="","",MATCH(O89,$D$63:$Y$63,0))</f>
        <v/>
      </c>
    </row>
    <row r="99" spans="2:31">
      <c r="D99" s="16">
        <f t="shared" si="70"/>
        <v>4</v>
      </c>
      <c r="F99" s="16" t="str">
        <f t="shared" si="71"/>
        <v>A#</v>
      </c>
      <c r="G99" s="2">
        <f t="shared" si="72"/>
        <v>3</v>
      </c>
      <c r="H99" s="2">
        <f t="shared" si="64"/>
        <v>3</v>
      </c>
      <c r="I99" s="2">
        <f t="shared" si="65"/>
        <v>3</v>
      </c>
      <c r="J99" s="2" t="str">
        <f t="shared" si="66"/>
        <v>A#</v>
      </c>
      <c r="K99" s="2">
        <f t="shared" si="73"/>
        <v>5</v>
      </c>
      <c r="L99" s="20" t="str">
        <f t="shared" si="67"/>
        <v>C#</v>
      </c>
      <c r="P99" s="20">
        <f t="shared" si="68"/>
        <v>5</v>
      </c>
      <c r="R99">
        <v>3</v>
      </c>
      <c r="S99" s="15" t="str">
        <f t="shared" si="74"/>
        <v/>
      </c>
      <c r="T99" s="15" t="str">
        <f t="shared" si="75"/>
        <v/>
      </c>
      <c r="U99" s="15">
        <f t="shared" si="76"/>
        <v>4</v>
      </c>
      <c r="V99" s="15">
        <f t="shared" si="77"/>
        <v>5</v>
      </c>
      <c r="W99" s="15" t="str">
        <f t="shared" si="78"/>
        <v/>
      </c>
      <c r="X99" s="15" t="str">
        <f t="shared" si="79"/>
        <v/>
      </c>
      <c r="Y99" s="15" t="str">
        <f t="shared" si="80"/>
        <v/>
      </c>
      <c r="Z99" s="15" t="str">
        <f t="shared" si="81"/>
        <v/>
      </c>
      <c r="AA99" s="15" t="str">
        <f t="shared" si="82"/>
        <v/>
      </c>
      <c r="AB99" s="15" t="str">
        <f t="shared" si="83"/>
        <v/>
      </c>
      <c r="AC99" s="15" t="str">
        <f t="shared" si="84"/>
        <v/>
      </c>
      <c r="AD99" s="15" t="str">
        <f t="shared" si="85"/>
        <v/>
      </c>
      <c r="AE99" s="15" t="str">
        <f t="shared" si="86"/>
        <v/>
      </c>
    </row>
    <row r="100" spans="2:31">
      <c r="D100" s="16">
        <f t="shared" si="70"/>
        <v>5</v>
      </c>
      <c r="F100" s="16" t="str">
        <f t="shared" si="71"/>
        <v>F#</v>
      </c>
      <c r="G100" s="2">
        <f t="shared" si="72"/>
        <v>1</v>
      </c>
      <c r="H100" s="2" t="str">
        <f t="shared" si="64"/>
        <v/>
      </c>
      <c r="I100" s="2">
        <f t="shared" si="65"/>
        <v>5</v>
      </c>
      <c r="J100" s="2" t="str">
        <f t="shared" si="66"/>
        <v>C#</v>
      </c>
      <c r="K100" s="2">
        <f t="shared" si="73"/>
        <v>8</v>
      </c>
      <c r="L100" s="20" t="str">
        <f t="shared" si="67"/>
        <v>E</v>
      </c>
      <c r="P100" s="20">
        <f t="shared" si="68"/>
        <v>7</v>
      </c>
      <c r="R100">
        <v>4</v>
      </c>
      <c r="S100" s="15" t="str">
        <f t="shared" si="74"/>
        <v/>
      </c>
      <c r="T100" s="15" t="str">
        <f t="shared" si="75"/>
        <v/>
      </c>
      <c r="U100" s="15">
        <f t="shared" si="76"/>
        <v>11</v>
      </c>
      <c r="V100" s="15" t="str">
        <f t="shared" si="77"/>
        <v/>
      </c>
      <c r="W100" s="15">
        <f t="shared" si="78"/>
        <v>1</v>
      </c>
      <c r="X100" s="15" t="str">
        <f t="shared" si="79"/>
        <v/>
      </c>
      <c r="Y100" s="15" t="str">
        <f t="shared" si="80"/>
        <v/>
      </c>
      <c r="Z100" s="15" t="str">
        <f t="shared" si="81"/>
        <v/>
      </c>
      <c r="AA100" s="15" t="str">
        <f t="shared" si="82"/>
        <v/>
      </c>
      <c r="AB100" s="15" t="str">
        <f t="shared" si="83"/>
        <v/>
      </c>
      <c r="AC100" s="15" t="str">
        <f t="shared" si="84"/>
        <v/>
      </c>
      <c r="AD100" s="15" t="str">
        <f t="shared" si="85"/>
        <v/>
      </c>
      <c r="AE100" s="15" t="str">
        <f t="shared" si="86"/>
        <v/>
      </c>
    </row>
    <row r="101" spans="2:31">
      <c r="D101" s="16">
        <f t="shared" si="70"/>
        <v>5</v>
      </c>
      <c r="F101" s="16" t="str">
        <f t="shared" si="71"/>
        <v>C#</v>
      </c>
      <c r="G101" s="2">
        <f t="shared" si="72"/>
        <v>5</v>
      </c>
      <c r="H101" s="2">
        <f t="shared" si="64"/>
        <v>5</v>
      </c>
      <c r="I101" s="2" t="str">
        <f t="shared" si="65"/>
        <v/>
      </c>
      <c r="J101" s="2" t="str">
        <f t="shared" si="66"/>
        <v/>
      </c>
      <c r="K101" s="2" t="str">
        <f t="shared" si="73"/>
        <v/>
      </c>
      <c r="L101" s="20" t="str">
        <f t="shared" si="67"/>
        <v/>
      </c>
      <c r="P101" s="20" t="str">
        <f t="shared" si="68"/>
        <v/>
      </c>
      <c r="R101">
        <v>5</v>
      </c>
      <c r="S101" s="15" t="str">
        <f t="shared" si="74"/>
        <v/>
      </c>
      <c r="T101" s="15" t="str">
        <f t="shared" si="75"/>
        <v/>
      </c>
      <c r="U101" s="15">
        <f t="shared" si="76"/>
        <v>6</v>
      </c>
      <c r="V101" s="15" t="str">
        <f t="shared" si="77"/>
        <v/>
      </c>
      <c r="W101" s="15">
        <f t="shared" si="78"/>
        <v>8</v>
      </c>
      <c r="X101" s="15" t="str">
        <f t="shared" si="79"/>
        <v/>
      </c>
      <c r="Y101" s="15" t="str">
        <f t="shared" si="80"/>
        <v/>
      </c>
      <c r="Z101" s="15" t="str">
        <f t="shared" si="81"/>
        <v/>
      </c>
      <c r="AA101" s="15" t="str">
        <f t="shared" si="82"/>
        <v/>
      </c>
      <c r="AB101" s="15" t="str">
        <f t="shared" si="83"/>
        <v/>
      </c>
      <c r="AC101" s="15" t="str">
        <f t="shared" si="84"/>
        <v/>
      </c>
      <c r="AD101" s="15" t="str">
        <f t="shared" si="85"/>
        <v/>
      </c>
      <c r="AE101" s="15" t="str">
        <f t="shared" si="86"/>
        <v/>
      </c>
    </row>
    <row r="102" spans="2:31">
      <c r="D102" s="16">
        <f t="shared" si="70"/>
        <v>3</v>
      </c>
      <c r="F102" s="16" t="str">
        <f t="shared" si="71"/>
        <v>F#</v>
      </c>
      <c r="G102" s="2">
        <f t="shared" si="72"/>
        <v>1</v>
      </c>
      <c r="H102" s="2" t="str">
        <f t="shared" si="64"/>
        <v/>
      </c>
      <c r="I102" s="2" t="str">
        <f t="shared" si="65"/>
        <v/>
      </c>
      <c r="J102" s="2" t="str">
        <f t="shared" si="66"/>
        <v/>
      </c>
      <c r="K102" s="2" t="str">
        <f t="shared" si="73"/>
        <v/>
      </c>
      <c r="L102" s="20" t="str">
        <f t="shared" si="67"/>
        <v/>
      </c>
      <c r="P102" s="20" t="str">
        <f t="shared" si="68"/>
        <v/>
      </c>
      <c r="R102">
        <v>6</v>
      </c>
      <c r="S102" s="15" t="str">
        <f t="shared" si="74"/>
        <v/>
      </c>
      <c r="T102" s="15" t="str">
        <f t="shared" si="75"/>
        <v/>
      </c>
      <c r="U102" s="15">
        <f t="shared" si="76"/>
        <v>1</v>
      </c>
      <c r="V102" s="15" t="str">
        <f t="shared" si="77"/>
        <v/>
      </c>
      <c r="W102" s="15" t="str">
        <f t="shared" si="78"/>
        <v/>
      </c>
      <c r="X102" s="15" t="str">
        <f t="shared" si="79"/>
        <v/>
      </c>
      <c r="Y102" s="15" t="str">
        <f t="shared" si="80"/>
        <v/>
      </c>
      <c r="Z102" s="15" t="str">
        <f t="shared" si="81"/>
        <v/>
      </c>
      <c r="AA102" s="15" t="str">
        <f t="shared" si="82"/>
        <v/>
      </c>
      <c r="AB102" s="15" t="str">
        <f t="shared" si="83"/>
        <v/>
      </c>
      <c r="AC102" s="15" t="str">
        <f t="shared" si="84"/>
        <v/>
      </c>
      <c r="AD102" s="15" t="str">
        <f t="shared" si="85"/>
        <v/>
      </c>
      <c r="AE102" s="15" t="str">
        <f t="shared" si="86"/>
        <v/>
      </c>
    </row>
    <row r="104" spans="2:31">
      <c r="C104" t="s">
        <v>79</v>
      </c>
      <c r="P104" s="93" t="str">
        <f>D62&amp;" "&amp;P98&amp;" "&amp;P99&amp;" "&amp;P100&amp;" "&amp;P101&amp;" "&amp;P102</f>
        <v xml:space="preserve">F# M 5 7  </v>
      </c>
    </row>
    <row r="105" spans="2:31">
      <c r="C105" s="14" t="b">
        <f>Grat!A1</f>
        <v>1</v>
      </c>
    </row>
    <row r="106" spans="2:31">
      <c r="C106">
        <v>1</v>
      </c>
      <c r="D106">
        <v>2</v>
      </c>
      <c r="E106">
        <v>3</v>
      </c>
      <c r="F106">
        <v>4</v>
      </c>
      <c r="G106">
        <v>5</v>
      </c>
      <c r="H106">
        <v>6</v>
      </c>
      <c r="I106">
        <v>7</v>
      </c>
      <c r="J106">
        <v>8</v>
      </c>
      <c r="K106">
        <v>9</v>
      </c>
      <c r="L106">
        <v>10</v>
      </c>
      <c r="M106">
        <v>11</v>
      </c>
      <c r="N106">
        <v>12</v>
      </c>
      <c r="O106">
        <v>13</v>
      </c>
      <c r="S106">
        <v>1</v>
      </c>
      <c r="T106">
        <v>2</v>
      </c>
      <c r="U106">
        <v>3</v>
      </c>
      <c r="V106">
        <v>4</v>
      </c>
      <c r="W106">
        <v>5</v>
      </c>
      <c r="X106">
        <v>6</v>
      </c>
      <c r="Y106">
        <v>7</v>
      </c>
      <c r="Z106">
        <v>8</v>
      </c>
      <c r="AA106">
        <v>9</v>
      </c>
      <c r="AB106">
        <v>10</v>
      </c>
      <c r="AC106">
        <v>11</v>
      </c>
      <c r="AD106">
        <v>12</v>
      </c>
      <c r="AE106">
        <v>13</v>
      </c>
    </row>
    <row r="107" spans="2:31">
      <c r="B107">
        <v>1</v>
      </c>
      <c r="C107" s="15" t="str">
        <f>IF($C$105,C88,S67)</f>
        <v/>
      </c>
      <c r="D107" s="15" t="str">
        <f t="shared" ref="C107:O112" si="87">IF($C$105,D88,T67)</f>
        <v/>
      </c>
      <c r="E107" s="15" t="str">
        <f t="shared" si="87"/>
        <v>F#</v>
      </c>
      <c r="F107" s="15" t="str">
        <f t="shared" si="87"/>
        <v/>
      </c>
      <c r="G107" s="15" t="str">
        <f t="shared" si="87"/>
        <v/>
      </c>
      <c r="H107" s="15" t="str">
        <f t="shared" si="87"/>
        <v/>
      </c>
      <c r="I107" s="15" t="str">
        <f t="shared" si="87"/>
        <v/>
      </c>
      <c r="J107" s="15" t="str">
        <f t="shared" si="87"/>
        <v/>
      </c>
      <c r="K107" s="15" t="str">
        <f t="shared" si="87"/>
        <v/>
      </c>
      <c r="L107" s="15" t="str">
        <f t="shared" si="87"/>
        <v/>
      </c>
      <c r="M107" s="15" t="str">
        <f t="shared" si="87"/>
        <v/>
      </c>
      <c r="N107" s="15" t="str">
        <f t="shared" si="87"/>
        <v/>
      </c>
      <c r="O107" s="15" t="str">
        <f t="shared" si="87"/>
        <v/>
      </c>
      <c r="R107">
        <v>1</v>
      </c>
      <c r="S107" s="15" t="str">
        <f>IF($C$105,S97,B67)</f>
        <v/>
      </c>
      <c r="T107" s="15" t="str">
        <f t="shared" ref="T107:AE107" si="88">IF($C$105,T97,C67)</f>
        <v/>
      </c>
      <c r="U107" s="15">
        <f t="shared" si="88"/>
        <v>1</v>
      </c>
      <c r="V107" s="15" t="str">
        <f t="shared" si="88"/>
        <v/>
      </c>
      <c r="W107" s="15" t="str">
        <f t="shared" si="88"/>
        <v/>
      </c>
      <c r="X107" s="15" t="str">
        <f t="shared" si="88"/>
        <v/>
      </c>
      <c r="Y107" s="15" t="str">
        <f t="shared" si="88"/>
        <v/>
      </c>
      <c r="Z107" s="15" t="str">
        <f t="shared" si="88"/>
        <v/>
      </c>
      <c r="AA107" s="15" t="str">
        <f t="shared" si="88"/>
        <v/>
      </c>
      <c r="AB107" s="15" t="str">
        <f t="shared" si="88"/>
        <v/>
      </c>
      <c r="AC107" s="15" t="str">
        <f t="shared" si="88"/>
        <v/>
      </c>
      <c r="AD107" s="15" t="str">
        <f t="shared" si="88"/>
        <v/>
      </c>
      <c r="AE107" s="15" t="str">
        <f t="shared" si="88"/>
        <v/>
      </c>
    </row>
    <row r="108" spans="2:31">
      <c r="B108">
        <v>2</v>
      </c>
      <c r="C108" s="15" t="str">
        <f t="shared" si="87"/>
        <v/>
      </c>
      <c r="D108" s="15" t="str">
        <f t="shared" si="87"/>
        <v/>
      </c>
      <c r="E108" s="15" t="str">
        <f t="shared" si="87"/>
        <v>C#</v>
      </c>
      <c r="F108" s="15" t="str">
        <f t="shared" si="87"/>
        <v/>
      </c>
      <c r="G108" s="15" t="str">
        <f t="shared" si="87"/>
        <v/>
      </c>
      <c r="H108" s="15" t="str">
        <f t="shared" si="87"/>
        <v>E</v>
      </c>
      <c r="I108" s="15" t="str">
        <f t="shared" si="87"/>
        <v/>
      </c>
      <c r="J108" s="15" t="str">
        <f t="shared" si="87"/>
        <v/>
      </c>
      <c r="K108" s="15" t="str">
        <f t="shared" si="87"/>
        <v/>
      </c>
      <c r="L108" s="15" t="str">
        <f t="shared" si="87"/>
        <v/>
      </c>
      <c r="M108" s="15" t="str">
        <f t="shared" si="87"/>
        <v/>
      </c>
      <c r="N108" s="15" t="str">
        <f t="shared" si="87"/>
        <v/>
      </c>
      <c r="O108" s="15" t="str">
        <f t="shared" si="87"/>
        <v/>
      </c>
      <c r="R108">
        <v>2</v>
      </c>
      <c r="S108" s="15" t="str">
        <f t="shared" ref="S108:S112" si="89">IF($C$105,S98,B68)</f>
        <v/>
      </c>
      <c r="T108" s="15" t="str">
        <f t="shared" ref="T108:T112" si="90">IF($C$105,T98,C68)</f>
        <v/>
      </c>
      <c r="U108" s="15">
        <f t="shared" ref="U108:U112" si="91">IF($C$105,U98,D68)</f>
        <v>8</v>
      </c>
      <c r="V108" s="15" t="str">
        <f t="shared" ref="V108:V112" si="92">IF($C$105,V98,E68)</f>
        <v/>
      </c>
      <c r="W108" s="15" t="str">
        <f t="shared" ref="W108:W112" si="93">IF($C$105,W98,F68)</f>
        <v/>
      </c>
      <c r="X108" s="15">
        <f t="shared" ref="X108:X112" si="94">IF($C$105,X98,G68)</f>
        <v>11</v>
      </c>
      <c r="Y108" s="15" t="str">
        <f t="shared" ref="Y108:Y112" si="95">IF($C$105,Y98,H68)</f>
        <v/>
      </c>
      <c r="Z108" s="15" t="str">
        <f t="shared" ref="Z108:Z112" si="96">IF($C$105,Z98,I68)</f>
        <v/>
      </c>
      <c r="AA108" s="15" t="str">
        <f t="shared" ref="AA108:AA112" si="97">IF($C$105,AA98,J68)</f>
        <v/>
      </c>
      <c r="AB108" s="15" t="str">
        <f t="shared" ref="AB108:AB112" si="98">IF($C$105,AB98,K68)</f>
        <v/>
      </c>
      <c r="AC108" s="15" t="str">
        <f t="shared" ref="AC108:AC112" si="99">IF($C$105,AC98,L68)</f>
        <v/>
      </c>
      <c r="AD108" s="15" t="str">
        <f t="shared" ref="AD108:AD112" si="100">IF($C$105,AD98,M68)</f>
        <v/>
      </c>
      <c r="AE108" s="15" t="str">
        <f t="shared" ref="AE108:AE112" si="101">IF($C$105,AE98,N68)</f>
        <v/>
      </c>
    </row>
    <row r="109" spans="2:31">
      <c r="B109">
        <v>3</v>
      </c>
      <c r="C109" s="15" t="str">
        <f t="shared" si="87"/>
        <v/>
      </c>
      <c r="D109" s="15" t="str">
        <f t="shared" si="87"/>
        <v/>
      </c>
      <c r="E109" s="15" t="str">
        <f t="shared" si="87"/>
        <v>A</v>
      </c>
      <c r="F109" s="15" t="str">
        <f t="shared" si="87"/>
        <v>A#</v>
      </c>
      <c r="G109" s="15" t="str">
        <f t="shared" si="87"/>
        <v/>
      </c>
      <c r="H109" s="15" t="str">
        <f t="shared" si="87"/>
        <v/>
      </c>
      <c r="I109" s="15" t="str">
        <f t="shared" si="87"/>
        <v/>
      </c>
      <c r="J109" s="15" t="str">
        <f t="shared" si="87"/>
        <v/>
      </c>
      <c r="K109" s="15" t="str">
        <f t="shared" si="87"/>
        <v/>
      </c>
      <c r="L109" s="15" t="str">
        <f t="shared" si="87"/>
        <v/>
      </c>
      <c r="M109" s="15" t="str">
        <f t="shared" si="87"/>
        <v/>
      </c>
      <c r="N109" s="15" t="str">
        <f t="shared" si="87"/>
        <v/>
      </c>
      <c r="O109" s="15" t="str">
        <f t="shared" si="87"/>
        <v/>
      </c>
      <c r="R109">
        <v>3</v>
      </c>
      <c r="S109" s="15" t="str">
        <f t="shared" si="89"/>
        <v/>
      </c>
      <c r="T109" s="15" t="str">
        <f t="shared" si="90"/>
        <v/>
      </c>
      <c r="U109" s="15">
        <f t="shared" si="91"/>
        <v>4</v>
      </c>
      <c r="V109" s="15">
        <f t="shared" si="92"/>
        <v>5</v>
      </c>
      <c r="W109" s="15" t="str">
        <f t="shared" si="93"/>
        <v/>
      </c>
      <c r="X109" s="15" t="str">
        <f t="shared" si="94"/>
        <v/>
      </c>
      <c r="Y109" s="15" t="str">
        <f t="shared" si="95"/>
        <v/>
      </c>
      <c r="Z109" s="15" t="str">
        <f t="shared" si="96"/>
        <v/>
      </c>
      <c r="AA109" s="15" t="str">
        <f t="shared" si="97"/>
        <v/>
      </c>
      <c r="AB109" s="15" t="str">
        <f t="shared" si="98"/>
        <v/>
      </c>
      <c r="AC109" s="15" t="str">
        <f t="shared" si="99"/>
        <v/>
      </c>
      <c r="AD109" s="15" t="str">
        <f t="shared" si="100"/>
        <v/>
      </c>
      <c r="AE109" s="15" t="str">
        <f t="shared" si="101"/>
        <v/>
      </c>
    </row>
    <row r="110" spans="2:31">
      <c r="B110">
        <v>4</v>
      </c>
      <c r="C110" s="15" t="str">
        <f t="shared" si="87"/>
        <v/>
      </c>
      <c r="D110" s="15" t="str">
        <f t="shared" si="87"/>
        <v/>
      </c>
      <c r="E110" s="15" t="str">
        <f t="shared" si="87"/>
        <v>E</v>
      </c>
      <c r="F110" s="15" t="str">
        <f t="shared" si="87"/>
        <v/>
      </c>
      <c r="G110" s="15" t="str">
        <f t="shared" si="87"/>
        <v>F#</v>
      </c>
      <c r="H110" s="15" t="str">
        <f t="shared" si="87"/>
        <v/>
      </c>
      <c r="I110" s="15" t="str">
        <f t="shared" si="87"/>
        <v/>
      </c>
      <c r="J110" s="15" t="str">
        <f t="shared" si="87"/>
        <v/>
      </c>
      <c r="K110" s="15" t="str">
        <f t="shared" si="87"/>
        <v/>
      </c>
      <c r="L110" s="15" t="str">
        <f t="shared" si="87"/>
        <v/>
      </c>
      <c r="M110" s="15" t="str">
        <f t="shared" si="87"/>
        <v/>
      </c>
      <c r="N110" s="15" t="str">
        <f t="shared" si="87"/>
        <v/>
      </c>
      <c r="O110" s="15" t="str">
        <f t="shared" si="87"/>
        <v/>
      </c>
      <c r="R110">
        <v>4</v>
      </c>
      <c r="S110" s="15" t="str">
        <f t="shared" si="89"/>
        <v/>
      </c>
      <c r="T110" s="15" t="str">
        <f t="shared" si="90"/>
        <v/>
      </c>
      <c r="U110" s="15">
        <f t="shared" si="91"/>
        <v>11</v>
      </c>
      <c r="V110" s="15" t="str">
        <f t="shared" si="92"/>
        <v/>
      </c>
      <c r="W110" s="15">
        <f t="shared" si="93"/>
        <v>1</v>
      </c>
      <c r="X110" s="15" t="str">
        <f t="shared" si="94"/>
        <v/>
      </c>
      <c r="Y110" s="15" t="str">
        <f t="shared" si="95"/>
        <v/>
      </c>
      <c r="Z110" s="15" t="str">
        <f t="shared" si="96"/>
        <v/>
      </c>
      <c r="AA110" s="15" t="str">
        <f t="shared" si="97"/>
        <v/>
      </c>
      <c r="AB110" s="15" t="str">
        <f t="shared" si="98"/>
        <v/>
      </c>
      <c r="AC110" s="15" t="str">
        <f t="shared" si="99"/>
        <v/>
      </c>
      <c r="AD110" s="15" t="str">
        <f t="shared" si="100"/>
        <v/>
      </c>
      <c r="AE110" s="15" t="str">
        <f t="shared" si="101"/>
        <v/>
      </c>
    </row>
    <row r="111" spans="2:31">
      <c r="B111">
        <v>5</v>
      </c>
      <c r="C111" s="15" t="str">
        <f t="shared" si="87"/>
        <v/>
      </c>
      <c r="D111" s="15" t="str">
        <f t="shared" si="87"/>
        <v/>
      </c>
      <c r="E111" s="15" t="str">
        <f t="shared" si="87"/>
        <v>B</v>
      </c>
      <c r="F111" s="15" t="str">
        <f t="shared" si="87"/>
        <v/>
      </c>
      <c r="G111" s="15" t="str">
        <f t="shared" si="87"/>
        <v>C#</v>
      </c>
      <c r="H111" s="15" t="str">
        <f t="shared" si="87"/>
        <v/>
      </c>
      <c r="I111" s="15" t="str">
        <f t="shared" si="87"/>
        <v/>
      </c>
      <c r="J111" s="15" t="str">
        <f t="shared" si="87"/>
        <v/>
      </c>
      <c r="K111" s="15" t="str">
        <f t="shared" si="87"/>
        <v/>
      </c>
      <c r="L111" s="15" t="str">
        <f t="shared" si="87"/>
        <v/>
      </c>
      <c r="M111" s="15" t="str">
        <f t="shared" si="87"/>
        <v/>
      </c>
      <c r="N111" s="15" t="str">
        <f t="shared" si="87"/>
        <v/>
      </c>
      <c r="O111" s="15" t="str">
        <f t="shared" si="87"/>
        <v/>
      </c>
      <c r="R111">
        <v>5</v>
      </c>
      <c r="S111" s="15" t="str">
        <f t="shared" si="89"/>
        <v/>
      </c>
      <c r="T111" s="15" t="str">
        <f t="shared" si="90"/>
        <v/>
      </c>
      <c r="U111" s="15">
        <f t="shared" si="91"/>
        <v>6</v>
      </c>
      <c r="V111" s="15" t="str">
        <f t="shared" si="92"/>
        <v/>
      </c>
      <c r="W111" s="15">
        <f t="shared" si="93"/>
        <v>8</v>
      </c>
      <c r="X111" s="15" t="str">
        <f t="shared" si="94"/>
        <v/>
      </c>
      <c r="Y111" s="15" t="str">
        <f t="shared" si="95"/>
        <v/>
      </c>
      <c r="Z111" s="15" t="str">
        <f t="shared" si="96"/>
        <v/>
      </c>
      <c r="AA111" s="15" t="str">
        <f t="shared" si="97"/>
        <v/>
      </c>
      <c r="AB111" s="15" t="str">
        <f t="shared" si="98"/>
        <v/>
      </c>
      <c r="AC111" s="15" t="str">
        <f t="shared" si="99"/>
        <v/>
      </c>
      <c r="AD111" s="15" t="str">
        <f t="shared" si="100"/>
        <v/>
      </c>
      <c r="AE111" s="15" t="str">
        <f t="shared" si="101"/>
        <v/>
      </c>
    </row>
    <row r="112" spans="2:31">
      <c r="B112">
        <v>6</v>
      </c>
      <c r="C112" s="15" t="str">
        <f t="shared" si="87"/>
        <v/>
      </c>
      <c r="D112" s="15" t="str">
        <f t="shared" si="87"/>
        <v/>
      </c>
      <c r="E112" s="15" t="str">
        <f t="shared" si="87"/>
        <v>F#</v>
      </c>
      <c r="F112" s="15" t="str">
        <f t="shared" si="87"/>
        <v/>
      </c>
      <c r="G112" s="15" t="str">
        <f t="shared" si="87"/>
        <v/>
      </c>
      <c r="H112" s="15" t="str">
        <f t="shared" si="87"/>
        <v/>
      </c>
      <c r="I112" s="15" t="str">
        <f t="shared" si="87"/>
        <v/>
      </c>
      <c r="J112" s="15" t="str">
        <f t="shared" si="87"/>
        <v/>
      </c>
      <c r="K112" s="15" t="str">
        <f t="shared" si="87"/>
        <v/>
      </c>
      <c r="L112" s="15" t="str">
        <f t="shared" si="87"/>
        <v/>
      </c>
      <c r="M112" s="15" t="str">
        <f t="shared" si="87"/>
        <v/>
      </c>
      <c r="N112" s="15" t="str">
        <f t="shared" si="87"/>
        <v/>
      </c>
      <c r="O112" s="15" t="str">
        <f t="shared" si="87"/>
        <v/>
      </c>
      <c r="R112">
        <v>6</v>
      </c>
      <c r="S112" s="15" t="str">
        <f t="shared" si="89"/>
        <v/>
      </c>
      <c r="T112" s="15" t="str">
        <f t="shared" si="90"/>
        <v/>
      </c>
      <c r="U112" s="15">
        <f t="shared" si="91"/>
        <v>1</v>
      </c>
      <c r="V112" s="15" t="str">
        <f t="shared" si="92"/>
        <v/>
      </c>
      <c r="W112" s="15" t="str">
        <f t="shared" si="93"/>
        <v/>
      </c>
      <c r="X112" s="15" t="str">
        <f t="shared" si="94"/>
        <v/>
      </c>
      <c r="Y112" s="15" t="str">
        <f t="shared" si="95"/>
        <v/>
      </c>
      <c r="Z112" s="15" t="str">
        <f t="shared" si="96"/>
        <v/>
      </c>
      <c r="AA112" s="15" t="str">
        <f t="shared" si="97"/>
        <v/>
      </c>
      <c r="AB112" s="15" t="str">
        <f t="shared" si="98"/>
        <v/>
      </c>
      <c r="AC112" s="15" t="str">
        <f t="shared" si="99"/>
        <v/>
      </c>
      <c r="AD112" s="15" t="str">
        <f t="shared" si="100"/>
        <v/>
      </c>
      <c r="AE112" s="15" t="str">
        <f t="shared" si="101"/>
        <v/>
      </c>
    </row>
    <row r="115" spans="4:31">
      <c r="S115" t="s">
        <v>81</v>
      </c>
    </row>
    <row r="116" spans="4:31">
      <c r="S116" s="2" t="s">
        <v>38</v>
      </c>
      <c r="T116" s="2" t="s">
        <v>44</v>
      </c>
      <c r="U116" s="2">
        <v>2</v>
      </c>
      <c r="V116" s="2" t="s">
        <v>45</v>
      </c>
      <c r="W116" s="2" t="s">
        <v>40</v>
      </c>
      <c r="X116" s="2">
        <v>4</v>
      </c>
      <c r="Y116" s="2" t="s">
        <v>46</v>
      </c>
      <c r="Z116" s="2">
        <v>5</v>
      </c>
      <c r="AA116" s="2" t="s">
        <v>47</v>
      </c>
      <c r="AB116" s="2">
        <v>6</v>
      </c>
      <c r="AC116" s="2">
        <v>7</v>
      </c>
      <c r="AD116" s="2" t="s">
        <v>41</v>
      </c>
    </row>
    <row r="117" spans="4:31">
      <c r="S117" s="14" t="b">
        <v>0</v>
      </c>
      <c r="T117" s="14" t="b">
        <v>0</v>
      </c>
      <c r="U117" s="14" t="b">
        <v>0</v>
      </c>
      <c r="V117" s="14" t="b">
        <v>0</v>
      </c>
      <c r="W117" s="14" t="b">
        <v>0</v>
      </c>
      <c r="X117" s="14" t="b">
        <v>0</v>
      </c>
      <c r="Y117" s="14" t="b">
        <v>0</v>
      </c>
      <c r="Z117" s="14" t="b">
        <v>0</v>
      </c>
      <c r="AA117" s="14" t="b">
        <v>0</v>
      </c>
      <c r="AB117" s="14" t="b">
        <v>0</v>
      </c>
      <c r="AC117" s="14" t="b">
        <v>0</v>
      </c>
      <c r="AD117" s="14" t="b">
        <v>0</v>
      </c>
    </row>
    <row r="118" spans="4:31"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S118">
        <f t="shared" ref="S118:AD118" si="102">IF(S117,S106,)</f>
        <v>0</v>
      </c>
      <c r="T118">
        <f t="shared" si="102"/>
        <v>0</v>
      </c>
      <c r="U118">
        <f t="shared" si="102"/>
        <v>0</v>
      </c>
      <c r="V118">
        <f t="shared" si="102"/>
        <v>0</v>
      </c>
      <c r="W118">
        <f t="shared" si="102"/>
        <v>0</v>
      </c>
      <c r="X118">
        <f t="shared" si="102"/>
        <v>0</v>
      </c>
      <c r="Y118">
        <f t="shared" si="102"/>
        <v>0</v>
      </c>
      <c r="Z118">
        <f t="shared" si="102"/>
        <v>0</v>
      </c>
      <c r="AA118">
        <f t="shared" si="102"/>
        <v>0</v>
      </c>
      <c r="AB118">
        <f t="shared" si="102"/>
        <v>0</v>
      </c>
      <c r="AC118">
        <f t="shared" si="102"/>
        <v>0</v>
      </c>
      <c r="AD118">
        <f t="shared" si="102"/>
        <v>0</v>
      </c>
    </row>
    <row r="119" spans="4:31">
      <c r="D119" s="83"/>
      <c r="E119" s="94">
        <f>E128-1</f>
        <v>2</v>
      </c>
      <c r="F119" s="94"/>
      <c r="G119" s="94">
        <f t="shared" ref="G119" si="103">G128-1</f>
        <v>3</v>
      </c>
      <c r="H119" s="94"/>
      <c r="I119" s="94">
        <f t="shared" ref="I119" si="104">I128-1</f>
        <v>4</v>
      </c>
      <c r="J119" s="94"/>
      <c r="K119" s="94">
        <f t="shared" ref="K119" si="105">K128-1</f>
        <v>5</v>
      </c>
      <c r="L119" s="94"/>
      <c r="M119" s="83"/>
    </row>
    <row r="120" spans="4:31">
      <c r="D120" s="84">
        <v>1</v>
      </c>
      <c r="E120" s="95">
        <f t="shared" ref="E120:E125" si="106">INDEX($S$107:$AE$112,$D120,E$128)</f>
        <v>1</v>
      </c>
      <c r="F120" s="95"/>
      <c r="G120" s="95" t="str">
        <f t="shared" ref="G120:G125" si="107">INDEX($S$107:$AE$112,$D120,G$128)</f>
        <v/>
      </c>
      <c r="H120" s="95"/>
      <c r="I120" s="95" t="str">
        <f t="shared" ref="I120:I125" si="108">INDEX($S$107:$AE$112,$D120,I$128)</f>
        <v/>
      </c>
      <c r="J120" s="95"/>
      <c r="K120" s="95" t="str">
        <f t="shared" ref="K120:K125" si="109">INDEX($S$107:$AE$112,$D120,K$128)</f>
        <v/>
      </c>
      <c r="L120" s="95"/>
      <c r="M120" s="83"/>
      <c r="S120" s="82" t="str">
        <f t="shared" ref="S120:AE120" si="110">IF(S107="","",IF(ISERROR(MATCH(S107,$S$118:$AD$118,0)),"x",S107))</f>
        <v/>
      </c>
      <c r="T120" s="82" t="str">
        <f t="shared" si="110"/>
        <v/>
      </c>
      <c r="U120" s="82" t="str">
        <f t="shared" si="110"/>
        <v>x</v>
      </c>
      <c r="V120" s="82" t="str">
        <f t="shared" si="110"/>
        <v/>
      </c>
      <c r="W120" s="82" t="str">
        <f t="shared" si="110"/>
        <v/>
      </c>
      <c r="X120" s="82" t="str">
        <f t="shared" si="110"/>
        <v/>
      </c>
      <c r="Y120" s="82" t="str">
        <f t="shared" si="110"/>
        <v/>
      </c>
      <c r="Z120" s="82" t="str">
        <f t="shared" si="110"/>
        <v/>
      </c>
      <c r="AA120" s="82" t="str">
        <f t="shared" si="110"/>
        <v/>
      </c>
      <c r="AB120" s="82" t="str">
        <f t="shared" si="110"/>
        <v/>
      </c>
      <c r="AC120" s="82" t="str">
        <f t="shared" si="110"/>
        <v/>
      </c>
      <c r="AD120" s="82" t="str">
        <f t="shared" si="110"/>
        <v/>
      </c>
      <c r="AE120" s="82" t="str">
        <f t="shared" si="110"/>
        <v/>
      </c>
    </row>
    <row r="121" spans="4:31">
      <c r="D121" s="84">
        <v>2</v>
      </c>
      <c r="E121" s="95">
        <f t="shared" si="106"/>
        <v>8</v>
      </c>
      <c r="F121" s="95"/>
      <c r="G121" s="95" t="str">
        <f t="shared" si="107"/>
        <v/>
      </c>
      <c r="H121" s="95"/>
      <c r="I121" s="95" t="str">
        <f t="shared" si="108"/>
        <v/>
      </c>
      <c r="J121" s="95"/>
      <c r="K121" s="95">
        <f t="shared" si="109"/>
        <v>11</v>
      </c>
      <c r="L121" s="95"/>
      <c r="M121" s="83"/>
      <c r="S121" s="82" t="str">
        <f t="shared" ref="S121:AE121" si="111">IF(S108="","",IF(ISERROR(MATCH(S108,$S$118:$AD$118,0)),"x",S108))</f>
        <v/>
      </c>
      <c r="T121" s="82" t="str">
        <f t="shared" si="111"/>
        <v/>
      </c>
      <c r="U121" s="82" t="str">
        <f t="shared" si="111"/>
        <v>x</v>
      </c>
      <c r="V121" s="82" t="str">
        <f t="shared" si="111"/>
        <v/>
      </c>
      <c r="W121" s="82" t="str">
        <f t="shared" si="111"/>
        <v/>
      </c>
      <c r="X121" s="82" t="str">
        <f t="shared" si="111"/>
        <v>x</v>
      </c>
      <c r="Y121" s="82" t="str">
        <f t="shared" si="111"/>
        <v/>
      </c>
      <c r="Z121" s="82" t="str">
        <f t="shared" si="111"/>
        <v/>
      </c>
      <c r="AA121" s="82" t="str">
        <f t="shared" si="111"/>
        <v/>
      </c>
      <c r="AB121" s="82" t="str">
        <f t="shared" si="111"/>
        <v/>
      </c>
      <c r="AC121" s="82" t="str">
        <f t="shared" si="111"/>
        <v/>
      </c>
      <c r="AD121" s="82" t="str">
        <f t="shared" si="111"/>
        <v/>
      </c>
      <c r="AE121" s="82" t="str">
        <f t="shared" si="111"/>
        <v/>
      </c>
    </row>
    <row r="122" spans="4:31">
      <c r="D122" s="84">
        <v>3</v>
      </c>
      <c r="E122" s="95">
        <f t="shared" si="106"/>
        <v>4</v>
      </c>
      <c r="F122" s="95"/>
      <c r="G122" s="95">
        <f t="shared" si="107"/>
        <v>5</v>
      </c>
      <c r="H122" s="95"/>
      <c r="I122" s="95" t="str">
        <f t="shared" si="108"/>
        <v/>
      </c>
      <c r="J122" s="95"/>
      <c r="K122" s="95" t="str">
        <f t="shared" si="109"/>
        <v/>
      </c>
      <c r="L122" s="95"/>
      <c r="M122" s="83"/>
      <c r="S122" s="82" t="str">
        <f t="shared" ref="S122:AE122" si="112">IF(S109="","",IF(ISERROR(MATCH(S109,$S$118:$AD$118,0)),"x",S109))</f>
        <v/>
      </c>
      <c r="T122" s="82" t="str">
        <f t="shared" si="112"/>
        <v/>
      </c>
      <c r="U122" s="82" t="str">
        <f t="shared" si="112"/>
        <v>x</v>
      </c>
      <c r="V122" s="82" t="str">
        <f t="shared" si="112"/>
        <v>x</v>
      </c>
      <c r="W122" s="82" t="str">
        <f t="shared" si="112"/>
        <v/>
      </c>
      <c r="X122" s="82" t="str">
        <f t="shared" si="112"/>
        <v/>
      </c>
      <c r="Y122" s="82" t="str">
        <f t="shared" si="112"/>
        <v/>
      </c>
      <c r="Z122" s="82" t="str">
        <f t="shared" si="112"/>
        <v/>
      </c>
      <c r="AA122" s="82" t="str">
        <f t="shared" si="112"/>
        <v/>
      </c>
      <c r="AB122" s="82" t="str">
        <f t="shared" si="112"/>
        <v/>
      </c>
      <c r="AC122" s="82" t="str">
        <f t="shared" si="112"/>
        <v/>
      </c>
      <c r="AD122" s="82" t="str">
        <f t="shared" si="112"/>
        <v/>
      </c>
      <c r="AE122" s="82" t="str">
        <f t="shared" si="112"/>
        <v/>
      </c>
    </row>
    <row r="123" spans="4:31">
      <c r="D123" s="84">
        <v>4</v>
      </c>
      <c r="E123" s="95">
        <f t="shared" si="106"/>
        <v>11</v>
      </c>
      <c r="F123" s="95"/>
      <c r="G123" s="95" t="str">
        <f t="shared" si="107"/>
        <v/>
      </c>
      <c r="H123" s="95"/>
      <c r="I123" s="95">
        <f t="shared" si="108"/>
        <v>1</v>
      </c>
      <c r="J123" s="95"/>
      <c r="K123" s="95" t="str">
        <f t="shared" si="109"/>
        <v/>
      </c>
      <c r="L123" s="95"/>
      <c r="M123" s="83"/>
      <c r="S123" s="82" t="str">
        <f t="shared" ref="S123:AE123" si="113">IF(S110="","",IF(ISERROR(MATCH(S110,$S$118:$AD$118,0)),"x",S110))</f>
        <v/>
      </c>
      <c r="T123" s="82" t="str">
        <f t="shared" si="113"/>
        <v/>
      </c>
      <c r="U123" s="82" t="str">
        <f t="shared" si="113"/>
        <v>x</v>
      </c>
      <c r="V123" s="82" t="str">
        <f t="shared" si="113"/>
        <v/>
      </c>
      <c r="W123" s="82" t="str">
        <f t="shared" si="113"/>
        <v>x</v>
      </c>
      <c r="X123" s="82" t="str">
        <f t="shared" si="113"/>
        <v/>
      </c>
      <c r="Y123" s="82" t="str">
        <f t="shared" si="113"/>
        <v/>
      </c>
      <c r="Z123" s="82" t="str">
        <f t="shared" si="113"/>
        <v/>
      </c>
      <c r="AA123" s="82" t="str">
        <f t="shared" si="113"/>
        <v/>
      </c>
      <c r="AB123" s="82" t="str">
        <f t="shared" si="113"/>
        <v/>
      </c>
      <c r="AC123" s="82" t="str">
        <f t="shared" si="113"/>
        <v/>
      </c>
      <c r="AD123" s="82" t="str">
        <f t="shared" si="113"/>
        <v/>
      </c>
      <c r="AE123" s="82" t="str">
        <f t="shared" si="113"/>
        <v/>
      </c>
    </row>
    <row r="124" spans="4:31">
      <c r="D124" s="84">
        <v>5</v>
      </c>
      <c r="E124" s="95">
        <f t="shared" si="106"/>
        <v>6</v>
      </c>
      <c r="F124" s="95"/>
      <c r="G124" s="95" t="str">
        <f t="shared" si="107"/>
        <v/>
      </c>
      <c r="H124" s="95"/>
      <c r="I124" s="95">
        <f t="shared" si="108"/>
        <v>8</v>
      </c>
      <c r="J124" s="95"/>
      <c r="K124" s="95" t="str">
        <f t="shared" si="109"/>
        <v/>
      </c>
      <c r="L124" s="95"/>
      <c r="M124" s="83"/>
      <c r="S124" s="82" t="str">
        <f t="shared" ref="S124:AE124" si="114">IF(S111="","",IF(ISERROR(MATCH(S111,$S$118:$AD$118,0)),"x",S111))</f>
        <v/>
      </c>
      <c r="T124" s="82" t="str">
        <f t="shared" si="114"/>
        <v/>
      </c>
      <c r="U124" s="82" t="str">
        <f t="shared" si="114"/>
        <v>x</v>
      </c>
      <c r="V124" s="82" t="str">
        <f t="shared" si="114"/>
        <v/>
      </c>
      <c r="W124" s="82" t="str">
        <f t="shared" si="114"/>
        <v>x</v>
      </c>
      <c r="X124" s="82" t="str">
        <f t="shared" si="114"/>
        <v/>
      </c>
      <c r="Y124" s="82" t="str">
        <f t="shared" si="114"/>
        <v/>
      </c>
      <c r="Z124" s="82" t="str">
        <f t="shared" si="114"/>
        <v/>
      </c>
      <c r="AA124" s="82" t="str">
        <f t="shared" si="114"/>
        <v/>
      </c>
      <c r="AB124" s="82" t="str">
        <f t="shared" si="114"/>
        <v/>
      </c>
      <c r="AC124" s="82" t="str">
        <f t="shared" si="114"/>
        <v/>
      </c>
      <c r="AD124" s="82" t="str">
        <f t="shared" si="114"/>
        <v/>
      </c>
      <c r="AE124" s="82" t="str">
        <f t="shared" si="114"/>
        <v/>
      </c>
    </row>
    <row r="125" spans="4:31">
      <c r="D125" s="84">
        <v>6</v>
      </c>
      <c r="E125" s="95">
        <f t="shared" si="106"/>
        <v>1</v>
      </c>
      <c r="F125" s="95"/>
      <c r="G125" s="95" t="str">
        <f t="shared" si="107"/>
        <v/>
      </c>
      <c r="H125" s="95"/>
      <c r="I125" s="95" t="str">
        <f t="shared" si="108"/>
        <v/>
      </c>
      <c r="J125" s="95"/>
      <c r="K125" s="95" t="str">
        <f t="shared" si="109"/>
        <v/>
      </c>
      <c r="L125" s="95"/>
      <c r="M125" s="83"/>
      <c r="S125" s="82" t="str">
        <f t="shared" ref="S125:AE125" si="115">IF(S112="","",IF(ISERROR(MATCH(S112,$S$118:$AD$118,0)),"x",S112))</f>
        <v/>
      </c>
      <c r="T125" s="82" t="str">
        <f t="shared" si="115"/>
        <v/>
      </c>
      <c r="U125" s="82" t="str">
        <f t="shared" si="115"/>
        <v>x</v>
      </c>
      <c r="V125" s="82" t="str">
        <f t="shared" si="115"/>
        <v/>
      </c>
      <c r="W125" s="82" t="str">
        <f t="shared" si="115"/>
        <v/>
      </c>
      <c r="X125" s="82" t="str">
        <f t="shared" si="115"/>
        <v/>
      </c>
      <c r="Y125" s="82" t="str">
        <f t="shared" si="115"/>
        <v/>
      </c>
      <c r="Z125" s="82" t="str">
        <f t="shared" si="115"/>
        <v/>
      </c>
      <c r="AA125" s="82" t="str">
        <f t="shared" si="115"/>
        <v/>
      </c>
      <c r="AB125" s="82" t="str">
        <f t="shared" si="115"/>
        <v/>
      </c>
      <c r="AC125" s="82" t="str">
        <f t="shared" si="115"/>
        <v/>
      </c>
      <c r="AD125" s="82" t="str">
        <f t="shared" si="115"/>
        <v/>
      </c>
      <c r="AE125" s="82" t="str">
        <f t="shared" si="115"/>
        <v/>
      </c>
    </row>
    <row r="126" spans="4:31">
      <c r="D126" s="83"/>
      <c r="E126" s="83"/>
      <c r="F126" s="83"/>
      <c r="G126" s="83"/>
      <c r="H126" s="83"/>
      <c r="I126" s="83"/>
      <c r="J126" s="83"/>
      <c r="K126" s="83"/>
      <c r="L126" s="83"/>
      <c r="M126" s="83"/>
    </row>
    <row r="127" spans="4:31">
      <c r="D127" s="83"/>
      <c r="E127" s="83"/>
      <c r="F127" s="83"/>
      <c r="G127" s="83"/>
      <c r="H127" s="83"/>
      <c r="I127" s="83"/>
      <c r="J127" s="83"/>
      <c r="K127" s="83"/>
      <c r="L127" s="83"/>
      <c r="M127" s="83"/>
    </row>
    <row r="128" spans="4:31">
      <c r="E128" s="96">
        <v>3</v>
      </c>
      <c r="F128" s="96"/>
      <c r="G128" s="96">
        <f>E128+1</f>
        <v>4</v>
      </c>
      <c r="H128" s="96"/>
      <c r="I128" s="96">
        <f>G128+1</f>
        <v>5</v>
      </c>
      <c r="J128" s="96"/>
      <c r="K128" s="96">
        <f>I128+1</f>
        <v>6</v>
      </c>
      <c r="L128" s="96"/>
    </row>
  </sheetData>
  <mergeCells count="32">
    <mergeCell ref="E128:F128"/>
    <mergeCell ref="G128:H128"/>
    <mergeCell ref="I128:J128"/>
    <mergeCell ref="G120:H120"/>
    <mergeCell ref="I120:J120"/>
    <mergeCell ref="E124:F124"/>
    <mergeCell ref="E125:F125"/>
    <mergeCell ref="I121:J121"/>
    <mergeCell ref="E120:F120"/>
    <mergeCell ref="E121:F121"/>
    <mergeCell ref="E122:F122"/>
    <mergeCell ref="E123:F123"/>
    <mergeCell ref="G125:H125"/>
    <mergeCell ref="I125:J125"/>
    <mergeCell ref="G122:H122"/>
    <mergeCell ref="I122:J122"/>
    <mergeCell ref="K128:L128"/>
    <mergeCell ref="K120:L120"/>
    <mergeCell ref="K121:L121"/>
    <mergeCell ref="K122:L122"/>
    <mergeCell ref="K123:L123"/>
    <mergeCell ref="K124:L124"/>
    <mergeCell ref="E119:F119"/>
    <mergeCell ref="G119:H119"/>
    <mergeCell ref="I119:J119"/>
    <mergeCell ref="K119:L119"/>
    <mergeCell ref="K125:L125"/>
    <mergeCell ref="G123:H123"/>
    <mergeCell ref="I123:J123"/>
    <mergeCell ref="G124:H124"/>
    <mergeCell ref="I124:J124"/>
    <mergeCell ref="G121:H121"/>
  </mergeCells>
  <conditionalFormatting sqref="E120:L125">
    <cfRule type="iconSet" priority="1">
      <iconSet iconSet="5Quarters" showValue="0">
        <cfvo type="percent" val="0"/>
        <cfvo type="percent" val="0"/>
        <cfvo type="percent" val="0"/>
        <cfvo type="percent" val="0"/>
        <cfvo type="percent" val="1"/>
      </iconSet>
    </cfRule>
  </conditionalFormatting>
  <dataValidations count="2">
    <dataValidation type="list" allowBlank="1" showInputMessage="1" showErrorMessage="1" sqref="S117:AD117 C78:O83 E57:Y57 S85:AE85">
      <formula1>"FAUX,VRAI"</formula1>
    </dataValidation>
    <dataValidation type="list" allowBlank="1" showInputMessage="1" showErrorMessage="1" sqref="Q41">
      <formula1>$T$40:$T$41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V105"/>
  <sheetViews>
    <sheetView showGridLines="0" showRowColHeaders="0" tabSelected="1" topLeftCell="A10" zoomScale="70" zoomScaleNormal="70" workbookViewId="0">
      <selection activeCell="Q5" sqref="Q5"/>
    </sheetView>
  </sheetViews>
  <sheetFormatPr baseColWidth="10" defaultColWidth="2" defaultRowHeight="31.5"/>
  <cols>
    <col min="1" max="1" width="2.5703125" style="23" customWidth="1"/>
    <col min="2" max="2" width="18.140625" style="23" customWidth="1"/>
    <col min="3" max="3" width="5.28515625" style="23" customWidth="1"/>
    <col min="4" max="4" width="2" style="23" customWidth="1"/>
    <col min="5" max="5" width="6.5703125" style="41" customWidth="1"/>
    <col min="6" max="6" width="3.140625" style="23" customWidth="1"/>
    <col min="7" max="7" width="1.7109375" style="23" customWidth="1"/>
    <col min="8" max="8" width="2.7109375" style="23" customWidth="1"/>
    <col min="9" max="9" width="6.5703125" style="23" customWidth="1"/>
    <col min="10" max="10" width="3.140625" style="23" customWidth="1"/>
    <col min="11" max="11" width="1.42578125" style="23" customWidth="1"/>
    <col min="12" max="12" width="2.7109375" style="23" customWidth="1"/>
    <col min="13" max="13" width="6.5703125" style="23" customWidth="1"/>
    <col min="14" max="14" width="3.140625" style="23" customWidth="1"/>
    <col min="15" max="15" width="0.140625" style="23" customWidth="1"/>
    <col min="16" max="16" width="2.7109375" style="23" customWidth="1"/>
    <col min="17" max="17" width="6.5703125" style="23" customWidth="1"/>
    <col min="18" max="18" width="3.140625" style="23" customWidth="1"/>
    <col min="19" max="19" width="0.140625" style="23" customWidth="1"/>
    <col min="20" max="20" width="2.7109375" style="23" customWidth="1"/>
    <col min="21" max="21" width="6.5703125" style="23" customWidth="1"/>
    <col min="22" max="22" width="3.140625" style="23" customWidth="1"/>
    <col min="23" max="23" width="0.140625" style="23" customWidth="1"/>
    <col min="24" max="24" width="2.7109375" style="23" customWidth="1"/>
    <col min="25" max="25" width="6.5703125" style="23" customWidth="1"/>
    <col min="26" max="26" width="3.140625" style="23" customWidth="1"/>
    <col min="27" max="27" width="0.140625" style="23" customWidth="1"/>
    <col min="28" max="28" width="2.7109375" style="23" customWidth="1"/>
    <col min="29" max="29" width="6.5703125" style="23" customWidth="1"/>
    <col min="30" max="30" width="3.140625" style="23" customWidth="1"/>
    <col min="31" max="31" width="0.140625" style="23" customWidth="1"/>
    <col min="32" max="32" width="2.7109375" style="23" customWidth="1"/>
    <col min="33" max="33" width="6.5703125" style="23" customWidth="1"/>
    <col min="34" max="34" width="3.140625" style="23" customWidth="1"/>
    <col min="35" max="35" width="0.140625" style="23" customWidth="1"/>
    <col min="36" max="36" width="2.7109375" style="23" customWidth="1"/>
    <col min="37" max="37" width="6.5703125" style="23" customWidth="1"/>
    <col min="38" max="38" width="3.140625" style="23" customWidth="1"/>
    <col min="39" max="39" width="0.140625" style="23" customWidth="1"/>
    <col min="40" max="40" width="2.7109375" style="23" customWidth="1"/>
    <col min="41" max="41" width="6.5703125" style="23" customWidth="1"/>
    <col min="42" max="42" width="3.140625" style="23" customWidth="1"/>
    <col min="43" max="43" width="0.140625" style="23" customWidth="1"/>
    <col min="44" max="44" width="2.7109375" style="23" customWidth="1"/>
    <col min="45" max="45" width="6.5703125" style="23" customWidth="1"/>
    <col min="46" max="46" width="3.140625" style="23" customWidth="1"/>
    <col min="47" max="47" width="0.140625" style="23" customWidth="1"/>
    <col min="48" max="48" width="2.7109375" style="23" customWidth="1"/>
    <col min="49" max="49" width="6.5703125" style="23" customWidth="1"/>
    <col min="50" max="50" width="3.140625" style="23" customWidth="1"/>
    <col min="51" max="51" width="0.140625" style="23" customWidth="1"/>
    <col min="52" max="52" width="2.7109375" style="23" customWidth="1"/>
    <col min="53" max="53" width="6.5703125" style="23" customWidth="1"/>
    <col min="54" max="54" width="3.140625" style="23" customWidth="1"/>
    <col min="55" max="55" width="0.140625" style="23" customWidth="1"/>
    <col min="56" max="56" width="5.140625" style="23" hidden="1" customWidth="1"/>
    <col min="57" max="57" width="6.7109375" style="23" hidden="1" customWidth="1"/>
    <col min="58" max="58" width="5.5703125" style="23" hidden="1" customWidth="1"/>
    <col min="59" max="59" width="1.85546875" style="23" hidden="1" customWidth="1"/>
    <col min="60" max="60" width="5.140625" style="23" hidden="1" customWidth="1"/>
    <col min="61" max="74" width="15.28515625" style="23" hidden="1" customWidth="1"/>
    <col min="75" max="75" width="5.5703125" style="23" hidden="1" customWidth="1"/>
    <col min="76" max="76" width="1.85546875" style="23" hidden="1" customWidth="1"/>
    <col min="77" max="77" width="5.140625" style="23" hidden="1" customWidth="1"/>
    <col min="78" max="78" width="6.7109375" style="23" hidden="1" customWidth="1"/>
    <col min="79" max="79" width="5.5703125" style="23" hidden="1" customWidth="1"/>
    <col min="80" max="80" width="1.85546875" style="23" hidden="1" customWidth="1"/>
    <col min="81" max="81" width="5.140625" style="23" hidden="1" customWidth="1"/>
    <col min="82" max="82" width="6.7109375" style="23" hidden="1" customWidth="1"/>
    <col min="83" max="83" width="5.5703125" style="23" hidden="1" customWidth="1"/>
    <col min="84" max="84" width="1.85546875" style="23" hidden="1" customWidth="1"/>
    <col min="85" max="85" width="5.140625" style="23" hidden="1" customWidth="1"/>
    <col min="86" max="86" width="6.7109375" style="23" hidden="1" customWidth="1"/>
    <col min="87" max="87" width="5.5703125" style="23" hidden="1" customWidth="1"/>
    <col min="88" max="88" width="1.85546875" style="23" hidden="1" customWidth="1"/>
    <col min="89" max="89" width="5.140625" style="23" hidden="1" customWidth="1"/>
    <col min="90" max="90" width="6.7109375" style="23" hidden="1" customWidth="1"/>
    <col min="91" max="91" width="5.5703125" style="23" hidden="1" customWidth="1"/>
    <col min="92" max="104" width="0" style="23" hidden="1" customWidth="1"/>
    <col min="105" max="105" width="1.42578125" style="23" customWidth="1"/>
    <col min="106" max="16384" width="2" style="23"/>
  </cols>
  <sheetData>
    <row r="1" spans="1:17" s="47" customFormat="1" ht="0.75" customHeight="1">
      <c r="A1" s="54" t="b">
        <v>1</v>
      </c>
      <c r="B1" s="47">
        <v>1</v>
      </c>
      <c r="C1" s="47">
        <v>2</v>
      </c>
      <c r="D1" s="47">
        <v>3</v>
      </c>
      <c r="E1" s="47">
        <v>4</v>
      </c>
      <c r="F1" s="47">
        <v>5</v>
      </c>
      <c r="G1" s="47">
        <v>6</v>
      </c>
      <c r="H1" s="47">
        <v>7</v>
      </c>
      <c r="I1" s="47">
        <v>8</v>
      </c>
      <c r="J1" s="47">
        <v>9</v>
      </c>
      <c r="K1" s="47">
        <v>10</v>
      </c>
      <c r="L1" s="47">
        <v>11</v>
      </c>
      <c r="M1" s="47">
        <v>12</v>
      </c>
      <c r="N1" s="47">
        <v>13</v>
      </c>
    </row>
    <row r="2" spans="1:17" s="47" customFormat="1" ht="0.75" customHeight="1">
      <c r="A2" s="54" t="b">
        <f>NOT(A1)</f>
        <v>0</v>
      </c>
      <c r="B2" s="51" t="b">
        <v>0</v>
      </c>
      <c r="C2" s="51" t="b">
        <v>0</v>
      </c>
      <c r="D2" s="51" t="b">
        <v>0</v>
      </c>
      <c r="E2" s="51" t="b">
        <v>0</v>
      </c>
      <c r="F2" s="51" t="b">
        <v>0</v>
      </c>
      <c r="G2" s="51" t="b">
        <v>0</v>
      </c>
      <c r="H2" s="51" t="b">
        <v>0</v>
      </c>
      <c r="I2" s="51" t="b">
        <v>0</v>
      </c>
      <c r="J2" s="51" t="b">
        <v>0</v>
      </c>
      <c r="K2" s="51" t="b">
        <v>0</v>
      </c>
      <c r="L2" s="51" t="b">
        <v>0</v>
      </c>
      <c r="M2" s="51" t="b">
        <v>0</v>
      </c>
      <c r="N2" s="51" t="b">
        <v>0</v>
      </c>
      <c r="O2" s="48" t="b">
        <v>0</v>
      </c>
      <c r="P2" s="47" t="s">
        <v>9</v>
      </c>
    </row>
    <row r="3" spans="1:17" s="47" customFormat="1" ht="0.75" customHeight="1">
      <c r="B3" s="51" t="b">
        <v>0</v>
      </c>
      <c r="C3" s="51" t="b">
        <v>0</v>
      </c>
      <c r="D3" s="51" t="b">
        <v>0</v>
      </c>
      <c r="E3" s="51" t="b">
        <v>0</v>
      </c>
      <c r="F3" s="51" t="b">
        <v>0</v>
      </c>
      <c r="G3" s="51" t="b">
        <v>1</v>
      </c>
      <c r="H3" s="51" t="b">
        <v>0</v>
      </c>
      <c r="I3" s="51" t="b">
        <v>0</v>
      </c>
      <c r="J3" s="51" t="b">
        <v>0</v>
      </c>
      <c r="K3" s="51" t="b">
        <v>0</v>
      </c>
      <c r="L3" s="51" t="b">
        <v>0</v>
      </c>
      <c r="M3" s="51" t="b">
        <v>0</v>
      </c>
      <c r="N3" s="51" t="b">
        <v>0</v>
      </c>
      <c r="O3" s="48" t="b">
        <v>0</v>
      </c>
      <c r="P3" s="47" t="s">
        <v>11</v>
      </c>
      <c r="Q3" s="52" t="b">
        <f>NOT(Q5)</f>
        <v>0</v>
      </c>
    </row>
    <row r="4" spans="1:17" s="47" customFormat="1" ht="0.75" customHeight="1">
      <c r="B4" s="51" t="b">
        <v>0</v>
      </c>
      <c r="C4" s="51" t="b">
        <v>0</v>
      </c>
      <c r="D4" s="51" t="b">
        <v>0</v>
      </c>
      <c r="E4" s="51" t="b">
        <v>1</v>
      </c>
      <c r="F4" s="51" t="b">
        <v>0</v>
      </c>
      <c r="G4" s="51" t="b">
        <v>0</v>
      </c>
      <c r="H4" s="51" t="b">
        <v>0</v>
      </c>
      <c r="I4" s="51" t="b">
        <v>0</v>
      </c>
      <c r="J4" s="51" t="b">
        <v>0</v>
      </c>
      <c r="K4" s="51" t="b">
        <v>0</v>
      </c>
      <c r="L4" s="51" t="b">
        <v>0</v>
      </c>
      <c r="M4" s="51" t="b">
        <v>0</v>
      </c>
      <c r="N4" s="51" t="b">
        <v>0</v>
      </c>
      <c r="O4" s="48" t="b">
        <v>0</v>
      </c>
      <c r="P4" s="47" t="s">
        <v>0</v>
      </c>
      <c r="Q4" s="47" t="s">
        <v>86</v>
      </c>
    </row>
    <row r="5" spans="1:17" s="47" customFormat="1" ht="0.75" customHeight="1">
      <c r="B5" s="51" t="b">
        <v>0</v>
      </c>
      <c r="C5" s="51" t="b">
        <v>0</v>
      </c>
      <c r="D5" s="51" t="b">
        <v>0</v>
      </c>
      <c r="E5" s="51" t="b">
        <v>0</v>
      </c>
      <c r="F5" s="51" t="b">
        <v>1</v>
      </c>
      <c r="G5" s="51" t="b">
        <v>0</v>
      </c>
      <c r="H5" s="51" t="b">
        <v>0</v>
      </c>
      <c r="I5" s="51" t="b">
        <v>0</v>
      </c>
      <c r="J5" s="51" t="b">
        <v>0</v>
      </c>
      <c r="K5" s="51" t="b">
        <v>0</v>
      </c>
      <c r="L5" s="51" t="b">
        <v>0</v>
      </c>
      <c r="M5" s="51" t="b">
        <v>0</v>
      </c>
      <c r="N5" s="51" t="b">
        <v>0</v>
      </c>
      <c r="O5" s="48" t="b">
        <v>0</v>
      </c>
      <c r="P5" s="47" t="s">
        <v>2</v>
      </c>
      <c r="Q5" s="52" t="b">
        <v>1</v>
      </c>
    </row>
    <row r="6" spans="1:17" s="47" customFormat="1" ht="0.75" customHeight="1">
      <c r="B6" s="51" t="b">
        <v>0</v>
      </c>
      <c r="C6" s="51" t="b">
        <v>0</v>
      </c>
      <c r="D6" s="51" t="b">
        <v>0</v>
      </c>
      <c r="E6" s="51" t="b">
        <v>0</v>
      </c>
      <c r="F6" s="51" t="b">
        <v>1</v>
      </c>
      <c r="G6" s="51" t="b">
        <v>0</v>
      </c>
      <c r="H6" s="51" t="b">
        <v>0</v>
      </c>
      <c r="I6" s="51" t="b">
        <v>0</v>
      </c>
      <c r="J6" s="51" t="b">
        <v>0</v>
      </c>
      <c r="K6" s="51" t="b">
        <v>0</v>
      </c>
      <c r="L6" s="51" t="b">
        <v>0</v>
      </c>
      <c r="M6" s="51" t="b">
        <v>0</v>
      </c>
      <c r="N6" s="51" t="b">
        <v>0</v>
      </c>
      <c r="O6" s="48" t="b">
        <v>0</v>
      </c>
      <c r="P6" s="47" t="s">
        <v>4</v>
      </c>
    </row>
    <row r="7" spans="1:17" s="47" customFormat="1" ht="0.75" customHeight="1">
      <c r="B7" s="51" t="b">
        <v>0</v>
      </c>
      <c r="C7" s="51" t="b">
        <v>0</v>
      </c>
      <c r="D7" s="51" t="b">
        <v>0</v>
      </c>
      <c r="E7" s="51" t="b">
        <v>0</v>
      </c>
      <c r="F7" s="51" t="b">
        <v>0</v>
      </c>
      <c r="G7" s="51" t="b">
        <v>0</v>
      </c>
      <c r="H7" s="51" t="b">
        <v>0</v>
      </c>
      <c r="I7" s="51" t="b">
        <v>0</v>
      </c>
      <c r="J7" s="51" t="b">
        <v>0</v>
      </c>
      <c r="K7" s="51" t="b">
        <v>0</v>
      </c>
      <c r="L7" s="51" t="b">
        <v>0</v>
      </c>
      <c r="M7" s="51" t="b">
        <v>0</v>
      </c>
      <c r="N7" s="51" t="b">
        <v>0</v>
      </c>
      <c r="O7" s="48" t="b">
        <v>0</v>
      </c>
      <c r="P7" s="47" t="s">
        <v>5</v>
      </c>
    </row>
    <row r="8" spans="1:17" s="47" customFormat="1" ht="0.75" customHeight="1">
      <c r="B8" s="49" t="s">
        <v>9</v>
      </c>
      <c r="C8" s="49" t="s">
        <v>11</v>
      </c>
      <c r="D8" s="49" t="s">
        <v>0</v>
      </c>
      <c r="E8" s="49" t="s">
        <v>2</v>
      </c>
      <c r="F8" s="49" t="s">
        <v>4</v>
      </c>
      <c r="G8" s="49" t="s">
        <v>5</v>
      </c>
      <c r="H8" s="49" t="s">
        <v>7</v>
      </c>
      <c r="I8" s="49" t="s">
        <v>82</v>
      </c>
      <c r="J8" s="49" t="s">
        <v>58</v>
      </c>
      <c r="K8" s="49" t="s">
        <v>83</v>
      </c>
      <c r="L8" s="49" t="s">
        <v>84</v>
      </c>
      <c r="M8" s="49" t="s">
        <v>85</v>
      </c>
      <c r="N8" s="49" t="s">
        <v>85</v>
      </c>
      <c r="O8" s="49" t="s">
        <v>85</v>
      </c>
    </row>
    <row r="9" spans="1:17" s="47" customFormat="1" ht="0.75" customHeight="1">
      <c r="B9" s="50" t="b">
        <f>Bdd!S78</f>
        <v>1</v>
      </c>
      <c r="C9" s="50" t="b">
        <f>Bdd!T78</f>
        <v>1</v>
      </c>
      <c r="D9" s="50" t="b">
        <f>Bdd!U78</f>
        <v>1</v>
      </c>
      <c r="E9" s="50" t="b">
        <f>Bdd!V78</f>
        <v>1</v>
      </c>
      <c r="F9" s="50" t="b">
        <f>Bdd!W78</f>
        <v>1</v>
      </c>
      <c r="G9" s="50" t="b">
        <f>Bdd!X78</f>
        <v>1</v>
      </c>
      <c r="H9" s="50" t="b">
        <f>Bdd!Y78</f>
        <v>1</v>
      </c>
      <c r="I9" s="50" t="b">
        <f>Bdd!Z78</f>
        <v>1</v>
      </c>
      <c r="J9" s="50" t="b">
        <f>Bdd!AA78</f>
        <v>1</v>
      </c>
      <c r="K9" s="50" t="b">
        <f>Bdd!AB78</f>
        <v>1</v>
      </c>
      <c r="L9" s="50" t="b">
        <f>Bdd!AC78</f>
        <v>1</v>
      </c>
      <c r="M9" s="50" t="b">
        <f>Bdd!AD78</f>
        <v>1</v>
      </c>
      <c r="N9" s="50" t="b">
        <f>Bdd!AE78</f>
        <v>1</v>
      </c>
      <c r="O9" s="48">
        <f>Bdd!AF78</f>
        <v>0</v>
      </c>
      <c r="P9" s="47" t="s">
        <v>9</v>
      </c>
    </row>
    <row r="10" spans="1:17" s="47" customFormat="1" ht="0.75" customHeight="1">
      <c r="B10" s="50" t="b">
        <f>Bdd!S79</f>
        <v>1</v>
      </c>
      <c r="C10" s="50" t="b">
        <f>Bdd!T79</f>
        <v>1</v>
      </c>
      <c r="D10" s="50" t="b">
        <f>Bdd!U79</f>
        <v>1</v>
      </c>
      <c r="E10" s="50" t="b">
        <f>Bdd!V79</f>
        <v>1</v>
      </c>
      <c r="F10" s="50" t="b">
        <f>Bdd!W79</f>
        <v>1</v>
      </c>
      <c r="G10" s="50" t="b">
        <f>Bdd!X79</f>
        <v>0</v>
      </c>
      <c r="H10" s="50" t="b">
        <f>Bdd!Y79</f>
        <v>1</v>
      </c>
      <c r="I10" s="50" t="b">
        <f>Bdd!Z79</f>
        <v>1</v>
      </c>
      <c r="J10" s="50" t="b">
        <f>Bdd!AA79</f>
        <v>1</v>
      </c>
      <c r="K10" s="50" t="b">
        <f>Bdd!AB79</f>
        <v>1</v>
      </c>
      <c r="L10" s="50" t="b">
        <f>Bdd!AC79</f>
        <v>1</v>
      </c>
      <c r="M10" s="50" t="b">
        <f>Bdd!AD79</f>
        <v>1</v>
      </c>
      <c r="N10" s="50" t="b">
        <f>Bdd!AE79</f>
        <v>1</v>
      </c>
      <c r="O10" s="48">
        <f>Bdd!AF79</f>
        <v>0</v>
      </c>
      <c r="P10" s="47" t="s">
        <v>11</v>
      </c>
    </row>
    <row r="11" spans="1:17" s="47" customFormat="1" ht="0.75" customHeight="1">
      <c r="B11" s="50" t="b">
        <f>Bdd!S80</f>
        <v>1</v>
      </c>
      <c r="C11" s="50" t="b">
        <f>Bdd!T80</f>
        <v>1</v>
      </c>
      <c r="D11" s="50" t="b">
        <f>Bdd!U80</f>
        <v>1</v>
      </c>
      <c r="E11" s="50" t="b">
        <f>Bdd!V80</f>
        <v>0</v>
      </c>
      <c r="F11" s="50" t="b">
        <f>Bdd!W80</f>
        <v>1</v>
      </c>
      <c r="G11" s="50" t="b">
        <f>Bdd!X80</f>
        <v>1</v>
      </c>
      <c r="H11" s="50" t="b">
        <f>Bdd!Y80</f>
        <v>1</v>
      </c>
      <c r="I11" s="50" t="b">
        <f>Bdd!Z80</f>
        <v>1</v>
      </c>
      <c r="J11" s="50" t="b">
        <f>Bdd!AA80</f>
        <v>1</v>
      </c>
      <c r="K11" s="50" t="b">
        <f>Bdd!AB80</f>
        <v>1</v>
      </c>
      <c r="L11" s="50" t="b">
        <f>Bdd!AC80</f>
        <v>1</v>
      </c>
      <c r="M11" s="50" t="b">
        <f>Bdd!AD80</f>
        <v>1</v>
      </c>
      <c r="N11" s="50" t="b">
        <f>Bdd!AE80</f>
        <v>1</v>
      </c>
      <c r="O11" s="48">
        <f>Bdd!AF80</f>
        <v>0</v>
      </c>
      <c r="P11" s="47" t="s">
        <v>0</v>
      </c>
    </row>
    <row r="12" spans="1:17" s="47" customFormat="1" ht="0.75" customHeight="1">
      <c r="B12" s="50" t="b">
        <f>Bdd!S81</f>
        <v>1</v>
      </c>
      <c r="C12" s="50" t="b">
        <f>Bdd!T81</f>
        <v>1</v>
      </c>
      <c r="D12" s="50" t="b">
        <f>Bdd!U81</f>
        <v>1</v>
      </c>
      <c r="E12" s="50" t="b">
        <f>Bdd!V81</f>
        <v>1</v>
      </c>
      <c r="F12" s="50" t="b">
        <f>Bdd!W81</f>
        <v>0</v>
      </c>
      <c r="G12" s="50" t="b">
        <f>Bdd!X81</f>
        <v>1</v>
      </c>
      <c r="H12" s="50" t="b">
        <f>Bdd!Y81</f>
        <v>1</v>
      </c>
      <c r="I12" s="50" t="b">
        <f>Bdd!Z81</f>
        <v>1</v>
      </c>
      <c r="J12" s="50" t="b">
        <f>Bdd!AA81</f>
        <v>1</v>
      </c>
      <c r="K12" s="50" t="b">
        <f>Bdd!AB81</f>
        <v>1</v>
      </c>
      <c r="L12" s="50" t="b">
        <f>Bdd!AC81</f>
        <v>1</v>
      </c>
      <c r="M12" s="50" t="b">
        <f>Bdd!AD81</f>
        <v>1</v>
      </c>
      <c r="N12" s="50" t="b">
        <f>Bdd!AE81</f>
        <v>1</v>
      </c>
      <c r="O12" s="48">
        <f>Bdd!AF81</f>
        <v>0</v>
      </c>
      <c r="P12" s="47" t="s">
        <v>2</v>
      </c>
    </row>
    <row r="13" spans="1:17" s="47" customFormat="1" ht="0.75" customHeight="1">
      <c r="B13" s="50" t="b">
        <f>Bdd!S82</f>
        <v>1</v>
      </c>
      <c r="C13" s="50" t="b">
        <f>Bdd!T82</f>
        <v>1</v>
      </c>
      <c r="D13" s="50" t="b">
        <f>Bdd!U82</f>
        <v>1</v>
      </c>
      <c r="E13" s="50" t="b">
        <f>Bdd!V82</f>
        <v>1</v>
      </c>
      <c r="F13" s="50" t="b">
        <f>Bdd!W82</f>
        <v>0</v>
      </c>
      <c r="G13" s="50" t="b">
        <f>Bdd!X82</f>
        <v>1</v>
      </c>
      <c r="H13" s="50" t="b">
        <f>Bdd!Y82</f>
        <v>1</v>
      </c>
      <c r="I13" s="50" t="b">
        <f>Bdd!Z82</f>
        <v>1</v>
      </c>
      <c r="J13" s="50" t="b">
        <f>Bdd!AA82</f>
        <v>1</v>
      </c>
      <c r="K13" s="50" t="b">
        <f>Bdd!AB82</f>
        <v>1</v>
      </c>
      <c r="L13" s="50" t="b">
        <f>Bdd!AC82</f>
        <v>1</v>
      </c>
      <c r="M13" s="50" t="b">
        <f>Bdd!AD82</f>
        <v>1</v>
      </c>
      <c r="N13" s="50" t="b">
        <f>Bdd!AE82</f>
        <v>1</v>
      </c>
      <c r="O13" s="48">
        <f>Bdd!AF82</f>
        <v>0</v>
      </c>
      <c r="P13" s="47" t="s">
        <v>4</v>
      </c>
    </row>
    <row r="14" spans="1:17" s="47" customFormat="1" ht="0.75" customHeight="1">
      <c r="B14" s="50" t="b">
        <f>Bdd!S83</f>
        <v>1</v>
      </c>
      <c r="C14" s="50" t="b">
        <f>Bdd!T83</f>
        <v>1</v>
      </c>
      <c r="D14" s="50" t="b">
        <f>Bdd!U83</f>
        <v>1</v>
      </c>
      <c r="E14" s="50" t="b">
        <f>Bdd!V83</f>
        <v>1</v>
      </c>
      <c r="F14" s="50" t="b">
        <f>Bdd!W83</f>
        <v>1</v>
      </c>
      <c r="G14" s="50" t="b">
        <f>Bdd!X83</f>
        <v>1</v>
      </c>
      <c r="H14" s="50" t="b">
        <f>Bdd!Y83</f>
        <v>1</v>
      </c>
      <c r="I14" s="50" t="b">
        <f>Bdd!Z83</f>
        <v>1</v>
      </c>
      <c r="J14" s="50" t="b">
        <f>Bdd!AA83</f>
        <v>1</v>
      </c>
      <c r="K14" s="50" t="b">
        <f>Bdd!AB83</f>
        <v>1</v>
      </c>
      <c r="L14" s="50" t="b">
        <f>Bdd!AC83</f>
        <v>1</v>
      </c>
      <c r="M14" s="50" t="b">
        <f>Bdd!AD83</f>
        <v>1</v>
      </c>
      <c r="N14" s="50" t="b">
        <f>Bdd!AE83</f>
        <v>1</v>
      </c>
      <c r="O14" s="48">
        <f>Bdd!AF83</f>
        <v>0</v>
      </c>
      <c r="P14" s="47" t="s">
        <v>5</v>
      </c>
    </row>
    <row r="15" spans="1:17" s="47" customFormat="1" ht="0.75" customHeight="1">
      <c r="A15" s="47" t="s">
        <v>73</v>
      </c>
      <c r="B15" s="52" t="b">
        <f>IF($A$17,B16)</f>
        <v>0</v>
      </c>
      <c r="C15" s="52" t="b">
        <f t="shared" ref="C15:N15" si="0">IF($A$16,C16)</f>
        <v>0</v>
      </c>
      <c r="D15" s="52" t="b">
        <f t="shared" si="0"/>
        <v>1</v>
      </c>
      <c r="E15" s="52" t="b">
        <f t="shared" si="0"/>
        <v>0</v>
      </c>
      <c r="F15" s="52" t="b">
        <f t="shared" si="0"/>
        <v>0</v>
      </c>
      <c r="G15" s="52" t="b">
        <f t="shared" si="0"/>
        <v>0</v>
      </c>
      <c r="H15" s="52" t="b">
        <f t="shared" si="0"/>
        <v>0</v>
      </c>
      <c r="I15" s="52" t="b">
        <f t="shared" si="0"/>
        <v>0</v>
      </c>
      <c r="J15" s="52" t="b">
        <f t="shared" si="0"/>
        <v>0</v>
      </c>
      <c r="K15" s="52" t="b">
        <f t="shared" si="0"/>
        <v>0</v>
      </c>
      <c r="L15" s="52" t="b">
        <f t="shared" si="0"/>
        <v>0</v>
      </c>
      <c r="M15" s="52" t="b">
        <f t="shared" si="0"/>
        <v>0</v>
      </c>
      <c r="N15" s="52" t="b">
        <f t="shared" si="0"/>
        <v>0</v>
      </c>
      <c r="O15" s="49" t="b">
        <v>0</v>
      </c>
    </row>
    <row r="16" spans="1:17" s="47" customFormat="1" ht="0.75" customHeight="1">
      <c r="A16" s="52">
        <f>Bdd!Q85</f>
        <v>3</v>
      </c>
      <c r="B16" s="52" t="b">
        <f>IF(B1=$A$16,TRUE,FALSE)</f>
        <v>0</v>
      </c>
      <c r="C16" s="52" t="b">
        <f>IF(C1=$A$16,TRUE,FALSE)</f>
        <v>0</v>
      </c>
      <c r="D16" s="52" t="b">
        <f t="shared" ref="D16:N16" si="1">IF(D1=$A$16,TRUE,FALSE)</f>
        <v>1</v>
      </c>
      <c r="E16" s="52" t="b">
        <f t="shared" si="1"/>
        <v>0</v>
      </c>
      <c r="F16" s="52" t="b">
        <f t="shared" si="1"/>
        <v>0</v>
      </c>
      <c r="G16" s="52" t="b">
        <f t="shared" si="1"/>
        <v>0</v>
      </c>
      <c r="H16" s="52" t="b">
        <f t="shared" si="1"/>
        <v>0</v>
      </c>
      <c r="I16" s="52" t="b">
        <f t="shared" si="1"/>
        <v>0</v>
      </c>
      <c r="J16" s="52" t="b">
        <f t="shared" si="1"/>
        <v>0</v>
      </c>
      <c r="K16" s="52" t="b">
        <f t="shared" si="1"/>
        <v>0</v>
      </c>
      <c r="L16" s="52" t="b">
        <f t="shared" si="1"/>
        <v>0</v>
      </c>
      <c r="M16" s="52" t="b">
        <f t="shared" si="1"/>
        <v>0</v>
      </c>
      <c r="N16" s="52" t="b">
        <f t="shared" si="1"/>
        <v>0</v>
      </c>
    </row>
    <row r="17" spans="1:120" s="47" customFormat="1" ht="0.75" customHeight="1"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</row>
    <row r="18" spans="1:120" s="47" customFormat="1" ht="0.75" customHeight="1"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</row>
    <row r="19" spans="1:120" s="47" customFormat="1" ht="0.75" customHeight="1"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</row>
    <row r="20" spans="1:120" s="47" customFormat="1" ht="6.75" customHeight="1"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</row>
    <row r="21" spans="1:120" ht="32.25" thickBot="1"/>
    <row r="22" spans="1:120" ht="22.5" customHeight="1">
      <c r="L22" s="151" t="str">
        <f>IF(Bdd!C105,Bdd!P104,Bdd!D62&amp;" "&amp;Bdd!E60&amp;" "&amp;Bdd!F60&amp;" "&amp;Bdd!G60&amp;" "&amp;Bdd!I60&amp;" "&amp;Bdd!J60&amp;" "&amp;Bdd!L60&amp;" "&amp;Bdd!M60&amp;" "&amp;Bdd!N60&amp;" "&amp;Bdd!O60)</f>
        <v xml:space="preserve">F# M 5 7  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3"/>
      <c r="AG22" s="151" t="s">
        <v>90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3"/>
    </row>
    <row r="23" spans="1:120" ht="29.25" customHeight="1" thickBot="1">
      <c r="A23" s="24"/>
      <c r="B23" s="24"/>
      <c r="C23" s="61"/>
      <c r="L23" s="156"/>
      <c r="M23" s="157"/>
      <c r="N23" s="157"/>
      <c r="O23" s="157"/>
      <c r="P23" s="157"/>
      <c r="Q23" s="157"/>
      <c r="R23" s="157"/>
      <c r="S23" s="157"/>
      <c r="T23" s="157"/>
      <c r="U23" s="157"/>
      <c r="V23" s="158"/>
      <c r="AG23" s="156"/>
      <c r="AH23" s="157"/>
      <c r="AI23" s="157"/>
      <c r="AJ23" s="157"/>
      <c r="AK23" s="157"/>
      <c r="AL23" s="157"/>
      <c r="AM23" s="157"/>
      <c r="AN23" s="157"/>
      <c r="AO23" s="157"/>
      <c r="AP23" s="157"/>
      <c r="AQ23" s="158"/>
      <c r="DM23" s="97"/>
      <c r="DN23" s="97"/>
      <c r="DO23" s="97"/>
      <c r="DP23" s="97"/>
    </row>
    <row r="24" spans="1:120" ht="29.25" customHeight="1" thickBot="1">
      <c r="A24" s="24"/>
      <c r="B24" s="24"/>
      <c r="C24" s="61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</row>
    <row r="25" spans="1:120" ht="28.5" customHeight="1">
      <c r="A25" s="24"/>
      <c r="B25" s="24"/>
      <c r="C25" s="24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R25" s="179"/>
      <c r="S25" s="179"/>
      <c r="T25" s="179"/>
      <c r="U25" s="179"/>
      <c r="V25" s="179"/>
      <c r="W25" s="179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9"/>
      <c r="AN25" s="179"/>
      <c r="AO25" s="179"/>
      <c r="AP25" s="179"/>
      <c r="AQ25" s="179"/>
      <c r="AR25" s="179"/>
      <c r="AS25" s="179"/>
      <c r="AT25" s="179"/>
      <c r="AU25" s="179"/>
      <c r="AV25" s="179"/>
      <c r="AW25" s="179"/>
      <c r="AX25" s="179"/>
      <c r="AY25" s="179"/>
      <c r="AZ25" s="179"/>
      <c r="BA25" s="179"/>
      <c r="BB25" s="179"/>
      <c r="BC25" s="179"/>
      <c r="BD25" s="24"/>
      <c r="CA25" s="151"/>
      <c r="CB25" s="152"/>
      <c r="CC25" s="152"/>
      <c r="CD25" s="152"/>
      <c r="CE25" s="153"/>
      <c r="CF25" s="151"/>
      <c r="CG25" s="152"/>
      <c r="CH25" s="152"/>
      <c r="CI25" s="152"/>
      <c r="CJ25" s="153"/>
      <c r="CK25" s="151"/>
      <c r="CL25" s="152"/>
      <c r="CM25" s="152"/>
      <c r="CN25" s="152"/>
      <c r="CO25" s="153"/>
      <c r="CP25" s="151"/>
      <c r="CQ25" s="152"/>
      <c r="CR25" s="152"/>
      <c r="CS25" s="152"/>
      <c r="CT25" s="153"/>
      <c r="CU25" s="151"/>
      <c r="CV25" s="152"/>
      <c r="CW25" s="152"/>
      <c r="CX25" s="152"/>
      <c r="CY25" s="153"/>
    </row>
    <row r="26" spans="1:120" s="66" customFormat="1" ht="17.25" customHeight="1">
      <c r="A26" s="65"/>
      <c r="B26" s="65"/>
      <c r="C26" s="65"/>
      <c r="D26" s="180"/>
      <c r="E26" s="180"/>
      <c r="F26" s="180"/>
      <c r="G26" s="180"/>
      <c r="H26" s="180">
        <v>1</v>
      </c>
      <c r="I26" s="180"/>
      <c r="J26" s="180"/>
      <c r="K26" s="180"/>
      <c r="L26" s="180">
        <v>2</v>
      </c>
      <c r="M26" s="180"/>
      <c r="N26" s="180"/>
      <c r="O26" s="180"/>
      <c r="P26" s="180">
        <v>3</v>
      </c>
      <c r="Q26" s="180"/>
      <c r="R26" s="180"/>
      <c r="S26" s="180"/>
      <c r="T26" s="180">
        <v>4</v>
      </c>
      <c r="U26" s="180"/>
      <c r="V26" s="180"/>
      <c r="W26" s="180"/>
      <c r="X26" s="180">
        <v>5</v>
      </c>
      <c r="Y26" s="180"/>
      <c r="Z26" s="180"/>
      <c r="AA26" s="180"/>
      <c r="AB26" s="180">
        <v>6</v>
      </c>
      <c r="AC26" s="180"/>
      <c r="AD26" s="180"/>
      <c r="AE26" s="180"/>
      <c r="AF26" s="180">
        <v>7</v>
      </c>
      <c r="AG26" s="180"/>
      <c r="AH26" s="180"/>
      <c r="AI26" s="180"/>
      <c r="AJ26" s="180">
        <v>8</v>
      </c>
      <c r="AK26" s="180"/>
      <c r="AL26" s="180"/>
      <c r="AM26" s="180"/>
      <c r="AN26" s="180">
        <v>9</v>
      </c>
      <c r="AO26" s="180"/>
      <c r="AP26" s="180"/>
      <c r="AQ26" s="180"/>
      <c r="AR26" s="180">
        <v>10</v>
      </c>
      <c r="AS26" s="180"/>
      <c r="AT26" s="180"/>
      <c r="AU26" s="180"/>
      <c r="AV26" s="180">
        <v>11</v>
      </c>
      <c r="AW26" s="180"/>
      <c r="AX26" s="180"/>
      <c r="AY26" s="180"/>
      <c r="AZ26" s="180">
        <v>12</v>
      </c>
      <c r="BA26" s="180"/>
      <c r="BB26" s="180"/>
      <c r="BC26" s="180"/>
      <c r="BD26" s="65"/>
      <c r="CA26" s="154"/>
      <c r="CB26" s="97"/>
      <c r="CC26" s="97"/>
      <c r="CD26" s="97"/>
      <c r="CE26" s="155"/>
      <c r="CF26" s="154"/>
      <c r="CG26" s="97"/>
      <c r="CH26" s="97"/>
      <c r="CI26" s="97"/>
      <c r="CJ26" s="155"/>
      <c r="CK26" s="154"/>
      <c r="CL26" s="97"/>
      <c r="CM26" s="97"/>
      <c r="CN26" s="97"/>
      <c r="CO26" s="155"/>
      <c r="CP26" s="154"/>
      <c r="CQ26" s="97"/>
      <c r="CR26" s="97"/>
      <c r="CS26" s="97"/>
      <c r="CT26" s="155"/>
      <c r="CU26" s="154"/>
      <c r="CV26" s="97"/>
      <c r="CW26" s="97"/>
      <c r="CX26" s="97"/>
      <c r="CY26" s="155"/>
    </row>
    <row r="27" spans="1:120" ht="6.75" customHeight="1" thickBot="1">
      <c r="A27" s="24"/>
      <c r="B27" s="24"/>
      <c r="C27" s="24"/>
      <c r="D27" s="42"/>
      <c r="E27" s="42"/>
      <c r="F27" s="42"/>
      <c r="G27" s="43"/>
      <c r="H27" s="42"/>
      <c r="I27" s="42"/>
      <c r="J27" s="42"/>
      <c r="K27" s="43"/>
      <c r="L27" s="42"/>
      <c r="M27" s="42"/>
      <c r="N27" s="42"/>
      <c r="O27" s="43"/>
      <c r="P27" s="42"/>
      <c r="Q27" s="42"/>
      <c r="R27" s="42"/>
      <c r="S27" s="43"/>
      <c r="T27" s="42"/>
      <c r="U27" s="42"/>
      <c r="V27" s="42"/>
      <c r="W27" s="43"/>
      <c r="X27" s="42"/>
      <c r="Y27" s="42"/>
      <c r="Z27" s="42"/>
      <c r="AA27" s="43"/>
      <c r="AB27" s="42"/>
      <c r="AC27" s="42"/>
      <c r="AD27" s="42"/>
      <c r="AE27" s="43"/>
      <c r="AF27" s="42"/>
      <c r="AG27" s="42"/>
      <c r="AH27" s="42"/>
      <c r="AI27" s="43"/>
      <c r="AJ27" s="42"/>
      <c r="AK27" s="42"/>
      <c r="AL27" s="42"/>
      <c r="AM27" s="43"/>
      <c r="AN27" s="42"/>
      <c r="AO27" s="42"/>
      <c r="AP27" s="42"/>
      <c r="AQ27" s="43"/>
      <c r="AR27" s="42"/>
      <c r="AS27" s="42"/>
      <c r="AT27" s="42"/>
      <c r="AU27" s="43"/>
      <c r="AV27" s="42"/>
      <c r="AW27" s="42"/>
      <c r="AX27" s="42"/>
      <c r="AY27" s="43"/>
      <c r="AZ27" s="42"/>
      <c r="BA27" s="42"/>
      <c r="BB27" s="42"/>
      <c r="BC27" s="26"/>
      <c r="BD27" s="24"/>
      <c r="CA27" s="156"/>
      <c r="CB27" s="157"/>
      <c r="CC27" s="157"/>
      <c r="CD27" s="157"/>
      <c r="CE27" s="158"/>
      <c r="CF27" s="156"/>
      <c r="CG27" s="157"/>
      <c r="CH27" s="157"/>
      <c r="CI27" s="157"/>
      <c r="CJ27" s="158"/>
      <c r="CK27" s="156"/>
      <c r="CL27" s="157"/>
      <c r="CM27" s="157"/>
      <c r="CN27" s="157"/>
      <c r="CO27" s="158"/>
      <c r="CP27" s="156"/>
      <c r="CQ27" s="157"/>
      <c r="CR27" s="157"/>
      <c r="CS27" s="157"/>
      <c r="CT27" s="158"/>
      <c r="CU27" s="156"/>
      <c r="CV27" s="157"/>
      <c r="CW27" s="157"/>
      <c r="CX27" s="157"/>
      <c r="CY27" s="158"/>
    </row>
    <row r="28" spans="1:120" ht="9" customHeight="1">
      <c r="A28" s="24"/>
      <c r="B28" s="24"/>
      <c r="C28" s="24"/>
      <c r="D28" s="42"/>
      <c r="E28" s="133" t="str">
        <f>INDEX(Bdd!$C$107:$O$112,$BI60,BJ$58)</f>
        <v/>
      </c>
      <c r="F28" s="42"/>
      <c r="G28" s="43"/>
      <c r="H28" s="42"/>
      <c r="I28" s="133" t="str">
        <f>INDEX(Bdd!$C$107:$O$112,$BI60,BK$58)</f>
        <v/>
      </c>
      <c r="J28" s="42"/>
      <c r="K28" s="43"/>
      <c r="L28" s="42"/>
      <c r="M28" s="133" t="str">
        <f>INDEX(Bdd!$C$107:$O$112,$BI60,BL$58)</f>
        <v>F#</v>
      </c>
      <c r="N28" s="42"/>
      <c r="O28" s="43"/>
      <c r="P28" s="42"/>
      <c r="Q28" s="133" t="str">
        <f>INDEX(Bdd!$C$107:$O$112,$BI60,BM$58)</f>
        <v/>
      </c>
      <c r="R28" s="42"/>
      <c r="S28" s="43"/>
      <c r="T28" s="42"/>
      <c r="U28" s="133" t="str">
        <f>INDEX(Bdd!$C$107:$O$112,$BI60,BN$58)</f>
        <v/>
      </c>
      <c r="V28" s="42"/>
      <c r="W28" s="43"/>
      <c r="X28" s="42"/>
      <c r="Y28" s="133" t="str">
        <f>INDEX(Bdd!$C$107:$O$112,$BI60,BO$58)</f>
        <v/>
      </c>
      <c r="Z28" s="42"/>
      <c r="AA28" s="43"/>
      <c r="AB28" s="42"/>
      <c r="AC28" s="133" t="str">
        <f>INDEX(Bdd!$C$107:$O$112,$BI60,BP$58)</f>
        <v/>
      </c>
      <c r="AD28" s="42"/>
      <c r="AE28" s="43"/>
      <c r="AF28" s="42"/>
      <c r="AG28" s="133" t="str">
        <f>INDEX(Bdd!$C$107:$O$112,$BI60,BQ$58)</f>
        <v/>
      </c>
      <c r="AH28" s="42"/>
      <c r="AI28" s="43"/>
      <c r="AJ28" s="42"/>
      <c r="AK28" s="133" t="str">
        <f>INDEX(Bdd!$C$107:$O$112,$BI60,BR$58)</f>
        <v/>
      </c>
      <c r="AL28" s="42"/>
      <c r="AM28" s="43"/>
      <c r="AN28" s="42"/>
      <c r="AO28" s="133" t="str">
        <f>INDEX(Bdd!$C$107:$O$112,$BI60,BS$58)</f>
        <v/>
      </c>
      <c r="AP28" s="42"/>
      <c r="AQ28" s="43"/>
      <c r="AR28" s="42"/>
      <c r="AS28" s="133" t="str">
        <f>INDEX(Bdd!$C$107:$O$112,$BI60,BT$58)</f>
        <v/>
      </c>
      <c r="AT28" s="42"/>
      <c r="AU28" s="43"/>
      <c r="AV28" s="42"/>
      <c r="AW28" s="133" t="str">
        <f>INDEX(Bdd!$C$107:$O$112,$BI60,BU$58)</f>
        <v/>
      </c>
      <c r="AX28" s="42"/>
      <c r="AY28" s="43"/>
      <c r="AZ28" s="42"/>
      <c r="BA28" s="133" t="str">
        <f>INDEX(Bdd!$C$107:$O$112,$BI60,BV$58)</f>
        <v/>
      </c>
      <c r="BB28" s="42"/>
      <c r="BC28" s="26"/>
      <c r="BD28" s="24"/>
    </row>
    <row r="29" spans="1:120" ht="2.25" customHeight="1">
      <c r="A29" s="24"/>
      <c r="B29" s="24"/>
      <c r="C29" s="24"/>
      <c r="D29" s="44"/>
      <c r="E29" s="134"/>
      <c r="F29" s="44"/>
      <c r="G29" s="45"/>
      <c r="H29" s="44"/>
      <c r="I29" s="134"/>
      <c r="J29" s="44"/>
      <c r="K29" s="45"/>
      <c r="L29" s="44"/>
      <c r="M29" s="134"/>
      <c r="N29" s="44"/>
      <c r="O29" s="45"/>
      <c r="P29" s="44"/>
      <c r="Q29" s="134"/>
      <c r="R29" s="44"/>
      <c r="S29" s="45"/>
      <c r="T29" s="44"/>
      <c r="U29" s="134"/>
      <c r="V29" s="44"/>
      <c r="W29" s="45"/>
      <c r="X29" s="44"/>
      <c r="Y29" s="134"/>
      <c r="Z29" s="44"/>
      <c r="AA29" s="45"/>
      <c r="AB29" s="44"/>
      <c r="AC29" s="134"/>
      <c r="AD29" s="44"/>
      <c r="AE29" s="45"/>
      <c r="AF29" s="44"/>
      <c r="AG29" s="134"/>
      <c r="AH29" s="44"/>
      <c r="AI29" s="45"/>
      <c r="AJ29" s="44"/>
      <c r="AK29" s="134"/>
      <c r="AL29" s="44"/>
      <c r="AM29" s="45"/>
      <c r="AN29" s="44"/>
      <c r="AO29" s="134"/>
      <c r="AP29" s="44"/>
      <c r="AQ29" s="45"/>
      <c r="AR29" s="44"/>
      <c r="AS29" s="134"/>
      <c r="AT29" s="44"/>
      <c r="AU29" s="45"/>
      <c r="AV29" s="44"/>
      <c r="AW29" s="134"/>
      <c r="AX29" s="44"/>
      <c r="AY29" s="45"/>
      <c r="AZ29" s="44"/>
      <c r="BA29" s="134"/>
      <c r="BB29" s="44"/>
      <c r="BC29" s="25"/>
      <c r="BD29" s="24"/>
    </row>
    <row r="30" spans="1:120" ht="10.5" customHeight="1">
      <c r="A30" s="24"/>
      <c r="B30" s="24"/>
      <c r="C30" s="24"/>
      <c r="D30" s="42"/>
      <c r="E30" s="135"/>
      <c r="F30" s="42"/>
      <c r="G30" s="43"/>
      <c r="H30" s="42"/>
      <c r="I30" s="135"/>
      <c r="J30" s="42"/>
      <c r="K30" s="43"/>
      <c r="L30" s="42"/>
      <c r="M30" s="135"/>
      <c r="N30" s="42"/>
      <c r="O30" s="43"/>
      <c r="P30" s="42"/>
      <c r="Q30" s="135"/>
      <c r="R30" s="42"/>
      <c r="S30" s="43"/>
      <c r="T30" s="42"/>
      <c r="U30" s="135"/>
      <c r="V30" s="42"/>
      <c r="W30" s="43"/>
      <c r="X30" s="42"/>
      <c r="Y30" s="135"/>
      <c r="Z30" s="42"/>
      <c r="AA30" s="43"/>
      <c r="AB30" s="42"/>
      <c r="AC30" s="135"/>
      <c r="AD30" s="42"/>
      <c r="AE30" s="43"/>
      <c r="AF30" s="42"/>
      <c r="AG30" s="135"/>
      <c r="AH30" s="42"/>
      <c r="AI30" s="43"/>
      <c r="AJ30" s="42"/>
      <c r="AK30" s="135"/>
      <c r="AL30" s="42"/>
      <c r="AM30" s="43"/>
      <c r="AN30" s="42"/>
      <c r="AO30" s="135"/>
      <c r="AP30" s="42"/>
      <c r="AQ30" s="43"/>
      <c r="AR30" s="42"/>
      <c r="AS30" s="135"/>
      <c r="AT30" s="42"/>
      <c r="AU30" s="43"/>
      <c r="AV30" s="42"/>
      <c r="AW30" s="135"/>
      <c r="AX30" s="42"/>
      <c r="AY30" s="43"/>
      <c r="AZ30" s="42"/>
      <c r="BA30" s="135"/>
      <c r="BB30" s="42"/>
      <c r="BC30" s="26"/>
      <c r="BD30" s="24"/>
    </row>
    <row r="31" spans="1:120" ht="13.5" customHeight="1">
      <c r="A31" s="24"/>
      <c r="B31" s="24"/>
      <c r="C31" s="24"/>
      <c r="D31" s="42"/>
      <c r="E31" s="42"/>
      <c r="F31" s="42"/>
      <c r="G31" s="43"/>
      <c r="H31" s="42"/>
      <c r="I31" s="42"/>
      <c r="J31" s="42"/>
      <c r="K31" s="43"/>
      <c r="L31" s="42"/>
      <c r="M31" s="42"/>
      <c r="N31" s="42"/>
      <c r="O31" s="43"/>
      <c r="P31" s="42"/>
      <c r="Q31" s="42"/>
      <c r="R31" s="42"/>
      <c r="S31" s="43"/>
      <c r="T31" s="42"/>
      <c r="U31" s="42"/>
      <c r="V31" s="42"/>
      <c r="W31" s="43"/>
      <c r="X31" s="42"/>
      <c r="Y31" s="42"/>
      <c r="Z31" s="42"/>
      <c r="AA31" s="43"/>
      <c r="AB31" s="42"/>
      <c r="AC31" s="42"/>
      <c r="AD31" s="42"/>
      <c r="AE31" s="43"/>
      <c r="AF31" s="42"/>
      <c r="AG31" s="42"/>
      <c r="AH31" s="42"/>
      <c r="AI31" s="43"/>
      <c r="AJ31" s="42"/>
      <c r="AK31" s="42"/>
      <c r="AL31" s="42"/>
      <c r="AM31" s="43"/>
      <c r="AN31" s="42"/>
      <c r="AO31" s="42"/>
      <c r="AP31" s="42"/>
      <c r="AQ31" s="43"/>
      <c r="AR31" s="42"/>
      <c r="AS31" s="42"/>
      <c r="AT31" s="42"/>
      <c r="AU31" s="43"/>
      <c r="AV31" s="42"/>
      <c r="AW31" s="42"/>
      <c r="AX31" s="42"/>
      <c r="AY31" s="43"/>
      <c r="AZ31" s="42"/>
      <c r="BA31" s="42"/>
      <c r="BB31" s="42"/>
      <c r="BC31" s="26"/>
      <c r="BD31" s="24"/>
    </row>
    <row r="32" spans="1:120" ht="6.75" customHeight="1">
      <c r="A32" s="24"/>
      <c r="B32" s="24"/>
      <c r="C32" s="24"/>
      <c r="D32" s="42"/>
      <c r="E32" s="42"/>
      <c r="F32" s="42"/>
      <c r="G32" s="43"/>
      <c r="H32" s="42"/>
      <c r="I32" s="42"/>
      <c r="J32" s="42"/>
      <c r="K32" s="43"/>
      <c r="L32" s="42"/>
      <c r="M32" s="42"/>
      <c r="N32" s="42"/>
      <c r="O32" s="43"/>
      <c r="P32" s="42"/>
      <c r="Q32" s="42"/>
      <c r="R32" s="42"/>
      <c r="S32" s="43"/>
      <c r="T32" s="42"/>
      <c r="U32" s="42"/>
      <c r="V32" s="42"/>
      <c r="W32" s="43"/>
      <c r="X32" s="42"/>
      <c r="Y32" s="42"/>
      <c r="Z32" s="42"/>
      <c r="AA32" s="43"/>
      <c r="AB32" s="42"/>
      <c r="AC32" s="42"/>
      <c r="AD32" s="42"/>
      <c r="AE32" s="43"/>
      <c r="AF32" s="42"/>
      <c r="AG32" s="42"/>
      <c r="AH32" s="42"/>
      <c r="AI32" s="43"/>
      <c r="AJ32" s="42"/>
      <c r="AK32" s="42"/>
      <c r="AL32" s="42"/>
      <c r="AM32" s="43"/>
      <c r="AN32" s="42"/>
      <c r="AO32" s="42"/>
      <c r="AP32" s="42"/>
      <c r="AQ32" s="43"/>
      <c r="AR32" s="42"/>
      <c r="AS32" s="42"/>
      <c r="AT32" s="42"/>
      <c r="AU32" s="43"/>
      <c r="AV32" s="42"/>
      <c r="AW32" s="42"/>
      <c r="AX32" s="42"/>
      <c r="AY32" s="43"/>
      <c r="AZ32" s="42"/>
      <c r="BA32" s="42"/>
      <c r="BB32" s="42"/>
      <c r="BC32" s="26"/>
      <c r="BD32" s="24"/>
    </row>
    <row r="33" spans="1:56" ht="9" customHeight="1">
      <c r="A33" s="24"/>
      <c r="B33" s="24"/>
      <c r="C33" s="24"/>
      <c r="D33" s="42"/>
      <c r="E33" s="133" t="str">
        <f>INDEX(Bdd!$C$107:$O$112,$BI63,BJ$58)</f>
        <v/>
      </c>
      <c r="F33" s="42"/>
      <c r="G33" s="43"/>
      <c r="H33" s="42"/>
      <c r="I33" s="133" t="str">
        <f>INDEX(Bdd!$C$107:$O$112,$BI63,BK$58)</f>
        <v/>
      </c>
      <c r="J33" s="42"/>
      <c r="K33" s="43"/>
      <c r="L33" s="42"/>
      <c r="M33" s="133" t="str">
        <f>INDEX(Bdd!$C$107:$O$112,$BI63,BL$58)</f>
        <v>C#</v>
      </c>
      <c r="N33" s="42"/>
      <c r="O33" s="43"/>
      <c r="P33" s="42"/>
      <c r="Q33" s="133" t="str">
        <f>INDEX(Bdd!$C$107:$O$112,$BI63,BM$58)</f>
        <v/>
      </c>
      <c r="R33" s="42"/>
      <c r="S33" s="43"/>
      <c r="T33" s="42"/>
      <c r="U33" s="133" t="str">
        <f>INDEX(Bdd!$C$107:$O$112,$BI63,BN$58)</f>
        <v/>
      </c>
      <c r="V33" s="42"/>
      <c r="W33" s="43"/>
      <c r="X33" s="42"/>
      <c r="Y33" s="133" t="str">
        <f>INDEX(Bdd!$C$107:$O$112,$BI63,BO$58)</f>
        <v>E</v>
      </c>
      <c r="Z33" s="42"/>
      <c r="AA33" s="43"/>
      <c r="AB33" s="42"/>
      <c r="AC33" s="133" t="str">
        <f>INDEX(Bdd!$C$107:$O$112,$BI63,BP$58)</f>
        <v/>
      </c>
      <c r="AD33" s="42"/>
      <c r="AE33" s="43"/>
      <c r="AF33" s="42"/>
      <c r="AG33" s="133" t="str">
        <f>INDEX(Bdd!$C$107:$O$112,$BI63,BQ$58)</f>
        <v/>
      </c>
      <c r="AH33" s="42"/>
      <c r="AI33" s="43"/>
      <c r="AJ33" s="42"/>
      <c r="AK33" s="133" t="str">
        <f>INDEX(Bdd!$C$107:$O$112,$BI63,BR$58)</f>
        <v/>
      </c>
      <c r="AL33" s="42"/>
      <c r="AM33" s="43"/>
      <c r="AN33" s="42"/>
      <c r="AO33" s="133" t="str">
        <f>INDEX(Bdd!$C$107:$O$112,$BI63,BS$58)</f>
        <v/>
      </c>
      <c r="AP33" s="42"/>
      <c r="AQ33" s="43"/>
      <c r="AR33" s="42"/>
      <c r="AS33" s="133" t="str">
        <f>INDEX(Bdd!$C$107:$O$112,$BI63,BT$58)</f>
        <v/>
      </c>
      <c r="AT33" s="42"/>
      <c r="AU33" s="43"/>
      <c r="AV33" s="42"/>
      <c r="AW33" s="133" t="str">
        <f>INDEX(Bdd!$C$107:$O$112,$BI63,BU$58)</f>
        <v/>
      </c>
      <c r="AX33" s="42"/>
      <c r="AY33" s="43"/>
      <c r="AZ33" s="42"/>
      <c r="BA33" s="133" t="str">
        <f>INDEX(Bdd!$C$107:$O$112,$BI63,BV$58)</f>
        <v/>
      </c>
      <c r="BB33" s="42"/>
      <c r="BC33" s="26"/>
      <c r="BD33" s="24"/>
    </row>
    <row r="34" spans="1:56" ht="2.25" customHeight="1">
      <c r="A34" s="24"/>
      <c r="B34" s="24"/>
      <c r="C34" s="24"/>
      <c r="D34" s="44"/>
      <c r="E34" s="134"/>
      <c r="F34" s="44"/>
      <c r="G34" s="45"/>
      <c r="H34" s="44"/>
      <c r="I34" s="134"/>
      <c r="J34" s="44"/>
      <c r="K34" s="45"/>
      <c r="L34" s="44"/>
      <c r="M34" s="134"/>
      <c r="N34" s="44"/>
      <c r="O34" s="45"/>
      <c r="P34" s="44"/>
      <c r="Q34" s="134"/>
      <c r="R34" s="44"/>
      <c r="S34" s="45"/>
      <c r="T34" s="44"/>
      <c r="U34" s="134"/>
      <c r="V34" s="44"/>
      <c r="W34" s="45"/>
      <c r="X34" s="44"/>
      <c r="Y34" s="134"/>
      <c r="Z34" s="44"/>
      <c r="AA34" s="45"/>
      <c r="AB34" s="44"/>
      <c r="AC34" s="134"/>
      <c r="AD34" s="44"/>
      <c r="AE34" s="45"/>
      <c r="AF34" s="44"/>
      <c r="AG34" s="134"/>
      <c r="AH34" s="44"/>
      <c r="AI34" s="45"/>
      <c r="AJ34" s="44"/>
      <c r="AK34" s="134"/>
      <c r="AL34" s="44"/>
      <c r="AM34" s="45"/>
      <c r="AN34" s="44"/>
      <c r="AO34" s="134"/>
      <c r="AP34" s="44"/>
      <c r="AQ34" s="45"/>
      <c r="AR34" s="44"/>
      <c r="AS34" s="134"/>
      <c r="AT34" s="44"/>
      <c r="AU34" s="45"/>
      <c r="AV34" s="44"/>
      <c r="AW34" s="134"/>
      <c r="AX34" s="44"/>
      <c r="AY34" s="45"/>
      <c r="AZ34" s="44"/>
      <c r="BA34" s="134"/>
      <c r="BB34" s="44"/>
      <c r="BC34" s="25"/>
      <c r="BD34" s="24"/>
    </row>
    <row r="35" spans="1:56" ht="9" customHeight="1">
      <c r="A35" s="24"/>
      <c r="B35" s="24"/>
      <c r="C35" s="24"/>
      <c r="D35" s="42"/>
      <c r="E35" s="135"/>
      <c r="F35" s="42"/>
      <c r="G35" s="43"/>
      <c r="H35" s="42"/>
      <c r="I35" s="135"/>
      <c r="J35" s="42"/>
      <c r="K35" s="43"/>
      <c r="L35" s="42"/>
      <c r="M35" s="135"/>
      <c r="N35" s="42"/>
      <c r="O35" s="43"/>
      <c r="P35" s="42"/>
      <c r="Q35" s="135"/>
      <c r="R35" s="42"/>
      <c r="S35" s="43"/>
      <c r="T35" s="42"/>
      <c r="U35" s="135"/>
      <c r="V35" s="42"/>
      <c r="W35" s="43"/>
      <c r="X35" s="42"/>
      <c r="Y35" s="135"/>
      <c r="Z35" s="42"/>
      <c r="AA35" s="43"/>
      <c r="AB35" s="42"/>
      <c r="AC35" s="135"/>
      <c r="AD35" s="42"/>
      <c r="AE35" s="43"/>
      <c r="AF35" s="42"/>
      <c r="AG35" s="135"/>
      <c r="AH35" s="42"/>
      <c r="AI35" s="43"/>
      <c r="AJ35" s="42"/>
      <c r="AK35" s="135"/>
      <c r="AL35" s="42"/>
      <c r="AM35" s="43"/>
      <c r="AN35" s="42"/>
      <c r="AO35" s="135"/>
      <c r="AP35" s="42"/>
      <c r="AQ35" s="43"/>
      <c r="AR35" s="42"/>
      <c r="AS35" s="135"/>
      <c r="AT35" s="42"/>
      <c r="AU35" s="43"/>
      <c r="AV35" s="42"/>
      <c r="AW35" s="135"/>
      <c r="AX35" s="42"/>
      <c r="AY35" s="43"/>
      <c r="AZ35" s="42"/>
      <c r="BA35" s="135"/>
      <c r="BB35" s="42"/>
      <c r="BC35" s="26"/>
      <c r="BD35" s="24"/>
    </row>
    <row r="36" spans="1:56" ht="6.75" customHeight="1">
      <c r="A36" s="24"/>
      <c r="B36" s="24"/>
      <c r="C36" s="24"/>
      <c r="D36" s="42"/>
      <c r="E36" s="42"/>
      <c r="F36" s="42"/>
      <c r="G36" s="43"/>
      <c r="H36" s="42"/>
      <c r="I36" s="42"/>
      <c r="J36" s="42"/>
      <c r="K36" s="43"/>
      <c r="L36" s="42"/>
      <c r="M36" s="42"/>
      <c r="N36" s="42"/>
      <c r="O36" s="43"/>
      <c r="P36" s="42"/>
      <c r="Q36" s="42"/>
      <c r="R36" s="42"/>
      <c r="S36" s="43"/>
      <c r="T36" s="42"/>
      <c r="U36" s="42"/>
      <c r="V36" s="42"/>
      <c r="W36" s="43"/>
      <c r="X36" s="42"/>
      <c r="Y36" s="42"/>
      <c r="Z36" s="42"/>
      <c r="AA36" s="43"/>
      <c r="AB36" s="42"/>
      <c r="AC36" s="42"/>
      <c r="AD36" s="42"/>
      <c r="AE36" s="43"/>
      <c r="AF36" s="42"/>
      <c r="AG36" s="42"/>
      <c r="AH36" s="42"/>
      <c r="AI36" s="43"/>
      <c r="AJ36" s="42"/>
      <c r="AK36" s="42"/>
      <c r="AL36" s="42"/>
      <c r="AM36" s="43"/>
      <c r="AN36" s="42"/>
      <c r="AO36" s="42"/>
      <c r="AP36" s="42"/>
      <c r="AQ36" s="43"/>
      <c r="AR36" s="42"/>
      <c r="AS36" s="42"/>
      <c r="AT36" s="42"/>
      <c r="AU36" s="43"/>
      <c r="AV36" s="42"/>
      <c r="AW36" s="42"/>
      <c r="AX36" s="42"/>
      <c r="AY36" s="43"/>
      <c r="AZ36" s="42"/>
      <c r="BA36" s="42"/>
      <c r="BB36" s="42"/>
      <c r="BC36" s="26"/>
      <c r="BD36" s="24"/>
    </row>
    <row r="37" spans="1:56" ht="6.75" customHeight="1">
      <c r="A37" s="24"/>
      <c r="B37" s="24"/>
      <c r="C37" s="24"/>
      <c r="D37" s="42"/>
      <c r="E37" s="42"/>
      <c r="F37" s="42"/>
      <c r="G37" s="43"/>
      <c r="H37" s="42"/>
      <c r="I37" s="42"/>
      <c r="J37" s="42"/>
      <c r="K37" s="43"/>
      <c r="L37" s="42"/>
      <c r="M37" s="42"/>
      <c r="N37" s="42"/>
      <c r="O37" s="43"/>
      <c r="P37" s="42"/>
      <c r="Q37" s="42"/>
      <c r="R37" s="42"/>
      <c r="S37" s="43"/>
      <c r="T37" s="42"/>
      <c r="U37" s="42"/>
      <c r="V37" s="42"/>
      <c r="W37" s="43"/>
      <c r="X37" s="42"/>
      <c r="Y37" s="42"/>
      <c r="Z37" s="42"/>
      <c r="AA37" s="43"/>
      <c r="AB37" s="42"/>
      <c r="AC37" s="42"/>
      <c r="AD37" s="42"/>
      <c r="AE37" s="43"/>
      <c r="AF37" s="42"/>
      <c r="AG37" s="42"/>
      <c r="AH37" s="42"/>
      <c r="AI37" s="43"/>
      <c r="AJ37" s="42"/>
      <c r="AK37" s="42"/>
      <c r="AL37" s="42"/>
      <c r="AM37" s="43"/>
      <c r="AN37" s="42"/>
      <c r="AO37" s="42"/>
      <c r="AP37" s="42"/>
      <c r="AQ37" s="43"/>
      <c r="AR37" s="42"/>
      <c r="AS37" s="42"/>
      <c r="AT37" s="42"/>
      <c r="AU37" s="43"/>
      <c r="AV37" s="42"/>
      <c r="AW37" s="42"/>
      <c r="AX37" s="42"/>
      <c r="AY37" s="43"/>
      <c r="AZ37" s="42"/>
      <c r="BA37" s="42"/>
      <c r="BB37" s="42"/>
      <c r="BC37" s="26"/>
      <c r="BD37" s="24"/>
    </row>
    <row r="38" spans="1:56" ht="9" customHeight="1">
      <c r="A38" s="24"/>
      <c r="B38" s="24"/>
      <c r="C38" s="24"/>
      <c r="D38" s="42"/>
      <c r="E38" s="133" t="str">
        <f>INDEX(Bdd!$C$107:$O$112,$BI68,BJ$58)</f>
        <v/>
      </c>
      <c r="F38" s="42"/>
      <c r="G38" s="43"/>
      <c r="H38" s="42"/>
      <c r="I38" s="133" t="str">
        <f>INDEX(Bdd!$C$107:$O$112,$BI68,BK$58)</f>
        <v/>
      </c>
      <c r="J38" s="42"/>
      <c r="K38" s="43"/>
      <c r="L38" s="42"/>
      <c r="M38" s="133" t="str">
        <f>INDEX(Bdd!$C$107:$O$112,$BI68,BL$58)</f>
        <v>A</v>
      </c>
      <c r="N38" s="42"/>
      <c r="O38" s="43"/>
      <c r="P38" s="42"/>
      <c r="Q38" s="133" t="str">
        <f>INDEX(Bdd!$C$107:$O$112,$BI68,BM$58)</f>
        <v>A#</v>
      </c>
      <c r="R38" s="42"/>
      <c r="S38" s="43"/>
      <c r="T38" s="42"/>
      <c r="U38" s="133" t="str">
        <f>INDEX(Bdd!$C$107:$O$112,$BI68,BN$58)</f>
        <v/>
      </c>
      <c r="V38" s="42"/>
      <c r="W38" s="43"/>
      <c r="X38" s="42"/>
      <c r="Y38" s="133" t="str">
        <f>INDEX(Bdd!$C$107:$O$112,$BI68,BO$58)</f>
        <v/>
      </c>
      <c r="Z38" s="42"/>
      <c r="AA38" s="43"/>
      <c r="AB38" s="42"/>
      <c r="AC38" s="133" t="str">
        <f>INDEX(Bdd!$C$107:$O$112,$BI68,BP$58)</f>
        <v/>
      </c>
      <c r="AD38" s="42"/>
      <c r="AE38" s="43"/>
      <c r="AF38" s="42"/>
      <c r="AG38" s="133" t="str">
        <f>INDEX(Bdd!$C$107:$O$112,$BI68,BQ$58)</f>
        <v/>
      </c>
      <c r="AH38" s="42"/>
      <c r="AI38" s="43"/>
      <c r="AJ38" s="42"/>
      <c r="AK38" s="133" t="str">
        <f>INDEX(Bdd!$C$107:$O$112,$BI68,BR$58)</f>
        <v/>
      </c>
      <c r="AL38" s="42"/>
      <c r="AM38" s="43"/>
      <c r="AN38" s="42"/>
      <c r="AO38" s="133" t="str">
        <f>INDEX(Bdd!$C$107:$O$112,$BI68,BS$58)</f>
        <v/>
      </c>
      <c r="AP38" s="42"/>
      <c r="AQ38" s="43"/>
      <c r="AR38" s="42"/>
      <c r="AS38" s="133" t="str">
        <f>INDEX(Bdd!$C$107:$O$112,$BI68,BT$58)</f>
        <v/>
      </c>
      <c r="AT38" s="42"/>
      <c r="AU38" s="43"/>
      <c r="AV38" s="42"/>
      <c r="AW38" s="133" t="str">
        <f>INDEX(Bdd!$C$107:$O$112,$BI68,BU$58)</f>
        <v/>
      </c>
      <c r="AX38" s="42"/>
      <c r="AY38" s="43"/>
      <c r="AZ38" s="42"/>
      <c r="BA38" s="133" t="str">
        <f>INDEX(Bdd!$C$107:$O$112,$BI68,BV$58)</f>
        <v/>
      </c>
      <c r="BB38" s="42"/>
      <c r="BC38" s="26"/>
      <c r="BD38" s="24"/>
    </row>
    <row r="39" spans="1:56" ht="2.25" customHeight="1">
      <c r="A39" s="24"/>
      <c r="B39" s="24"/>
      <c r="C39" s="24"/>
      <c r="D39" s="44"/>
      <c r="E39" s="134"/>
      <c r="F39" s="44"/>
      <c r="G39" s="45"/>
      <c r="H39" s="44"/>
      <c r="I39" s="134"/>
      <c r="J39" s="44"/>
      <c r="K39" s="45"/>
      <c r="L39" s="44"/>
      <c r="M39" s="134"/>
      <c r="N39" s="44"/>
      <c r="O39" s="45"/>
      <c r="P39" s="44"/>
      <c r="Q39" s="134"/>
      <c r="R39" s="44"/>
      <c r="S39" s="45"/>
      <c r="T39" s="44"/>
      <c r="U39" s="134"/>
      <c r="V39" s="44"/>
      <c r="W39" s="45"/>
      <c r="X39" s="44"/>
      <c r="Y39" s="134"/>
      <c r="Z39" s="44"/>
      <c r="AA39" s="45"/>
      <c r="AB39" s="44"/>
      <c r="AC39" s="134"/>
      <c r="AD39" s="44"/>
      <c r="AE39" s="45"/>
      <c r="AF39" s="44"/>
      <c r="AG39" s="134"/>
      <c r="AH39" s="44"/>
      <c r="AI39" s="45"/>
      <c r="AJ39" s="44"/>
      <c r="AK39" s="134"/>
      <c r="AL39" s="44"/>
      <c r="AM39" s="45"/>
      <c r="AN39" s="44"/>
      <c r="AO39" s="134"/>
      <c r="AP39" s="44"/>
      <c r="AQ39" s="45"/>
      <c r="AR39" s="44"/>
      <c r="AS39" s="134"/>
      <c r="AT39" s="44"/>
      <c r="AU39" s="45"/>
      <c r="AV39" s="44"/>
      <c r="AW39" s="134"/>
      <c r="AX39" s="44"/>
      <c r="AY39" s="45"/>
      <c r="AZ39" s="44"/>
      <c r="BA39" s="134"/>
      <c r="BB39" s="44"/>
      <c r="BC39" s="25"/>
      <c r="BD39" s="24"/>
    </row>
    <row r="40" spans="1:56" ht="9" customHeight="1">
      <c r="A40" s="24"/>
      <c r="B40" s="24"/>
      <c r="C40" s="24"/>
      <c r="D40" s="42"/>
      <c r="E40" s="135"/>
      <c r="F40" s="42"/>
      <c r="G40" s="43"/>
      <c r="H40" s="42"/>
      <c r="I40" s="135"/>
      <c r="J40" s="42"/>
      <c r="K40" s="43"/>
      <c r="L40" s="42"/>
      <c r="M40" s="135"/>
      <c r="N40" s="42"/>
      <c r="O40" s="43"/>
      <c r="P40" s="42"/>
      <c r="Q40" s="135"/>
      <c r="R40" s="42"/>
      <c r="S40" s="43"/>
      <c r="T40" s="42"/>
      <c r="U40" s="135"/>
      <c r="V40" s="42"/>
      <c r="W40" s="43"/>
      <c r="X40" s="42"/>
      <c r="Y40" s="135"/>
      <c r="Z40" s="42"/>
      <c r="AA40" s="43"/>
      <c r="AB40" s="42"/>
      <c r="AC40" s="135"/>
      <c r="AD40" s="42"/>
      <c r="AE40" s="43"/>
      <c r="AF40" s="42"/>
      <c r="AG40" s="135"/>
      <c r="AH40" s="42"/>
      <c r="AI40" s="43"/>
      <c r="AJ40" s="42"/>
      <c r="AK40" s="135"/>
      <c r="AL40" s="42"/>
      <c r="AM40" s="43"/>
      <c r="AN40" s="42"/>
      <c r="AO40" s="135"/>
      <c r="AP40" s="42"/>
      <c r="AQ40" s="43"/>
      <c r="AR40" s="42"/>
      <c r="AS40" s="135"/>
      <c r="AT40" s="42"/>
      <c r="AU40" s="43"/>
      <c r="AV40" s="42"/>
      <c r="AW40" s="135"/>
      <c r="AX40" s="42"/>
      <c r="AY40" s="43"/>
      <c r="AZ40" s="42"/>
      <c r="BA40" s="135"/>
      <c r="BB40" s="42"/>
      <c r="BC40" s="26"/>
      <c r="BD40" s="24"/>
    </row>
    <row r="41" spans="1:56" ht="6.75" customHeight="1">
      <c r="A41" s="24"/>
      <c r="B41" s="24"/>
      <c r="C41" s="24"/>
      <c r="D41" s="42"/>
      <c r="E41" s="42"/>
      <c r="F41" s="42"/>
      <c r="G41" s="43"/>
      <c r="H41" s="42"/>
      <c r="I41" s="42"/>
      <c r="J41" s="42"/>
      <c r="K41" s="43"/>
      <c r="L41" s="42"/>
      <c r="M41" s="42"/>
      <c r="N41" s="42"/>
      <c r="O41" s="43"/>
      <c r="P41" s="42"/>
      <c r="Q41" s="42"/>
      <c r="R41" s="42"/>
      <c r="S41" s="43"/>
      <c r="T41" s="42"/>
      <c r="U41" s="42"/>
      <c r="V41" s="42"/>
      <c r="W41" s="43"/>
      <c r="X41" s="42"/>
      <c r="Y41" s="42"/>
      <c r="Z41" s="42"/>
      <c r="AA41" s="43"/>
      <c r="AB41" s="42"/>
      <c r="AC41" s="42"/>
      <c r="AD41" s="42"/>
      <c r="AE41" s="43"/>
      <c r="AF41" s="42"/>
      <c r="AG41" s="42"/>
      <c r="AH41" s="42"/>
      <c r="AI41" s="43"/>
      <c r="AJ41" s="42"/>
      <c r="AK41" s="42"/>
      <c r="AL41" s="42"/>
      <c r="AM41" s="43"/>
      <c r="AN41" s="42"/>
      <c r="AO41" s="42"/>
      <c r="AP41" s="42"/>
      <c r="AQ41" s="43"/>
      <c r="AR41" s="42"/>
      <c r="AS41" s="42"/>
      <c r="AT41" s="42"/>
      <c r="AU41" s="43"/>
      <c r="AV41" s="42"/>
      <c r="AW41" s="42"/>
      <c r="AX41" s="42"/>
      <c r="AY41" s="43"/>
      <c r="AZ41" s="42"/>
      <c r="BA41" s="42"/>
      <c r="BB41" s="42"/>
      <c r="BC41" s="26"/>
      <c r="BD41" s="24"/>
    </row>
    <row r="42" spans="1:56" ht="6.75" customHeight="1">
      <c r="A42" s="24"/>
      <c r="B42" s="24"/>
      <c r="C42" s="24"/>
      <c r="D42" s="42"/>
      <c r="E42" s="42"/>
      <c r="F42" s="42"/>
      <c r="G42" s="43"/>
      <c r="H42" s="42"/>
      <c r="I42" s="42"/>
      <c r="J42" s="42"/>
      <c r="K42" s="43"/>
      <c r="L42" s="42"/>
      <c r="M42" s="42"/>
      <c r="N42" s="42"/>
      <c r="O42" s="43"/>
      <c r="P42" s="42"/>
      <c r="Q42" s="42"/>
      <c r="R42" s="42"/>
      <c r="S42" s="43"/>
      <c r="T42" s="42"/>
      <c r="U42" s="42"/>
      <c r="V42" s="42"/>
      <c r="W42" s="43"/>
      <c r="X42" s="42"/>
      <c r="Y42" s="42"/>
      <c r="Z42" s="42"/>
      <c r="AA42" s="43"/>
      <c r="AB42" s="42"/>
      <c r="AC42" s="42"/>
      <c r="AD42" s="42"/>
      <c r="AE42" s="43"/>
      <c r="AF42" s="42"/>
      <c r="AG42" s="42"/>
      <c r="AH42" s="42"/>
      <c r="AI42" s="43"/>
      <c r="AJ42" s="42"/>
      <c r="AK42" s="42"/>
      <c r="AL42" s="42"/>
      <c r="AM42" s="43"/>
      <c r="AN42" s="42"/>
      <c r="AO42" s="42"/>
      <c r="AP42" s="42"/>
      <c r="AQ42" s="43"/>
      <c r="AR42" s="42"/>
      <c r="AS42" s="42"/>
      <c r="AT42" s="42"/>
      <c r="AU42" s="43"/>
      <c r="AV42" s="42"/>
      <c r="AW42" s="42"/>
      <c r="AX42" s="42"/>
      <c r="AY42" s="43"/>
      <c r="AZ42" s="42"/>
      <c r="BA42" s="42"/>
      <c r="BB42" s="42"/>
      <c r="BC42" s="26"/>
      <c r="BD42" s="24"/>
    </row>
    <row r="43" spans="1:56" ht="9" customHeight="1">
      <c r="A43" s="24"/>
      <c r="B43" s="24"/>
      <c r="C43" s="24"/>
      <c r="D43" s="42"/>
      <c r="E43" s="133" t="str">
        <f>INDEX(Bdd!$C$107:$O$112,$BI71,BJ$58)</f>
        <v/>
      </c>
      <c r="F43" s="42"/>
      <c r="G43" s="43"/>
      <c r="H43" s="42"/>
      <c r="I43" s="133" t="str">
        <f>INDEX(Bdd!$C$107:$O$112,$BI71,BK$58)</f>
        <v/>
      </c>
      <c r="J43" s="42"/>
      <c r="K43" s="43"/>
      <c r="L43" s="42"/>
      <c r="M43" s="133" t="str">
        <f>INDEX(Bdd!$C$107:$O$112,$BI71,BL$58)</f>
        <v>E</v>
      </c>
      <c r="N43" s="42"/>
      <c r="O43" s="43"/>
      <c r="P43" s="42"/>
      <c r="Q43" s="133" t="str">
        <f>INDEX(Bdd!$C$107:$O$112,$BI71,BM$58)</f>
        <v/>
      </c>
      <c r="R43" s="42"/>
      <c r="S43" s="43"/>
      <c r="T43" s="42"/>
      <c r="U43" s="133" t="str">
        <f>INDEX(Bdd!$C$107:$O$112,$BI71,BN$58)</f>
        <v>F#</v>
      </c>
      <c r="V43" s="42"/>
      <c r="W43" s="43"/>
      <c r="X43" s="42"/>
      <c r="Y43" s="133" t="str">
        <f>INDEX(Bdd!$C$107:$O$112,$BI71,BO$58)</f>
        <v/>
      </c>
      <c r="Z43" s="42"/>
      <c r="AA43" s="43"/>
      <c r="AB43" s="42"/>
      <c r="AC43" s="133" t="str">
        <f>INDEX(Bdd!$C$107:$O$112,$BI71,BP$58)</f>
        <v/>
      </c>
      <c r="AD43" s="42"/>
      <c r="AE43" s="43"/>
      <c r="AF43" s="42"/>
      <c r="AG43" s="133" t="str">
        <f>INDEX(Bdd!$C$107:$O$112,$BI71,BQ$58)</f>
        <v/>
      </c>
      <c r="AH43" s="42"/>
      <c r="AI43" s="43"/>
      <c r="AJ43" s="42"/>
      <c r="AK43" s="133" t="str">
        <f>INDEX(Bdd!$C$107:$O$112,$BI71,BR$58)</f>
        <v/>
      </c>
      <c r="AL43" s="42"/>
      <c r="AM43" s="43"/>
      <c r="AN43" s="42"/>
      <c r="AO43" s="133" t="str">
        <f>INDEX(Bdd!$C$107:$O$112,$BI71,BS$58)</f>
        <v/>
      </c>
      <c r="AP43" s="42"/>
      <c r="AQ43" s="43"/>
      <c r="AR43" s="42"/>
      <c r="AS43" s="133" t="str">
        <f>INDEX(Bdd!$C$107:$O$112,$BI71,BT$58)</f>
        <v/>
      </c>
      <c r="AT43" s="42"/>
      <c r="AU43" s="43"/>
      <c r="AV43" s="42"/>
      <c r="AW43" s="133" t="str">
        <f>INDEX(Bdd!$C$107:$O$112,$BI71,BU$58)</f>
        <v/>
      </c>
      <c r="AX43" s="42"/>
      <c r="AY43" s="43"/>
      <c r="AZ43" s="42"/>
      <c r="BA43" s="133" t="str">
        <f>INDEX(Bdd!$C$107:$O$112,$BI71,BV$58)</f>
        <v/>
      </c>
      <c r="BB43" s="42"/>
      <c r="BC43" s="26"/>
      <c r="BD43" s="24"/>
    </row>
    <row r="44" spans="1:56" ht="2.25" customHeight="1">
      <c r="A44" s="24"/>
      <c r="B44" s="24"/>
      <c r="C44" s="24"/>
      <c r="D44" s="44"/>
      <c r="E44" s="134"/>
      <c r="F44" s="44"/>
      <c r="G44" s="45"/>
      <c r="H44" s="44"/>
      <c r="I44" s="134"/>
      <c r="J44" s="44"/>
      <c r="K44" s="45"/>
      <c r="L44" s="44"/>
      <c r="M44" s="134"/>
      <c r="N44" s="44"/>
      <c r="O44" s="45"/>
      <c r="P44" s="44"/>
      <c r="Q44" s="134"/>
      <c r="R44" s="44"/>
      <c r="S44" s="45"/>
      <c r="T44" s="44"/>
      <c r="U44" s="134"/>
      <c r="V44" s="44"/>
      <c r="W44" s="45"/>
      <c r="X44" s="44"/>
      <c r="Y44" s="134"/>
      <c r="Z44" s="44"/>
      <c r="AA44" s="45"/>
      <c r="AB44" s="44"/>
      <c r="AC44" s="134"/>
      <c r="AD44" s="44"/>
      <c r="AE44" s="45"/>
      <c r="AF44" s="44"/>
      <c r="AG44" s="134"/>
      <c r="AH44" s="44"/>
      <c r="AI44" s="45"/>
      <c r="AJ44" s="44"/>
      <c r="AK44" s="134"/>
      <c r="AL44" s="44"/>
      <c r="AM44" s="45"/>
      <c r="AN44" s="44"/>
      <c r="AO44" s="134"/>
      <c r="AP44" s="44"/>
      <c r="AQ44" s="45"/>
      <c r="AR44" s="44"/>
      <c r="AS44" s="134"/>
      <c r="AT44" s="44"/>
      <c r="AU44" s="45"/>
      <c r="AV44" s="44"/>
      <c r="AW44" s="134"/>
      <c r="AX44" s="44"/>
      <c r="AY44" s="45"/>
      <c r="AZ44" s="44"/>
      <c r="BA44" s="134"/>
      <c r="BB44" s="44"/>
      <c r="BC44" s="25"/>
      <c r="BD44" s="24"/>
    </row>
    <row r="45" spans="1:56" ht="9" customHeight="1">
      <c r="A45" s="24"/>
      <c r="B45" s="24"/>
      <c r="C45" s="24"/>
      <c r="D45" s="42"/>
      <c r="E45" s="135"/>
      <c r="F45" s="42"/>
      <c r="G45" s="43"/>
      <c r="H45" s="42"/>
      <c r="I45" s="135"/>
      <c r="J45" s="42"/>
      <c r="K45" s="43"/>
      <c r="L45" s="42"/>
      <c r="M45" s="135"/>
      <c r="N45" s="42"/>
      <c r="O45" s="43"/>
      <c r="P45" s="42"/>
      <c r="Q45" s="135"/>
      <c r="R45" s="42"/>
      <c r="S45" s="43"/>
      <c r="T45" s="42"/>
      <c r="U45" s="135"/>
      <c r="V45" s="42"/>
      <c r="W45" s="43"/>
      <c r="X45" s="42"/>
      <c r="Y45" s="135"/>
      <c r="Z45" s="42"/>
      <c r="AA45" s="43"/>
      <c r="AB45" s="42"/>
      <c r="AC45" s="135"/>
      <c r="AD45" s="42"/>
      <c r="AE45" s="43"/>
      <c r="AF45" s="42"/>
      <c r="AG45" s="135"/>
      <c r="AH45" s="42"/>
      <c r="AI45" s="43"/>
      <c r="AJ45" s="42"/>
      <c r="AK45" s="135"/>
      <c r="AL45" s="42"/>
      <c r="AM45" s="43"/>
      <c r="AN45" s="42"/>
      <c r="AO45" s="135"/>
      <c r="AP45" s="42"/>
      <c r="AQ45" s="43"/>
      <c r="AR45" s="42"/>
      <c r="AS45" s="135"/>
      <c r="AT45" s="42"/>
      <c r="AU45" s="43"/>
      <c r="AV45" s="42"/>
      <c r="AW45" s="135"/>
      <c r="AX45" s="42"/>
      <c r="AY45" s="43"/>
      <c r="AZ45" s="42"/>
      <c r="BA45" s="135"/>
      <c r="BB45" s="42"/>
      <c r="BC45" s="26"/>
      <c r="BD45" s="24"/>
    </row>
    <row r="46" spans="1:56" ht="6.75" customHeight="1">
      <c r="A46" s="24"/>
      <c r="B46" s="24"/>
      <c r="C46" s="24"/>
      <c r="D46" s="42"/>
      <c r="E46" s="42"/>
      <c r="F46" s="42"/>
      <c r="G46" s="43"/>
      <c r="H46" s="42"/>
      <c r="I46" s="42"/>
      <c r="J46" s="42"/>
      <c r="K46" s="43"/>
      <c r="L46" s="42"/>
      <c r="M46" s="42"/>
      <c r="N46" s="42"/>
      <c r="O46" s="43"/>
      <c r="P46" s="42"/>
      <c r="Q46" s="42"/>
      <c r="R46" s="42"/>
      <c r="S46" s="43"/>
      <c r="T46" s="42"/>
      <c r="U46" s="42"/>
      <c r="V46" s="42"/>
      <c r="W46" s="43"/>
      <c r="X46" s="42"/>
      <c r="Y46" s="42"/>
      <c r="Z46" s="42"/>
      <c r="AA46" s="43"/>
      <c r="AB46" s="42"/>
      <c r="AC46" s="42"/>
      <c r="AD46" s="42"/>
      <c r="AE46" s="43"/>
      <c r="AF46" s="42"/>
      <c r="AG46" s="42"/>
      <c r="AH46" s="42"/>
      <c r="AI46" s="43"/>
      <c r="AJ46" s="42"/>
      <c r="AK46" s="42"/>
      <c r="AL46" s="42"/>
      <c r="AM46" s="43"/>
      <c r="AN46" s="42"/>
      <c r="AO46" s="42"/>
      <c r="AP46" s="42"/>
      <c r="AQ46" s="43"/>
      <c r="AR46" s="42"/>
      <c r="AS46" s="42"/>
      <c r="AT46" s="42"/>
      <c r="AU46" s="43"/>
      <c r="AV46" s="42"/>
      <c r="AW46" s="42"/>
      <c r="AX46" s="42"/>
      <c r="AY46" s="43"/>
      <c r="AZ46" s="42"/>
      <c r="BA46" s="42"/>
      <c r="BB46" s="42"/>
      <c r="BC46" s="26"/>
      <c r="BD46" s="24"/>
    </row>
    <row r="47" spans="1:56" ht="6.75" customHeight="1">
      <c r="A47" s="24"/>
      <c r="B47" s="24"/>
      <c r="C47" s="24"/>
      <c r="D47" s="42"/>
      <c r="E47" s="42"/>
      <c r="F47" s="42"/>
      <c r="G47" s="43"/>
      <c r="H47" s="42"/>
      <c r="I47" s="42"/>
      <c r="J47" s="42"/>
      <c r="K47" s="43"/>
      <c r="L47" s="42"/>
      <c r="M47" s="42"/>
      <c r="N47" s="42"/>
      <c r="O47" s="43"/>
      <c r="P47" s="42"/>
      <c r="Q47" s="42"/>
      <c r="R47" s="42"/>
      <c r="S47" s="43"/>
      <c r="T47" s="42"/>
      <c r="U47" s="42"/>
      <c r="V47" s="42"/>
      <c r="W47" s="43"/>
      <c r="X47" s="42"/>
      <c r="Y47" s="42"/>
      <c r="Z47" s="42"/>
      <c r="AA47" s="43"/>
      <c r="AB47" s="42"/>
      <c r="AC47" s="42"/>
      <c r="AD47" s="42"/>
      <c r="AE47" s="43"/>
      <c r="AF47" s="42"/>
      <c r="AG47" s="42"/>
      <c r="AH47" s="42"/>
      <c r="AI47" s="43"/>
      <c r="AJ47" s="42"/>
      <c r="AK47" s="42"/>
      <c r="AL47" s="42"/>
      <c r="AM47" s="43"/>
      <c r="AN47" s="42"/>
      <c r="AO47" s="42"/>
      <c r="AP47" s="42"/>
      <c r="AQ47" s="43"/>
      <c r="AR47" s="42"/>
      <c r="AS47" s="42"/>
      <c r="AT47" s="42"/>
      <c r="AU47" s="43"/>
      <c r="AV47" s="42"/>
      <c r="AW47" s="42"/>
      <c r="AX47" s="42"/>
      <c r="AY47" s="43"/>
      <c r="AZ47" s="42"/>
      <c r="BA47" s="42"/>
      <c r="BB47" s="42"/>
      <c r="BC47" s="26"/>
      <c r="BD47" s="24"/>
    </row>
    <row r="48" spans="1:56" ht="9" customHeight="1">
      <c r="A48" s="24"/>
      <c r="B48" s="24"/>
      <c r="C48" s="24"/>
      <c r="D48" s="42"/>
      <c r="E48" s="133" t="str">
        <f>INDEX(Bdd!$C$107:$O$112,$BI74,BJ$58)</f>
        <v/>
      </c>
      <c r="F48" s="42"/>
      <c r="G48" s="43"/>
      <c r="H48" s="42"/>
      <c r="I48" s="133" t="str">
        <f>INDEX(Bdd!$C$107:$O$112,$BI74,BK$58)</f>
        <v/>
      </c>
      <c r="J48" s="42"/>
      <c r="K48" s="43"/>
      <c r="L48" s="42"/>
      <c r="M48" s="133" t="str">
        <f>INDEX(Bdd!$C$107:$O$112,$BI74,BL$58)</f>
        <v>B</v>
      </c>
      <c r="N48" s="42"/>
      <c r="O48" s="43"/>
      <c r="P48" s="42"/>
      <c r="Q48" s="133" t="str">
        <f>INDEX(Bdd!$C$107:$O$112,$BI74,BM$58)</f>
        <v/>
      </c>
      <c r="R48" s="42"/>
      <c r="S48" s="43"/>
      <c r="T48" s="42"/>
      <c r="U48" s="133" t="str">
        <f>INDEX(Bdd!$C$107:$O$112,$BI74,BN$58)</f>
        <v>C#</v>
      </c>
      <c r="V48" s="42"/>
      <c r="W48" s="43"/>
      <c r="X48" s="42"/>
      <c r="Y48" s="133" t="str">
        <f>INDEX(Bdd!$C$107:$O$112,$BI74,BO$58)</f>
        <v/>
      </c>
      <c r="Z48" s="42"/>
      <c r="AA48" s="43"/>
      <c r="AB48" s="42"/>
      <c r="AC48" s="133" t="str">
        <f>INDEX(Bdd!$C$107:$O$112,$BI74,BP$58)</f>
        <v/>
      </c>
      <c r="AD48" s="42"/>
      <c r="AE48" s="43"/>
      <c r="AF48" s="42"/>
      <c r="AG48" s="133" t="str">
        <f>INDEX(Bdd!$C$107:$O$112,$BI74,BQ$58)</f>
        <v/>
      </c>
      <c r="AH48" s="42"/>
      <c r="AI48" s="43"/>
      <c r="AJ48" s="42"/>
      <c r="AK48" s="133" t="str">
        <f>INDEX(Bdd!$C$107:$O$112,$BI74,BR$58)</f>
        <v/>
      </c>
      <c r="AL48" s="42"/>
      <c r="AM48" s="43"/>
      <c r="AN48" s="42"/>
      <c r="AO48" s="133" t="str">
        <f>INDEX(Bdd!$C$107:$O$112,$BI74,BS$58)</f>
        <v/>
      </c>
      <c r="AP48" s="42"/>
      <c r="AQ48" s="43"/>
      <c r="AR48" s="42"/>
      <c r="AS48" s="133" t="str">
        <f>INDEX(Bdd!$C$107:$O$112,$BI74,BT$58)</f>
        <v/>
      </c>
      <c r="AT48" s="42"/>
      <c r="AU48" s="43"/>
      <c r="AV48" s="42"/>
      <c r="AW48" s="133" t="str">
        <f>INDEX(Bdd!$C$107:$O$112,$BI74,BU$58)</f>
        <v/>
      </c>
      <c r="AX48" s="42"/>
      <c r="AY48" s="43"/>
      <c r="AZ48" s="42"/>
      <c r="BA48" s="133" t="str">
        <f>INDEX(Bdd!$C$107:$O$112,$BI74,BV$58)</f>
        <v/>
      </c>
      <c r="BB48" s="42"/>
      <c r="BC48" s="26"/>
      <c r="BD48" s="24"/>
    </row>
    <row r="49" spans="1:126" ht="2.25" customHeight="1">
      <c r="A49" s="24"/>
      <c r="B49" s="24"/>
      <c r="C49" s="24"/>
      <c r="D49" s="44"/>
      <c r="E49" s="134"/>
      <c r="F49" s="44"/>
      <c r="G49" s="45"/>
      <c r="H49" s="44"/>
      <c r="I49" s="134"/>
      <c r="J49" s="44"/>
      <c r="K49" s="45"/>
      <c r="L49" s="44"/>
      <c r="M49" s="134"/>
      <c r="N49" s="44"/>
      <c r="O49" s="45"/>
      <c r="P49" s="44"/>
      <c r="Q49" s="134"/>
      <c r="R49" s="44"/>
      <c r="S49" s="45"/>
      <c r="T49" s="44"/>
      <c r="U49" s="134"/>
      <c r="V49" s="44"/>
      <c r="W49" s="45"/>
      <c r="X49" s="44"/>
      <c r="Y49" s="134"/>
      <c r="Z49" s="44"/>
      <c r="AA49" s="45"/>
      <c r="AB49" s="44"/>
      <c r="AC49" s="134"/>
      <c r="AD49" s="44"/>
      <c r="AE49" s="45"/>
      <c r="AF49" s="44"/>
      <c r="AG49" s="134"/>
      <c r="AH49" s="44"/>
      <c r="AI49" s="45"/>
      <c r="AJ49" s="44"/>
      <c r="AK49" s="134"/>
      <c r="AL49" s="44"/>
      <c r="AM49" s="45"/>
      <c r="AN49" s="44"/>
      <c r="AO49" s="134"/>
      <c r="AP49" s="44"/>
      <c r="AQ49" s="45"/>
      <c r="AR49" s="44"/>
      <c r="AS49" s="134"/>
      <c r="AT49" s="44"/>
      <c r="AU49" s="45"/>
      <c r="AV49" s="44"/>
      <c r="AW49" s="134"/>
      <c r="AX49" s="44"/>
      <c r="AY49" s="45"/>
      <c r="AZ49" s="44"/>
      <c r="BA49" s="134"/>
      <c r="BB49" s="44"/>
      <c r="BC49" s="25"/>
      <c r="BD49" s="24"/>
    </row>
    <row r="50" spans="1:126" ht="9" customHeight="1">
      <c r="A50" s="24"/>
      <c r="B50" s="24"/>
      <c r="C50" s="24"/>
      <c r="D50" s="42"/>
      <c r="E50" s="135"/>
      <c r="F50" s="42"/>
      <c r="G50" s="43"/>
      <c r="H50" s="42"/>
      <c r="I50" s="135"/>
      <c r="J50" s="42"/>
      <c r="K50" s="43"/>
      <c r="L50" s="42"/>
      <c r="M50" s="135"/>
      <c r="N50" s="42"/>
      <c r="O50" s="43"/>
      <c r="P50" s="42"/>
      <c r="Q50" s="135"/>
      <c r="R50" s="42"/>
      <c r="S50" s="43"/>
      <c r="T50" s="42"/>
      <c r="U50" s="135"/>
      <c r="V50" s="42"/>
      <c r="W50" s="43"/>
      <c r="X50" s="42"/>
      <c r="Y50" s="135"/>
      <c r="Z50" s="42"/>
      <c r="AA50" s="43"/>
      <c r="AB50" s="42"/>
      <c r="AC50" s="135"/>
      <c r="AD50" s="42"/>
      <c r="AE50" s="43"/>
      <c r="AF50" s="42"/>
      <c r="AG50" s="135"/>
      <c r="AH50" s="42"/>
      <c r="AI50" s="43"/>
      <c r="AJ50" s="42"/>
      <c r="AK50" s="135"/>
      <c r="AL50" s="42"/>
      <c r="AM50" s="43"/>
      <c r="AN50" s="42"/>
      <c r="AO50" s="135"/>
      <c r="AP50" s="42"/>
      <c r="AQ50" s="43"/>
      <c r="AR50" s="42"/>
      <c r="AS50" s="135"/>
      <c r="AT50" s="42"/>
      <c r="AU50" s="43"/>
      <c r="AV50" s="42"/>
      <c r="AW50" s="135"/>
      <c r="AX50" s="42"/>
      <c r="AY50" s="43"/>
      <c r="AZ50" s="42"/>
      <c r="BA50" s="135"/>
      <c r="BB50" s="42"/>
      <c r="BC50" s="26"/>
      <c r="BD50" s="24"/>
    </row>
    <row r="51" spans="1:126" ht="6.75" customHeight="1">
      <c r="A51" s="24"/>
      <c r="B51" s="24"/>
      <c r="C51" s="24"/>
      <c r="D51" s="42"/>
      <c r="E51" s="42"/>
      <c r="F51" s="42"/>
      <c r="G51" s="43"/>
      <c r="H51" s="42"/>
      <c r="I51" s="42"/>
      <c r="J51" s="42"/>
      <c r="K51" s="43"/>
      <c r="L51" s="42"/>
      <c r="M51" s="42"/>
      <c r="N51" s="42"/>
      <c r="O51" s="43"/>
      <c r="P51" s="42"/>
      <c r="Q51" s="42"/>
      <c r="R51" s="42"/>
      <c r="S51" s="43"/>
      <c r="T51" s="42"/>
      <c r="U51" s="42"/>
      <c r="V51" s="42"/>
      <c r="W51" s="43"/>
      <c r="X51" s="42"/>
      <c r="Y51" s="42"/>
      <c r="Z51" s="42"/>
      <c r="AA51" s="43"/>
      <c r="AB51" s="42"/>
      <c r="AC51" s="42"/>
      <c r="AD51" s="42"/>
      <c r="AE51" s="43"/>
      <c r="AF51" s="42"/>
      <c r="AG51" s="42"/>
      <c r="AH51" s="42"/>
      <c r="AI51" s="43"/>
      <c r="AJ51" s="42"/>
      <c r="AK51" s="42"/>
      <c r="AL51" s="42"/>
      <c r="AM51" s="43"/>
      <c r="AN51" s="42"/>
      <c r="AO51" s="42"/>
      <c r="AP51" s="42"/>
      <c r="AQ51" s="43"/>
      <c r="AR51" s="42"/>
      <c r="AS51" s="42"/>
      <c r="AT51" s="42"/>
      <c r="AU51" s="43"/>
      <c r="AV51" s="42"/>
      <c r="AW51" s="42"/>
      <c r="AX51" s="42"/>
      <c r="AY51" s="43"/>
      <c r="AZ51" s="42"/>
      <c r="BA51" s="42"/>
      <c r="BB51" s="42"/>
      <c r="BC51" s="26"/>
      <c r="BD51" s="24"/>
    </row>
    <row r="52" spans="1:126" ht="6.75" customHeight="1">
      <c r="A52" s="24"/>
      <c r="B52" s="24"/>
      <c r="C52" s="24"/>
      <c r="D52" s="42"/>
      <c r="E52" s="42"/>
      <c r="F52" s="42"/>
      <c r="G52" s="43"/>
      <c r="H52" s="42"/>
      <c r="I52" s="42"/>
      <c r="J52" s="42"/>
      <c r="K52" s="43"/>
      <c r="L52" s="42"/>
      <c r="M52" s="42"/>
      <c r="N52" s="42"/>
      <c r="O52" s="43"/>
      <c r="P52" s="42"/>
      <c r="Q52" s="42"/>
      <c r="R52" s="42"/>
      <c r="S52" s="43"/>
      <c r="T52" s="42"/>
      <c r="U52" s="42"/>
      <c r="V52" s="42"/>
      <c r="W52" s="43"/>
      <c r="X52" s="42"/>
      <c r="Y52" s="42"/>
      <c r="Z52" s="42"/>
      <c r="AA52" s="43"/>
      <c r="AB52" s="42"/>
      <c r="AC52" s="42"/>
      <c r="AD52" s="42"/>
      <c r="AE52" s="43"/>
      <c r="AF52" s="42"/>
      <c r="AG52" s="42"/>
      <c r="AH52" s="42"/>
      <c r="AI52" s="43"/>
      <c r="AJ52" s="42"/>
      <c r="AK52" s="42"/>
      <c r="AL52" s="42"/>
      <c r="AM52" s="43"/>
      <c r="AN52" s="42"/>
      <c r="AO52" s="42"/>
      <c r="AP52" s="42"/>
      <c r="AQ52" s="43"/>
      <c r="AR52" s="42"/>
      <c r="AS52" s="42"/>
      <c r="AT52" s="42"/>
      <c r="AU52" s="43"/>
      <c r="AV52" s="42"/>
      <c r="AW52" s="42"/>
      <c r="AX52" s="42"/>
      <c r="AY52" s="43"/>
      <c r="AZ52" s="42"/>
      <c r="BA52" s="42"/>
      <c r="BB52" s="42"/>
      <c r="BC52" s="26"/>
      <c r="BD52" s="24"/>
    </row>
    <row r="53" spans="1:126" ht="9" customHeight="1">
      <c r="A53" s="24"/>
      <c r="B53" s="24"/>
      <c r="C53" s="24"/>
      <c r="D53" s="42"/>
      <c r="E53" s="133" t="str">
        <f>INDEX(Bdd!$C$107:$O$112,$BI77,BJ$58)</f>
        <v/>
      </c>
      <c r="F53" s="42"/>
      <c r="G53" s="43"/>
      <c r="H53" s="42"/>
      <c r="I53" s="133" t="str">
        <f>INDEX(Bdd!$C$107:$O$112,$BI77,BK$58)</f>
        <v/>
      </c>
      <c r="J53" s="42"/>
      <c r="K53" s="43"/>
      <c r="L53" s="42"/>
      <c r="M53" s="133" t="str">
        <f>INDEX(Bdd!$C$107:$O$112,$BI77,BL$58)</f>
        <v>F#</v>
      </c>
      <c r="N53" s="42"/>
      <c r="O53" s="43"/>
      <c r="P53" s="42"/>
      <c r="Q53" s="133" t="str">
        <f>INDEX(Bdd!$C$107:$O$112,$BI77,BM$58)</f>
        <v/>
      </c>
      <c r="R53" s="42"/>
      <c r="S53" s="43"/>
      <c r="T53" s="42"/>
      <c r="U53" s="133" t="str">
        <f>INDEX(Bdd!$C$107:$O$112,$BI77,BN$58)</f>
        <v/>
      </c>
      <c r="V53" s="42"/>
      <c r="W53" s="43"/>
      <c r="X53" s="42"/>
      <c r="Y53" s="133" t="str">
        <f>INDEX(Bdd!$C$107:$O$112,$BI77,BO$58)</f>
        <v/>
      </c>
      <c r="Z53" s="42"/>
      <c r="AA53" s="43"/>
      <c r="AB53" s="42"/>
      <c r="AC53" s="133" t="str">
        <f>INDEX(Bdd!$C$107:$O$112,$BI77,BP$58)</f>
        <v/>
      </c>
      <c r="AD53" s="42"/>
      <c r="AE53" s="43"/>
      <c r="AF53" s="42"/>
      <c r="AG53" s="133" t="str">
        <f>INDEX(Bdd!$C$107:$O$112,$BI77,BQ$58)</f>
        <v/>
      </c>
      <c r="AH53" s="42"/>
      <c r="AI53" s="43"/>
      <c r="AJ53" s="42"/>
      <c r="AK53" s="133" t="str">
        <f>INDEX(Bdd!$C$107:$O$112,$BI77,BR$58)</f>
        <v/>
      </c>
      <c r="AL53" s="42"/>
      <c r="AM53" s="43"/>
      <c r="AN53" s="42"/>
      <c r="AO53" s="133" t="str">
        <f>INDEX(Bdd!$C$107:$O$112,$BI77,BS$58)</f>
        <v/>
      </c>
      <c r="AP53" s="42"/>
      <c r="AQ53" s="43"/>
      <c r="AR53" s="42"/>
      <c r="AS53" s="133" t="str">
        <f>INDEX(Bdd!$C$107:$O$112,$BI77,BT$58)</f>
        <v/>
      </c>
      <c r="AT53" s="42"/>
      <c r="AU53" s="43"/>
      <c r="AV53" s="42"/>
      <c r="AW53" s="133" t="str">
        <f>INDEX(Bdd!$C$107:$O$112,$BI77,BU$58)</f>
        <v/>
      </c>
      <c r="AX53" s="42"/>
      <c r="AY53" s="43"/>
      <c r="AZ53" s="42"/>
      <c r="BA53" s="133" t="str">
        <f>INDEX(Bdd!$C$107:$O$112,$BI77,BV$58)</f>
        <v/>
      </c>
      <c r="BB53" s="42"/>
      <c r="BC53" s="26"/>
      <c r="BD53" s="24"/>
    </row>
    <row r="54" spans="1:126" ht="2.25" customHeight="1">
      <c r="A54" s="24"/>
      <c r="B54" s="24"/>
      <c r="C54" s="24"/>
      <c r="D54" s="44"/>
      <c r="E54" s="134"/>
      <c r="F54" s="44"/>
      <c r="G54" s="45"/>
      <c r="H54" s="44"/>
      <c r="I54" s="134"/>
      <c r="J54" s="44"/>
      <c r="K54" s="45"/>
      <c r="L54" s="44"/>
      <c r="M54" s="134"/>
      <c r="N54" s="44"/>
      <c r="O54" s="45"/>
      <c r="P54" s="44"/>
      <c r="Q54" s="134"/>
      <c r="R54" s="44"/>
      <c r="S54" s="45"/>
      <c r="T54" s="44"/>
      <c r="U54" s="134"/>
      <c r="V54" s="44"/>
      <c r="W54" s="45"/>
      <c r="X54" s="44"/>
      <c r="Y54" s="134"/>
      <c r="Z54" s="44"/>
      <c r="AA54" s="45"/>
      <c r="AB54" s="44"/>
      <c r="AC54" s="134"/>
      <c r="AD54" s="44"/>
      <c r="AE54" s="45"/>
      <c r="AF54" s="44"/>
      <c r="AG54" s="134"/>
      <c r="AH54" s="44"/>
      <c r="AI54" s="45"/>
      <c r="AJ54" s="44"/>
      <c r="AK54" s="134"/>
      <c r="AL54" s="44"/>
      <c r="AM54" s="45"/>
      <c r="AN54" s="44"/>
      <c r="AO54" s="134"/>
      <c r="AP54" s="44"/>
      <c r="AQ54" s="45"/>
      <c r="AR54" s="44"/>
      <c r="AS54" s="134"/>
      <c r="AT54" s="44"/>
      <c r="AU54" s="45"/>
      <c r="AV54" s="44"/>
      <c r="AW54" s="134"/>
      <c r="AX54" s="44"/>
      <c r="AY54" s="45"/>
      <c r="AZ54" s="44"/>
      <c r="BA54" s="134"/>
      <c r="BB54" s="44"/>
      <c r="BC54" s="25"/>
      <c r="BD54" s="24"/>
    </row>
    <row r="55" spans="1:126" ht="9" customHeight="1">
      <c r="A55" s="24"/>
      <c r="B55" s="24"/>
      <c r="C55" s="24"/>
      <c r="D55" s="42"/>
      <c r="E55" s="135"/>
      <c r="F55" s="42"/>
      <c r="G55" s="43"/>
      <c r="H55" s="42"/>
      <c r="I55" s="135"/>
      <c r="J55" s="42"/>
      <c r="K55" s="43"/>
      <c r="L55" s="42"/>
      <c r="M55" s="135"/>
      <c r="N55" s="42"/>
      <c r="O55" s="43"/>
      <c r="P55" s="42"/>
      <c r="Q55" s="135"/>
      <c r="R55" s="42"/>
      <c r="S55" s="43"/>
      <c r="T55" s="42"/>
      <c r="U55" s="135"/>
      <c r="V55" s="42"/>
      <c r="W55" s="43"/>
      <c r="X55" s="42"/>
      <c r="Y55" s="135"/>
      <c r="Z55" s="42"/>
      <c r="AA55" s="43"/>
      <c r="AB55" s="42"/>
      <c r="AC55" s="135"/>
      <c r="AD55" s="42"/>
      <c r="AE55" s="43"/>
      <c r="AF55" s="42"/>
      <c r="AG55" s="135"/>
      <c r="AH55" s="42"/>
      <c r="AI55" s="43"/>
      <c r="AJ55" s="42"/>
      <c r="AK55" s="135"/>
      <c r="AL55" s="42"/>
      <c r="AM55" s="43"/>
      <c r="AN55" s="42"/>
      <c r="AO55" s="135"/>
      <c r="AP55" s="42"/>
      <c r="AQ55" s="43"/>
      <c r="AR55" s="42"/>
      <c r="AS55" s="135"/>
      <c r="AT55" s="42"/>
      <c r="AU55" s="43"/>
      <c r="AV55" s="42"/>
      <c r="AW55" s="135"/>
      <c r="AX55" s="42"/>
      <c r="AY55" s="43"/>
      <c r="AZ55" s="42"/>
      <c r="BA55" s="135"/>
      <c r="BB55" s="42"/>
      <c r="BC55" s="26"/>
      <c r="BD55" s="24"/>
    </row>
    <row r="56" spans="1:126" ht="6.75" customHeight="1">
      <c r="A56" s="24"/>
      <c r="B56" s="24"/>
      <c r="C56" s="24"/>
      <c r="D56" s="42"/>
      <c r="E56" s="42"/>
      <c r="F56" s="42"/>
      <c r="G56" s="43"/>
      <c r="H56" s="42"/>
      <c r="I56" s="42"/>
      <c r="J56" s="42"/>
      <c r="K56" s="43"/>
      <c r="L56" s="42"/>
      <c r="M56" s="42"/>
      <c r="N56" s="42"/>
      <c r="O56" s="43"/>
      <c r="P56" s="42"/>
      <c r="Q56" s="42"/>
      <c r="R56" s="42"/>
      <c r="S56" s="43"/>
      <c r="T56" s="42"/>
      <c r="U56" s="42"/>
      <c r="V56" s="42"/>
      <c r="W56" s="43"/>
      <c r="X56" s="42"/>
      <c r="Y56" s="42"/>
      <c r="Z56" s="42"/>
      <c r="AA56" s="43"/>
      <c r="AB56" s="42"/>
      <c r="AC56" s="42"/>
      <c r="AD56" s="42"/>
      <c r="AE56" s="43"/>
      <c r="AF56" s="42"/>
      <c r="AG56" s="42"/>
      <c r="AH56" s="42"/>
      <c r="AI56" s="43"/>
      <c r="AJ56" s="42"/>
      <c r="AK56" s="42"/>
      <c r="AL56" s="42"/>
      <c r="AM56" s="43"/>
      <c r="AN56" s="42"/>
      <c r="AO56" s="42"/>
      <c r="AP56" s="42"/>
      <c r="AQ56" s="43"/>
      <c r="AR56" s="42"/>
      <c r="AS56" s="42"/>
      <c r="AT56" s="42"/>
      <c r="AU56" s="43"/>
      <c r="AV56" s="42"/>
      <c r="AW56" s="42"/>
      <c r="AX56" s="42"/>
      <c r="AY56" s="43"/>
      <c r="AZ56" s="42"/>
      <c r="BA56" s="42"/>
      <c r="BB56" s="42"/>
      <c r="BC56" s="26"/>
      <c r="BD56" s="24"/>
    </row>
    <row r="57" spans="1:126" ht="8.25" customHeight="1">
      <c r="E57" s="23"/>
    </row>
    <row r="58" spans="1:126" ht="31.5" customHeight="1">
      <c r="E58" s="23"/>
      <c r="BH58" s="34"/>
      <c r="BI58" s="24"/>
      <c r="BJ58" s="39">
        <v>1</v>
      </c>
      <c r="BK58" s="39">
        <v>2</v>
      </c>
      <c r="BL58" s="39">
        <v>3</v>
      </c>
      <c r="BM58" s="39">
        <v>4</v>
      </c>
      <c r="BN58" s="39">
        <v>5</v>
      </c>
      <c r="BO58" s="39">
        <v>6</v>
      </c>
      <c r="BP58" s="39">
        <v>7</v>
      </c>
      <c r="BQ58" s="39">
        <v>8</v>
      </c>
      <c r="BR58" s="39">
        <v>9</v>
      </c>
      <c r="BS58" s="39">
        <v>10</v>
      </c>
      <c r="BT58" s="39">
        <v>11</v>
      </c>
      <c r="BU58" s="39">
        <v>12</v>
      </c>
      <c r="BV58" s="39">
        <v>13</v>
      </c>
      <c r="BW58" s="24"/>
      <c r="BX58" s="35"/>
    </row>
    <row r="59" spans="1:126" ht="24" customHeight="1">
      <c r="BH59" s="34"/>
      <c r="BI59" s="24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46"/>
      <c r="BU59" s="46"/>
      <c r="BV59" s="46"/>
      <c r="BW59" s="24"/>
      <c r="BX59" s="35"/>
    </row>
    <row r="60" spans="1:126" ht="31.5" customHeight="1">
      <c r="C60" s="24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  <c r="AT60" s="97"/>
      <c r="AU60" s="97"/>
      <c r="AV60" s="97"/>
      <c r="AW60" s="97"/>
      <c r="AX60" s="97"/>
      <c r="AY60" s="97"/>
      <c r="AZ60" s="97"/>
      <c r="BA60" s="97"/>
      <c r="BB60" s="97"/>
      <c r="BC60" s="97"/>
      <c r="BD60" s="24"/>
      <c r="BE60" s="24"/>
      <c r="BF60" s="24"/>
      <c r="BG60" s="24"/>
      <c r="BH60" s="24"/>
      <c r="BI60" s="147">
        <v>1</v>
      </c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</row>
    <row r="61" spans="1:126" ht="31.5" customHeight="1">
      <c r="C61" s="24"/>
      <c r="D61" s="136" t="str">
        <f>Bdd!B14</f>
        <v>C</v>
      </c>
      <c r="E61" s="136"/>
      <c r="F61" s="136"/>
      <c r="G61" s="136"/>
      <c r="H61" s="136" t="str">
        <f>Bdd!C14</f>
        <v>C#</v>
      </c>
      <c r="I61" s="136"/>
      <c r="J61" s="136"/>
      <c r="K61" s="136"/>
      <c r="L61" s="136" t="str">
        <f>Bdd!D14</f>
        <v>D</v>
      </c>
      <c r="M61" s="136"/>
      <c r="N61" s="136"/>
      <c r="O61" s="136"/>
      <c r="P61" s="136" t="str">
        <f>Bdd!E14</f>
        <v>D#</v>
      </c>
      <c r="Q61" s="136"/>
      <c r="R61" s="136"/>
      <c r="S61" s="136"/>
      <c r="T61" s="136" t="str">
        <f>Bdd!F14</f>
        <v>E</v>
      </c>
      <c r="U61" s="136"/>
      <c r="V61" s="136"/>
      <c r="W61" s="136"/>
      <c r="X61" s="136" t="str">
        <f>Bdd!G14</f>
        <v>F</v>
      </c>
      <c r="Y61" s="136"/>
      <c r="Z61" s="136"/>
      <c r="AA61" s="136"/>
      <c r="AB61" s="136" t="str">
        <f>Bdd!H14</f>
        <v>F#</v>
      </c>
      <c r="AC61" s="136"/>
      <c r="AD61" s="136"/>
      <c r="AE61" s="136"/>
      <c r="AF61" s="136" t="str">
        <f>Bdd!I14</f>
        <v>G</v>
      </c>
      <c r="AG61" s="136"/>
      <c r="AH61" s="136"/>
      <c r="AI61" s="136"/>
      <c r="AJ61" s="136" t="str">
        <f>Bdd!J14</f>
        <v>G#</v>
      </c>
      <c r="AK61" s="136"/>
      <c r="AL61" s="136"/>
      <c r="AM61" s="136"/>
      <c r="AN61" s="136" t="str">
        <f>Bdd!K14</f>
        <v>A</v>
      </c>
      <c r="AO61" s="136"/>
      <c r="AP61" s="136"/>
      <c r="AQ61" s="136"/>
      <c r="AR61" s="136" t="str">
        <f>Bdd!L14</f>
        <v>A#</v>
      </c>
      <c r="AS61" s="136"/>
      <c r="AT61" s="136"/>
      <c r="AU61" s="136"/>
      <c r="AV61" s="136" t="str">
        <f>Bdd!M14</f>
        <v>B</v>
      </c>
      <c r="AW61" s="136"/>
      <c r="AX61" s="136"/>
      <c r="AY61" s="136"/>
      <c r="AZ61" s="24"/>
      <c r="BA61" s="24"/>
      <c r="BB61" s="24"/>
      <c r="BC61" s="24"/>
      <c r="BD61" s="24"/>
      <c r="BE61" s="24"/>
      <c r="BF61" s="24"/>
      <c r="BG61" s="24"/>
      <c r="BH61" s="24"/>
      <c r="BI61" s="147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</row>
    <row r="62" spans="1:126" ht="32.25" customHeight="1">
      <c r="C62" s="24"/>
      <c r="D62" s="24"/>
      <c r="E62" s="63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147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</row>
    <row r="63" spans="1:126" ht="24" customHeight="1">
      <c r="M63" s="23" t="s">
        <v>59</v>
      </c>
      <c r="U63" s="23" t="s">
        <v>60</v>
      </c>
      <c r="Y63" s="23" t="s">
        <v>61</v>
      </c>
      <c r="AG63" s="23" t="s">
        <v>62</v>
      </c>
      <c r="AN63" s="23" t="s">
        <v>63</v>
      </c>
      <c r="AW63" s="23" t="s">
        <v>63</v>
      </c>
      <c r="BH63" s="34"/>
      <c r="BI63" s="68">
        <v>2</v>
      </c>
      <c r="BW63" s="24"/>
      <c r="BX63" s="35"/>
      <c r="DC63" s="24"/>
      <c r="DD63" s="24"/>
      <c r="DE63" s="24"/>
      <c r="DF63" s="24"/>
      <c r="DG63" s="24"/>
      <c r="DH63" s="24"/>
      <c r="DI63" s="24"/>
      <c r="DJ63" s="24"/>
      <c r="DK63" s="24"/>
      <c r="DL63" s="24"/>
      <c r="DM63" s="24"/>
      <c r="DN63" s="24"/>
      <c r="DO63" s="24"/>
      <c r="DP63" s="24"/>
      <c r="DQ63" s="24"/>
      <c r="DR63" s="24"/>
      <c r="DS63" s="24"/>
      <c r="DT63" s="24"/>
      <c r="DU63" s="24"/>
      <c r="DV63" s="24"/>
    </row>
    <row r="64" spans="1:126" ht="16.5" hidden="1" customHeight="1">
      <c r="H64" s="137">
        <v>1</v>
      </c>
      <c r="I64" s="138"/>
      <c r="J64" s="139"/>
      <c r="K64" s="73"/>
      <c r="L64" s="140">
        <v>2</v>
      </c>
      <c r="M64" s="140"/>
      <c r="N64" s="140"/>
      <c r="O64" s="73"/>
      <c r="P64" s="140">
        <v>3</v>
      </c>
      <c r="Q64" s="140"/>
      <c r="R64" s="140"/>
      <c r="S64" s="73"/>
      <c r="T64" s="140">
        <v>4</v>
      </c>
      <c r="U64" s="140"/>
      <c r="V64" s="140"/>
      <c r="W64" s="73"/>
      <c r="X64" s="140">
        <v>5</v>
      </c>
      <c r="Y64" s="140"/>
      <c r="Z64" s="140"/>
      <c r="AA64" s="73"/>
      <c r="AB64" s="140">
        <v>6</v>
      </c>
      <c r="AC64" s="140"/>
      <c r="AD64" s="140"/>
      <c r="AE64" s="73"/>
      <c r="AF64" s="140">
        <v>7</v>
      </c>
      <c r="AG64" s="140"/>
      <c r="AH64" s="140"/>
      <c r="AI64" s="74"/>
      <c r="AJ64" s="137">
        <v>8</v>
      </c>
      <c r="AK64" s="138"/>
      <c r="AL64" s="139"/>
      <c r="AM64" s="74"/>
      <c r="AN64" s="137">
        <v>9</v>
      </c>
      <c r="AO64" s="138"/>
      <c r="AP64" s="139"/>
      <c r="AQ64" s="74"/>
      <c r="AR64" s="137">
        <v>10</v>
      </c>
      <c r="AS64" s="138"/>
      <c r="AT64" s="139"/>
      <c r="AU64" s="74"/>
      <c r="AV64" s="140">
        <v>11</v>
      </c>
      <c r="AW64" s="140"/>
      <c r="AX64" s="140"/>
      <c r="BH64" s="34"/>
      <c r="BI64" s="68"/>
      <c r="BW64" s="24"/>
      <c r="BX64" s="35"/>
      <c r="DC64" s="24"/>
      <c r="DD64" s="24"/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  <c r="DP64" s="24"/>
      <c r="DQ64" s="24"/>
      <c r="DR64" s="24"/>
      <c r="DS64" s="24"/>
      <c r="DT64" s="24"/>
      <c r="DU64" s="24"/>
      <c r="DV64" s="24"/>
    </row>
    <row r="65" spans="4:126" ht="31.5" customHeight="1">
      <c r="D65" s="78" t="s">
        <v>91</v>
      </c>
      <c r="E65" s="78"/>
      <c r="F65" s="78"/>
      <c r="G65" s="79"/>
      <c r="H65" s="109" t="str">
        <f>INDEX(Bdd!$E$56:$O$56,1,Grat!H64)</f>
        <v>2b</v>
      </c>
      <c r="I65" s="110"/>
      <c r="J65" s="111"/>
      <c r="K65" s="30"/>
      <c r="L65" s="109">
        <f>INDEX(Bdd!$E$56:$O$56,1,Grat!L64)</f>
        <v>2</v>
      </c>
      <c r="M65" s="110"/>
      <c r="N65" s="111"/>
      <c r="O65" s="72"/>
      <c r="P65" s="112" t="str">
        <f>INDEX(Bdd!$E$56:$O$56,1,Grat!P64)</f>
        <v>min</v>
      </c>
      <c r="Q65" s="113"/>
      <c r="R65" s="114"/>
      <c r="S65" s="29"/>
      <c r="T65" s="112" t="str">
        <f>INDEX(Bdd!$E$56:$O$56,1,Grat!T64)</f>
        <v>M</v>
      </c>
      <c r="U65" s="113"/>
      <c r="V65" s="114"/>
      <c r="W65" s="72"/>
      <c r="X65" s="115">
        <f>INDEX(Bdd!$E$56:$O$56,1,Grat!X64)</f>
        <v>4</v>
      </c>
      <c r="Y65" s="116"/>
      <c r="Z65" s="117"/>
      <c r="AA65" s="72"/>
      <c r="AB65" s="100" t="str">
        <f>INDEX(Bdd!$E$56:$O$56,1,Grat!AB64)</f>
        <v>5b</v>
      </c>
      <c r="AC65" s="101"/>
      <c r="AD65" s="102"/>
      <c r="AE65" s="28"/>
      <c r="AF65" s="100">
        <f>INDEX(Bdd!$E$56:$O$56,1,Grat!AF64)</f>
        <v>5</v>
      </c>
      <c r="AG65" s="101"/>
      <c r="AH65" s="102"/>
      <c r="AI65" s="76"/>
      <c r="AJ65" s="100" t="str">
        <f>INDEX(Bdd!$E$56:$O$56,1,Grat!AJ64)</f>
        <v>5#</v>
      </c>
      <c r="AK65" s="101"/>
      <c r="AL65" s="102"/>
      <c r="AM65" s="71"/>
      <c r="AN65" s="103">
        <f>INDEX(Bdd!$E$56:$O$56,1,Grat!AN64)</f>
        <v>6</v>
      </c>
      <c r="AO65" s="104"/>
      <c r="AP65" s="105"/>
      <c r="AQ65" s="71"/>
      <c r="AR65" s="106">
        <f>INDEX(Bdd!$E$56:$O$56,1,Grat!AR64)</f>
        <v>7</v>
      </c>
      <c r="AS65" s="107"/>
      <c r="AT65" s="108"/>
      <c r="AU65" s="77"/>
      <c r="AV65" s="106" t="str">
        <f>INDEX(Bdd!$E$56:$O$56,1,Grat!AV64)</f>
        <v>7M</v>
      </c>
      <c r="AW65" s="107"/>
      <c r="AX65" s="108"/>
      <c r="BH65" s="34"/>
      <c r="BI65" s="68"/>
      <c r="BW65" s="24"/>
      <c r="BX65" s="35"/>
      <c r="DC65" s="24"/>
      <c r="DD65" s="97"/>
      <c r="DE65" s="97"/>
      <c r="DF65" s="97"/>
      <c r="DG65" s="97"/>
      <c r="DH65" s="97"/>
      <c r="DI65" s="97"/>
      <c r="DJ65" s="97"/>
      <c r="DK65" s="97"/>
      <c r="DL65" s="97"/>
      <c r="DM65" s="97"/>
      <c r="DN65" s="97"/>
      <c r="DO65" s="97"/>
      <c r="DP65" s="97"/>
      <c r="DQ65" s="97"/>
      <c r="DR65" s="97"/>
      <c r="DS65" s="97"/>
      <c r="DT65" s="97"/>
      <c r="DU65" s="97"/>
      <c r="DV65" s="24"/>
    </row>
    <row r="66" spans="4:126" ht="32.25" customHeight="1">
      <c r="D66" s="80"/>
      <c r="E66" s="80"/>
      <c r="F66" s="80"/>
      <c r="G66" s="81"/>
      <c r="H66" s="109"/>
      <c r="I66" s="110"/>
      <c r="J66" s="111"/>
      <c r="K66" s="30"/>
      <c r="L66" s="109"/>
      <c r="M66" s="110"/>
      <c r="N66" s="111"/>
      <c r="O66" s="72"/>
      <c r="P66" s="112"/>
      <c r="Q66" s="113"/>
      <c r="R66" s="114"/>
      <c r="S66" s="29"/>
      <c r="T66" s="112"/>
      <c r="U66" s="113"/>
      <c r="V66" s="114"/>
      <c r="W66" s="72"/>
      <c r="X66" s="115"/>
      <c r="Y66" s="116"/>
      <c r="Z66" s="117"/>
      <c r="AA66" s="72"/>
      <c r="AB66" s="100"/>
      <c r="AC66" s="101"/>
      <c r="AD66" s="102"/>
      <c r="AE66" s="28"/>
      <c r="AF66" s="100"/>
      <c r="AG66" s="101"/>
      <c r="AH66" s="102"/>
      <c r="AI66" s="76"/>
      <c r="AJ66" s="100"/>
      <c r="AK66" s="101"/>
      <c r="AL66" s="102"/>
      <c r="AM66" s="71"/>
      <c r="AN66" s="103"/>
      <c r="AO66" s="104"/>
      <c r="AP66" s="105"/>
      <c r="AQ66" s="71"/>
      <c r="AR66" s="106"/>
      <c r="AS66" s="107"/>
      <c r="AT66" s="108"/>
      <c r="AU66" s="77"/>
      <c r="AV66" s="106"/>
      <c r="AW66" s="107"/>
      <c r="AX66" s="108"/>
      <c r="AY66" s="70"/>
      <c r="BH66" s="34"/>
      <c r="BI66" s="69"/>
      <c r="BW66" s="24"/>
      <c r="BX66" s="35"/>
      <c r="DC66" s="24"/>
      <c r="DD66" s="97"/>
      <c r="DE66" s="97"/>
      <c r="DF66" s="97"/>
      <c r="DG66" s="97"/>
      <c r="DH66" s="97"/>
      <c r="DI66" s="97"/>
      <c r="DJ66" s="97"/>
      <c r="DK66" s="97"/>
      <c r="DL66" s="97"/>
      <c r="DM66" s="97"/>
      <c r="DN66" s="97"/>
      <c r="DO66" s="97"/>
      <c r="DP66" s="97"/>
      <c r="DQ66" s="97"/>
      <c r="DR66" s="97"/>
      <c r="DS66" s="97"/>
      <c r="DT66" s="97"/>
      <c r="DU66" s="97"/>
      <c r="DV66" s="24"/>
    </row>
    <row r="67" spans="4:126" ht="32.25" customHeight="1">
      <c r="E67" s="23"/>
      <c r="U67" s="75" t="s">
        <v>92</v>
      </c>
      <c r="AY67" s="85"/>
      <c r="BH67" s="34"/>
      <c r="BI67" s="68"/>
      <c r="BW67" s="24"/>
      <c r="BX67" s="35"/>
      <c r="DC67" s="24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  <c r="DP67" s="62"/>
      <c r="DQ67" s="62"/>
      <c r="DR67" s="62"/>
      <c r="DS67" s="62"/>
      <c r="DT67" s="62"/>
      <c r="DU67" s="62"/>
      <c r="DV67" s="24"/>
    </row>
    <row r="68" spans="4:126" ht="31.5" customHeight="1">
      <c r="D68" s="98"/>
      <c r="E68" s="98"/>
      <c r="F68" s="98"/>
      <c r="G68" s="99"/>
      <c r="H68" s="118"/>
      <c r="I68" s="119"/>
      <c r="J68" s="120"/>
      <c r="K68" s="86"/>
      <c r="L68" s="118"/>
      <c r="M68" s="119"/>
      <c r="N68" s="120"/>
      <c r="O68" s="87"/>
      <c r="P68" s="121"/>
      <c r="Q68" s="122"/>
      <c r="R68" s="123"/>
      <c r="S68" s="88"/>
      <c r="T68" s="121"/>
      <c r="U68" s="122"/>
      <c r="V68" s="123"/>
      <c r="W68" s="87"/>
      <c r="X68" s="124"/>
      <c r="Y68" s="125"/>
      <c r="Z68" s="126"/>
      <c r="AA68" s="87"/>
      <c r="AB68" s="127"/>
      <c r="AC68" s="128"/>
      <c r="AD68" s="129"/>
      <c r="AE68" s="89"/>
      <c r="AF68" s="127"/>
      <c r="AG68" s="128"/>
      <c r="AH68" s="129"/>
      <c r="AI68" s="90"/>
      <c r="AJ68" s="127"/>
      <c r="AK68" s="128"/>
      <c r="AL68" s="129"/>
      <c r="AM68" s="91"/>
      <c r="AN68" s="130"/>
      <c r="AO68" s="131"/>
      <c r="AP68" s="132"/>
      <c r="AQ68" s="91"/>
      <c r="AR68" s="148"/>
      <c r="AS68" s="149"/>
      <c r="AT68" s="150"/>
      <c r="AU68" s="92"/>
      <c r="AV68" s="148"/>
      <c r="AW68" s="149"/>
      <c r="AX68" s="150"/>
      <c r="BH68" s="34"/>
      <c r="BI68" s="144">
        <v>3</v>
      </c>
      <c r="BW68" s="24"/>
      <c r="BX68" s="35"/>
      <c r="DC68" s="24"/>
      <c r="DD68" s="97"/>
      <c r="DE68" s="97"/>
      <c r="DF68" s="97"/>
      <c r="DG68" s="97"/>
      <c r="DH68" s="97"/>
      <c r="DI68" s="97"/>
      <c r="DJ68" s="97"/>
      <c r="DK68" s="97"/>
      <c r="DL68" s="97"/>
      <c r="DM68" s="97"/>
      <c r="DN68" s="97"/>
      <c r="DO68" s="97"/>
      <c r="DP68" s="97"/>
      <c r="DQ68" s="97"/>
      <c r="DR68" s="97"/>
      <c r="DS68" s="97"/>
      <c r="DT68" s="97"/>
      <c r="DU68" s="97"/>
      <c r="DV68" s="24"/>
    </row>
    <row r="69" spans="4:126" ht="31.5" customHeight="1">
      <c r="D69" s="97"/>
      <c r="E69" s="97"/>
      <c r="F69" s="97"/>
      <c r="G69" s="97"/>
      <c r="H69" s="97"/>
      <c r="I69" s="97"/>
      <c r="J69" s="97"/>
      <c r="K69" s="24"/>
      <c r="L69" s="97"/>
      <c r="M69" s="97"/>
      <c r="N69" s="97"/>
      <c r="O69" s="24"/>
      <c r="P69" s="97"/>
      <c r="Q69" s="97"/>
      <c r="R69" s="97"/>
      <c r="S69" s="24"/>
      <c r="T69" s="97"/>
      <c r="U69" s="97"/>
      <c r="V69" s="97"/>
      <c r="W69" s="24"/>
      <c r="X69" s="97"/>
      <c r="Y69" s="97"/>
      <c r="Z69" s="97"/>
      <c r="AA69" s="24"/>
      <c r="AB69" s="97"/>
      <c r="AC69" s="97"/>
      <c r="AD69" s="97"/>
      <c r="AE69" s="24"/>
      <c r="AF69" s="97"/>
      <c r="AG69" s="97"/>
      <c r="AH69" s="97"/>
      <c r="AI69" s="85"/>
      <c r="AJ69" s="97"/>
      <c r="AK69" s="97"/>
      <c r="AL69" s="97"/>
      <c r="AM69" s="85"/>
      <c r="AN69" s="97"/>
      <c r="AO69" s="97"/>
      <c r="AP69" s="97"/>
      <c r="AQ69" s="85"/>
      <c r="AR69" s="97"/>
      <c r="AS69" s="97"/>
      <c r="AT69" s="97"/>
      <c r="AU69" s="85"/>
      <c r="AV69" s="97"/>
      <c r="AW69" s="97"/>
      <c r="AX69" s="97"/>
      <c r="BH69" s="34"/>
      <c r="BI69" s="145"/>
      <c r="BW69" s="24"/>
      <c r="BX69" s="35"/>
      <c r="DC69" s="24"/>
      <c r="DD69" s="97"/>
      <c r="DE69" s="97"/>
      <c r="DF69" s="97"/>
      <c r="DG69" s="97"/>
      <c r="DH69" s="97"/>
      <c r="DI69" s="97"/>
      <c r="DJ69" s="97"/>
      <c r="DK69" s="97"/>
      <c r="DL69" s="97"/>
      <c r="DM69" s="97"/>
      <c r="DN69" s="97"/>
      <c r="DO69" s="97"/>
      <c r="DP69" s="97"/>
      <c r="DQ69" s="97"/>
      <c r="DR69" s="97"/>
      <c r="DS69" s="97"/>
      <c r="DT69" s="97"/>
      <c r="DU69" s="97"/>
      <c r="DV69" s="24"/>
    </row>
    <row r="70" spans="4:126" ht="32.25" customHeight="1">
      <c r="D70" s="97"/>
      <c r="E70" s="97"/>
      <c r="F70" s="97"/>
      <c r="G70" s="97"/>
      <c r="H70" s="97"/>
      <c r="I70" s="97"/>
      <c r="J70" s="97"/>
      <c r="K70" s="24"/>
      <c r="L70" s="97"/>
      <c r="M70" s="97"/>
      <c r="N70" s="97"/>
      <c r="O70" s="24"/>
      <c r="P70" s="97"/>
      <c r="Q70" s="97"/>
      <c r="R70" s="97"/>
      <c r="S70" s="24"/>
      <c r="T70" s="97"/>
      <c r="U70" s="97"/>
      <c r="V70" s="97"/>
      <c r="W70" s="24"/>
      <c r="X70" s="97"/>
      <c r="Y70" s="97"/>
      <c r="Z70" s="97"/>
      <c r="AA70" s="24"/>
      <c r="AB70" s="97"/>
      <c r="AC70" s="97"/>
      <c r="AD70" s="97"/>
      <c r="AE70" s="24"/>
      <c r="AF70" s="97"/>
      <c r="AG70" s="97"/>
      <c r="AH70" s="97"/>
      <c r="AI70" s="85"/>
      <c r="AJ70" s="97"/>
      <c r="AK70" s="97"/>
      <c r="AL70" s="97"/>
      <c r="AM70" s="85"/>
      <c r="AN70" s="97"/>
      <c r="AO70" s="97"/>
      <c r="AP70" s="97"/>
      <c r="AQ70" s="85"/>
      <c r="AR70" s="97"/>
      <c r="AS70" s="97"/>
      <c r="AT70" s="97"/>
      <c r="AU70" s="85"/>
      <c r="AV70" s="97"/>
      <c r="AW70" s="97"/>
      <c r="AX70" s="97"/>
      <c r="BH70" s="34"/>
      <c r="BI70" s="146"/>
      <c r="BW70" s="24"/>
      <c r="BX70" s="35"/>
      <c r="DC70" s="24"/>
      <c r="DD70" s="97"/>
      <c r="DE70" s="97"/>
      <c r="DF70" s="97"/>
      <c r="DG70" s="97"/>
      <c r="DH70" s="97"/>
      <c r="DI70" s="97"/>
      <c r="DJ70" s="97"/>
      <c r="DK70" s="97"/>
      <c r="DL70" s="97"/>
      <c r="DM70" s="97"/>
      <c r="DN70" s="97"/>
      <c r="DO70" s="97"/>
      <c r="DP70" s="97"/>
      <c r="DQ70" s="97"/>
      <c r="DR70" s="97"/>
      <c r="DS70" s="97"/>
      <c r="DT70" s="97"/>
      <c r="DU70" s="97"/>
      <c r="DV70" s="24"/>
    </row>
    <row r="71" spans="4:126" ht="31.5" customHeight="1">
      <c r="BH71" s="34"/>
      <c r="BI71" s="144">
        <v>4</v>
      </c>
      <c r="BW71" s="24"/>
      <c r="BX71" s="35"/>
      <c r="DC71" s="24"/>
      <c r="DD71" s="97"/>
      <c r="DE71" s="97"/>
      <c r="DF71" s="97"/>
      <c r="DG71" s="97"/>
      <c r="DH71" s="97"/>
      <c r="DI71" s="97"/>
      <c r="DJ71" s="97"/>
      <c r="DK71" s="97"/>
      <c r="DL71" s="97"/>
      <c r="DM71" s="97"/>
      <c r="DN71" s="97"/>
      <c r="DO71" s="97"/>
      <c r="DP71" s="97"/>
      <c r="DQ71" s="97"/>
      <c r="DR71" s="97"/>
      <c r="DS71" s="97"/>
      <c r="DT71" s="97"/>
      <c r="DU71" s="97"/>
      <c r="DV71" s="24"/>
    </row>
    <row r="72" spans="4:126" ht="31.5" customHeight="1">
      <c r="BH72" s="34"/>
      <c r="BI72" s="145"/>
      <c r="BW72" s="24"/>
      <c r="BX72" s="35"/>
    </row>
    <row r="73" spans="4:126" ht="32.25" customHeight="1">
      <c r="BH73" s="34"/>
      <c r="BI73" s="146"/>
      <c r="BW73" s="24"/>
      <c r="BX73" s="35"/>
    </row>
    <row r="74" spans="4:126" ht="31.5" customHeight="1">
      <c r="BH74" s="34"/>
      <c r="BI74" s="144">
        <v>5</v>
      </c>
      <c r="BW74" s="24"/>
      <c r="BX74" s="35"/>
    </row>
    <row r="75" spans="4:126" ht="31.5" customHeight="1">
      <c r="BH75" s="34"/>
      <c r="BI75" s="145"/>
      <c r="BW75" s="24"/>
      <c r="BX75" s="35"/>
    </row>
    <row r="76" spans="4:126" ht="32.25" customHeight="1">
      <c r="BH76" s="34"/>
      <c r="BI76" s="146"/>
      <c r="BW76" s="24"/>
      <c r="BX76" s="35"/>
    </row>
    <row r="77" spans="4:126" ht="31.5" customHeight="1">
      <c r="BH77" s="34"/>
      <c r="BI77" s="144">
        <v>6</v>
      </c>
      <c r="BW77" s="24"/>
      <c r="BX77" s="35"/>
    </row>
    <row r="78" spans="4:126" ht="31.5" customHeight="1">
      <c r="BH78" s="34"/>
      <c r="BI78" s="145"/>
      <c r="BW78" s="24"/>
      <c r="BX78" s="35"/>
    </row>
    <row r="79" spans="4:126" ht="32.25" customHeight="1">
      <c r="BH79" s="34"/>
      <c r="BI79" s="146"/>
      <c r="BW79" s="24"/>
      <c r="BX79" s="35"/>
    </row>
    <row r="80" spans="4:126">
      <c r="BH80" s="34"/>
      <c r="BI80" s="24"/>
      <c r="BJ80" s="144">
        <v>1</v>
      </c>
      <c r="BK80" s="144">
        <v>2</v>
      </c>
      <c r="BL80" s="144">
        <v>3</v>
      </c>
      <c r="BM80" s="144">
        <v>4</v>
      </c>
      <c r="BN80" s="144">
        <v>5</v>
      </c>
      <c r="BO80" s="144">
        <v>6</v>
      </c>
      <c r="BP80" s="144">
        <v>7</v>
      </c>
      <c r="BQ80" s="144">
        <v>8</v>
      </c>
      <c r="BR80" s="144">
        <v>9</v>
      </c>
      <c r="BS80" s="144">
        <v>10</v>
      </c>
      <c r="BT80" s="144">
        <v>11</v>
      </c>
      <c r="BU80" s="144">
        <v>12</v>
      </c>
      <c r="BV80" s="144">
        <v>13</v>
      </c>
      <c r="BW80" s="24"/>
      <c r="BX80" s="35"/>
    </row>
    <row r="81" spans="60:76">
      <c r="BH81" s="34"/>
      <c r="BI81" s="24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  <c r="BU81" s="145"/>
      <c r="BV81" s="145"/>
      <c r="BW81" s="24"/>
      <c r="BX81" s="35"/>
    </row>
    <row r="82" spans="60:76">
      <c r="BH82" s="34"/>
      <c r="BI82" s="24"/>
      <c r="BJ82" s="146"/>
      <c r="BK82" s="146"/>
      <c r="BL82" s="146"/>
      <c r="BM82" s="146"/>
      <c r="BN82" s="146"/>
      <c r="BO82" s="146"/>
      <c r="BP82" s="146"/>
      <c r="BQ82" s="146"/>
      <c r="BR82" s="146"/>
      <c r="BS82" s="146"/>
      <c r="BT82" s="146"/>
      <c r="BU82" s="146"/>
      <c r="BV82" s="146"/>
      <c r="BW82" s="24"/>
      <c r="BX82" s="35"/>
    </row>
    <row r="83" spans="60:76">
      <c r="BH83" s="34"/>
      <c r="BI83" s="144">
        <v>1</v>
      </c>
      <c r="BJ83" s="141" t="str">
        <f>INDEX(Bdd!$S$120:$AE$125,$BI83,BJ$80)</f>
        <v/>
      </c>
      <c r="BK83" s="141" t="str">
        <f>INDEX(Bdd!$S$120:$AE$125,$BI83,BK$80)</f>
        <v/>
      </c>
      <c r="BL83" s="141" t="str">
        <f>INDEX(Bdd!$S$120:$AE$125,$BI83,BL$80)</f>
        <v>x</v>
      </c>
      <c r="BM83" s="141" t="str">
        <f>INDEX(Bdd!$S$120:$AE$125,$BI83,BM$80)</f>
        <v/>
      </c>
      <c r="BN83" s="141" t="str">
        <f>INDEX(Bdd!$S$120:$AE$125,$BI83,BN$80)</f>
        <v/>
      </c>
      <c r="BO83" s="141" t="str">
        <f>INDEX(Bdd!$S$120:$AE$125,$BI83,BO$80)</f>
        <v/>
      </c>
      <c r="BP83" s="141" t="str">
        <f>INDEX(Bdd!$S$120:$AE$125,$BI83,BP$80)</f>
        <v/>
      </c>
      <c r="BQ83" s="141" t="str">
        <f>INDEX(Bdd!$S$120:$AE$125,$BI83,BQ$80)</f>
        <v/>
      </c>
      <c r="BR83" s="141" t="str">
        <f>INDEX(Bdd!$S$120:$AE$125,$BI83,BR$80)</f>
        <v/>
      </c>
      <c r="BS83" s="141" t="str">
        <f>INDEX(Bdd!$S$120:$AE$125,$BI83,BS$80)</f>
        <v/>
      </c>
      <c r="BT83" s="141" t="str">
        <f>INDEX(Bdd!$S$120:$AE$125,$BI83,BT$80)</f>
        <v/>
      </c>
      <c r="BU83" s="141" t="str">
        <f>INDEX(Bdd!$S$120:$AE$125,$BI83,BU$80)</f>
        <v/>
      </c>
      <c r="BV83" s="141" t="str">
        <f>INDEX(Bdd!$S$120:$AE$125,$BI83,BV$80)</f>
        <v/>
      </c>
      <c r="BW83" s="24"/>
      <c r="BX83" s="35"/>
    </row>
    <row r="84" spans="60:76">
      <c r="BH84" s="34"/>
      <c r="BI84" s="145"/>
      <c r="BJ84" s="142"/>
      <c r="BK84" s="142"/>
      <c r="BL84" s="142"/>
      <c r="BM84" s="142"/>
      <c r="BN84" s="142"/>
      <c r="BO84" s="142"/>
      <c r="BP84" s="142"/>
      <c r="BQ84" s="142"/>
      <c r="BR84" s="142"/>
      <c r="BS84" s="142"/>
      <c r="BT84" s="142"/>
      <c r="BU84" s="142"/>
      <c r="BV84" s="142"/>
      <c r="BW84" s="24"/>
      <c r="BX84" s="35"/>
    </row>
    <row r="85" spans="60:76">
      <c r="BH85" s="34"/>
      <c r="BI85" s="146"/>
      <c r="BJ85" s="143"/>
      <c r="BK85" s="143"/>
      <c r="BL85" s="143"/>
      <c r="BM85" s="143"/>
      <c r="BN85" s="143"/>
      <c r="BO85" s="143"/>
      <c r="BP85" s="143"/>
      <c r="BQ85" s="143"/>
      <c r="BR85" s="143"/>
      <c r="BS85" s="143"/>
      <c r="BT85" s="143"/>
      <c r="BU85" s="143"/>
      <c r="BV85" s="143"/>
      <c r="BW85" s="24"/>
      <c r="BX85" s="35"/>
    </row>
    <row r="86" spans="60:76">
      <c r="BH86" s="34"/>
      <c r="BI86" s="144">
        <v>2</v>
      </c>
      <c r="BJ86" s="141" t="str">
        <f>INDEX(Bdd!$S$120:$AE$125,$BI86,BJ$80)</f>
        <v/>
      </c>
      <c r="BK86" s="141" t="str">
        <f>INDEX(Bdd!$S$120:$AE$125,$BI86,BK$80)</f>
        <v/>
      </c>
      <c r="BL86" s="141" t="str">
        <f>INDEX(Bdd!$S$120:$AE$125,$BI86,BL$80)</f>
        <v>x</v>
      </c>
      <c r="BM86" s="141" t="str">
        <f>INDEX(Bdd!$S$120:$AE$125,$BI86,BM$80)</f>
        <v/>
      </c>
      <c r="BN86" s="141" t="str">
        <f>INDEX(Bdd!$S$120:$AE$125,$BI86,BN$80)</f>
        <v/>
      </c>
      <c r="BO86" s="141" t="str">
        <f>INDEX(Bdd!$S$120:$AE$125,$BI86,BO$80)</f>
        <v>x</v>
      </c>
      <c r="BP86" s="141" t="str">
        <f>INDEX(Bdd!$S$120:$AE$125,$BI86,BP$80)</f>
        <v/>
      </c>
      <c r="BQ86" s="141" t="str">
        <f>INDEX(Bdd!$S$120:$AE$125,$BI86,BQ$80)</f>
        <v/>
      </c>
      <c r="BR86" s="141" t="str">
        <f>INDEX(Bdd!$S$120:$AE$125,$BI86,BR$80)</f>
        <v/>
      </c>
      <c r="BS86" s="141" t="str">
        <f>INDEX(Bdd!$S$120:$AE$125,$BI86,BS$80)</f>
        <v/>
      </c>
      <c r="BT86" s="141" t="str">
        <f>INDEX(Bdd!$S$120:$AE$125,$BI86,BT$80)</f>
        <v/>
      </c>
      <c r="BU86" s="141" t="str">
        <f>INDEX(Bdd!$S$120:$AE$125,$BI86,BU$80)</f>
        <v/>
      </c>
      <c r="BV86" s="141" t="str">
        <f>INDEX(Bdd!$S$120:$AE$125,$BI86,BV$80)</f>
        <v/>
      </c>
      <c r="BW86" s="24"/>
      <c r="BX86" s="35"/>
    </row>
    <row r="87" spans="60:76">
      <c r="BH87" s="34"/>
      <c r="BI87" s="145"/>
      <c r="BJ87" s="142"/>
      <c r="BK87" s="142"/>
      <c r="BL87" s="142"/>
      <c r="BM87" s="142"/>
      <c r="BN87" s="142"/>
      <c r="BO87" s="142"/>
      <c r="BP87" s="142"/>
      <c r="BQ87" s="142"/>
      <c r="BR87" s="142"/>
      <c r="BS87" s="142"/>
      <c r="BT87" s="142"/>
      <c r="BU87" s="142"/>
      <c r="BV87" s="142"/>
      <c r="BW87" s="24"/>
      <c r="BX87" s="35"/>
    </row>
    <row r="88" spans="60:76">
      <c r="BH88" s="34"/>
      <c r="BI88" s="146"/>
      <c r="BJ88" s="143"/>
      <c r="BK88" s="143"/>
      <c r="BL88" s="143"/>
      <c r="BM88" s="143"/>
      <c r="BN88" s="143"/>
      <c r="BO88" s="143"/>
      <c r="BP88" s="143"/>
      <c r="BQ88" s="143"/>
      <c r="BR88" s="143"/>
      <c r="BS88" s="143"/>
      <c r="BT88" s="143"/>
      <c r="BU88" s="143"/>
      <c r="BV88" s="143"/>
      <c r="BW88" s="24"/>
      <c r="BX88" s="35"/>
    </row>
    <row r="89" spans="60:76">
      <c r="BH89" s="34"/>
      <c r="BI89" s="144">
        <v>3</v>
      </c>
      <c r="BJ89" s="141" t="str">
        <f>INDEX(Bdd!$S$120:$AE$125,$BI89,BJ$80)</f>
        <v/>
      </c>
      <c r="BK89" s="141" t="str">
        <f>INDEX(Bdd!$S$120:$AE$125,$BI89,BK$80)</f>
        <v/>
      </c>
      <c r="BL89" s="141" t="str">
        <f>INDEX(Bdd!$S$120:$AE$125,$BI89,BL$80)</f>
        <v>x</v>
      </c>
      <c r="BM89" s="141" t="str">
        <f>INDEX(Bdd!$S$120:$AE$125,$BI89,BM$80)</f>
        <v>x</v>
      </c>
      <c r="BN89" s="141" t="str">
        <f>INDEX(Bdd!$S$120:$AE$125,$BI89,BN$80)</f>
        <v/>
      </c>
      <c r="BO89" s="141" t="str">
        <f>INDEX(Bdd!$S$120:$AE$125,$BI89,BO$80)</f>
        <v/>
      </c>
      <c r="BP89" s="141" t="str">
        <f>INDEX(Bdd!$S$120:$AE$125,$BI89,BP$80)</f>
        <v/>
      </c>
      <c r="BQ89" s="141" t="str">
        <f>INDEX(Bdd!$S$120:$AE$125,$BI89,BQ$80)</f>
        <v/>
      </c>
      <c r="BR89" s="141" t="str">
        <f>INDEX(Bdd!$S$120:$AE$125,$BI89,BR$80)</f>
        <v/>
      </c>
      <c r="BS89" s="141" t="str">
        <f>INDEX(Bdd!$S$120:$AE$125,$BI89,BS$80)</f>
        <v/>
      </c>
      <c r="BT89" s="141" t="str">
        <f>INDEX(Bdd!$S$120:$AE$125,$BI89,BT$80)</f>
        <v/>
      </c>
      <c r="BU89" s="141" t="str">
        <f>INDEX(Bdd!$S$120:$AE$125,$BI89,BU$80)</f>
        <v/>
      </c>
      <c r="BV89" s="141" t="str">
        <f>INDEX(Bdd!$S$120:$AE$125,$BI89,BV$80)</f>
        <v/>
      </c>
      <c r="BW89" s="24"/>
      <c r="BX89" s="35"/>
    </row>
    <row r="90" spans="60:76">
      <c r="BH90" s="34"/>
      <c r="BI90" s="145"/>
      <c r="BJ90" s="142"/>
      <c r="BK90" s="142"/>
      <c r="BL90" s="142"/>
      <c r="BM90" s="142"/>
      <c r="BN90" s="142"/>
      <c r="BO90" s="142"/>
      <c r="BP90" s="142"/>
      <c r="BQ90" s="142"/>
      <c r="BR90" s="142"/>
      <c r="BS90" s="142"/>
      <c r="BT90" s="142"/>
      <c r="BU90" s="142"/>
      <c r="BV90" s="142"/>
      <c r="BW90" s="24"/>
      <c r="BX90" s="35"/>
    </row>
    <row r="91" spans="60:76">
      <c r="BH91" s="34"/>
      <c r="BI91" s="146"/>
      <c r="BJ91" s="143"/>
      <c r="BK91" s="143"/>
      <c r="BL91" s="143"/>
      <c r="BM91" s="143"/>
      <c r="BN91" s="143"/>
      <c r="BO91" s="143"/>
      <c r="BP91" s="143"/>
      <c r="BQ91" s="143"/>
      <c r="BR91" s="143"/>
      <c r="BS91" s="143"/>
      <c r="BT91" s="143"/>
      <c r="BU91" s="143"/>
      <c r="BV91" s="143"/>
      <c r="BW91" s="24"/>
      <c r="BX91" s="35"/>
    </row>
    <row r="92" spans="60:76">
      <c r="BH92" s="34"/>
      <c r="BI92" s="144">
        <v>4</v>
      </c>
      <c r="BJ92" s="141" t="str">
        <f>INDEX(Bdd!$S$120:$AE$125,$BI92,BJ$80)</f>
        <v/>
      </c>
      <c r="BK92" s="141" t="str">
        <f>INDEX(Bdd!$S$120:$AE$125,$BI92,BK$80)</f>
        <v/>
      </c>
      <c r="BL92" s="141" t="str">
        <f>INDEX(Bdd!$S$120:$AE$125,$BI92,BL$80)</f>
        <v>x</v>
      </c>
      <c r="BM92" s="141" t="str">
        <f>INDEX(Bdd!$S$120:$AE$125,$BI92,BM$80)</f>
        <v/>
      </c>
      <c r="BN92" s="141" t="str">
        <f>INDEX(Bdd!$S$120:$AE$125,$BI92,BN$80)</f>
        <v>x</v>
      </c>
      <c r="BO92" s="141" t="str">
        <f>INDEX(Bdd!$S$120:$AE$125,$BI92,BO$80)</f>
        <v/>
      </c>
      <c r="BP92" s="141" t="str">
        <f>INDEX(Bdd!$S$120:$AE$125,$BI92,BP$80)</f>
        <v/>
      </c>
      <c r="BQ92" s="141" t="str">
        <f>INDEX(Bdd!$S$120:$AE$125,$BI92,BQ$80)</f>
        <v/>
      </c>
      <c r="BR92" s="141" t="str">
        <f>INDEX(Bdd!$S$120:$AE$125,$BI92,BR$80)</f>
        <v/>
      </c>
      <c r="BS92" s="141" t="str">
        <f>INDEX(Bdd!$S$120:$AE$125,$BI92,BS$80)</f>
        <v/>
      </c>
      <c r="BT92" s="141" t="str">
        <f>INDEX(Bdd!$S$120:$AE$125,$BI92,BT$80)</f>
        <v/>
      </c>
      <c r="BU92" s="141" t="str">
        <f>INDEX(Bdd!$S$120:$AE$125,$BI92,BU$80)</f>
        <v/>
      </c>
      <c r="BV92" s="141" t="str">
        <f>INDEX(Bdd!$S$120:$AE$125,$BI92,BV$80)</f>
        <v/>
      </c>
      <c r="BW92" s="24"/>
      <c r="BX92" s="35"/>
    </row>
    <row r="93" spans="60:76">
      <c r="BH93" s="34"/>
      <c r="BI93" s="145"/>
      <c r="BJ93" s="142"/>
      <c r="BK93" s="142"/>
      <c r="BL93" s="142"/>
      <c r="BM93" s="142"/>
      <c r="BN93" s="142"/>
      <c r="BO93" s="142"/>
      <c r="BP93" s="142"/>
      <c r="BQ93" s="142"/>
      <c r="BR93" s="142"/>
      <c r="BS93" s="142"/>
      <c r="BT93" s="142"/>
      <c r="BU93" s="142"/>
      <c r="BV93" s="142"/>
      <c r="BW93" s="24"/>
      <c r="BX93" s="35"/>
    </row>
    <row r="94" spans="60:76">
      <c r="BH94" s="34"/>
      <c r="BI94" s="146"/>
      <c r="BJ94" s="143"/>
      <c r="BK94" s="143"/>
      <c r="BL94" s="143"/>
      <c r="BM94" s="143"/>
      <c r="BN94" s="143"/>
      <c r="BO94" s="143"/>
      <c r="BP94" s="143"/>
      <c r="BQ94" s="143"/>
      <c r="BR94" s="143"/>
      <c r="BS94" s="143"/>
      <c r="BT94" s="143"/>
      <c r="BU94" s="143"/>
      <c r="BV94" s="143"/>
      <c r="BW94" s="24"/>
      <c r="BX94" s="35"/>
    </row>
    <row r="95" spans="60:76">
      <c r="BH95" s="34"/>
      <c r="BI95" s="144">
        <v>5</v>
      </c>
      <c r="BJ95" s="141" t="str">
        <f>INDEX(Bdd!$S$120:$AE$125,$BI95,BJ$80)</f>
        <v/>
      </c>
      <c r="BK95" s="141" t="str">
        <f>INDEX(Bdd!$S$120:$AE$125,$BI95,BK$80)</f>
        <v/>
      </c>
      <c r="BL95" s="141" t="str">
        <f>INDEX(Bdd!$S$120:$AE$125,$BI95,BL$80)</f>
        <v>x</v>
      </c>
      <c r="BM95" s="141" t="str">
        <f>INDEX(Bdd!$S$120:$AE$125,$BI95,BM$80)</f>
        <v/>
      </c>
      <c r="BN95" s="141" t="str">
        <f>INDEX(Bdd!$S$120:$AE$125,$BI95,BN$80)</f>
        <v>x</v>
      </c>
      <c r="BO95" s="141" t="str">
        <f>INDEX(Bdd!$S$120:$AE$125,$BI95,BO$80)</f>
        <v/>
      </c>
      <c r="BP95" s="141" t="str">
        <f>INDEX(Bdd!$S$120:$AE$125,$BI95,BP$80)</f>
        <v/>
      </c>
      <c r="BQ95" s="141" t="str">
        <f>INDEX(Bdd!$S$120:$AE$125,$BI95,BQ$80)</f>
        <v/>
      </c>
      <c r="BR95" s="141" t="str">
        <f>INDEX(Bdd!$S$120:$AE$125,$BI95,BR$80)</f>
        <v/>
      </c>
      <c r="BS95" s="141" t="str">
        <f>INDEX(Bdd!$S$120:$AE$125,$BI95,BS$80)</f>
        <v/>
      </c>
      <c r="BT95" s="141" t="str">
        <f>INDEX(Bdd!$S$120:$AE$125,$BI95,BT$80)</f>
        <v/>
      </c>
      <c r="BU95" s="141" t="str">
        <f>INDEX(Bdd!$S$120:$AE$125,$BI95,BU$80)</f>
        <v/>
      </c>
      <c r="BV95" s="141" t="str">
        <f>INDEX(Bdd!$S$120:$AE$125,$BI95,BV$80)</f>
        <v/>
      </c>
      <c r="BW95" s="24"/>
      <c r="BX95" s="35"/>
    </row>
    <row r="96" spans="60:76">
      <c r="BH96" s="34"/>
      <c r="BI96" s="145"/>
      <c r="BJ96" s="142"/>
      <c r="BK96" s="142"/>
      <c r="BL96" s="142"/>
      <c r="BM96" s="142"/>
      <c r="BN96" s="142"/>
      <c r="BO96" s="142"/>
      <c r="BP96" s="142"/>
      <c r="BQ96" s="142"/>
      <c r="BR96" s="142"/>
      <c r="BS96" s="142"/>
      <c r="BT96" s="142"/>
      <c r="BU96" s="142"/>
      <c r="BV96" s="142"/>
      <c r="BW96" s="24"/>
      <c r="BX96" s="35"/>
    </row>
    <row r="97" spans="60:76">
      <c r="BH97" s="34"/>
      <c r="BI97" s="146"/>
      <c r="BJ97" s="143"/>
      <c r="BK97" s="143"/>
      <c r="BL97" s="143"/>
      <c r="BM97" s="143"/>
      <c r="BN97" s="143"/>
      <c r="BO97" s="143"/>
      <c r="BP97" s="143"/>
      <c r="BQ97" s="143"/>
      <c r="BR97" s="143"/>
      <c r="BS97" s="143"/>
      <c r="BT97" s="143"/>
      <c r="BU97" s="143"/>
      <c r="BV97" s="143"/>
      <c r="BW97" s="24"/>
      <c r="BX97" s="35"/>
    </row>
    <row r="98" spans="60:76">
      <c r="BH98" s="34"/>
      <c r="BI98" s="144">
        <v>6</v>
      </c>
      <c r="BJ98" s="141" t="str">
        <f>INDEX(Bdd!$S$120:$AE$125,$BI98,BJ$80)</f>
        <v/>
      </c>
      <c r="BK98" s="141" t="str">
        <f>INDEX(Bdd!$S$120:$AE$125,$BI98,BK$80)</f>
        <v/>
      </c>
      <c r="BL98" s="141" t="str">
        <f>INDEX(Bdd!$S$120:$AE$125,$BI98,BL$80)</f>
        <v>x</v>
      </c>
      <c r="BM98" s="141" t="str">
        <f>INDEX(Bdd!$S$120:$AE$125,$BI98,BM$80)</f>
        <v/>
      </c>
      <c r="BN98" s="141" t="str">
        <f>INDEX(Bdd!$S$120:$AE$125,$BI98,BN$80)</f>
        <v/>
      </c>
      <c r="BO98" s="141" t="str">
        <f>INDEX(Bdd!$S$120:$AE$125,$BI98,BO$80)</f>
        <v/>
      </c>
      <c r="BP98" s="141" t="str">
        <f>INDEX(Bdd!$S$120:$AE$125,$BI98,BP$80)</f>
        <v/>
      </c>
      <c r="BQ98" s="141" t="str">
        <f>INDEX(Bdd!$S$120:$AE$125,$BI98,BQ$80)</f>
        <v/>
      </c>
      <c r="BR98" s="141" t="str">
        <f>INDEX(Bdd!$S$120:$AE$125,$BI98,BR$80)</f>
        <v/>
      </c>
      <c r="BS98" s="141" t="str">
        <f>INDEX(Bdd!$S$120:$AE$125,$BI98,BS$80)</f>
        <v/>
      </c>
      <c r="BT98" s="141" t="str">
        <f>INDEX(Bdd!$S$120:$AE$125,$BI98,BT$80)</f>
        <v/>
      </c>
      <c r="BU98" s="141" t="str">
        <f>INDEX(Bdd!$S$120:$AE$125,$BI98,BU$80)</f>
        <v/>
      </c>
      <c r="BV98" s="141" t="str">
        <f>INDEX(Bdd!$S$120:$AE$125,$BI98,BV$80)</f>
        <v/>
      </c>
      <c r="BW98" s="24"/>
      <c r="BX98" s="35"/>
    </row>
    <row r="99" spans="60:76">
      <c r="BH99" s="34"/>
      <c r="BI99" s="145"/>
      <c r="BJ99" s="142"/>
      <c r="BK99" s="142"/>
      <c r="BL99" s="142"/>
      <c r="BM99" s="142"/>
      <c r="BN99" s="142"/>
      <c r="BO99" s="142"/>
      <c r="BP99" s="142"/>
      <c r="BQ99" s="142"/>
      <c r="BR99" s="142"/>
      <c r="BS99" s="142"/>
      <c r="BT99" s="142"/>
      <c r="BU99" s="142"/>
      <c r="BV99" s="142"/>
      <c r="BW99" s="24"/>
      <c r="BX99" s="35"/>
    </row>
    <row r="100" spans="60:76">
      <c r="BH100" s="34"/>
      <c r="BI100" s="146"/>
      <c r="BJ100" s="143"/>
      <c r="BK100" s="143"/>
      <c r="BL100" s="143"/>
      <c r="BM100" s="143"/>
      <c r="BN100" s="143"/>
      <c r="BO100" s="143"/>
      <c r="BP100" s="143"/>
      <c r="BQ100" s="143"/>
      <c r="BR100" s="143"/>
      <c r="BS100" s="143"/>
      <c r="BT100" s="143"/>
      <c r="BU100" s="143"/>
      <c r="BV100" s="143"/>
      <c r="BW100" s="24"/>
      <c r="BX100" s="35"/>
    </row>
    <row r="101" spans="60:76">
      <c r="BH101" s="34"/>
      <c r="BI101" s="144">
        <v>1</v>
      </c>
      <c r="BJ101" s="165">
        <v>1</v>
      </c>
      <c r="BK101" s="167">
        <v>2</v>
      </c>
      <c r="BL101" s="167">
        <v>3</v>
      </c>
      <c r="BM101" s="176">
        <v>4</v>
      </c>
      <c r="BN101" s="176">
        <v>5</v>
      </c>
      <c r="BO101" s="173">
        <v>6</v>
      </c>
      <c r="BP101" s="170">
        <v>7</v>
      </c>
      <c r="BQ101" s="170">
        <v>8</v>
      </c>
      <c r="BR101" s="170">
        <v>9</v>
      </c>
      <c r="BS101" s="159">
        <v>10</v>
      </c>
      <c r="BT101" s="162">
        <v>11</v>
      </c>
      <c r="BU101" s="162">
        <v>12</v>
      </c>
      <c r="BV101" s="24"/>
      <c r="BW101" s="24"/>
      <c r="BX101" s="35"/>
    </row>
    <row r="102" spans="60:76">
      <c r="BH102" s="34"/>
      <c r="BI102" s="145"/>
      <c r="BJ102" s="166"/>
      <c r="BK102" s="168"/>
      <c r="BL102" s="168"/>
      <c r="BM102" s="177"/>
      <c r="BN102" s="177"/>
      <c r="BO102" s="174"/>
      <c r="BP102" s="171"/>
      <c r="BQ102" s="171"/>
      <c r="BR102" s="171"/>
      <c r="BS102" s="160"/>
      <c r="BT102" s="163"/>
      <c r="BU102" s="163"/>
      <c r="BV102" s="24"/>
      <c r="BW102" s="24"/>
      <c r="BX102" s="35"/>
    </row>
    <row r="103" spans="60:76">
      <c r="BH103" s="34"/>
      <c r="BI103" s="146"/>
      <c r="BJ103" s="166"/>
      <c r="BK103" s="169"/>
      <c r="BL103" s="168"/>
      <c r="BM103" s="178"/>
      <c r="BN103" s="177"/>
      <c r="BO103" s="175"/>
      <c r="BP103" s="171"/>
      <c r="BQ103" s="172"/>
      <c r="BR103" s="171"/>
      <c r="BS103" s="161"/>
      <c r="BT103" s="163"/>
      <c r="BU103" s="164"/>
      <c r="BV103" s="24"/>
      <c r="BW103" s="24"/>
      <c r="BX103" s="35"/>
    </row>
    <row r="104" spans="60:76">
      <c r="BH104" s="34"/>
      <c r="BI104" s="24"/>
      <c r="BJ104" s="27" t="str">
        <f>Bdd!D63</f>
        <v>F#</v>
      </c>
      <c r="BK104" s="30" t="str">
        <f>Bdd!E63</f>
        <v>G</v>
      </c>
      <c r="BL104" s="30" t="str">
        <f>Bdd!F63</f>
        <v>G#</v>
      </c>
      <c r="BM104" s="29" t="str">
        <f>Bdd!G63</f>
        <v>A</v>
      </c>
      <c r="BN104" s="29" t="str">
        <f>Bdd!H63</f>
        <v>A#</v>
      </c>
      <c r="BO104" s="31" t="str">
        <f>Bdd!I63</f>
        <v>B</v>
      </c>
      <c r="BP104" s="28" t="str">
        <f>Bdd!J63</f>
        <v>C</v>
      </c>
      <c r="BQ104" s="28" t="str">
        <f>Bdd!K63</f>
        <v>C#</v>
      </c>
      <c r="BR104" s="28" t="str">
        <f>Bdd!L63</f>
        <v>D</v>
      </c>
      <c r="BS104" s="32" t="str">
        <f>Bdd!M63</f>
        <v>D#</v>
      </c>
      <c r="BT104" s="33" t="str">
        <f>Bdd!N63</f>
        <v>E</v>
      </c>
      <c r="BU104" s="33" t="str">
        <f>Bdd!O63</f>
        <v>F</v>
      </c>
      <c r="BV104" s="24"/>
      <c r="BW104" s="24"/>
      <c r="BX104" s="35"/>
    </row>
    <row r="105" spans="60:76" ht="32.25" thickBot="1">
      <c r="BH105" s="36"/>
      <c r="BI105" s="37"/>
      <c r="BJ105" s="37"/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8"/>
    </row>
  </sheetData>
  <mergeCells count="357">
    <mergeCell ref="AG22:AQ23"/>
    <mergeCell ref="D25:G25"/>
    <mergeCell ref="H25:K25"/>
    <mergeCell ref="L25:O25"/>
    <mergeCell ref="P25:S25"/>
    <mergeCell ref="T25:W25"/>
    <mergeCell ref="X25:AA25"/>
    <mergeCell ref="L22:V23"/>
    <mergeCell ref="CA25:CE27"/>
    <mergeCell ref="AN26:AQ26"/>
    <mergeCell ref="AR26:AU26"/>
    <mergeCell ref="AV26:AY26"/>
    <mergeCell ref="AZ26:BC26"/>
    <mergeCell ref="D26:G26"/>
    <mergeCell ref="H26:K26"/>
    <mergeCell ref="L26:O26"/>
    <mergeCell ref="P26:S26"/>
    <mergeCell ref="T26:W26"/>
    <mergeCell ref="X26:AA26"/>
    <mergeCell ref="CF25:CJ27"/>
    <mergeCell ref="CK25:CO27"/>
    <mergeCell ref="BA33:BA35"/>
    <mergeCell ref="AC28:AC30"/>
    <mergeCell ref="AG28:AG30"/>
    <mergeCell ref="AK28:AK30"/>
    <mergeCell ref="AO28:AO30"/>
    <mergeCell ref="AS28:AS30"/>
    <mergeCell ref="AW28:AW30"/>
    <mergeCell ref="BA28:BA30"/>
    <mergeCell ref="AK33:AK35"/>
    <mergeCell ref="AO33:AO35"/>
    <mergeCell ref="AS33:AS35"/>
    <mergeCell ref="AW33:AW35"/>
    <mergeCell ref="AB25:AE25"/>
    <mergeCell ref="AF25:AI25"/>
    <mergeCell ref="AJ25:AM25"/>
    <mergeCell ref="AN25:AQ25"/>
    <mergeCell ref="AR25:AU25"/>
    <mergeCell ref="AV25:AY25"/>
    <mergeCell ref="AZ25:BC25"/>
    <mergeCell ref="AB26:AE26"/>
    <mergeCell ref="AF26:AI26"/>
    <mergeCell ref="AJ26:AM26"/>
    <mergeCell ref="T61:W61"/>
    <mergeCell ref="X61:AA61"/>
    <mergeCell ref="AB61:AE61"/>
    <mergeCell ref="AF61:AI61"/>
    <mergeCell ref="AJ61:AM61"/>
    <mergeCell ref="E53:E55"/>
    <mergeCell ref="I53:I55"/>
    <mergeCell ref="AC53:AC55"/>
    <mergeCell ref="AG53:AG55"/>
    <mergeCell ref="AK53:AK55"/>
    <mergeCell ref="D60:G60"/>
    <mergeCell ref="H60:K60"/>
    <mergeCell ref="L60:O60"/>
    <mergeCell ref="P60:S60"/>
    <mergeCell ref="T60:W60"/>
    <mergeCell ref="X60:AA60"/>
    <mergeCell ref="AB60:AE60"/>
    <mergeCell ref="AF60:AI60"/>
    <mergeCell ref="AJ60:AM60"/>
    <mergeCell ref="D61:G61"/>
    <mergeCell ref="H61:K61"/>
    <mergeCell ref="CP25:CT27"/>
    <mergeCell ref="CU25:CY27"/>
    <mergeCell ref="BS101:BS103"/>
    <mergeCell ref="BT101:BT103"/>
    <mergeCell ref="BU101:BU103"/>
    <mergeCell ref="BI101:BI103"/>
    <mergeCell ref="BJ101:BJ103"/>
    <mergeCell ref="BK101:BK103"/>
    <mergeCell ref="BR101:BR103"/>
    <mergeCell ref="BR98:BR100"/>
    <mergeCell ref="BS98:BS100"/>
    <mergeCell ref="BT98:BT100"/>
    <mergeCell ref="BU98:BU100"/>
    <mergeCell ref="BQ101:BQ103"/>
    <mergeCell ref="BP101:BP103"/>
    <mergeCell ref="BO101:BO103"/>
    <mergeCell ref="BN101:BN103"/>
    <mergeCell ref="BM101:BM103"/>
    <mergeCell ref="BL101:BL103"/>
    <mergeCell ref="BV98:BV100"/>
    <mergeCell ref="BI98:BI100"/>
    <mergeCell ref="BJ98:BJ100"/>
    <mergeCell ref="BK98:BK100"/>
    <mergeCell ref="BL98:BL100"/>
    <mergeCell ref="BM98:BM100"/>
    <mergeCell ref="BN98:BN100"/>
    <mergeCell ref="BO98:BO100"/>
    <mergeCell ref="BP98:BP100"/>
    <mergeCell ref="BQ98:BQ100"/>
    <mergeCell ref="BR92:BR94"/>
    <mergeCell ref="BS92:BS94"/>
    <mergeCell ref="BT92:BT94"/>
    <mergeCell ref="BU92:BU94"/>
    <mergeCell ref="BN92:BN94"/>
    <mergeCell ref="BO92:BO94"/>
    <mergeCell ref="BP92:BP94"/>
    <mergeCell ref="BQ92:BQ94"/>
    <mergeCell ref="BV92:BV94"/>
    <mergeCell ref="BI95:BI97"/>
    <mergeCell ref="BJ95:BJ97"/>
    <mergeCell ref="BK95:BK97"/>
    <mergeCell ref="BL95:BL97"/>
    <mergeCell ref="BM95:BM97"/>
    <mergeCell ref="BN95:BN97"/>
    <mergeCell ref="BO95:BO97"/>
    <mergeCell ref="BP95:BP97"/>
    <mergeCell ref="BQ95:BQ97"/>
    <mergeCell ref="BR95:BR97"/>
    <mergeCell ref="BS95:BS97"/>
    <mergeCell ref="BT95:BT97"/>
    <mergeCell ref="BU95:BU97"/>
    <mergeCell ref="BV95:BV97"/>
    <mergeCell ref="BI92:BI94"/>
    <mergeCell ref="BJ92:BJ94"/>
    <mergeCell ref="BK92:BK94"/>
    <mergeCell ref="BL92:BL94"/>
    <mergeCell ref="BM92:BM94"/>
    <mergeCell ref="BV86:BV88"/>
    <mergeCell ref="BI89:BI91"/>
    <mergeCell ref="BJ89:BJ91"/>
    <mergeCell ref="BK89:BK91"/>
    <mergeCell ref="BL89:BL91"/>
    <mergeCell ref="BM89:BM91"/>
    <mergeCell ref="BN89:BN91"/>
    <mergeCell ref="BO89:BO91"/>
    <mergeCell ref="BP89:BP91"/>
    <mergeCell ref="BQ89:BQ91"/>
    <mergeCell ref="BR89:BR91"/>
    <mergeCell ref="BS89:BS91"/>
    <mergeCell ref="BT89:BT91"/>
    <mergeCell ref="BU89:BU91"/>
    <mergeCell ref="BV89:BV91"/>
    <mergeCell ref="BI86:BI88"/>
    <mergeCell ref="BJ86:BJ88"/>
    <mergeCell ref="BK86:BK88"/>
    <mergeCell ref="BL86:BL88"/>
    <mergeCell ref="BM86:BM88"/>
    <mergeCell ref="BP86:BP88"/>
    <mergeCell ref="BQ86:BQ88"/>
    <mergeCell ref="BR86:BR88"/>
    <mergeCell ref="BS86:BS88"/>
    <mergeCell ref="BV80:BV82"/>
    <mergeCell ref="BI83:BI85"/>
    <mergeCell ref="BJ83:BJ85"/>
    <mergeCell ref="BK83:BK85"/>
    <mergeCell ref="BL83:BL85"/>
    <mergeCell ref="BM83:BM85"/>
    <mergeCell ref="BN83:BN85"/>
    <mergeCell ref="BO83:BO85"/>
    <mergeCell ref="BP83:BP85"/>
    <mergeCell ref="BQ83:BQ85"/>
    <mergeCell ref="BR83:BR85"/>
    <mergeCell ref="BS83:BS85"/>
    <mergeCell ref="BT83:BT85"/>
    <mergeCell ref="BU83:BU85"/>
    <mergeCell ref="BV83:BV85"/>
    <mergeCell ref="BS80:BS82"/>
    <mergeCell ref="BT80:BT82"/>
    <mergeCell ref="BU80:BU82"/>
    <mergeCell ref="AR68:AT68"/>
    <mergeCell ref="BU86:BU88"/>
    <mergeCell ref="BJ80:BJ82"/>
    <mergeCell ref="BK80:BK82"/>
    <mergeCell ref="BL80:BL82"/>
    <mergeCell ref="BM80:BM82"/>
    <mergeCell ref="BN80:BN82"/>
    <mergeCell ref="BO80:BO82"/>
    <mergeCell ref="BP80:BP82"/>
    <mergeCell ref="BQ80:BQ82"/>
    <mergeCell ref="BR80:BR82"/>
    <mergeCell ref="BN86:BN88"/>
    <mergeCell ref="BO86:BO88"/>
    <mergeCell ref="AV68:AX68"/>
    <mergeCell ref="U33:U35"/>
    <mergeCell ref="BA43:BA45"/>
    <mergeCell ref="AC48:AC50"/>
    <mergeCell ref="AG48:AG50"/>
    <mergeCell ref="AK48:AK50"/>
    <mergeCell ref="BT86:BT88"/>
    <mergeCell ref="AO48:AO50"/>
    <mergeCell ref="BI77:BI79"/>
    <mergeCell ref="AZ60:BC60"/>
    <mergeCell ref="BA53:BA55"/>
    <mergeCell ref="BI60:BI62"/>
    <mergeCell ref="BI68:BI70"/>
    <mergeCell ref="BI74:BI76"/>
    <mergeCell ref="BI71:BI73"/>
    <mergeCell ref="AO53:AO55"/>
    <mergeCell ref="AS53:AS55"/>
    <mergeCell ref="AW53:AW55"/>
    <mergeCell ref="AN60:AQ60"/>
    <mergeCell ref="AR60:AU60"/>
    <mergeCell ref="AV60:AY60"/>
    <mergeCell ref="AN61:AQ61"/>
    <mergeCell ref="AR61:AU61"/>
    <mergeCell ref="AV61:AY61"/>
    <mergeCell ref="AV66:AX66"/>
    <mergeCell ref="AS38:AS40"/>
    <mergeCell ref="AW38:AW40"/>
    <mergeCell ref="AK43:AK45"/>
    <mergeCell ref="AO43:AO45"/>
    <mergeCell ref="AS43:AS45"/>
    <mergeCell ref="AW43:AW45"/>
    <mergeCell ref="DM23:DP23"/>
    <mergeCell ref="E48:E50"/>
    <mergeCell ref="I48:I50"/>
    <mergeCell ref="M48:M50"/>
    <mergeCell ref="Q48:Q50"/>
    <mergeCell ref="U48:U50"/>
    <mergeCell ref="Y48:Y50"/>
    <mergeCell ref="E38:E40"/>
    <mergeCell ref="I38:I40"/>
    <mergeCell ref="M38:M40"/>
    <mergeCell ref="Q38:Q40"/>
    <mergeCell ref="U38:U40"/>
    <mergeCell ref="Y38:Y40"/>
    <mergeCell ref="M43:M45"/>
    <mergeCell ref="Q43:Q45"/>
    <mergeCell ref="U43:U45"/>
    <mergeCell ref="Y43:Y45"/>
    <mergeCell ref="E43:E45"/>
    <mergeCell ref="BA38:BA40"/>
    <mergeCell ref="AS48:AS50"/>
    <mergeCell ref="AW48:AW50"/>
    <mergeCell ref="BA48:BA50"/>
    <mergeCell ref="AC43:AC45"/>
    <mergeCell ref="AG43:AG45"/>
    <mergeCell ref="H65:J65"/>
    <mergeCell ref="L65:N65"/>
    <mergeCell ref="P65:R65"/>
    <mergeCell ref="T65:V65"/>
    <mergeCell ref="X65:Z65"/>
    <mergeCell ref="L61:O61"/>
    <mergeCell ref="P61:S61"/>
    <mergeCell ref="AJ64:AL64"/>
    <mergeCell ref="AN64:AP64"/>
    <mergeCell ref="AV64:AX64"/>
    <mergeCell ref="H64:J64"/>
    <mergeCell ref="T64:V64"/>
    <mergeCell ref="AF64:AH64"/>
    <mergeCell ref="AR64:AT64"/>
    <mergeCell ref="L64:N64"/>
    <mergeCell ref="P64:R64"/>
    <mergeCell ref="X64:Z64"/>
    <mergeCell ref="AB64:AD64"/>
    <mergeCell ref="AJ68:AL68"/>
    <mergeCell ref="AN68:AP68"/>
    <mergeCell ref="Y33:Y35"/>
    <mergeCell ref="E28:E30"/>
    <mergeCell ref="I28:I30"/>
    <mergeCell ref="M28:M30"/>
    <mergeCell ref="Q28:Q30"/>
    <mergeCell ref="U28:U30"/>
    <mergeCell ref="Y28:Y30"/>
    <mergeCell ref="M53:M55"/>
    <mergeCell ref="Q53:Q55"/>
    <mergeCell ref="U53:U55"/>
    <mergeCell ref="Y53:Y55"/>
    <mergeCell ref="AC33:AC35"/>
    <mergeCell ref="AG33:AG35"/>
    <mergeCell ref="AC38:AC40"/>
    <mergeCell ref="AG38:AG40"/>
    <mergeCell ref="AK38:AK40"/>
    <mergeCell ref="AO38:AO40"/>
    <mergeCell ref="I43:I45"/>
    <mergeCell ref="E33:E35"/>
    <mergeCell ref="I33:I35"/>
    <mergeCell ref="M33:M35"/>
    <mergeCell ref="Q33:Q35"/>
    <mergeCell ref="H66:J66"/>
    <mergeCell ref="T66:V66"/>
    <mergeCell ref="AF66:AH66"/>
    <mergeCell ref="AR66:AT66"/>
    <mergeCell ref="AB66:AD66"/>
    <mergeCell ref="X66:Z66"/>
    <mergeCell ref="P69:R69"/>
    <mergeCell ref="T69:V69"/>
    <mergeCell ref="X69:Z69"/>
    <mergeCell ref="AB69:AD69"/>
    <mergeCell ref="AF69:AH69"/>
    <mergeCell ref="AJ69:AL69"/>
    <mergeCell ref="AN69:AP69"/>
    <mergeCell ref="P66:R66"/>
    <mergeCell ref="L66:N66"/>
    <mergeCell ref="AJ66:AL66"/>
    <mergeCell ref="AN66:AP66"/>
    <mergeCell ref="H68:J68"/>
    <mergeCell ref="L68:N68"/>
    <mergeCell ref="P68:R68"/>
    <mergeCell ref="T68:V68"/>
    <mergeCell ref="X68:Z68"/>
    <mergeCell ref="AB68:AD68"/>
    <mergeCell ref="AF68:AH68"/>
    <mergeCell ref="D68:G68"/>
    <mergeCell ref="D69:G69"/>
    <mergeCell ref="D70:G70"/>
    <mergeCell ref="AB65:AD65"/>
    <mergeCell ref="AF65:AH65"/>
    <mergeCell ref="AJ65:AL65"/>
    <mergeCell ref="AN65:AP65"/>
    <mergeCell ref="AR65:AT65"/>
    <mergeCell ref="AV65:AX65"/>
    <mergeCell ref="AR69:AT69"/>
    <mergeCell ref="AV69:AX69"/>
    <mergeCell ref="H70:J70"/>
    <mergeCell ref="L70:N70"/>
    <mergeCell ref="P70:R70"/>
    <mergeCell ref="T70:V70"/>
    <mergeCell ref="X70:Z70"/>
    <mergeCell ref="AB70:AD70"/>
    <mergeCell ref="AF70:AH70"/>
    <mergeCell ref="AJ70:AL70"/>
    <mergeCell ref="AN70:AP70"/>
    <mergeCell ref="AR70:AT70"/>
    <mergeCell ref="AV70:AX70"/>
    <mergeCell ref="H69:J69"/>
    <mergeCell ref="L69:N69"/>
    <mergeCell ref="DD65:DF65"/>
    <mergeCell ref="DG65:DI65"/>
    <mergeCell ref="DJ65:DL65"/>
    <mergeCell ref="DM65:DO65"/>
    <mergeCell ref="DP65:DR65"/>
    <mergeCell ref="DS65:DU65"/>
    <mergeCell ref="DD66:DF66"/>
    <mergeCell ref="DG66:DI66"/>
    <mergeCell ref="DJ66:DL66"/>
    <mergeCell ref="DM66:DO66"/>
    <mergeCell ref="DP66:DR66"/>
    <mergeCell ref="DS66:DU66"/>
    <mergeCell ref="DD68:DF68"/>
    <mergeCell ref="DG68:DI68"/>
    <mergeCell ref="DJ68:DL68"/>
    <mergeCell ref="DM68:DO68"/>
    <mergeCell ref="DP68:DR68"/>
    <mergeCell ref="DS68:DU68"/>
    <mergeCell ref="DD69:DF69"/>
    <mergeCell ref="DG69:DI69"/>
    <mergeCell ref="DJ69:DL69"/>
    <mergeCell ref="DM69:DO69"/>
    <mergeCell ref="DP69:DR69"/>
    <mergeCell ref="DS69:DU69"/>
    <mergeCell ref="DD70:DF70"/>
    <mergeCell ref="DG70:DI70"/>
    <mergeCell ref="DJ70:DL70"/>
    <mergeCell ref="DM70:DO70"/>
    <mergeCell ref="DP70:DR70"/>
    <mergeCell ref="DS70:DU70"/>
    <mergeCell ref="DD71:DF71"/>
    <mergeCell ref="DG71:DI71"/>
    <mergeCell ref="DJ71:DL71"/>
    <mergeCell ref="DM71:DO71"/>
    <mergeCell ref="DP71:DR71"/>
    <mergeCell ref="DS71:DU71"/>
  </mergeCells>
  <conditionalFormatting sqref="BA53">
    <cfRule type="expression" dxfId="1162" priority="17">
      <formula>$BJ$101=BV98</formula>
    </cfRule>
  </conditionalFormatting>
  <conditionalFormatting sqref="BA53">
    <cfRule type="expression" dxfId="1161" priority="12">
      <formula>BV98=4</formula>
    </cfRule>
  </conditionalFormatting>
  <conditionalFormatting sqref="BA53:BA55">
    <cfRule type="expression" dxfId="1160" priority="11">
      <formula>BV98=5</formula>
    </cfRule>
  </conditionalFormatting>
  <conditionalFormatting sqref="BA53:BA55">
    <cfRule type="expression" dxfId="1159" priority="8">
      <formula>BV98=9</formula>
    </cfRule>
    <cfRule type="expression" dxfId="1158" priority="9">
      <formula>BV98=8</formula>
    </cfRule>
    <cfRule type="expression" dxfId="1157" priority="10">
      <formula>BV98=7</formula>
    </cfRule>
  </conditionalFormatting>
  <conditionalFormatting sqref="BA53:BA55">
    <cfRule type="expression" dxfId="1156" priority="4">
      <formula>BV98=3</formula>
    </cfRule>
    <cfRule type="expression" dxfId="1155" priority="5">
      <formula>BV98=2</formula>
    </cfRule>
    <cfRule type="expression" dxfId="1154" priority="6">
      <formula>BV98=12</formula>
    </cfRule>
    <cfRule type="expression" dxfId="1153" priority="7">
      <formula>BV98=11</formula>
    </cfRule>
  </conditionalFormatting>
  <conditionalFormatting sqref="BA53:BA55">
    <cfRule type="expression" dxfId="1152" priority="2">
      <formula>BV98=10</formula>
    </cfRule>
    <cfRule type="expression" dxfId="1151" priority="3">
      <formula>BV98=6</formula>
    </cfRule>
  </conditionalFormatting>
  <conditionalFormatting sqref="BA53:BA55">
    <cfRule type="expression" dxfId="1150" priority="19">
      <formula>BV98=4</formula>
    </cfRule>
    <cfRule type="expression" dxfId="1149" priority="41">
      <formula>BV98="x"</formula>
    </cfRule>
  </conditionalFormatting>
  <conditionalFormatting sqref="AG53">
    <cfRule type="expression" dxfId="1148" priority="43">
      <formula>$BJ$101=BQ98</formula>
    </cfRule>
  </conditionalFormatting>
  <conditionalFormatting sqref="AG53">
    <cfRule type="expression" dxfId="1147" priority="45">
      <formula>BQ98=4</formula>
    </cfRule>
  </conditionalFormatting>
  <conditionalFormatting sqref="AG53:AG55">
    <cfRule type="expression" dxfId="1146" priority="47">
      <formula>BQ98=5</formula>
    </cfRule>
  </conditionalFormatting>
  <conditionalFormatting sqref="AG53:AG55">
    <cfRule type="expression" dxfId="1145" priority="51">
      <formula>BQ98=9</formula>
    </cfRule>
    <cfRule type="expression" dxfId="1144" priority="52">
      <formula>BQ98=8</formula>
    </cfRule>
    <cfRule type="expression" dxfId="1143" priority="53">
      <formula>BQ98=7</formula>
    </cfRule>
  </conditionalFormatting>
  <conditionalFormatting sqref="AG53:AG55">
    <cfRule type="expression" dxfId="1142" priority="58">
      <formula>BQ98=3</formula>
    </cfRule>
    <cfRule type="expression" dxfId="1141" priority="59">
      <formula>BQ98=2</formula>
    </cfRule>
    <cfRule type="expression" dxfId="1140" priority="60">
      <formula>BQ98=12</formula>
    </cfRule>
    <cfRule type="expression" dxfId="1139" priority="61">
      <formula>BQ98=11</formula>
    </cfRule>
  </conditionalFormatting>
  <conditionalFormatting sqref="AG53:AG55">
    <cfRule type="expression" dxfId="1138" priority="64">
      <formula>BQ98=10</formula>
    </cfRule>
    <cfRule type="expression" dxfId="1137" priority="65">
      <formula>BQ98=6</formula>
    </cfRule>
  </conditionalFormatting>
  <conditionalFormatting sqref="AK53">
    <cfRule type="expression" dxfId="1136" priority="67">
      <formula>$BJ$101=BR98</formula>
    </cfRule>
  </conditionalFormatting>
  <conditionalFormatting sqref="AK53">
    <cfRule type="expression" dxfId="1135" priority="69">
      <formula>BR98=4</formula>
    </cfRule>
  </conditionalFormatting>
  <conditionalFormatting sqref="AK53:AK55">
    <cfRule type="expression" dxfId="1134" priority="71">
      <formula>BR98=5</formula>
    </cfRule>
  </conditionalFormatting>
  <conditionalFormatting sqref="AK53:AK55">
    <cfRule type="expression" dxfId="1133" priority="75">
      <formula>BR98=9</formula>
    </cfRule>
    <cfRule type="expression" dxfId="1132" priority="76">
      <formula>BR98=8</formula>
    </cfRule>
    <cfRule type="expression" dxfId="1131" priority="77">
      <formula>BR98=7</formula>
    </cfRule>
  </conditionalFormatting>
  <conditionalFormatting sqref="AK53:AK55">
    <cfRule type="expression" dxfId="1130" priority="82">
      <formula>BR98=3</formula>
    </cfRule>
    <cfRule type="expression" dxfId="1129" priority="83">
      <formula>BR98=2</formula>
    </cfRule>
    <cfRule type="expression" dxfId="1128" priority="84">
      <formula>BR98=12</formula>
    </cfRule>
    <cfRule type="expression" dxfId="1127" priority="85">
      <formula>BR98=11</formula>
    </cfRule>
  </conditionalFormatting>
  <conditionalFormatting sqref="AK53:AK55">
    <cfRule type="expression" dxfId="1126" priority="88">
      <formula>BR98=10</formula>
    </cfRule>
    <cfRule type="expression" dxfId="1125" priority="89">
      <formula>BR98=6</formula>
    </cfRule>
  </conditionalFormatting>
  <conditionalFormatting sqref="AO53">
    <cfRule type="expression" dxfId="1124" priority="91">
      <formula>$BJ$101=BS98</formula>
    </cfRule>
  </conditionalFormatting>
  <conditionalFormatting sqref="AO53">
    <cfRule type="expression" dxfId="1123" priority="93">
      <formula>BS98=4</formula>
    </cfRule>
  </conditionalFormatting>
  <conditionalFormatting sqref="AO53:AO55">
    <cfRule type="expression" dxfId="1122" priority="95">
      <formula>BS98=5</formula>
    </cfRule>
  </conditionalFormatting>
  <conditionalFormatting sqref="AO53:AO55">
    <cfRule type="expression" dxfId="1121" priority="99">
      <formula>BS98=9</formula>
    </cfRule>
    <cfRule type="expression" dxfId="1120" priority="100">
      <formula>BS98=8</formula>
    </cfRule>
    <cfRule type="expression" dxfId="1119" priority="101">
      <formula>BS98=7</formula>
    </cfRule>
  </conditionalFormatting>
  <conditionalFormatting sqref="AO53:AO55">
    <cfRule type="expression" dxfId="1118" priority="106">
      <formula>BS98=3</formula>
    </cfRule>
    <cfRule type="expression" dxfId="1117" priority="107">
      <formula>BS98=2</formula>
    </cfRule>
    <cfRule type="expression" dxfId="1116" priority="108">
      <formula>BS98=12</formula>
    </cfRule>
    <cfRule type="expression" dxfId="1115" priority="109">
      <formula>BS98=11</formula>
    </cfRule>
  </conditionalFormatting>
  <conditionalFormatting sqref="AO53:AO55">
    <cfRule type="expression" dxfId="1114" priority="112">
      <formula>BS98=10</formula>
    </cfRule>
    <cfRule type="expression" dxfId="1113" priority="113">
      <formula>BS98=6</formula>
    </cfRule>
  </conditionalFormatting>
  <conditionalFormatting sqref="AS53">
    <cfRule type="expression" dxfId="1112" priority="115">
      <formula>$BJ$101=BT98</formula>
    </cfRule>
  </conditionalFormatting>
  <conditionalFormatting sqref="AS53">
    <cfRule type="expression" dxfId="1111" priority="117">
      <formula>BT98=4</formula>
    </cfRule>
  </conditionalFormatting>
  <conditionalFormatting sqref="AS53:AS55">
    <cfRule type="expression" dxfId="1110" priority="119">
      <formula>BT98=5</formula>
    </cfRule>
  </conditionalFormatting>
  <conditionalFormatting sqref="AS53:AS55">
    <cfRule type="expression" dxfId="1109" priority="123">
      <formula>BT98=9</formula>
    </cfRule>
    <cfRule type="expression" dxfId="1108" priority="124">
      <formula>BT98=8</formula>
    </cfRule>
    <cfRule type="expression" dxfId="1107" priority="125">
      <formula>BT98=7</formula>
    </cfRule>
  </conditionalFormatting>
  <conditionalFormatting sqref="AS53:AS55">
    <cfRule type="expression" dxfId="1106" priority="130">
      <formula>BT98=3</formula>
    </cfRule>
    <cfRule type="expression" dxfId="1105" priority="131">
      <formula>BT98=2</formula>
    </cfRule>
    <cfRule type="expression" dxfId="1104" priority="132">
      <formula>BT98=12</formula>
    </cfRule>
    <cfRule type="expression" dxfId="1103" priority="133">
      <formula>BT98=11</formula>
    </cfRule>
  </conditionalFormatting>
  <conditionalFormatting sqref="AS53:AS55">
    <cfRule type="expression" dxfId="1102" priority="136">
      <formula>BT98=10</formula>
    </cfRule>
    <cfRule type="expression" dxfId="1101" priority="137">
      <formula>BT98=6</formula>
    </cfRule>
  </conditionalFormatting>
  <conditionalFormatting sqref="AW53">
    <cfRule type="expression" dxfId="1100" priority="139">
      <formula>$BJ$101=BU98</formula>
    </cfRule>
  </conditionalFormatting>
  <conditionalFormatting sqref="AW53">
    <cfRule type="expression" dxfId="1099" priority="141">
      <formula>BU98=4</formula>
    </cfRule>
  </conditionalFormatting>
  <conditionalFormatting sqref="AW53:AW55">
    <cfRule type="expression" dxfId="1098" priority="143">
      <formula>BU98=5</formula>
    </cfRule>
  </conditionalFormatting>
  <conditionalFormatting sqref="AW53:AW55">
    <cfRule type="expression" dxfId="1097" priority="147">
      <formula>BU98=9</formula>
    </cfRule>
    <cfRule type="expression" dxfId="1096" priority="148">
      <formula>BU98=8</formula>
    </cfRule>
    <cfRule type="expression" dxfId="1095" priority="149">
      <formula>BU98=7</formula>
    </cfRule>
  </conditionalFormatting>
  <conditionalFormatting sqref="AW53:AW55">
    <cfRule type="expression" dxfId="1094" priority="154">
      <formula>BU98=3</formula>
    </cfRule>
    <cfRule type="expression" dxfId="1093" priority="155">
      <formula>BU98=2</formula>
    </cfRule>
    <cfRule type="expression" dxfId="1092" priority="156">
      <formula>BU98=12</formula>
    </cfRule>
    <cfRule type="expression" dxfId="1091" priority="157">
      <formula>BU98=11</formula>
    </cfRule>
  </conditionalFormatting>
  <conditionalFormatting sqref="AW53:AW55">
    <cfRule type="expression" dxfId="1090" priority="160">
      <formula>BU98=10</formula>
    </cfRule>
    <cfRule type="expression" dxfId="1089" priority="161">
      <formula>BU98=6</formula>
    </cfRule>
  </conditionalFormatting>
  <conditionalFormatting sqref="AC53">
    <cfRule type="expression" dxfId="1088" priority="163">
      <formula>$BJ$101=BP98</formula>
    </cfRule>
  </conditionalFormatting>
  <conditionalFormatting sqref="AC53">
    <cfRule type="expression" dxfId="1087" priority="165">
      <formula>BP98=4</formula>
    </cfRule>
  </conditionalFormatting>
  <conditionalFormatting sqref="AC53:AC55">
    <cfRule type="expression" dxfId="1086" priority="167">
      <formula>BP98=5</formula>
    </cfRule>
  </conditionalFormatting>
  <conditionalFormatting sqref="AC53:AC55">
    <cfRule type="expression" dxfId="1085" priority="171">
      <formula>BP98=9</formula>
    </cfRule>
    <cfRule type="expression" dxfId="1084" priority="172">
      <formula>BP98=8</formula>
    </cfRule>
    <cfRule type="expression" dxfId="1083" priority="173">
      <formula>BP98=7</formula>
    </cfRule>
  </conditionalFormatting>
  <conditionalFormatting sqref="AC53:AC55">
    <cfRule type="expression" dxfId="1082" priority="178">
      <formula>BP98=3</formula>
    </cfRule>
    <cfRule type="expression" dxfId="1081" priority="179">
      <formula>BP98=2</formula>
    </cfRule>
    <cfRule type="expression" dxfId="1080" priority="180">
      <formula>BP98=12</formula>
    </cfRule>
    <cfRule type="expression" dxfId="1079" priority="181">
      <formula>BP98=11</formula>
    </cfRule>
  </conditionalFormatting>
  <conditionalFormatting sqref="AC53:AC55">
    <cfRule type="expression" dxfId="1078" priority="184">
      <formula>BP98=10</formula>
    </cfRule>
    <cfRule type="expression" dxfId="1077" priority="185">
      <formula>BP98=6</formula>
    </cfRule>
  </conditionalFormatting>
  <conditionalFormatting sqref="AG53">
    <cfRule type="expression" dxfId="1076" priority="187">
      <formula>$BJ$101=BQ98</formula>
    </cfRule>
  </conditionalFormatting>
  <conditionalFormatting sqref="AG53">
    <cfRule type="expression" dxfId="1075" priority="189">
      <formula>BQ98=4</formula>
    </cfRule>
  </conditionalFormatting>
  <conditionalFormatting sqref="AG53">
    <cfRule type="expression" dxfId="1074" priority="191">
      <formula>BQ98=5</formula>
    </cfRule>
  </conditionalFormatting>
  <conditionalFormatting sqref="AG53">
    <cfRule type="expression" dxfId="1073" priority="195">
      <formula>BQ98=9</formula>
    </cfRule>
    <cfRule type="expression" dxfId="1072" priority="196">
      <formula>BQ98=8</formula>
    </cfRule>
    <cfRule type="expression" dxfId="1071" priority="197">
      <formula>BQ98=7</formula>
    </cfRule>
  </conditionalFormatting>
  <conditionalFormatting sqref="AG53">
    <cfRule type="expression" dxfId="1070" priority="202">
      <formula>BQ98=3</formula>
    </cfRule>
    <cfRule type="expression" dxfId="1069" priority="203">
      <formula>BQ98=2</formula>
    </cfRule>
    <cfRule type="expression" dxfId="1068" priority="204">
      <formula>BQ98=12</formula>
    </cfRule>
    <cfRule type="expression" dxfId="1067" priority="205">
      <formula>BQ98=11</formula>
    </cfRule>
  </conditionalFormatting>
  <conditionalFormatting sqref="AG53">
    <cfRule type="expression" dxfId="1066" priority="208">
      <formula>BQ98=10</formula>
    </cfRule>
    <cfRule type="expression" dxfId="1065" priority="209">
      <formula>BQ98=6</formula>
    </cfRule>
  </conditionalFormatting>
  <conditionalFormatting sqref="AK53">
    <cfRule type="expression" dxfId="1064" priority="211">
      <formula>$BJ$101=BR98</formula>
    </cfRule>
  </conditionalFormatting>
  <conditionalFormatting sqref="AK53">
    <cfRule type="expression" dxfId="1063" priority="213">
      <formula>BR98=4</formula>
    </cfRule>
  </conditionalFormatting>
  <conditionalFormatting sqref="AK53">
    <cfRule type="expression" dxfId="1062" priority="215">
      <formula>BR98=5</formula>
    </cfRule>
  </conditionalFormatting>
  <conditionalFormatting sqref="AK53">
    <cfRule type="expression" dxfId="1061" priority="219">
      <formula>BR98=9</formula>
    </cfRule>
    <cfRule type="expression" dxfId="1060" priority="220">
      <formula>BR98=8</formula>
    </cfRule>
    <cfRule type="expression" dxfId="1059" priority="221">
      <formula>BR98=7</formula>
    </cfRule>
  </conditionalFormatting>
  <conditionalFormatting sqref="AK53">
    <cfRule type="expression" dxfId="1058" priority="226">
      <formula>BR98=3</formula>
    </cfRule>
    <cfRule type="expression" dxfId="1057" priority="227">
      <formula>BR98=2</formula>
    </cfRule>
    <cfRule type="expression" dxfId="1056" priority="228">
      <formula>BR98=12</formula>
    </cfRule>
    <cfRule type="expression" dxfId="1055" priority="229">
      <formula>BR98=11</formula>
    </cfRule>
  </conditionalFormatting>
  <conditionalFormatting sqref="AK53">
    <cfRule type="expression" dxfId="1054" priority="232">
      <formula>BR98=10</formula>
    </cfRule>
    <cfRule type="expression" dxfId="1053" priority="233">
      <formula>BR98=6</formula>
    </cfRule>
  </conditionalFormatting>
  <conditionalFormatting sqref="AO53">
    <cfRule type="expression" dxfId="1052" priority="235">
      <formula>$BJ$101=BS98</formula>
    </cfRule>
  </conditionalFormatting>
  <conditionalFormatting sqref="AO53">
    <cfRule type="expression" dxfId="1051" priority="237">
      <formula>BS98=4</formula>
    </cfRule>
  </conditionalFormatting>
  <conditionalFormatting sqref="AO53">
    <cfRule type="expression" dxfId="1050" priority="239">
      <formula>BS98=5</formula>
    </cfRule>
  </conditionalFormatting>
  <conditionalFormatting sqref="AO53">
    <cfRule type="expression" dxfId="1049" priority="243">
      <formula>BS98=9</formula>
    </cfRule>
    <cfRule type="expression" dxfId="1048" priority="244">
      <formula>BS98=8</formula>
    </cfRule>
    <cfRule type="expression" dxfId="1047" priority="245">
      <formula>BS98=7</formula>
    </cfRule>
  </conditionalFormatting>
  <conditionalFormatting sqref="AO53">
    <cfRule type="expression" dxfId="1046" priority="250">
      <formula>BS98=3</formula>
    </cfRule>
    <cfRule type="expression" dxfId="1045" priority="251">
      <formula>BS98=2</formula>
    </cfRule>
    <cfRule type="expression" dxfId="1044" priority="252">
      <formula>BS98=12</formula>
    </cfRule>
    <cfRule type="expression" dxfId="1043" priority="253">
      <formula>BS98=11</formula>
    </cfRule>
  </conditionalFormatting>
  <conditionalFormatting sqref="AO53">
    <cfRule type="expression" dxfId="1042" priority="256">
      <formula>BS98=10</formula>
    </cfRule>
    <cfRule type="expression" dxfId="1041" priority="257">
      <formula>BS98=6</formula>
    </cfRule>
  </conditionalFormatting>
  <conditionalFormatting sqref="AS53">
    <cfRule type="expression" dxfId="1040" priority="259">
      <formula>$BJ$101=BT98</formula>
    </cfRule>
  </conditionalFormatting>
  <conditionalFormatting sqref="AS53">
    <cfRule type="expression" dxfId="1039" priority="261">
      <formula>BT98=4</formula>
    </cfRule>
  </conditionalFormatting>
  <conditionalFormatting sqref="AS53">
    <cfRule type="expression" dxfId="1038" priority="263">
      <formula>BT98=5</formula>
    </cfRule>
  </conditionalFormatting>
  <conditionalFormatting sqref="AS53">
    <cfRule type="expression" dxfId="1037" priority="267">
      <formula>BT98=9</formula>
    </cfRule>
    <cfRule type="expression" dxfId="1036" priority="268">
      <formula>BT98=8</formula>
    </cfRule>
    <cfRule type="expression" dxfId="1035" priority="269">
      <formula>BT98=7</formula>
    </cfRule>
  </conditionalFormatting>
  <conditionalFormatting sqref="AS53">
    <cfRule type="expression" dxfId="1034" priority="274">
      <formula>BT98=3</formula>
    </cfRule>
    <cfRule type="expression" dxfId="1033" priority="275">
      <formula>BT98=2</formula>
    </cfRule>
    <cfRule type="expression" dxfId="1032" priority="276">
      <formula>BT98=12</formula>
    </cfRule>
    <cfRule type="expression" dxfId="1031" priority="277">
      <formula>BT98=11</formula>
    </cfRule>
  </conditionalFormatting>
  <conditionalFormatting sqref="AS53">
    <cfRule type="expression" dxfId="1030" priority="280">
      <formula>BT98=10</formula>
    </cfRule>
    <cfRule type="expression" dxfId="1029" priority="281">
      <formula>BT98=6</formula>
    </cfRule>
  </conditionalFormatting>
  <conditionalFormatting sqref="AW53">
    <cfRule type="expression" dxfId="1028" priority="283">
      <formula>$BJ$101=BU98</formula>
    </cfRule>
  </conditionalFormatting>
  <conditionalFormatting sqref="AW53">
    <cfRule type="expression" dxfId="1027" priority="285">
      <formula>BU98=4</formula>
    </cfRule>
  </conditionalFormatting>
  <conditionalFormatting sqref="AW53">
    <cfRule type="expression" dxfId="1026" priority="287">
      <formula>BU98=5</formula>
    </cfRule>
  </conditionalFormatting>
  <conditionalFormatting sqref="AW53">
    <cfRule type="expression" dxfId="1025" priority="291">
      <formula>BU98=9</formula>
    </cfRule>
    <cfRule type="expression" dxfId="1024" priority="292">
      <formula>BU98=8</formula>
    </cfRule>
    <cfRule type="expression" dxfId="1023" priority="293">
      <formula>BU98=7</formula>
    </cfRule>
  </conditionalFormatting>
  <conditionalFormatting sqref="AW53">
    <cfRule type="expression" dxfId="1022" priority="298">
      <formula>BU98=3</formula>
    </cfRule>
    <cfRule type="expression" dxfId="1021" priority="299">
      <formula>BU98=2</formula>
    </cfRule>
    <cfRule type="expression" dxfId="1020" priority="300">
      <formula>BU98=12</formula>
    </cfRule>
    <cfRule type="expression" dxfId="1019" priority="301">
      <formula>BU98=11</formula>
    </cfRule>
  </conditionalFormatting>
  <conditionalFormatting sqref="AW53">
    <cfRule type="expression" dxfId="1018" priority="304">
      <formula>BU98=10</formula>
    </cfRule>
    <cfRule type="expression" dxfId="1017" priority="305">
      <formula>BU98=6</formula>
    </cfRule>
  </conditionalFormatting>
  <conditionalFormatting sqref="BA53">
    <cfRule type="expression" dxfId="1016" priority="306">
      <formula>$BJ$101=BV98</formula>
    </cfRule>
  </conditionalFormatting>
  <conditionalFormatting sqref="BA53">
    <cfRule type="expression" dxfId="1015" priority="308">
      <formula>BV98=4</formula>
    </cfRule>
  </conditionalFormatting>
  <conditionalFormatting sqref="BA53">
    <cfRule type="expression" dxfId="1014" priority="310">
      <formula>BV98=5</formula>
    </cfRule>
  </conditionalFormatting>
  <conditionalFormatting sqref="BA53">
    <cfRule type="expression" dxfId="1013" priority="314">
      <formula>BV98=9</formula>
    </cfRule>
    <cfRule type="expression" dxfId="1012" priority="315">
      <formula>BV98=8</formula>
    </cfRule>
    <cfRule type="expression" dxfId="1011" priority="316">
      <formula>BV98=7</formula>
    </cfRule>
  </conditionalFormatting>
  <conditionalFormatting sqref="BA53">
    <cfRule type="expression" dxfId="1010" priority="321">
      <formula>BV98=3</formula>
    </cfRule>
    <cfRule type="expression" dxfId="1009" priority="322">
      <formula>BV98=2</formula>
    </cfRule>
    <cfRule type="expression" dxfId="1008" priority="323">
      <formula>BV98=12</formula>
    </cfRule>
    <cfRule type="expression" dxfId="1007" priority="324">
      <formula>BV98=11</formula>
    </cfRule>
  </conditionalFormatting>
  <conditionalFormatting sqref="BA53">
    <cfRule type="expression" dxfId="1006" priority="327">
      <formula>BV98=10</formula>
    </cfRule>
    <cfRule type="expression" dxfId="1005" priority="328">
      <formula>BV98=6</formula>
    </cfRule>
  </conditionalFormatting>
  <conditionalFormatting sqref="E33">
    <cfRule type="expression" dxfId="1004" priority="330">
      <formula>$BJ$101=BJ86</formula>
    </cfRule>
  </conditionalFormatting>
  <conditionalFormatting sqref="E33">
    <cfRule type="expression" dxfId="1003" priority="332">
      <formula>BJ86=4</formula>
    </cfRule>
  </conditionalFormatting>
  <conditionalFormatting sqref="E33:E35">
    <cfRule type="expression" dxfId="1002" priority="334">
      <formula>BJ86=5</formula>
    </cfRule>
  </conditionalFormatting>
  <conditionalFormatting sqref="E33:E35">
    <cfRule type="expression" dxfId="1001" priority="338">
      <formula>BJ86=9</formula>
    </cfRule>
    <cfRule type="expression" dxfId="1000" priority="339">
      <formula>BJ86=8</formula>
    </cfRule>
    <cfRule type="expression" dxfId="999" priority="340">
      <formula>BJ86=7</formula>
    </cfRule>
  </conditionalFormatting>
  <conditionalFormatting sqref="E33:E35">
    <cfRule type="expression" dxfId="998" priority="345">
      <formula>BJ86=3</formula>
    </cfRule>
    <cfRule type="expression" dxfId="997" priority="346">
      <formula>BJ86=2</formula>
    </cfRule>
    <cfRule type="expression" dxfId="996" priority="347">
      <formula>BJ86=12</formula>
    </cfRule>
    <cfRule type="expression" dxfId="995" priority="348">
      <formula>BJ86=11</formula>
    </cfRule>
  </conditionalFormatting>
  <conditionalFormatting sqref="E33:E35">
    <cfRule type="expression" dxfId="994" priority="351">
      <formula>BJ86=10</formula>
    </cfRule>
    <cfRule type="expression" dxfId="993" priority="352">
      <formula>BJ86=6</formula>
    </cfRule>
  </conditionalFormatting>
  <conditionalFormatting sqref="I33">
    <cfRule type="expression" dxfId="992" priority="354">
      <formula>$BJ$101=BK86</formula>
    </cfRule>
  </conditionalFormatting>
  <conditionalFormatting sqref="I33">
    <cfRule type="expression" dxfId="991" priority="356">
      <formula>BK86=4</formula>
    </cfRule>
  </conditionalFormatting>
  <conditionalFormatting sqref="I33:I35">
    <cfRule type="expression" dxfId="990" priority="358">
      <formula>BK86=5</formula>
    </cfRule>
  </conditionalFormatting>
  <conditionalFormatting sqref="I33:I35">
    <cfRule type="expression" dxfId="989" priority="362">
      <formula>BK86=9</formula>
    </cfRule>
    <cfRule type="expression" dxfId="988" priority="363">
      <formula>BK86=8</formula>
    </cfRule>
    <cfRule type="expression" dxfId="987" priority="364">
      <formula>BK86=7</formula>
    </cfRule>
  </conditionalFormatting>
  <conditionalFormatting sqref="I33:I35">
    <cfRule type="expression" dxfId="986" priority="369">
      <formula>BK86=3</formula>
    </cfRule>
    <cfRule type="expression" dxfId="985" priority="370">
      <formula>BK86=2</formula>
    </cfRule>
    <cfRule type="expression" dxfId="984" priority="371">
      <formula>BK86=12</formula>
    </cfRule>
    <cfRule type="expression" dxfId="983" priority="372">
      <formula>BK86=11</formula>
    </cfRule>
  </conditionalFormatting>
  <conditionalFormatting sqref="I33:I35">
    <cfRule type="expression" dxfId="982" priority="375">
      <formula>BK86=10</formula>
    </cfRule>
    <cfRule type="expression" dxfId="981" priority="376">
      <formula>BK86=6</formula>
    </cfRule>
  </conditionalFormatting>
  <conditionalFormatting sqref="M33">
    <cfRule type="expression" dxfId="980" priority="378">
      <formula>$BJ$101=BL86</formula>
    </cfRule>
  </conditionalFormatting>
  <conditionalFormatting sqref="M33">
    <cfRule type="expression" dxfId="979" priority="380">
      <formula>BL86=4</formula>
    </cfRule>
  </conditionalFormatting>
  <conditionalFormatting sqref="M33:M35">
    <cfRule type="expression" dxfId="978" priority="382">
      <formula>BL86=5</formula>
    </cfRule>
  </conditionalFormatting>
  <conditionalFormatting sqref="M33:M35">
    <cfRule type="expression" dxfId="977" priority="386">
      <formula>BL86=9</formula>
    </cfRule>
    <cfRule type="expression" dxfId="976" priority="387">
      <formula>BL86=8</formula>
    </cfRule>
    <cfRule type="expression" dxfId="975" priority="388">
      <formula>BL86=7</formula>
    </cfRule>
  </conditionalFormatting>
  <conditionalFormatting sqref="M33:M35">
    <cfRule type="expression" dxfId="974" priority="393">
      <formula>BL86=3</formula>
    </cfRule>
    <cfRule type="expression" dxfId="973" priority="394">
      <formula>BL86=2</formula>
    </cfRule>
    <cfRule type="expression" dxfId="972" priority="395">
      <formula>BL86=12</formula>
    </cfRule>
    <cfRule type="expression" dxfId="971" priority="396">
      <formula>BL86=11</formula>
    </cfRule>
  </conditionalFormatting>
  <conditionalFormatting sqref="M33:M35">
    <cfRule type="expression" dxfId="970" priority="399">
      <formula>BL86=10</formula>
    </cfRule>
    <cfRule type="expression" dxfId="969" priority="400">
      <formula>BL86=6</formula>
    </cfRule>
  </conditionalFormatting>
  <conditionalFormatting sqref="Q33">
    <cfRule type="expression" dxfId="968" priority="402">
      <formula>$BJ$101=BM86</formula>
    </cfRule>
  </conditionalFormatting>
  <conditionalFormatting sqref="Q33">
    <cfRule type="expression" dxfId="967" priority="404">
      <formula>BM86=4</formula>
    </cfRule>
  </conditionalFormatting>
  <conditionalFormatting sqref="Q33:Q35">
    <cfRule type="expression" dxfId="966" priority="406">
      <formula>BM86=5</formula>
    </cfRule>
  </conditionalFormatting>
  <conditionalFormatting sqref="Q33:Q35">
    <cfRule type="expression" dxfId="965" priority="410">
      <formula>BM86=9</formula>
    </cfRule>
    <cfRule type="expression" dxfId="964" priority="411">
      <formula>BM86=8</formula>
    </cfRule>
    <cfRule type="expression" dxfId="963" priority="412">
      <formula>BM86=7</formula>
    </cfRule>
  </conditionalFormatting>
  <conditionalFormatting sqref="Q33:Q35">
    <cfRule type="expression" dxfId="962" priority="417">
      <formula>BM86=3</formula>
    </cfRule>
    <cfRule type="expression" dxfId="961" priority="418">
      <formula>BM86=2</formula>
    </cfRule>
    <cfRule type="expression" dxfId="960" priority="419">
      <formula>BM86=12</formula>
    </cfRule>
    <cfRule type="expression" dxfId="959" priority="420">
      <formula>BM86=11</formula>
    </cfRule>
  </conditionalFormatting>
  <conditionalFormatting sqref="Q33:Q35">
    <cfRule type="expression" dxfId="958" priority="423">
      <formula>BM86=10</formula>
    </cfRule>
    <cfRule type="expression" dxfId="957" priority="424">
      <formula>BM86=6</formula>
    </cfRule>
  </conditionalFormatting>
  <conditionalFormatting sqref="U33">
    <cfRule type="expression" dxfId="956" priority="426">
      <formula>$BJ$101=BN86</formula>
    </cfRule>
  </conditionalFormatting>
  <conditionalFormatting sqref="U33">
    <cfRule type="expression" dxfId="955" priority="428">
      <formula>BN86=4</formula>
    </cfRule>
  </conditionalFormatting>
  <conditionalFormatting sqref="U33:U35">
    <cfRule type="expression" dxfId="954" priority="430">
      <formula>BN86=5</formula>
    </cfRule>
  </conditionalFormatting>
  <conditionalFormatting sqref="U33:U35">
    <cfRule type="expression" dxfId="953" priority="434">
      <formula>BN86=9</formula>
    </cfRule>
    <cfRule type="expression" dxfId="952" priority="435">
      <formula>BN86=8</formula>
    </cfRule>
    <cfRule type="expression" dxfId="951" priority="436">
      <formula>BN86=7</formula>
    </cfRule>
  </conditionalFormatting>
  <conditionalFormatting sqref="U33:U35">
    <cfRule type="expression" dxfId="950" priority="441">
      <formula>BN86=3</formula>
    </cfRule>
    <cfRule type="expression" dxfId="949" priority="442">
      <formula>BN86=2</formula>
    </cfRule>
    <cfRule type="expression" dxfId="948" priority="443">
      <formula>BN86=12</formula>
    </cfRule>
    <cfRule type="expression" dxfId="947" priority="444">
      <formula>BN86=11</formula>
    </cfRule>
  </conditionalFormatting>
  <conditionalFormatting sqref="U33:U35">
    <cfRule type="expression" dxfId="946" priority="447">
      <formula>BN86=10</formula>
    </cfRule>
    <cfRule type="expression" dxfId="945" priority="448">
      <formula>BN86=6</formula>
    </cfRule>
  </conditionalFormatting>
  <conditionalFormatting sqref="Y33">
    <cfRule type="expression" dxfId="944" priority="450">
      <formula>$BJ$101=BO86</formula>
    </cfRule>
  </conditionalFormatting>
  <conditionalFormatting sqref="Y33">
    <cfRule type="expression" dxfId="943" priority="452">
      <formula>BO86=4</formula>
    </cfRule>
  </conditionalFormatting>
  <conditionalFormatting sqref="Y33:Y35">
    <cfRule type="expression" dxfId="942" priority="454">
      <formula>BO86=5</formula>
    </cfRule>
  </conditionalFormatting>
  <conditionalFormatting sqref="Y33:Y35">
    <cfRule type="expression" dxfId="941" priority="458">
      <formula>BO86=9</formula>
    </cfRule>
    <cfRule type="expression" dxfId="940" priority="459">
      <formula>BO86=8</formula>
    </cfRule>
    <cfRule type="expression" dxfId="939" priority="460">
      <formula>BO86=7</formula>
    </cfRule>
  </conditionalFormatting>
  <conditionalFormatting sqref="Y33:Y35">
    <cfRule type="expression" dxfId="938" priority="465">
      <formula>BO86=3</formula>
    </cfRule>
    <cfRule type="expression" dxfId="937" priority="466">
      <formula>BO86=2</formula>
    </cfRule>
    <cfRule type="expression" dxfId="936" priority="467">
      <formula>BO86=12</formula>
    </cfRule>
    <cfRule type="expression" dxfId="935" priority="468">
      <formula>BO86=11</formula>
    </cfRule>
  </conditionalFormatting>
  <conditionalFormatting sqref="Y33:Y35">
    <cfRule type="expression" dxfId="934" priority="471">
      <formula>BO86=10</formula>
    </cfRule>
    <cfRule type="expression" dxfId="933" priority="472">
      <formula>BO86=6</formula>
    </cfRule>
  </conditionalFormatting>
  <conditionalFormatting sqref="AC33">
    <cfRule type="expression" dxfId="932" priority="474">
      <formula>$BJ$101=BP86</formula>
    </cfRule>
  </conditionalFormatting>
  <conditionalFormatting sqref="AC33">
    <cfRule type="expression" dxfId="931" priority="476">
      <formula>BP86=4</formula>
    </cfRule>
  </conditionalFormatting>
  <conditionalFormatting sqref="AC33:AC35">
    <cfRule type="expression" dxfId="930" priority="478">
      <formula>BP86=5</formula>
    </cfRule>
  </conditionalFormatting>
  <conditionalFormatting sqref="AC33:AC35">
    <cfRule type="expression" dxfId="929" priority="482">
      <formula>BP86=9</formula>
    </cfRule>
    <cfRule type="expression" dxfId="928" priority="483">
      <formula>BP86=8</formula>
    </cfRule>
    <cfRule type="expression" dxfId="927" priority="484">
      <formula>BP86=7</formula>
    </cfRule>
  </conditionalFormatting>
  <conditionalFormatting sqref="AC33:AC35">
    <cfRule type="expression" dxfId="926" priority="489">
      <formula>BP86=3</formula>
    </cfRule>
    <cfRule type="expression" dxfId="925" priority="490">
      <formula>BP86=2</formula>
    </cfRule>
    <cfRule type="expression" dxfId="924" priority="491">
      <formula>BP86=12</formula>
    </cfRule>
    <cfRule type="expression" dxfId="923" priority="492">
      <formula>BP86=11</formula>
    </cfRule>
  </conditionalFormatting>
  <conditionalFormatting sqref="AC33:AC35">
    <cfRule type="expression" dxfId="922" priority="495">
      <formula>BP86=10</formula>
    </cfRule>
    <cfRule type="expression" dxfId="921" priority="496">
      <formula>BP86=6</formula>
    </cfRule>
  </conditionalFormatting>
  <conditionalFormatting sqref="AG33">
    <cfRule type="expression" dxfId="920" priority="498">
      <formula>$BJ$101=BQ86</formula>
    </cfRule>
  </conditionalFormatting>
  <conditionalFormatting sqref="AG33">
    <cfRule type="expression" dxfId="919" priority="500">
      <formula>BQ86=4</formula>
    </cfRule>
  </conditionalFormatting>
  <conditionalFormatting sqref="AG33:AG35">
    <cfRule type="expression" dxfId="918" priority="502">
      <formula>BQ86=5</formula>
    </cfRule>
  </conditionalFormatting>
  <conditionalFormatting sqref="AG33:AG35">
    <cfRule type="expression" dxfId="917" priority="506">
      <formula>BQ86=9</formula>
    </cfRule>
    <cfRule type="expression" dxfId="916" priority="507">
      <formula>BQ86=8</formula>
    </cfRule>
    <cfRule type="expression" dxfId="915" priority="508">
      <formula>BQ86=7</formula>
    </cfRule>
  </conditionalFormatting>
  <conditionalFormatting sqref="AG33:AG35">
    <cfRule type="expression" dxfId="914" priority="513">
      <formula>BQ86=3</formula>
    </cfRule>
    <cfRule type="expression" dxfId="913" priority="514">
      <formula>BQ86=2</formula>
    </cfRule>
    <cfRule type="expression" dxfId="912" priority="515">
      <formula>BQ86=12</formula>
    </cfRule>
    <cfRule type="expression" dxfId="911" priority="516">
      <formula>BQ86=11</formula>
    </cfRule>
  </conditionalFormatting>
  <conditionalFormatting sqref="AG33:AG35">
    <cfRule type="expression" dxfId="910" priority="519">
      <formula>BQ86=10</formula>
    </cfRule>
    <cfRule type="expression" dxfId="909" priority="520">
      <formula>BQ86=6</formula>
    </cfRule>
  </conditionalFormatting>
  <conditionalFormatting sqref="AK33">
    <cfRule type="expression" dxfId="908" priority="522">
      <formula>$BJ$101=BR86</formula>
    </cfRule>
  </conditionalFormatting>
  <conditionalFormatting sqref="AK33">
    <cfRule type="expression" dxfId="907" priority="524">
      <formula>BR86=4</formula>
    </cfRule>
  </conditionalFormatting>
  <conditionalFormatting sqref="AK33:AK35">
    <cfRule type="expression" dxfId="906" priority="526">
      <formula>BR86=5</formula>
    </cfRule>
  </conditionalFormatting>
  <conditionalFormatting sqref="AK33:AK35">
    <cfRule type="expression" dxfId="905" priority="530">
      <formula>BR86=9</formula>
    </cfRule>
    <cfRule type="expression" dxfId="904" priority="531">
      <formula>BR86=8</formula>
    </cfRule>
    <cfRule type="expression" dxfId="903" priority="532">
      <formula>BR86=7</formula>
    </cfRule>
  </conditionalFormatting>
  <conditionalFormatting sqref="AK33:AK35">
    <cfRule type="expression" dxfId="902" priority="537">
      <formula>BR86=3</formula>
    </cfRule>
    <cfRule type="expression" dxfId="901" priority="538">
      <formula>BR86=2</formula>
    </cfRule>
    <cfRule type="expression" dxfId="900" priority="539">
      <formula>BR86=12</formula>
    </cfRule>
    <cfRule type="expression" dxfId="899" priority="540">
      <formula>BR86=11</formula>
    </cfRule>
  </conditionalFormatting>
  <conditionalFormatting sqref="AK33:AK35">
    <cfRule type="expression" dxfId="898" priority="543">
      <formula>BR86=10</formula>
    </cfRule>
    <cfRule type="expression" dxfId="897" priority="544">
      <formula>BR86=6</formula>
    </cfRule>
  </conditionalFormatting>
  <conditionalFormatting sqref="AO33">
    <cfRule type="expression" dxfId="896" priority="546">
      <formula>$BJ$101=BS86</formula>
    </cfRule>
  </conditionalFormatting>
  <conditionalFormatting sqref="AO33">
    <cfRule type="expression" dxfId="895" priority="548">
      <formula>BS86=4</formula>
    </cfRule>
  </conditionalFormatting>
  <conditionalFormatting sqref="AO33:AO35">
    <cfRule type="expression" dxfId="894" priority="550">
      <formula>BS86=5</formula>
    </cfRule>
  </conditionalFormatting>
  <conditionalFormatting sqref="AO33:AO35">
    <cfRule type="expression" dxfId="893" priority="554">
      <formula>BS86=9</formula>
    </cfRule>
    <cfRule type="expression" dxfId="892" priority="555">
      <formula>BS86=8</formula>
    </cfRule>
    <cfRule type="expression" dxfId="891" priority="556">
      <formula>BS86=7</formula>
    </cfRule>
  </conditionalFormatting>
  <conditionalFormatting sqref="AO33:AO35">
    <cfRule type="expression" dxfId="890" priority="561">
      <formula>BS86=3</formula>
    </cfRule>
    <cfRule type="expression" dxfId="889" priority="562">
      <formula>BS86=2</formula>
    </cfRule>
    <cfRule type="expression" dxfId="888" priority="563">
      <formula>BS86=12</formula>
    </cfRule>
    <cfRule type="expression" dxfId="887" priority="564">
      <formula>BS86=11</formula>
    </cfRule>
  </conditionalFormatting>
  <conditionalFormatting sqref="AO33:AO35">
    <cfRule type="expression" dxfId="886" priority="567">
      <formula>BS86=10</formula>
    </cfRule>
    <cfRule type="expression" dxfId="885" priority="568">
      <formula>BS86=6</formula>
    </cfRule>
  </conditionalFormatting>
  <conditionalFormatting sqref="AS33">
    <cfRule type="expression" dxfId="884" priority="570">
      <formula>$BJ$101=BT86</formula>
    </cfRule>
  </conditionalFormatting>
  <conditionalFormatting sqref="AS33">
    <cfRule type="expression" dxfId="883" priority="572">
      <formula>BT86=4</formula>
    </cfRule>
  </conditionalFormatting>
  <conditionalFormatting sqref="AS33:AS35">
    <cfRule type="expression" dxfId="882" priority="574">
      <formula>BT86=5</formula>
    </cfRule>
  </conditionalFormatting>
  <conditionalFormatting sqref="AS33:AS35">
    <cfRule type="expression" dxfId="881" priority="578">
      <formula>BT86=9</formula>
    </cfRule>
    <cfRule type="expression" dxfId="880" priority="579">
      <formula>BT86=8</formula>
    </cfRule>
    <cfRule type="expression" dxfId="879" priority="580">
      <formula>BT86=7</formula>
    </cfRule>
  </conditionalFormatting>
  <conditionalFormatting sqref="AS33:AS35">
    <cfRule type="expression" dxfId="878" priority="585">
      <formula>BT86=3</formula>
    </cfRule>
    <cfRule type="expression" dxfId="877" priority="586">
      <formula>BT86=2</formula>
    </cfRule>
    <cfRule type="expression" dxfId="876" priority="587">
      <formula>BT86=12</formula>
    </cfRule>
    <cfRule type="expression" dxfId="875" priority="588">
      <formula>BT86=11</formula>
    </cfRule>
  </conditionalFormatting>
  <conditionalFormatting sqref="AS33:AS35">
    <cfRule type="expression" dxfId="874" priority="591">
      <formula>BT86=10</formula>
    </cfRule>
    <cfRule type="expression" dxfId="873" priority="592">
      <formula>BT86=6</formula>
    </cfRule>
  </conditionalFormatting>
  <conditionalFormatting sqref="AW33">
    <cfRule type="expression" dxfId="872" priority="594">
      <formula>$BJ$101=BU86</formula>
    </cfRule>
  </conditionalFormatting>
  <conditionalFormatting sqref="AW33">
    <cfRule type="expression" dxfId="871" priority="596">
      <formula>BU86=4</formula>
    </cfRule>
  </conditionalFormatting>
  <conditionalFormatting sqref="AW33:AW35">
    <cfRule type="expression" dxfId="870" priority="598">
      <formula>BU86=5</formula>
    </cfRule>
  </conditionalFormatting>
  <conditionalFormatting sqref="AW33:AW35">
    <cfRule type="expression" dxfId="869" priority="602">
      <formula>BU86=9</formula>
    </cfRule>
    <cfRule type="expression" dxfId="868" priority="603">
      <formula>BU86=8</formula>
    </cfRule>
    <cfRule type="expression" dxfId="867" priority="604">
      <formula>BU86=7</formula>
    </cfRule>
  </conditionalFormatting>
  <conditionalFormatting sqref="AW33:AW35">
    <cfRule type="expression" dxfId="866" priority="609">
      <formula>BU86=3</formula>
    </cfRule>
    <cfRule type="expression" dxfId="865" priority="610">
      <formula>BU86=2</formula>
    </cfRule>
    <cfRule type="expression" dxfId="864" priority="611">
      <formula>BU86=12</formula>
    </cfRule>
    <cfRule type="expression" dxfId="863" priority="612">
      <formula>BU86=11</formula>
    </cfRule>
  </conditionalFormatting>
  <conditionalFormatting sqref="AW33:AW35">
    <cfRule type="expression" dxfId="862" priority="615">
      <formula>BU86=10</formula>
    </cfRule>
    <cfRule type="expression" dxfId="861" priority="616">
      <formula>BU86=6</formula>
    </cfRule>
  </conditionalFormatting>
  <conditionalFormatting sqref="BA33">
    <cfRule type="expression" dxfId="860" priority="617">
      <formula>$BJ$101=BV86</formula>
    </cfRule>
  </conditionalFormatting>
  <conditionalFormatting sqref="BA33">
    <cfRule type="expression" dxfId="859" priority="619">
      <formula>BV86=4</formula>
    </cfRule>
  </conditionalFormatting>
  <conditionalFormatting sqref="BA33:BA35">
    <cfRule type="expression" dxfId="858" priority="621">
      <formula>BV86=5</formula>
    </cfRule>
  </conditionalFormatting>
  <conditionalFormatting sqref="BA33:BA35">
    <cfRule type="expression" dxfId="857" priority="625">
      <formula>BV86=9</formula>
    </cfRule>
    <cfRule type="expression" dxfId="856" priority="626">
      <formula>BV86=8</formula>
    </cfRule>
    <cfRule type="expression" dxfId="855" priority="627">
      <formula>BV86=7</formula>
    </cfRule>
  </conditionalFormatting>
  <conditionalFormatting sqref="BA33:BA35">
    <cfRule type="expression" dxfId="854" priority="632">
      <formula>BV86=3</formula>
    </cfRule>
    <cfRule type="expression" dxfId="853" priority="633">
      <formula>BV86=2</formula>
    </cfRule>
    <cfRule type="expression" dxfId="852" priority="634">
      <formula>BV86=12</formula>
    </cfRule>
    <cfRule type="expression" dxfId="851" priority="635">
      <formula>BV86=11</formula>
    </cfRule>
  </conditionalFormatting>
  <conditionalFormatting sqref="BA33:BA35">
    <cfRule type="expression" dxfId="850" priority="638">
      <formula>BV86=10</formula>
    </cfRule>
    <cfRule type="expression" dxfId="849" priority="639">
      <formula>BV86=6</formula>
    </cfRule>
  </conditionalFormatting>
  <conditionalFormatting sqref="E38">
    <cfRule type="expression" dxfId="848" priority="641">
      <formula>$BJ$101=BJ89</formula>
    </cfRule>
  </conditionalFormatting>
  <conditionalFormatting sqref="E38">
    <cfRule type="expression" dxfId="847" priority="643">
      <formula>BJ89=4</formula>
    </cfRule>
  </conditionalFormatting>
  <conditionalFormatting sqref="E38:E40">
    <cfRule type="expression" dxfId="846" priority="645">
      <formula>BJ89=5</formula>
    </cfRule>
  </conditionalFormatting>
  <conditionalFormatting sqref="E38:E40">
    <cfRule type="expression" dxfId="845" priority="649">
      <formula>BJ89=9</formula>
    </cfRule>
    <cfRule type="expression" dxfId="844" priority="650">
      <formula>BJ89=8</formula>
    </cfRule>
    <cfRule type="expression" dxfId="843" priority="651">
      <formula>BJ89=7</formula>
    </cfRule>
  </conditionalFormatting>
  <conditionalFormatting sqref="E38:E40">
    <cfRule type="expression" dxfId="842" priority="656">
      <formula>BJ89=3</formula>
    </cfRule>
    <cfRule type="expression" dxfId="841" priority="657">
      <formula>BJ89=2</formula>
    </cfRule>
    <cfRule type="expression" dxfId="840" priority="658">
      <formula>BJ89=12</formula>
    </cfRule>
    <cfRule type="expression" dxfId="839" priority="659">
      <formula>BJ89=11</formula>
    </cfRule>
  </conditionalFormatting>
  <conditionalFormatting sqref="E38:E40">
    <cfRule type="expression" dxfId="838" priority="662">
      <formula>BJ89=10</formula>
    </cfRule>
    <cfRule type="expression" dxfId="837" priority="663">
      <formula>BJ89=6</formula>
    </cfRule>
  </conditionalFormatting>
  <conditionalFormatting sqref="I38">
    <cfRule type="expression" dxfId="836" priority="665">
      <formula>$BJ$101=BK89</formula>
    </cfRule>
  </conditionalFormatting>
  <conditionalFormatting sqref="I38">
    <cfRule type="expression" dxfId="835" priority="667">
      <formula>BK89=4</formula>
    </cfRule>
  </conditionalFormatting>
  <conditionalFormatting sqref="I38:I40">
    <cfRule type="expression" dxfId="834" priority="669">
      <formula>BK89=5</formula>
    </cfRule>
  </conditionalFormatting>
  <conditionalFormatting sqref="I38:I40">
    <cfRule type="expression" dxfId="833" priority="673">
      <formula>BK89=9</formula>
    </cfRule>
    <cfRule type="expression" dxfId="832" priority="674">
      <formula>BK89=8</formula>
    </cfRule>
    <cfRule type="expression" dxfId="831" priority="675">
      <formula>BK89=7</formula>
    </cfRule>
  </conditionalFormatting>
  <conditionalFormatting sqref="I38:I40">
    <cfRule type="expression" dxfId="830" priority="680">
      <formula>BK89=3</formula>
    </cfRule>
    <cfRule type="expression" dxfId="829" priority="681">
      <formula>BK89=2</formula>
    </cfRule>
    <cfRule type="expression" dxfId="828" priority="682">
      <formula>BK89=12</formula>
    </cfRule>
    <cfRule type="expression" dxfId="827" priority="683">
      <formula>BK89=11</formula>
    </cfRule>
  </conditionalFormatting>
  <conditionalFormatting sqref="I38:I40">
    <cfRule type="expression" dxfId="826" priority="686">
      <formula>BK89=10</formula>
    </cfRule>
    <cfRule type="expression" dxfId="825" priority="687">
      <formula>BK89=6</formula>
    </cfRule>
  </conditionalFormatting>
  <conditionalFormatting sqref="M38">
    <cfRule type="expression" dxfId="824" priority="689">
      <formula>$BJ$101=BL89</formula>
    </cfRule>
  </conditionalFormatting>
  <conditionalFormatting sqref="M38">
    <cfRule type="expression" dxfId="823" priority="691">
      <formula>BL89=4</formula>
    </cfRule>
  </conditionalFormatting>
  <conditionalFormatting sqref="M38:M40">
    <cfRule type="expression" dxfId="822" priority="693">
      <formula>BL89=5</formula>
    </cfRule>
  </conditionalFormatting>
  <conditionalFormatting sqref="M38:M40">
    <cfRule type="expression" dxfId="821" priority="697">
      <formula>BL89=9</formula>
    </cfRule>
    <cfRule type="expression" dxfId="820" priority="698">
      <formula>BL89=8</formula>
    </cfRule>
    <cfRule type="expression" dxfId="819" priority="699">
      <formula>BL89=7</formula>
    </cfRule>
  </conditionalFormatting>
  <conditionalFormatting sqref="M38:M40">
    <cfRule type="expression" dxfId="818" priority="704">
      <formula>BL89=3</formula>
    </cfRule>
    <cfRule type="expression" dxfId="817" priority="705">
      <formula>BL89=2</formula>
    </cfRule>
    <cfRule type="expression" dxfId="816" priority="706">
      <formula>BL89=12</formula>
    </cfRule>
    <cfRule type="expression" dxfId="815" priority="707">
      <formula>BL89=11</formula>
    </cfRule>
  </conditionalFormatting>
  <conditionalFormatting sqref="M38:M40">
    <cfRule type="expression" dxfId="814" priority="710">
      <formula>BL89=10</formula>
    </cfRule>
    <cfRule type="expression" dxfId="813" priority="711">
      <formula>BL89=6</formula>
    </cfRule>
  </conditionalFormatting>
  <conditionalFormatting sqref="Q38">
    <cfRule type="expression" dxfId="812" priority="713">
      <formula>$BJ$101=BM89</formula>
    </cfRule>
  </conditionalFormatting>
  <conditionalFormatting sqref="Q38">
    <cfRule type="expression" dxfId="811" priority="715">
      <formula>BM89=4</formula>
    </cfRule>
  </conditionalFormatting>
  <conditionalFormatting sqref="Q38:Q40">
    <cfRule type="expression" dxfId="810" priority="717">
      <formula>BM89=5</formula>
    </cfRule>
  </conditionalFormatting>
  <conditionalFormatting sqref="Q38:Q40">
    <cfRule type="expression" dxfId="809" priority="721">
      <formula>BM89=9</formula>
    </cfRule>
    <cfRule type="expression" dxfId="808" priority="722">
      <formula>BM89=8</formula>
    </cfRule>
    <cfRule type="expression" dxfId="807" priority="723">
      <formula>BM89=7</formula>
    </cfRule>
  </conditionalFormatting>
  <conditionalFormatting sqref="Q38:Q40">
    <cfRule type="expression" dxfId="806" priority="728">
      <formula>BM89=3</formula>
    </cfRule>
    <cfRule type="expression" dxfId="805" priority="729">
      <formula>BM89=2</formula>
    </cfRule>
    <cfRule type="expression" dxfId="804" priority="730">
      <formula>BM89=12</formula>
    </cfRule>
    <cfRule type="expression" dxfId="803" priority="731">
      <formula>BM89=11</formula>
    </cfRule>
  </conditionalFormatting>
  <conditionalFormatting sqref="Q38:Q40">
    <cfRule type="expression" dxfId="802" priority="734">
      <formula>BM89=10</formula>
    </cfRule>
    <cfRule type="expression" dxfId="801" priority="735">
      <formula>BM89=6</formula>
    </cfRule>
  </conditionalFormatting>
  <conditionalFormatting sqref="U38">
    <cfRule type="expression" dxfId="800" priority="737">
      <formula>$BJ$101=BN89</formula>
    </cfRule>
  </conditionalFormatting>
  <conditionalFormatting sqref="U38">
    <cfRule type="expression" dxfId="799" priority="739">
      <formula>BN89=4</formula>
    </cfRule>
  </conditionalFormatting>
  <conditionalFormatting sqref="U38:U40">
    <cfRule type="expression" dxfId="798" priority="741">
      <formula>BN89=5</formula>
    </cfRule>
  </conditionalFormatting>
  <conditionalFormatting sqref="U38:U40">
    <cfRule type="expression" dxfId="797" priority="745">
      <formula>BN89=9</formula>
    </cfRule>
    <cfRule type="expression" dxfId="796" priority="746">
      <formula>BN89=8</formula>
    </cfRule>
    <cfRule type="expression" dxfId="795" priority="747">
      <formula>BN89=7</formula>
    </cfRule>
  </conditionalFormatting>
  <conditionalFormatting sqref="U38:U40">
    <cfRule type="expression" dxfId="794" priority="752">
      <formula>BN89=3</formula>
    </cfRule>
    <cfRule type="expression" dxfId="793" priority="753">
      <formula>BN89=2</formula>
    </cfRule>
    <cfRule type="expression" dxfId="792" priority="754">
      <formula>BN89=12</formula>
    </cfRule>
    <cfRule type="expression" dxfId="791" priority="755">
      <formula>BN89=11</formula>
    </cfRule>
  </conditionalFormatting>
  <conditionalFormatting sqref="U38:U40">
    <cfRule type="expression" dxfId="790" priority="758">
      <formula>BN89=10</formula>
    </cfRule>
    <cfRule type="expression" dxfId="789" priority="759">
      <formula>BN89=6</formula>
    </cfRule>
  </conditionalFormatting>
  <conditionalFormatting sqref="Y38">
    <cfRule type="expression" dxfId="788" priority="761">
      <formula>$BJ$101=BO89</formula>
    </cfRule>
  </conditionalFormatting>
  <conditionalFormatting sqref="Y38">
    <cfRule type="expression" dxfId="787" priority="763">
      <formula>BO89=4</formula>
    </cfRule>
  </conditionalFormatting>
  <conditionalFormatting sqref="Y38:Y40">
    <cfRule type="expression" dxfId="786" priority="765">
      <formula>BO89=5</formula>
    </cfRule>
  </conditionalFormatting>
  <conditionalFormatting sqref="Y38:Y40">
    <cfRule type="expression" dxfId="785" priority="769">
      <formula>BO89=9</formula>
    </cfRule>
    <cfRule type="expression" dxfId="784" priority="770">
      <formula>BO89=8</formula>
    </cfRule>
    <cfRule type="expression" dxfId="783" priority="771">
      <formula>BO89=7</formula>
    </cfRule>
  </conditionalFormatting>
  <conditionalFormatting sqref="Y38:Y40">
    <cfRule type="expression" dxfId="782" priority="776">
      <formula>BO89=3</formula>
    </cfRule>
    <cfRule type="expression" dxfId="781" priority="777">
      <formula>BO89=2</formula>
    </cfRule>
    <cfRule type="expression" dxfId="780" priority="778">
      <formula>BO89=12</formula>
    </cfRule>
    <cfRule type="expression" dxfId="779" priority="779">
      <formula>BO89=11</formula>
    </cfRule>
  </conditionalFormatting>
  <conditionalFormatting sqref="Y38:Y40">
    <cfRule type="expression" dxfId="778" priority="782">
      <formula>BO89=10</formula>
    </cfRule>
    <cfRule type="expression" dxfId="777" priority="783">
      <formula>BO89=6</formula>
    </cfRule>
  </conditionalFormatting>
  <conditionalFormatting sqref="AC38">
    <cfRule type="expression" dxfId="776" priority="785">
      <formula>$BJ$101=BP89</formula>
    </cfRule>
  </conditionalFormatting>
  <conditionalFormatting sqref="AC38">
    <cfRule type="expression" dxfId="775" priority="787">
      <formula>BP89=4</formula>
    </cfRule>
  </conditionalFormatting>
  <conditionalFormatting sqref="AC38:AC40">
    <cfRule type="expression" dxfId="774" priority="789">
      <formula>BP89=5</formula>
    </cfRule>
  </conditionalFormatting>
  <conditionalFormatting sqref="AC38:AC40">
    <cfRule type="expression" dxfId="773" priority="793">
      <formula>BP89=9</formula>
    </cfRule>
    <cfRule type="expression" dxfId="772" priority="794">
      <formula>BP89=8</formula>
    </cfRule>
    <cfRule type="expression" dxfId="771" priority="795">
      <formula>BP89=7</formula>
    </cfRule>
  </conditionalFormatting>
  <conditionalFormatting sqref="AC38:AC40">
    <cfRule type="expression" dxfId="770" priority="800">
      <formula>BP89=3</formula>
    </cfRule>
    <cfRule type="expression" dxfId="769" priority="801">
      <formula>BP89=2</formula>
    </cfRule>
    <cfRule type="expression" dxfId="768" priority="802">
      <formula>BP89=12</formula>
    </cfRule>
    <cfRule type="expression" dxfId="767" priority="803">
      <formula>BP89=11</formula>
    </cfRule>
  </conditionalFormatting>
  <conditionalFormatting sqref="AC38:AC40">
    <cfRule type="expression" dxfId="766" priority="806">
      <formula>BP89=10</formula>
    </cfRule>
    <cfRule type="expression" dxfId="765" priority="807">
      <formula>BP89=6</formula>
    </cfRule>
  </conditionalFormatting>
  <conditionalFormatting sqref="AG38">
    <cfRule type="expression" dxfId="764" priority="809">
      <formula>$BJ$101=BQ89</formula>
    </cfRule>
  </conditionalFormatting>
  <conditionalFormatting sqref="AG38">
    <cfRule type="expression" dxfId="763" priority="811">
      <formula>BQ89=4</formula>
    </cfRule>
  </conditionalFormatting>
  <conditionalFormatting sqref="AG38:AG40">
    <cfRule type="expression" dxfId="762" priority="813">
      <formula>BQ89=5</formula>
    </cfRule>
  </conditionalFormatting>
  <conditionalFormatting sqref="AG38:AG40">
    <cfRule type="expression" dxfId="761" priority="817">
      <formula>BQ89=9</formula>
    </cfRule>
    <cfRule type="expression" dxfId="760" priority="818">
      <formula>BQ89=8</formula>
    </cfRule>
    <cfRule type="expression" dxfId="759" priority="819">
      <formula>BQ89=7</formula>
    </cfRule>
  </conditionalFormatting>
  <conditionalFormatting sqref="AG38:AG40">
    <cfRule type="expression" dxfId="758" priority="824">
      <formula>BQ89=3</formula>
    </cfRule>
    <cfRule type="expression" dxfId="757" priority="825">
      <formula>BQ89=2</formula>
    </cfRule>
    <cfRule type="expression" dxfId="756" priority="826">
      <formula>BQ89=12</formula>
    </cfRule>
    <cfRule type="expression" dxfId="755" priority="827">
      <formula>BQ89=11</formula>
    </cfRule>
  </conditionalFormatting>
  <conditionalFormatting sqref="AG38:AG40">
    <cfRule type="expression" dxfId="754" priority="830">
      <formula>BQ89=10</formula>
    </cfRule>
    <cfRule type="expression" dxfId="753" priority="831">
      <formula>BQ89=6</formula>
    </cfRule>
  </conditionalFormatting>
  <conditionalFormatting sqref="AK38">
    <cfRule type="expression" dxfId="752" priority="833">
      <formula>$BJ$101=BR89</formula>
    </cfRule>
  </conditionalFormatting>
  <conditionalFormatting sqref="AK38">
    <cfRule type="expression" dxfId="751" priority="835">
      <formula>BR89=4</formula>
    </cfRule>
  </conditionalFormatting>
  <conditionalFormatting sqref="AK38:AK40">
    <cfRule type="expression" dxfId="750" priority="837">
      <formula>BR89=5</formula>
    </cfRule>
  </conditionalFormatting>
  <conditionalFormatting sqref="AK38:AK40">
    <cfRule type="expression" dxfId="749" priority="841">
      <formula>BR89=9</formula>
    </cfRule>
    <cfRule type="expression" dxfId="748" priority="842">
      <formula>BR89=8</formula>
    </cfRule>
    <cfRule type="expression" dxfId="747" priority="843">
      <formula>BR89=7</formula>
    </cfRule>
  </conditionalFormatting>
  <conditionalFormatting sqref="AK38:AK40">
    <cfRule type="expression" dxfId="746" priority="848">
      <formula>BR89=3</formula>
    </cfRule>
    <cfRule type="expression" dxfId="745" priority="849">
      <formula>BR89=2</formula>
    </cfRule>
    <cfRule type="expression" dxfId="744" priority="850">
      <formula>BR89=12</formula>
    </cfRule>
    <cfRule type="expression" dxfId="743" priority="851">
      <formula>BR89=11</formula>
    </cfRule>
  </conditionalFormatting>
  <conditionalFormatting sqref="AK38:AK40">
    <cfRule type="expression" dxfId="742" priority="854">
      <formula>BR89=10</formula>
    </cfRule>
    <cfRule type="expression" dxfId="741" priority="855">
      <formula>BR89=6</formula>
    </cfRule>
  </conditionalFormatting>
  <conditionalFormatting sqref="AO38">
    <cfRule type="expression" dxfId="740" priority="857">
      <formula>$BJ$101=BS89</formula>
    </cfRule>
  </conditionalFormatting>
  <conditionalFormatting sqref="AO38">
    <cfRule type="expression" dxfId="739" priority="859">
      <formula>BS89=4</formula>
    </cfRule>
  </conditionalFormatting>
  <conditionalFormatting sqref="AO38:AO40">
    <cfRule type="expression" dxfId="738" priority="861">
      <formula>BS89=5</formula>
    </cfRule>
  </conditionalFormatting>
  <conditionalFormatting sqref="AO38:AO40">
    <cfRule type="expression" dxfId="737" priority="865">
      <formula>BS89=9</formula>
    </cfRule>
    <cfRule type="expression" dxfId="736" priority="866">
      <formula>BS89=8</formula>
    </cfRule>
    <cfRule type="expression" dxfId="735" priority="867">
      <formula>BS89=7</formula>
    </cfRule>
  </conditionalFormatting>
  <conditionalFormatting sqref="AO38:AO40">
    <cfRule type="expression" dxfId="734" priority="872">
      <formula>BS89=3</formula>
    </cfRule>
    <cfRule type="expression" dxfId="733" priority="873">
      <formula>BS89=2</formula>
    </cfRule>
    <cfRule type="expression" dxfId="732" priority="874">
      <formula>BS89=12</formula>
    </cfRule>
    <cfRule type="expression" dxfId="731" priority="875">
      <formula>BS89=11</formula>
    </cfRule>
  </conditionalFormatting>
  <conditionalFormatting sqref="AO38:AO40">
    <cfRule type="expression" dxfId="730" priority="878">
      <formula>BS89=10</formula>
    </cfRule>
    <cfRule type="expression" dxfId="729" priority="879">
      <formula>BS89=6</formula>
    </cfRule>
  </conditionalFormatting>
  <conditionalFormatting sqref="AS38">
    <cfRule type="expression" dxfId="728" priority="881">
      <formula>$BJ$101=BT89</formula>
    </cfRule>
  </conditionalFormatting>
  <conditionalFormatting sqref="AS38">
    <cfRule type="expression" dxfId="727" priority="883">
      <formula>BT89=4</formula>
    </cfRule>
  </conditionalFormatting>
  <conditionalFormatting sqref="AS38:AS40">
    <cfRule type="expression" dxfId="726" priority="885">
      <formula>BT89=5</formula>
    </cfRule>
  </conditionalFormatting>
  <conditionalFormatting sqref="AS38:AS40">
    <cfRule type="expression" dxfId="725" priority="889">
      <formula>BT89=9</formula>
    </cfRule>
    <cfRule type="expression" dxfId="724" priority="890">
      <formula>BT89=8</formula>
    </cfRule>
    <cfRule type="expression" dxfId="723" priority="891">
      <formula>BT89=7</formula>
    </cfRule>
  </conditionalFormatting>
  <conditionalFormatting sqref="AS38:AS40">
    <cfRule type="expression" dxfId="722" priority="896">
      <formula>BT89=3</formula>
    </cfRule>
    <cfRule type="expression" dxfId="721" priority="897">
      <formula>BT89=2</formula>
    </cfRule>
    <cfRule type="expression" dxfId="720" priority="898">
      <formula>BT89=12</formula>
    </cfRule>
    <cfRule type="expression" dxfId="719" priority="899">
      <formula>BT89=11</formula>
    </cfRule>
  </conditionalFormatting>
  <conditionalFormatting sqref="AS38:AS40">
    <cfRule type="expression" dxfId="718" priority="902">
      <formula>BT89=10</formula>
    </cfRule>
    <cfRule type="expression" dxfId="717" priority="903">
      <formula>BT89=6</formula>
    </cfRule>
  </conditionalFormatting>
  <conditionalFormatting sqref="AW38">
    <cfRule type="expression" dxfId="716" priority="905">
      <formula>$BJ$101=BU89</formula>
    </cfRule>
  </conditionalFormatting>
  <conditionalFormatting sqref="AW38">
    <cfRule type="expression" dxfId="715" priority="907">
      <formula>BU89=4</formula>
    </cfRule>
  </conditionalFormatting>
  <conditionalFormatting sqref="AW38:AW40">
    <cfRule type="expression" dxfId="714" priority="909">
      <formula>BU89=5</formula>
    </cfRule>
  </conditionalFormatting>
  <conditionalFormatting sqref="AW38:AW40">
    <cfRule type="expression" dxfId="713" priority="913">
      <formula>BU89=9</formula>
    </cfRule>
    <cfRule type="expression" dxfId="712" priority="914">
      <formula>BU89=8</formula>
    </cfRule>
    <cfRule type="expression" dxfId="711" priority="915">
      <formula>BU89=7</formula>
    </cfRule>
  </conditionalFormatting>
  <conditionalFormatting sqref="AW38:AW40">
    <cfRule type="expression" dxfId="710" priority="920">
      <formula>BU89=3</formula>
    </cfRule>
    <cfRule type="expression" dxfId="709" priority="921">
      <formula>BU89=2</formula>
    </cfRule>
    <cfRule type="expression" dxfId="708" priority="922">
      <formula>BU89=12</formula>
    </cfRule>
    <cfRule type="expression" dxfId="707" priority="923">
      <formula>BU89=11</formula>
    </cfRule>
  </conditionalFormatting>
  <conditionalFormatting sqref="AW38:AW40">
    <cfRule type="expression" dxfId="706" priority="926">
      <formula>BU89=10</formula>
    </cfRule>
    <cfRule type="expression" dxfId="705" priority="927">
      <formula>BU89=6</formula>
    </cfRule>
  </conditionalFormatting>
  <conditionalFormatting sqref="BA38">
    <cfRule type="expression" dxfId="704" priority="928">
      <formula>$BJ$101=BV89</formula>
    </cfRule>
  </conditionalFormatting>
  <conditionalFormatting sqref="BA38">
    <cfRule type="expression" dxfId="703" priority="930">
      <formula>BV89=4</formula>
    </cfRule>
  </conditionalFormatting>
  <conditionalFormatting sqref="BA38:BA40">
    <cfRule type="expression" dxfId="702" priority="932">
      <formula>BV89=5</formula>
    </cfRule>
  </conditionalFormatting>
  <conditionalFormatting sqref="BA38:BA40">
    <cfRule type="expression" dxfId="701" priority="936">
      <formula>BV89=9</formula>
    </cfRule>
    <cfRule type="expression" dxfId="700" priority="937">
      <formula>BV89=8</formula>
    </cfRule>
    <cfRule type="expression" dxfId="699" priority="938">
      <formula>BV89=7</formula>
    </cfRule>
  </conditionalFormatting>
  <conditionalFormatting sqref="BA38:BA40">
    <cfRule type="expression" dxfId="698" priority="943">
      <formula>BV89=3</formula>
    </cfRule>
    <cfRule type="expression" dxfId="697" priority="944">
      <formula>BV89=2</formula>
    </cfRule>
    <cfRule type="expression" dxfId="696" priority="945">
      <formula>BV89=12</formula>
    </cfRule>
    <cfRule type="expression" dxfId="695" priority="946">
      <formula>BV89=11</formula>
    </cfRule>
  </conditionalFormatting>
  <conditionalFormatting sqref="BA38:BA40">
    <cfRule type="expression" dxfId="694" priority="949">
      <formula>BV89=10</formula>
    </cfRule>
    <cfRule type="expression" dxfId="693" priority="950">
      <formula>BV89=6</formula>
    </cfRule>
  </conditionalFormatting>
  <conditionalFormatting sqref="E28">
    <cfRule type="expression" dxfId="692" priority="952">
      <formula>$BJ$101=BJ83</formula>
    </cfRule>
  </conditionalFormatting>
  <conditionalFormatting sqref="E28:E30">
    <cfRule type="expression" dxfId="691" priority="955">
      <formula>BJ83=4</formula>
    </cfRule>
    <cfRule type="expression" dxfId="690" priority="956">
      <formula>BJ83="x"</formula>
    </cfRule>
  </conditionalFormatting>
  <conditionalFormatting sqref="E28:E30">
    <cfRule type="expression" dxfId="689" priority="958">
      <formula>BJ83=5</formula>
    </cfRule>
  </conditionalFormatting>
  <conditionalFormatting sqref="E28:E30">
    <cfRule type="expression" dxfId="688" priority="962">
      <formula>BJ83=9</formula>
    </cfRule>
    <cfRule type="expression" dxfId="687" priority="963">
      <formula>BJ83=8</formula>
    </cfRule>
    <cfRule type="expression" dxfId="686" priority="964">
      <formula>BJ83=7</formula>
    </cfRule>
  </conditionalFormatting>
  <conditionalFormatting sqref="E28:E30">
    <cfRule type="expression" dxfId="685" priority="969">
      <formula>BJ83=3</formula>
    </cfRule>
    <cfRule type="expression" dxfId="684" priority="970">
      <formula>BJ83=2</formula>
    </cfRule>
    <cfRule type="expression" dxfId="683" priority="971">
      <formula>BJ83=12</formula>
    </cfRule>
    <cfRule type="expression" dxfId="682" priority="972">
      <formula>BJ83=11</formula>
    </cfRule>
  </conditionalFormatting>
  <conditionalFormatting sqref="E28:E30">
    <cfRule type="expression" dxfId="681" priority="975">
      <formula>BJ83=10</formula>
    </cfRule>
    <cfRule type="expression" dxfId="680" priority="976">
      <formula>BJ83=6</formula>
    </cfRule>
  </conditionalFormatting>
  <conditionalFormatting sqref="I28">
    <cfRule type="expression" dxfId="679" priority="978">
      <formula>$BJ$101=BK83</formula>
    </cfRule>
  </conditionalFormatting>
  <conditionalFormatting sqref="I28:I30">
    <cfRule type="expression" dxfId="678" priority="980">
      <formula>BK83=5</formula>
    </cfRule>
  </conditionalFormatting>
  <conditionalFormatting sqref="I28:I30">
    <cfRule type="expression" dxfId="677" priority="984">
      <formula>BK83=9</formula>
    </cfRule>
    <cfRule type="expression" dxfId="676" priority="985">
      <formula>BK83=8</formula>
    </cfRule>
    <cfRule type="expression" dxfId="675" priority="986">
      <formula>BK83=7</formula>
    </cfRule>
  </conditionalFormatting>
  <conditionalFormatting sqref="I28:I30">
    <cfRule type="expression" dxfId="674" priority="991">
      <formula>BK83=3</formula>
    </cfRule>
    <cfRule type="expression" dxfId="673" priority="992">
      <formula>BK83=2</formula>
    </cfRule>
    <cfRule type="expression" dxfId="672" priority="993">
      <formula>BK83=12</formula>
    </cfRule>
    <cfRule type="expression" dxfId="671" priority="994">
      <formula>BK83=11</formula>
    </cfRule>
  </conditionalFormatting>
  <conditionalFormatting sqref="I28:I30">
    <cfRule type="expression" dxfId="670" priority="997">
      <formula>BK83=10</formula>
    </cfRule>
    <cfRule type="expression" dxfId="669" priority="998">
      <formula>BK83=6</formula>
    </cfRule>
  </conditionalFormatting>
  <conditionalFormatting sqref="I28:I30">
    <cfRule type="expression" dxfId="668" priority="1001">
      <formula>BK83=4</formula>
    </cfRule>
    <cfRule type="expression" dxfId="667" priority="1002">
      <formula>BK83="x"</formula>
    </cfRule>
  </conditionalFormatting>
  <conditionalFormatting sqref="I28">
    <cfRule type="expression" dxfId="666" priority="1004">
      <formula>BK83=4</formula>
    </cfRule>
  </conditionalFormatting>
  <conditionalFormatting sqref="M28">
    <cfRule type="expression" dxfId="665" priority="1006">
      <formula>$BJ$101=BL83</formula>
    </cfRule>
  </conditionalFormatting>
  <conditionalFormatting sqref="M28:M30">
    <cfRule type="expression" dxfId="664" priority="1008">
      <formula>BL83=5</formula>
    </cfRule>
  </conditionalFormatting>
  <conditionalFormatting sqref="M28:M30">
    <cfRule type="expression" dxfId="663" priority="1012">
      <formula>BL83=9</formula>
    </cfRule>
    <cfRule type="expression" dxfId="662" priority="1013">
      <formula>BL83=8</formula>
    </cfRule>
    <cfRule type="expression" dxfId="661" priority="1014">
      <formula>BL83=7</formula>
    </cfRule>
  </conditionalFormatting>
  <conditionalFormatting sqref="M28:M30">
    <cfRule type="expression" dxfId="660" priority="1019">
      <formula>BL83=3</formula>
    </cfRule>
    <cfRule type="expression" dxfId="659" priority="1020">
      <formula>BL83=2</formula>
    </cfRule>
    <cfRule type="expression" dxfId="658" priority="1021">
      <formula>BL83=12</formula>
    </cfRule>
    <cfRule type="expression" dxfId="657" priority="1022">
      <formula>BL83=11</formula>
    </cfRule>
  </conditionalFormatting>
  <conditionalFormatting sqref="M28:M30">
    <cfRule type="expression" dxfId="656" priority="1025">
      <formula>BL83=10</formula>
    </cfRule>
    <cfRule type="expression" dxfId="655" priority="1026">
      <formula>BL83=6</formula>
    </cfRule>
  </conditionalFormatting>
  <conditionalFormatting sqref="M28:M30">
    <cfRule type="expression" dxfId="654" priority="1029">
      <formula>BL83=4</formula>
    </cfRule>
    <cfRule type="expression" dxfId="653" priority="1030">
      <formula>BL83="x"</formula>
    </cfRule>
  </conditionalFormatting>
  <conditionalFormatting sqref="M28">
    <cfRule type="expression" dxfId="652" priority="1032">
      <formula>BL83=4</formula>
    </cfRule>
  </conditionalFormatting>
  <conditionalFormatting sqref="Q28">
    <cfRule type="expression" dxfId="651" priority="1034">
      <formula>$BJ$101=BM83</formula>
    </cfRule>
  </conditionalFormatting>
  <conditionalFormatting sqref="Q28:Q30">
    <cfRule type="expression" dxfId="650" priority="1036">
      <formula>BM83=5</formula>
    </cfRule>
  </conditionalFormatting>
  <conditionalFormatting sqref="Q28:Q30">
    <cfRule type="expression" dxfId="649" priority="1040">
      <formula>BM83=9</formula>
    </cfRule>
    <cfRule type="expression" dxfId="648" priority="1041">
      <formula>BM83=8</formula>
    </cfRule>
    <cfRule type="expression" dxfId="647" priority="1042">
      <formula>BM83=7</formula>
    </cfRule>
  </conditionalFormatting>
  <conditionalFormatting sqref="Q28:Q30">
    <cfRule type="expression" dxfId="646" priority="1047">
      <formula>BM83=3</formula>
    </cfRule>
    <cfRule type="expression" dxfId="645" priority="1048">
      <formula>BM83=2</formula>
    </cfRule>
    <cfRule type="expression" dxfId="644" priority="1049">
      <formula>BM83=12</formula>
    </cfRule>
    <cfRule type="expression" dxfId="643" priority="1050">
      <formula>BM83=11</formula>
    </cfRule>
  </conditionalFormatting>
  <conditionalFormatting sqref="Q28:Q30">
    <cfRule type="expression" dxfId="642" priority="1053">
      <formula>BM83=10</formula>
    </cfRule>
    <cfRule type="expression" dxfId="641" priority="1054">
      <formula>BM83=6</formula>
    </cfRule>
  </conditionalFormatting>
  <conditionalFormatting sqref="Q28:Q30">
    <cfRule type="expression" dxfId="640" priority="1057">
      <formula>BM83=4</formula>
    </cfRule>
    <cfRule type="expression" dxfId="639" priority="1058">
      <formula>BM83="x"</formula>
    </cfRule>
  </conditionalFormatting>
  <conditionalFormatting sqref="Q28">
    <cfRule type="expression" dxfId="638" priority="1060">
      <formula>BM83=4</formula>
    </cfRule>
  </conditionalFormatting>
  <conditionalFormatting sqref="U28">
    <cfRule type="expression" dxfId="637" priority="1062">
      <formula>$BJ$101=BN83</formula>
    </cfRule>
  </conditionalFormatting>
  <conditionalFormatting sqref="U28:U30">
    <cfRule type="expression" dxfId="636" priority="1064">
      <formula>BN83=5</formula>
    </cfRule>
  </conditionalFormatting>
  <conditionalFormatting sqref="U28:U30">
    <cfRule type="expression" dxfId="635" priority="1068">
      <formula>BN83=9</formula>
    </cfRule>
    <cfRule type="expression" dxfId="634" priority="1069">
      <formula>BN83=8</formula>
    </cfRule>
    <cfRule type="expression" dxfId="633" priority="1070">
      <formula>BN83=7</formula>
    </cfRule>
  </conditionalFormatting>
  <conditionalFormatting sqref="U28:U30">
    <cfRule type="expression" dxfId="632" priority="1075">
      <formula>BN83=3</formula>
    </cfRule>
    <cfRule type="expression" dxfId="631" priority="1076">
      <formula>BN83=2</formula>
    </cfRule>
    <cfRule type="expression" dxfId="630" priority="1077">
      <formula>BN83=12</formula>
    </cfRule>
    <cfRule type="expression" dxfId="629" priority="1078">
      <formula>BN83=11</formula>
    </cfRule>
  </conditionalFormatting>
  <conditionalFormatting sqref="U28:U30">
    <cfRule type="expression" dxfId="628" priority="1081">
      <formula>BN83=10</formula>
    </cfRule>
    <cfRule type="expression" dxfId="627" priority="1082">
      <formula>BN83=6</formula>
    </cfRule>
  </conditionalFormatting>
  <conditionalFormatting sqref="U28:U30">
    <cfRule type="expression" dxfId="626" priority="1085">
      <formula>BN83=4</formula>
    </cfRule>
    <cfRule type="expression" dxfId="625" priority="1086">
      <formula>BN83="x"</formula>
    </cfRule>
  </conditionalFormatting>
  <conditionalFormatting sqref="U28">
    <cfRule type="expression" dxfId="624" priority="1088">
      <formula>BN83=4</formula>
    </cfRule>
  </conditionalFormatting>
  <conditionalFormatting sqref="Y28">
    <cfRule type="expression" dxfId="623" priority="1090">
      <formula>$BJ$101=BO83</formula>
    </cfRule>
  </conditionalFormatting>
  <conditionalFormatting sqref="Y28:Y30">
    <cfRule type="expression" dxfId="622" priority="1092">
      <formula>BO83=5</formula>
    </cfRule>
  </conditionalFormatting>
  <conditionalFormatting sqref="Y28:Y30">
    <cfRule type="expression" dxfId="621" priority="1096">
      <formula>BO83=9</formula>
    </cfRule>
    <cfRule type="expression" dxfId="620" priority="1097">
      <formula>BO83=8</formula>
    </cfRule>
    <cfRule type="expression" dxfId="619" priority="1098">
      <formula>BO83=7</formula>
    </cfRule>
  </conditionalFormatting>
  <conditionalFormatting sqref="Y28:Y30">
    <cfRule type="expression" dxfId="618" priority="1103">
      <formula>BO83=3</formula>
    </cfRule>
    <cfRule type="expression" dxfId="617" priority="1104">
      <formula>BO83=2</formula>
    </cfRule>
    <cfRule type="expression" dxfId="616" priority="1105">
      <formula>BO83=12</formula>
    </cfRule>
    <cfRule type="expression" dxfId="615" priority="1106">
      <formula>BO83=11</formula>
    </cfRule>
  </conditionalFormatting>
  <conditionalFormatting sqref="Y28:Y30">
    <cfRule type="expression" dxfId="614" priority="1109">
      <formula>BO83=10</formula>
    </cfRule>
    <cfRule type="expression" dxfId="613" priority="1110">
      <formula>BO83=6</formula>
    </cfRule>
  </conditionalFormatting>
  <conditionalFormatting sqref="Y28:Y30">
    <cfRule type="expression" dxfId="612" priority="1113">
      <formula>BO83=4</formula>
    </cfRule>
    <cfRule type="expression" dxfId="611" priority="1114">
      <formula>BO83="x"</formula>
    </cfRule>
  </conditionalFormatting>
  <conditionalFormatting sqref="Y28">
    <cfRule type="expression" dxfId="610" priority="1116">
      <formula>BO83=4</formula>
    </cfRule>
  </conditionalFormatting>
  <conditionalFormatting sqref="AC28">
    <cfRule type="expression" dxfId="609" priority="1118">
      <formula>$BJ$101=BP83</formula>
    </cfRule>
  </conditionalFormatting>
  <conditionalFormatting sqref="AC28:AC30">
    <cfRule type="expression" dxfId="608" priority="1120">
      <formula>BP83=5</formula>
    </cfRule>
  </conditionalFormatting>
  <conditionalFormatting sqref="AC28:AC30">
    <cfRule type="expression" dxfId="607" priority="1124">
      <formula>BP83=9</formula>
    </cfRule>
    <cfRule type="expression" dxfId="606" priority="1125">
      <formula>BP83=8</formula>
    </cfRule>
    <cfRule type="expression" dxfId="605" priority="1126">
      <formula>BP83=7</formula>
    </cfRule>
  </conditionalFormatting>
  <conditionalFormatting sqref="AC28:AC30">
    <cfRule type="expression" dxfId="604" priority="1131">
      <formula>BP83=3</formula>
    </cfRule>
    <cfRule type="expression" dxfId="603" priority="1132">
      <formula>BP83=2</formula>
    </cfRule>
    <cfRule type="expression" dxfId="602" priority="1133">
      <formula>BP83=12</formula>
    </cfRule>
    <cfRule type="expression" dxfId="601" priority="1134">
      <formula>BP83=11</formula>
    </cfRule>
  </conditionalFormatting>
  <conditionalFormatting sqref="AC28:AC30">
    <cfRule type="expression" dxfId="600" priority="1137">
      <formula>BP83=10</formula>
    </cfRule>
    <cfRule type="expression" dxfId="599" priority="1138">
      <formula>BP83=6</formula>
    </cfRule>
  </conditionalFormatting>
  <conditionalFormatting sqref="AC28:AC30">
    <cfRule type="expression" dxfId="598" priority="1141">
      <formula>BP83=4</formula>
    </cfRule>
    <cfRule type="expression" dxfId="597" priority="1142">
      <formula>BP83="x"</formula>
    </cfRule>
  </conditionalFormatting>
  <conditionalFormatting sqref="AC28">
    <cfRule type="expression" dxfId="596" priority="1144">
      <formula>BP83=4</formula>
    </cfRule>
  </conditionalFormatting>
  <conditionalFormatting sqref="AG28">
    <cfRule type="expression" dxfId="595" priority="1146">
      <formula>$BJ$101=BQ83</formula>
    </cfRule>
  </conditionalFormatting>
  <conditionalFormatting sqref="AG28:AG30">
    <cfRule type="expression" dxfId="594" priority="1148">
      <formula>BQ83=5</formula>
    </cfRule>
  </conditionalFormatting>
  <conditionalFormatting sqref="AG28:AG30">
    <cfRule type="expression" dxfId="593" priority="1152">
      <formula>BQ83=9</formula>
    </cfRule>
    <cfRule type="expression" dxfId="592" priority="1153">
      <formula>BQ83=8</formula>
    </cfRule>
    <cfRule type="expression" dxfId="591" priority="1154">
      <formula>BQ83=7</formula>
    </cfRule>
  </conditionalFormatting>
  <conditionalFormatting sqref="AG28:AG30">
    <cfRule type="expression" dxfId="590" priority="1159">
      <formula>BQ83=3</formula>
    </cfRule>
    <cfRule type="expression" dxfId="589" priority="1160">
      <formula>BQ83=2</formula>
    </cfRule>
    <cfRule type="expression" dxfId="588" priority="1161">
      <formula>BQ83=12</formula>
    </cfRule>
    <cfRule type="expression" dxfId="587" priority="1162">
      <formula>BQ83=11</formula>
    </cfRule>
  </conditionalFormatting>
  <conditionalFormatting sqref="AG28:AG30">
    <cfRule type="expression" dxfId="586" priority="1165">
      <formula>BQ83=10</formula>
    </cfRule>
    <cfRule type="expression" dxfId="585" priority="1166">
      <formula>BQ83=6</formula>
    </cfRule>
  </conditionalFormatting>
  <conditionalFormatting sqref="AG28:AG30">
    <cfRule type="expression" dxfId="584" priority="1169">
      <formula>BQ83=4</formula>
    </cfRule>
    <cfRule type="expression" dxfId="583" priority="1170">
      <formula>BQ83="x"</formula>
    </cfRule>
  </conditionalFormatting>
  <conditionalFormatting sqref="AG28">
    <cfRule type="expression" dxfId="582" priority="1172">
      <formula>BQ83=4</formula>
    </cfRule>
  </conditionalFormatting>
  <conditionalFormatting sqref="AK28">
    <cfRule type="expression" dxfId="581" priority="1174">
      <formula>$BJ$101=BR83</formula>
    </cfRule>
  </conditionalFormatting>
  <conditionalFormatting sqref="AK28:AK30">
    <cfRule type="expression" dxfId="580" priority="1176">
      <formula>BR83=5</formula>
    </cfRule>
  </conditionalFormatting>
  <conditionalFormatting sqref="AK28:AK30">
    <cfRule type="expression" dxfId="579" priority="1180">
      <formula>BR83=9</formula>
    </cfRule>
    <cfRule type="expression" dxfId="578" priority="1181">
      <formula>BR83=8</formula>
    </cfRule>
    <cfRule type="expression" dxfId="577" priority="1182">
      <formula>BR83=7</formula>
    </cfRule>
  </conditionalFormatting>
  <conditionalFormatting sqref="AK28:AK30">
    <cfRule type="expression" dxfId="576" priority="1187">
      <formula>BR83=3</formula>
    </cfRule>
    <cfRule type="expression" dxfId="575" priority="1188">
      <formula>BR83=2</formula>
    </cfRule>
    <cfRule type="expression" dxfId="574" priority="1189">
      <formula>BR83=12</formula>
    </cfRule>
    <cfRule type="expression" dxfId="573" priority="1190">
      <formula>BR83=11</formula>
    </cfRule>
  </conditionalFormatting>
  <conditionalFormatting sqref="AK28:AK30">
    <cfRule type="expression" dxfId="572" priority="1193">
      <formula>BR83=10</formula>
    </cfRule>
    <cfRule type="expression" dxfId="571" priority="1194">
      <formula>BR83=6</formula>
    </cfRule>
  </conditionalFormatting>
  <conditionalFormatting sqref="AK28:AK30">
    <cfRule type="expression" dxfId="570" priority="1197">
      <formula>BR83=4</formula>
    </cfRule>
    <cfRule type="expression" dxfId="569" priority="1198">
      <formula>BR83="x"</formula>
    </cfRule>
  </conditionalFormatting>
  <conditionalFormatting sqref="AK28">
    <cfRule type="expression" dxfId="568" priority="1200">
      <formula>BR83=4</formula>
    </cfRule>
  </conditionalFormatting>
  <conditionalFormatting sqref="AO28">
    <cfRule type="expression" dxfId="567" priority="1202">
      <formula>$BJ$101=BS83</formula>
    </cfRule>
  </conditionalFormatting>
  <conditionalFormatting sqref="AO28:AO30">
    <cfRule type="expression" dxfId="566" priority="1204">
      <formula>BS83=5</formula>
    </cfRule>
  </conditionalFormatting>
  <conditionalFormatting sqref="AO28:AO30">
    <cfRule type="expression" dxfId="565" priority="1208">
      <formula>BS83=9</formula>
    </cfRule>
    <cfRule type="expression" dxfId="564" priority="1209">
      <formula>BS83=8</formula>
    </cfRule>
    <cfRule type="expression" dxfId="563" priority="1210">
      <formula>BS83=7</formula>
    </cfRule>
  </conditionalFormatting>
  <conditionalFormatting sqref="AO28:AO30">
    <cfRule type="expression" dxfId="562" priority="1215">
      <formula>BS83=3</formula>
    </cfRule>
    <cfRule type="expression" dxfId="561" priority="1216">
      <formula>BS83=2</formula>
    </cfRule>
    <cfRule type="expression" dxfId="560" priority="1217">
      <formula>BS83=12</formula>
    </cfRule>
    <cfRule type="expression" dxfId="559" priority="1218">
      <formula>BS83=11</formula>
    </cfRule>
  </conditionalFormatting>
  <conditionalFormatting sqref="AO28:AO30">
    <cfRule type="expression" dxfId="558" priority="1221">
      <formula>BS83=10</formula>
    </cfRule>
    <cfRule type="expression" dxfId="557" priority="1222">
      <formula>BS83=6</formula>
    </cfRule>
  </conditionalFormatting>
  <conditionalFormatting sqref="AO28:AO30">
    <cfRule type="expression" dxfId="556" priority="1225">
      <formula>BS83=4</formula>
    </cfRule>
    <cfRule type="expression" dxfId="555" priority="1226">
      <formula>BS83="x"</formula>
    </cfRule>
  </conditionalFormatting>
  <conditionalFormatting sqref="AO28">
    <cfRule type="expression" dxfId="554" priority="1228">
      <formula>BS83=4</formula>
    </cfRule>
  </conditionalFormatting>
  <conditionalFormatting sqref="AS28">
    <cfRule type="expression" dxfId="553" priority="1230">
      <formula>$BJ$101=BT83</formula>
    </cfRule>
  </conditionalFormatting>
  <conditionalFormatting sqref="AS28:AS30">
    <cfRule type="expression" dxfId="552" priority="1232">
      <formula>BT83=5</formula>
    </cfRule>
  </conditionalFormatting>
  <conditionalFormatting sqref="AS28:AS30">
    <cfRule type="expression" dxfId="551" priority="1236">
      <formula>BT83=9</formula>
    </cfRule>
    <cfRule type="expression" dxfId="550" priority="1237">
      <formula>BT83=8</formula>
    </cfRule>
    <cfRule type="expression" dxfId="549" priority="1238">
      <formula>BT83=7</formula>
    </cfRule>
  </conditionalFormatting>
  <conditionalFormatting sqref="AS28:AS30">
    <cfRule type="expression" dxfId="548" priority="1243">
      <formula>BT83=3</formula>
    </cfRule>
    <cfRule type="expression" dxfId="547" priority="1244">
      <formula>BT83=2</formula>
    </cfRule>
    <cfRule type="expression" dxfId="546" priority="1245">
      <formula>BT83=12</formula>
    </cfRule>
    <cfRule type="expression" dxfId="545" priority="1246">
      <formula>BT83=11</formula>
    </cfRule>
  </conditionalFormatting>
  <conditionalFormatting sqref="AS28:AS30">
    <cfRule type="expression" dxfId="544" priority="1249">
      <formula>BT83=10</formula>
    </cfRule>
    <cfRule type="expression" dxfId="543" priority="1250">
      <formula>BT83=6</formula>
    </cfRule>
  </conditionalFormatting>
  <conditionalFormatting sqref="AS28:AS30">
    <cfRule type="expression" dxfId="542" priority="1253">
      <formula>BT83=4</formula>
    </cfRule>
    <cfRule type="expression" dxfId="541" priority="1254">
      <formula>BT83="x"</formula>
    </cfRule>
  </conditionalFormatting>
  <conditionalFormatting sqref="AS28">
    <cfRule type="expression" dxfId="540" priority="1256">
      <formula>BT83=4</formula>
    </cfRule>
  </conditionalFormatting>
  <conditionalFormatting sqref="AW28">
    <cfRule type="expression" dxfId="539" priority="1258">
      <formula>$BJ$101=BU83</formula>
    </cfRule>
  </conditionalFormatting>
  <conditionalFormatting sqref="AW28:AW30">
    <cfRule type="expression" dxfId="538" priority="1260">
      <formula>BU83=5</formula>
    </cfRule>
  </conditionalFormatting>
  <conditionalFormatting sqref="AW28:AW30">
    <cfRule type="expression" dxfId="537" priority="1264">
      <formula>BU83=9</formula>
    </cfRule>
    <cfRule type="expression" dxfId="536" priority="1265">
      <formula>BU83=8</formula>
    </cfRule>
    <cfRule type="expression" dxfId="535" priority="1266">
      <formula>BU83=7</formula>
    </cfRule>
  </conditionalFormatting>
  <conditionalFormatting sqref="AW28:AW30">
    <cfRule type="expression" dxfId="534" priority="1271">
      <formula>BU83=3</formula>
    </cfRule>
    <cfRule type="expression" dxfId="533" priority="1272">
      <formula>BU83=2</formula>
    </cfRule>
    <cfRule type="expression" dxfId="532" priority="1273">
      <formula>BU83=12</formula>
    </cfRule>
    <cfRule type="expression" dxfId="531" priority="1274">
      <formula>BU83=11</formula>
    </cfRule>
  </conditionalFormatting>
  <conditionalFormatting sqref="AW28:AW30">
    <cfRule type="expression" dxfId="530" priority="1277">
      <formula>BU83=10</formula>
    </cfRule>
    <cfRule type="expression" dxfId="529" priority="1278">
      <formula>BU83=6</formula>
    </cfRule>
  </conditionalFormatting>
  <conditionalFormatting sqref="AW28:AW30">
    <cfRule type="expression" dxfId="528" priority="1281">
      <formula>BU83=4</formula>
    </cfRule>
    <cfRule type="expression" dxfId="527" priority="1282">
      <formula>BU83="x"</formula>
    </cfRule>
  </conditionalFormatting>
  <conditionalFormatting sqref="AW28">
    <cfRule type="expression" dxfId="526" priority="1284">
      <formula>BU83=4</formula>
    </cfRule>
  </conditionalFormatting>
  <conditionalFormatting sqref="BA28">
    <cfRule type="expression" dxfId="525" priority="1285">
      <formula>$BJ$101=BV83</formula>
    </cfRule>
  </conditionalFormatting>
  <conditionalFormatting sqref="BA28:BA30">
    <cfRule type="expression" dxfId="524" priority="1287">
      <formula>BV83=5</formula>
    </cfRule>
  </conditionalFormatting>
  <conditionalFormatting sqref="BA28:BA30">
    <cfRule type="expression" dxfId="523" priority="1291">
      <formula>BV83=9</formula>
    </cfRule>
    <cfRule type="expression" dxfId="522" priority="1292">
      <formula>BV83=8</formula>
    </cfRule>
    <cfRule type="expression" dxfId="521" priority="1293">
      <formula>BV83=7</formula>
    </cfRule>
  </conditionalFormatting>
  <conditionalFormatting sqref="BA28:BA30">
    <cfRule type="expression" dxfId="520" priority="1298">
      <formula>BV83=3</formula>
    </cfRule>
    <cfRule type="expression" dxfId="519" priority="1299">
      <formula>BV83=2</formula>
    </cfRule>
    <cfRule type="expression" dxfId="518" priority="1300">
      <formula>BV83=12</formula>
    </cfRule>
    <cfRule type="expression" dxfId="517" priority="1301">
      <formula>BV83=11</formula>
    </cfRule>
  </conditionalFormatting>
  <conditionalFormatting sqref="BA28:BA30">
    <cfRule type="expression" dxfId="516" priority="1304">
      <formula>BV83=10</formula>
    </cfRule>
    <cfRule type="expression" dxfId="515" priority="1305">
      <formula>BV83=6</formula>
    </cfRule>
  </conditionalFormatting>
  <conditionalFormatting sqref="BA28:BA30">
    <cfRule type="expression" dxfId="514" priority="1308">
      <formula>BV83=4</formula>
    </cfRule>
    <cfRule type="expression" dxfId="513" priority="1309">
      <formula>BV83="x"</formula>
    </cfRule>
  </conditionalFormatting>
  <conditionalFormatting sqref="BA28">
    <cfRule type="expression" dxfId="512" priority="1311">
      <formula>BV83=4</formula>
    </cfRule>
  </conditionalFormatting>
  <conditionalFormatting sqref="E33:E35">
    <cfRule type="expression" dxfId="511" priority="1336">
      <formula>BJ86=4</formula>
    </cfRule>
    <cfRule type="expression" dxfId="510" priority="1337">
      <formula>BJ86="x"</formula>
    </cfRule>
  </conditionalFormatting>
  <conditionalFormatting sqref="I33:I35">
    <cfRule type="expression" dxfId="509" priority="1362">
      <formula>BK86=4</formula>
    </cfRule>
    <cfRule type="expression" dxfId="508" priority="1363">
      <formula>BK86="x"</formula>
    </cfRule>
  </conditionalFormatting>
  <conditionalFormatting sqref="M33:M35">
    <cfRule type="expression" dxfId="507" priority="1388">
      <formula>BL86=4</formula>
    </cfRule>
    <cfRule type="expression" dxfId="506" priority="1389">
      <formula>BL86="x"</formula>
    </cfRule>
  </conditionalFormatting>
  <conditionalFormatting sqref="Q33:Q35">
    <cfRule type="expression" dxfId="505" priority="1414">
      <formula>BM86=4</formula>
    </cfRule>
    <cfRule type="expression" dxfId="504" priority="1415">
      <formula>BM86="x"</formula>
    </cfRule>
  </conditionalFormatting>
  <conditionalFormatting sqref="U33:U35">
    <cfRule type="expression" dxfId="503" priority="1440">
      <formula>BN86=4</formula>
    </cfRule>
    <cfRule type="expression" dxfId="502" priority="1441">
      <formula>BN86="x"</formula>
    </cfRule>
  </conditionalFormatting>
  <conditionalFormatting sqref="Y33:Y35">
    <cfRule type="expression" dxfId="501" priority="1466">
      <formula>BO86=4</formula>
    </cfRule>
    <cfRule type="expression" dxfId="500" priority="1467">
      <formula>BO86="x"</formula>
    </cfRule>
  </conditionalFormatting>
  <conditionalFormatting sqref="AC33:AC35">
    <cfRule type="expression" dxfId="499" priority="1492">
      <formula>BP86=4</formula>
    </cfRule>
    <cfRule type="expression" dxfId="498" priority="1493">
      <formula>BP86="x"</formula>
    </cfRule>
  </conditionalFormatting>
  <conditionalFormatting sqref="AG33:AG35">
    <cfRule type="expression" dxfId="497" priority="1518">
      <formula>BQ86=4</formula>
    </cfRule>
    <cfRule type="expression" dxfId="496" priority="1519">
      <formula>BQ86="x"</formula>
    </cfRule>
  </conditionalFormatting>
  <conditionalFormatting sqref="AK33:AK35">
    <cfRule type="expression" dxfId="495" priority="1544">
      <formula>BR86=4</formula>
    </cfRule>
    <cfRule type="expression" dxfId="494" priority="1545">
      <formula>BR86="x"</formula>
    </cfRule>
  </conditionalFormatting>
  <conditionalFormatting sqref="AO33:AO35">
    <cfRule type="expression" dxfId="493" priority="1570">
      <formula>BS86=4</formula>
    </cfRule>
    <cfRule type="expression" dxfId="492" priority="1571">
      <formula>BS86="x"</formula>
    </cfRule>
  </conditionalFormatting>
  <conditionalFormatting sqref="AS33:AS35">
    <cfRule type="expression" dxfId="491" priority="1596">
      <formula>BT86=4</formula>
    </cfRule>
    <cfRule type="expression" dxfId="490" priority="1597">
      <formula>BT86="x"</formula>
    </cfRule>
  </conditionalFormatting>
  <conditionalFormatting sqref="AW33:AW35">
    <cfRule type="expression" dxfId="489" priority="1622">
      <formula>BU86=4</formula>
    </cfRule>
    <cfRule type="expression" dxfId="488" priority="1623">
      <formula>BU86="x"</formula>
    </cfRule>
  </conditionalFormatting>
  <conditionalFormatting sqref="BA33:BA35">
    <cfRule type="expression" dxfId="487" priority="1647">
      <formula>BV86=4</formula>
    </cfRule>
    <cfRule type="expression" dxfId="486" priority="1648">
      <formula>BV86="x"</formula>
    </cfRule>
  </conditionalFormatting>
  <conditionalFormatting sqref="E38:E40">
    <cfRule type="expression" dxfId="485" priority="1673">
      <formula>BJ89=4</formula>
    </cfRule>
    <cfRule type="expression" dxfId="484" priority="1674">
      <formula>BJ89="x"</formula>
    </cfRule>
  </conditionalFormatting>
  <conditionalFormatting sqref="I38:I40">
    <cfRule type="expression" dxfId="483" priority="1699">
      <formula>BK89=4</formula>
    </cfRule>
    <cfRule type="expression" dxfId="482" priority="1700">
      <formula>BK89="x"</formula>
    </cfRule>
  </conditionalFormatting>
  <conditionalFormatting sqref="M38:M40">
    <cfRule type="expression" dxfId="481" priority="1725">
      <formula>BL89=4</formula>
    </cfRule>
    <cfRule type="expression" dxfId="480" priority="1726">
      <formula>BL89="x"</formula>
    </cfRule>
  </conditionalFormatting>
  <conditionalFormatting sqref="Q38:Q40">
    <cfRule type="expression" dxfId="479" priority="1751">
      <formula>BM89=4</formula>
    </cfRule>
    <cfRule type="expression" dxfId="478" priority="1752">
      <formula>BM89="x"</formula>
    </cfRule>
  </conditionalFormatting>
  <conditionalFormatting sqref="U38:U40">
    <cfRule type="expression" dxfId="477" priority="1777">
      <formula>BN89=4</formula>
    </cfRule>
    <cfRule type="expression" dxfId="476" priority="1778">
      <formula>BN89="x"</formula>
    </cfRule>
  </conditionalFormatting>
  <conditionalFormatting sqref="Y38:Y40">
    <cfRule type="expression" dxfId="475" priority="1803">
      <formula>BO89=4</formula>
    </cfRule>
    <cfRule type="expression" dxfId="474" priority="1804">
      <formula>BO89="x"</formula>
    </cfRule>
  </conditionalFormatting>
  <conditionalFormatting sqref="AC38:AC40">
    <cfRule type="expression" dxfId="473" priority="1829">
      <formula>BP89=4</formula>
    </cfRule>
    <cfRule type="expression" dxfId="472" priority="1830">
      <formula>BP89="x"</formula>
    </cfRule>
  </conditionalFormatting>
  <conditionalFormatting sqref="AG38:AG40">
    <cfRule type="expression" dxfId="471" priority="1855">
      <formula>BQ89=4</formula>
    </cfRule>
    <cfRule type="expression" dxfId="470" priority="1856">
      <formula>BQ89="x"</formula>
    </cfRule>
  </conditionalFormatting>
  <conditionalFormatting sqref="AK38:AK40">
    <cfRule type="expression" dxfId="469" priority="1881">
      <formula>BR89=4</formula>
    </cfRule>
    <cfRule type="expression" dxfId="468" priority="1882">
      <formula>BR89="x"</formula>
    </cfRule>
  </conditionalFormatting>
  <conditionalFormatting sqref="AO38:AO40">
    <cfRule type="expression" dxfId="467" priority="1907">
      <formula>BS89=4</formula>
    </cfRule>
    <cfRule type="expression" dxfId="466" priority="1908">
      <formula>BS89="x"</formula>
    </cfRule>
  </conditionalFormatting>
  <conditionalFormatting sqref="AS38:AS40">
    <cfRule type="expression" dxfId="465" priority="1933">
      <formula>BT89=4</formula>
    </cfRule>
    <cfRule type="expression" dxfId="464" priority="1934">
      <formula>BT89="x"</formula>
    </cfRule>
  </conditionalFormatting>
  <conditionalFormatting sqref="AW38:AW40">
    <cfRule type="expression" dxfId="463" priority="1959">
      <formula>BU89=4</formula>
    </cfRule>
    <cfRule type="expression" dxfId="462" priority="1960">
      <formula>BU89="x"</formula>
    </cfRule>
  </conditionalFormatting>
  <conditionalFormatting sqref="BA38:BA40">
    <cfRule type="expression" dxfId="461" priority="1984">
      <formula>BV89=4</formula>
    </cfRule>
    <cfRule type="expression" dxfId="460" priority="1985">
      <formula>BV89="x"</formula>
    </cfRule>
  </conditionalFormatting>
  <conditionalFormatting sqref="E43">
    <cfRule type="expression" dxfId="459" priority="1987">
      <formula>$BJ$101=BJ92</formula>
    </cfRule>
  </conditionalFormatting>
  <conditionalFormatting sqref="E43">
    <cfRule type="expression" dxfId="458" priority="1989">
      <formula>BJ92=4</formula>
    </cfRule>
  </conditionalFormatting>
  <conditionalFormatting sqref="E43:E45">
    <cfRule type="expression" dxfId="457" priority="1991">
      <formula>BJ92=5</formula>
    </cfRule>
  </conditionalFormatting>
  <conditionalFormatting sqref="E43:E45">
    <cfRule type="expression" dxfId="456" priority="1995">
      <formula>BJ92=9</formula>
    </cfRule>
    <cfRule type="expression" dxfId="455" priority="1996">
      <formula>BJ92=8</formula>
    </cfRule>
    <cfRule type="expression" dxfId="454" priority="1997">
      <formula>BJ92=7</formula>
    </cfRule>
  </conditionalFormatting>
  <conditionalFormatting sqref="E43:E45">
    <cfRule type="expression" dxfId="453" priority="2002">
      <formula>BJ92=3</formula>
    </cfRule>
    <cfRule type="expression" dxfId="452" priority="2003">
      <formula>BJ92=2</formula>
    </cfRule>
    <cfRule type="expression" dxfId="451" priority="2004">
      <formula>BJ92=12</formula>
    </cfRule>
    <cfRule type="expression" dxfId="450" priority="2005">
      <formula>BJ92=11</formula>
    </cfRule>
  </conditionalFormatting>
  <conditionalFormatting sqref="E43:E45">
    <cfRule type="expression" dxfId="449" priority="2008">
      <formula>BJ92=10</formula>
    </cfRule>
    <cfRule type="expression" dxfId="448" priority="2009">
      <formula>BJ92=6</formula>
    </cfRule>
  </conditionalFormatting>
  <conditionalFormatting sqref="E43:E45">
    <cfRule type="expression" dxfId="447" priority="2014">
      <formula>BJ92=4</formula>
    </cfRule>
    <cfRule type="expression" dxfId="446" priority="2015">
      <formula>BJ92="x"</formula>
    </cfRule>
  </conditionalFormatting>
  <conditionalFormatting sqref="I43">
    <cfRule type="expression" dxfId="445" priority="2017">
      <formula>$BJ$101=BK92</formula>
    </cfRule>
  </conditionalFormatting>
  <conditionalFormatting sqref="I43">
    <cfRule type="expression" dxfId="444" priority="2019">
      <formula>BK92=4</formula>
    </cfRule>
  </conditionalFormatting>
  <conditionalFormatting sqref="I43:I45">
    <cfRule type="expression" dxfId="443" priority="2021">
      <formula>BK92=5</formula>
    </cfRule>
  </conditionalFormatting>
  <conditionalFormatting sqref="I43:I45">
    <cfRule type="expression" dxfId="442" priority="2025">
      <formula>BK92=9</formula>
    </cfRule>
    <cfRule type="expression" dxfId="441" priority="2026">
      <formula>BK92=8</formula>
    </cfRule>
    <cfRule type="expression" dxfId="440" priority="2027">
      <formula>BK92=7</formula>
    </cfRule>
  </conditionalFormatting>
  <conditionalFormatting sqref="I43:I45">
    <cfRule type="expression" dxfId="439" priority="2032">
      <formula>BK92=3</formula>
    </cfRule>
    <cfRule type="expression" dxfId="438" priority="2033">
      <formula>BK92=2</formula>
    </cfRule>
    <cfRule type="expression" dxfId="437" priority="2034">
      <formula>BK92=12</formula>
    </cfRule>
    <cfRule type="expression" dxfId="436" priority="2035">
      <formula>BK92=11</formula>
    </cfRule>
  </conditionalFormatting>
  <conditionalFormatting sqref="I43:I45">
    <cfRule type="expression" dxfId="435" priority="2038">
      <formula>BK92=10</formula>
    </cfRule>
    <cfRule type="expression" dxfId="434" priority="2039">
      <formula>BK92=6</formula>
    </cfRule>
  </conditionalFormatting>
  <conditionalFormatting sqref="I43:I45">
    <cfRule type="expression" dxfId="433" priority="2042">
      <formula>BK92=4</formula>
    </cfRule>
    <cfRule type="expression" dxfId="432" priority="2043">
      <formula>BK92="x"</formula>
    </cfRule>
  </conditionalFormatting>
  <conditionalFormatting sqref="M43">
    <cfRule type="expression" dxfId="431" priority="2045">
      <formula>$BJ$101=BL92</formula>
    </cfRule>
  </conditionalFormatting>
  <conditionalFormatting sqref="M43">
    <cfRule type="expression" dxfId="430" priority="2047">
      <formula>BL92=4</formula>
    </cfRule>
  </conditionalFormatting>
  <conditionalFormatting sqref="M43:M45">
    <cfRule type="expression" dxfId="429" priority="2049">
      <formula>BL92=5</formula>
    </cfRule>
  </conditionalFormatting>
  <conditionalFormatting sqref="M43:M45">
    <cfRule type="expression" dxfId="428" priority="2053">
      <formula>BL92=9</formula>
    </cfRule>
    <cfRule type="expression" dxfId="427" priority="2054">
      <formula>BL92=8</formula>
    </cfRule>
    <cfRule type="expression" dxfId="426" priority="2055">
      <formula>BL92=7</formula>
    </cfRule>
  </conditionalFormatting>
  <conditionalFormatting sqref="M43:M45">
    <cfRule type="expression" dxfId="425" priority="2060">
      <formula>BL92=3</formula>
    </cfRule>
    <cfRule type="expression" dxfId="424" priority="2061">
      <formula>BL92=2</formula>
    </cfRule>
    <cfRule type="expression" dxfId="423" priority="2062">
      <formula>BL92=12</formula>
    </cfRule>
    <cfRule type="expression" dxfId="422" priority="2063">
      <formula>BL92=11</formula>
    </cfRule>
  </conditionalFormatting>
  <conditionalFormatting sqref="M43:M45">
    <cfRule type="expression" dxfId="421" priority="2066">
      <formula>BL92=10</formula>
    </cfRule>
    <cfRule type="expression" dxfId="420" priority="2067">
      <formula>BL92=6</formula>
    </cfRule>
  </conditionalFormatting>
  <conditionalFormatting sqref="M43:M45">
    <cfRule type="expression" dxfId="419" priority="2070">
      <formula>BL92=4</formula>
    </cfRule>
    <cfRule type="expression" dxfId="418" priority="2071">
      <formula>BL92="x"</formula>
    </cfRule>
  </conditionalFormatting>
  <conditionalFormatting sqref="Q43">
    <cfRule type="expression" dxfId="417" priority="2073">
      <formula>$BJ$101=BM92</formula>
    </cfRule>
  </conditionalFormatting>
  <conditionalFormatting sqref="Q43">
    <cfRule type="expression" dxfId="416" priority="2075">
      <formula>BM92=4</formula>
    </cfRule>
  </conditionalFormatting>
  <conditionalFormatting sqref="Q43:Q45">
    <cfRule type="expression" dxfId="415" priority="2077">
      <formula>BM92=5</formula>
    </cfRule>
  </conditionalFormatting>
  <conditionalFormatting sqref="Q43:Q45">
    <cfRule type="expression" dxfId="414" priority="2081">
      <formula>BM92=9</formula>
    </cfRule>
    <cfRule type="expression" dxfId="413" priority="2082">
      <formula>BM92=8</formula>
    </cfRule>
    <cfRule type="expression" dxfId="412" priority="2083">
      <formula>BM92=7</formula>
    </cfRule>
  </conditionalFormatting>
  <conditionalFormatting sqref="Q43:Q45">
    <cfRule type="expression" dxfId="411" priority="2088">
      <formula>BM92=3</formula>
    </cfRule>
    <cfRule type="expression" dxfId="410" priority="2089">
      <formula>BM92=2</formula>
    </cfRule>
    <cfRule type="expression" dxfId="409" priority="2090">
      <formula>BM92=12</formula>
    </cfRule>
    <cfRule type="expression" dxfId="408" priority="2091">
      <formula>BM92=11</formula>
    </cfRule>
  </conditionalFormatting>
  <conditionalFormatting sqref="Q43:Q45">
    <cfRule type="expression" dxfId="407" priority="2094">
      <formula>BM92=10</formula>
    </cfRule>
    <cfRule type="expression" dxfId="406" priority="2095">
      <formula>BM92=6</formula>
    </cfRule>
  </conditionalFormatting>
  <conditionalFormatting sqref="Q43:Q45">
    <cfRule type="expression" dxfId="405" priority="2098">
      <formula>BM92=4</formula>
    </cfRule>
    <cfRule type="expression" dxfId="404" priority="2099">
      <formula>BM92="x"</formula>
    </cfRule>
  </conditionalFormatting>
  <conditionalFormatting sqref="U43">
    <cfRule type="expression" dxfId="403" priority="2101">
      <formula>$BJ$101=BN92</formula>
    </cfRule>
  </conditionalFormatting>
  <conditionalFormatting sqref="U43">
    <cfRule type="expression" dxfId="402" priority="2103">
      <formula>BN92=4</formula>
    </cfRule>
  </conditionalFormatting>
  <conditionalFormatting sqref="U43:U45">
    <cfRule type="expression" dxfId="401" priority="2105">
      <formula>BN92=5</formula>
    </cfRule>
  </conditionalFormatting>
  <conditionalFormatting sqref="U43:U45">
    <cfRule type="expression" dxfId="400" priority="2109">
      <formula>BN92=9</formula>
    </cfRule>
    <cfRule type="expression" dxfId="399" priority="2110">
      <formula>BN92=8</formula>
    </cfRule>
    <cfRule type="expression" dxfId="398" priority="2111">
      <formula>BN92=7</formula>
    </cfRule>
  </conditionalFormatting>
  <conditionalFormatting sqref="U43:U45">
    <cfRule type="expression" dxfId="397" priority="2116">
      <formula>BN92=3</formula>
    </cfRule>
    <cfRule type="expression" dxfId="396" priority="2117">
      <formula>BN92=2</formula>
    </cfRule>
    <cfRule type="expression" dxfId="395" priority="2118">
      <formula>BN92=12</formula>
    </cfRule>
    <cfRule type="expression" dxfId="394" priority="2119">
      <formula>BN92=11</formula>
    </cfRule>
  </conditionalFormatting>
  <conditionalFormatting sqref="U43:U45">
    <cfRule type="expression" dxfId="393" priority="2122">
      <formula>BN92=10</formula>
    </cfRule>
    <cfRule type="expression" dxfId="392" priority="2123">
      <formula>BN92=6</formula>
    </cfRule>
  </conditionalFormatting>
  <conditionalFormatting sqref="U43:U45">
    <cfRule type="expression" dxfId="391" priority="2126">
      <formula>BN92=4</formula>
    </cfRule>
    <cfRule type="expression" dxfId="390" priority="2127">
      <formula>BN92="x"</formula>
    </cfRule>
  </conditionalFormatting>
  <conditionalFormatting sqref="Y43">
    <cfRule type="expression" dxfId="389" priority="2129">
      <formula>$BJ$101=BO92</formula>
    </cfRule>
  </conditionalFormatting>
  <conditionalFormatting sqref="Y43">
    <cfRule type="expression" dxfId="388" priority="2131">
      <formula>BO92=4</formula>
    </cfRule>
  </conditionalFormatting>
  <conditionalFormatting sqref="Y43:Y45">
    <cfRule type="expression" dxfId="387" priority="2133">
      <formula>BO92=5</formula>
    </cfRule>
  </conditionalFormatting>
  <conditionalFormatting sqref="Y43:Y45">
    <cfRule type="expression" dxfId="386" priority="2137">
      <formula>BO92=9</formula>
    </cfRule>
    <cfRule type="expression" dxfId="385" priority="2138">
      <formula>BO92=8</formula>
    </cfRule>
    <cfRule type="expression" dxfId="384" priority="2139">
      <formula>BO92=7</formula>
    </cfRule>
  </conditionalFormatting>
  <conditionalFormatting sqref="Y43:Y45">
    <cfRule type="expression" dxfId="383" priority="2144">
      <formula>BO92=3</formula>
    </cfRule>
    <cfRule type="expression" dxfId="382" priority="2145">
      <formula>BO92=2</formula>
    </cfRule>
    <cfRule type="expression" dxfId="381" priority="2146">
      <formula>BO92=12</formula>
    </cfRule>
    <cfRule type="expression" dxfId="380" priority="2147">
      <formula>BO92=11</formula>
    </cfRule>
  </conditionalFormatting>
  <conditionalFormatting sqref="Y43:Y45">
    <cfRule type="expression" dxfId="379" priority="2150">
      <formula>BO92=10</formula>
    </cfRule>
    <cfRule type="expression" dxfId="378" priority="2151">
      <formula>BO92=6</formula>
    </cfRule>
  </conditionalFormatting>
  <conditionalFormatting sqref="Y43:Y45">
    <cfRule type="expression" dxfId="377" priority="2154">
      <formula>BO92=4</formula>
    </cfRule>
    <cfRule type="expression" dxfId="376" priority="2155">
      <formula>BO92="x"</formula>
    </cfRule>
  </conditionalFormatting>
  <conditionalFormatting sqref="AC43">
    <cfRule type="expression" dxfId="375" priority="2157">
      <formula>$BJ$101=BP92</formula>
    </cfRule>
  </conditionalFormatting>
  <conditionalFormatting sqref="AC43">
    <cfRule type="expression" dxfId="374" priority="2159">
      <formula>BP92=4</formula>
    </cfRule>
  </conditionalFormatting>
  <conditionalFormatting sqref="AC43:AC45">
    <cfRule type="expression" dxfId="373" priority="2161">
      <formula>BP92=5</formula>
    </cfRule>
  </conditionalFormatting>
  <conditionalFormatting sqref="AC43:AC45">
    <cfRule type="expression" dxfId="372" priority="2165">
      <formula>BP92=9</formula>
    </cfRule>
    <cfRule type="expression" dxfId="371" priority="2166">
      <formula>BP92=8</formula>
    </cfRule>
    <cfRule type="expression" dxfId="370" priority="2167">
      <formula>BP92=7</formula>
    </cfRule>
  </conditionalFormatting>
  <conditionalFormatting sqref="AC43:AC45">
    <cfRule type="expression" dxfId="369" priority="2172">
      <formula>BP92=3</formula>
    </cfRule>
    <cfRule type="expression" dxfId="368" priority="2173">
      <formula>BP92=2</formula>
    </cfRule>
    <cfRule type="expression" dxfId="367" priority="2174">
      <formula>BP92=12</formula>
    </cfRule>
    <cfRule type="expression" dxfId="366" priority="2175">
      <formula>BP92=11</formula>
    </cfRule>
  </conditionalFormatting>
  <conditionalFormatting sqref="AC43:AC45">
    <cfRule type="expression" dxfId="365" priority="2178">
      <formula>BP92=10</formula>
    </cfRule>
    <cfRule type="expression" dxfId="364" priority="2179">
      <formula>BP92=6</formula>
    </cfRule>
  </conditionalFormatting>
  <conditionalFormatting sqref="AC43:AC45">
    <cfRule type="expression" dxfId="363" priority="2182">
      <formula>BP92=4</formula>
    </cfRule>
    <cfRule type="expression" dxfId="362" priority="2183">
      <formula>BP92="x"</formula>
    </cfRule>
  </conditionalFormatting>
  <conditionalFormatting sqref="AG43">
    <cfRule type="expression" dxfId="361" priority="2185">
      <formula>$BJ$101=BQ92</formula>
    </cfRule>
  </conditionalFormatting>
  <conditionalFormatting sqref="AG43">
    <cfRule type="expression" dxfId="360" priority="2187">
      <formula>BQ92=4</formula>
    </cfRule>
  </conditionalFormatting>
  <conditionalFormatting sqref="AG43:AG45">
    <cfRule type="expression" dxfId="359" priority="2189">
      <formula>BQ92=5</formula>
    </cfRule>
  </conditionalFormatting>
  <conditionalFormatting sqref="AG43:AG45">
    <cfRule type="expression" dxfId="358" priority="2193">
      <formula>BQ92=9</formula>
    </cfRule>
    <cfRule type="expression" dxfId="357" priority="2194">
      <formula>BQ92=8</formula>
    </cfRule>
    <cfRule type="expression" dxfId="356" priority="2195">
      <formula>BQ92=7</formula>
    </cfRule>
  </conditionalFormatting>
  <conditionalFormatting sqref="AG43:AG45">
    <cfRule type="expression" dxfId="355" priority="2200">
      <formula>BQ92=3</formula>
    </cfRule>
    <cfRule type="expression" dxfId="354" priority="2201">
      <formula>BQ92=2</formula>
    </cfRule>
    <cfRule type="expression" dxfId="353" priority="2202">
      <formula>BQ92=12</formula>
    </cfRule>
    <cfRule type="expression" dxfId="352" priority="2203">
      <formula>BQ92=11</formula>
    </cfRule>
  </conditionalFormatting>
  <conditionalFormatting sqref="AG43:AG45">
    <cfRule type="expression" dxfId="351" priority="2206">
      <formula>BQ92=10</formula>
    </cfRule>
    <cfRule type="expression" dxfId="350" priority="2207">
      <formula>BQ92=6</formula>
    </cfRule>
  </conditionalFormatting>
  <conditionalFormatting sqref="AG43:AG45">
    <cfRule type="expression" dxfId="349" priority="2210">
      <formula>BQ92=4</formula>
    </cfRule>
    <cfRule type="expression" dxfId="348" priority="2211">
      <formula>BQ92="x"</formula>
    </cfRule>
  </conditionalFormatting>
  <conditionalFormatting sqref="AK43">
    <cfRule type="expression" dxfId="347" priority="2213">
      <formula>$BJ$101=BR92</formula>
    </cfRule>
  </conditionalFormatting>
  <conditionalFormatting sqref="AK43">
    <cfRule type="expression" dxfId="346" priority="2215">
      <formula>BR92=4</formula>
    </cfRule>
  </conditionalFormatting>
  <conditionalFormatting sqref="AK43:AK45">
    <cfRule type="expression" dxfId="345" priority="2217">
      <formula>BR92=5</formula>
    </cfRule>
  </conditionalFormatting>
  <conditionalFormatting sqref="AK43:AK45">
    <cfRule type="expression" dxfId="344" priority="2221">
      <formula>BR92=9</formula>
    </cfRule>
    <cfRule type="expression" dxfId="343" priority="2222">
      <formula>BR92=8</formula>
    </cfRule>
    <cfRule type="expression" dxfId="342" priority="2223">
      <formula>BR92=7</formula>
    </cfRule>
  </conditionalFormatting>
  <conditionalFormatting sqref="AK43:AK45">
    <cfRule type="expression" dxfId="341" priority="2228">
      <formula>BR92=3</formula>
    </cfRule>
    <cfRule type="expression" dxfId="340" priority="2229">
      <formula>BR92=2</formula>
    </cfRule>
    <cfRule type="expression" dxfId="339" priority="2230">
      <formula>BR92=12</formula>
    </cfRule>
    <cfRule type="expression" dxfId="338" priority="2231">
      <formula>BR92=11</formula>
    </cfRule>
  </conditionalFormatting>
  <conditionalFormatting sqref="AK43:AK45">
    <cfRule type="expression" dxfId="337" priority="2234">
      <formula>BR92=10</formula>
    </cfRule>
    <cfRule type="expression" dxfId="336" priority="2235">
      <formula>BR92=6</formula>
    </cfRule>
  </conditionalFormatting>
  <conditionalFormatting sqref="AK43:AK45">
    <cfRule type="expression" dxfId="335" priority="2238">
      <formula>BR92=4</formula>
    </cfRule>
    <cfRule type="expression" dxfId="334" priority="2239">
      <formula>BR92="x"</formula>
    </cfRule>
  </conditionalFormatting>
  <conditionalFormatting sqref="AO43">
    <cfRule type="expression" dxfId="333" priority="2241">
      <formula>$BJ$101=BS92</formula>
    </cfRule>
  </conditionalFormatting>
  <conditionalFormatting sqref="AO43">
    <cfRule type="expression" dxfId="332" priority="2243">
      <formula>BS92=4</formula>
    </cfRule>
  </conditionalFormatting>
  <conditionalFormatting sqref="AO43:AO45">
    <cfRule type="expression" dxfId="331" priority="2245">
      <formula>BS92=5</formula>
    </cfRule>
  </conditionalFormatting>
  <conditionalFormatting sqref="AO43:AO45">
    <cfRule type="expression" dxfId="330" priority="2249">
      <formula>BS92=9</formula>
    </cfRule>
    <cfRule type="expression" dxfId="329" priority="2250">
      <formula>BS92=8</formula>
    </cfRule>
    <cfRule type="expression" dxfId="328" priority="2251">
      <formula>BS92=7</formula>
    </cfRule>
  </conditionalFormatting>
  <conditionalFormatting sqref="AO43:AO45">
    <cfRule type="expression" dxfId="327" priority="2256">
      <formula>BS92=3</formula>
    </cfRule>
    <cfRule type="expression" dxfId="326" priority="2257">
      <formula>BS92=2</formula>
    </cfRule>
    <cfRule type="expression" dxfId="325" priority="2258">
      <formula>BS92=12</formula>
    </cfRule>
    <cfRule type="expression" dxfId="324" priority="2259">
      <formula>BS92=11</formula>
    </cfRule>
  </conditionalFormatting>
  <conditionalFormatting sqref="AO43:AO45">
    <cfRule type="expression" dxfId="323" priority="2262">
      <formula>BS92=10</formula>
    </cfRule>
    <cfRule type="expression" dxfId="322" priority="2263">
      <formula>BS92=6</formula>
    </cfRule>
  </conditionalFormatting>
  <conditionalFormatting sqref="AO43:AO45">
    <cfRule type="expression" dxfId="321" priority="2266">
      <formula>BS92=4</formula>
    </cfRule>
    <cfRule type="expression" dxfId="320" priority="2267">
      <formula>BS92="x"</formula>
    </cfRule>
  </conditionalFormatting>
  <conditionalFormatting sqref="AS43">
    <cfRule type="expression" dxfId="319" priority="2269">
      <formula>$BJ$101=BT92</formula>
    </cfRule>
  </conditionalFormatting>
  <conditionalFormatting sqref="AS43">
    <cfRule type="expression" dxfId="318" priority="2271">
      <formula>BT92=4</formula>
    </cfRule>
  </conditionalFormatting>
  <conditionalFormatting sqref="AS43:AS45">
    <cfRule type="expression" dxfId="317" priority="2273">
      <formula>BT92=5</formula>
    </cfRule>
  </conditionalFormatting>
  <conditionalFormatting sqref="AS43:AS45">
    <cfRule type="expression" dxfId="316" priority="2277">
      <formula>BT92=9</formula>
    </cfRule>
    <cfRule type="expression" dxfId="315" priority="2278">
      <formula>BT92=8</formula>
    </cfRule>
    <cfRule type="expression" dxfId="314" priority="2279">
      <formula>BT92=7</formula>
    </cfRule>
  </conditionalFormatting>
  <conditionalFormatting sqref="AS43:AS45">
    <cfRule type="expression" dxfId="313" priority="2284">
      <formula>BT92=3</formula>
    </cfRule>
    <cfRule type="expression" dxfId="312" priority="2285">
      <formula>BT92=2</formula>
    </cfRule>
    <cfRule type="expression" dxfId="311" priority="2286">
      <formula>BT92=12</formula>
    </cfRule>
    <cfRule type="expression" dxfId="310" priority="2287">
      <formula>BT92=11</formula>
    </cfRule>
  </conditionalFormatting>
  <conditionalFormatting sqref="AS43:AS45">
    <cfRule type="expression" dxfId="309" priority="2290">
      <formula>BT92=10</formula>
    </cfRule>
    <cfRule type="expression" dxfId="308" priority="2291">
      <formula>BT92=6</formula>
    </cfRule>
  </conditionalFormatting>
  <conditionalFormatting sqref="AS43:AS45">
    <cfRule type="expression" dxfId="307" priority="2294">
      <formula>BT92=4</formula>
    </cfRule>
    <cfRule type="expression" dxfId="306" priority="2295">
      <formula>BT92="x"</formula>
    </cfRule>
  </conditionalFormatting>
  <conditionalFormatting sqref="AW43">
    <cfRule type="expression" dxfId="305" priority="2297">
      <formula>$BJ$101=BU92</formula>
    </cfRule>
  </conditionalFormatting>
  <conditionalFormatting sqref="AW43">
    <cfRule type="expression" dxfId="304" priority="2299">
      <formula>BU92=4</formula>
    </cfRule>
  </conditionalFormatting>
  <conditionalFormatting sqref="AW43:AW45">
    <cfRule type="expression" dxfId="303" priority="2301">
      <formula>BU92=5</formula>
    </cfRule>
  </conditionalFormatting>
  <conditionalFormatting sqref="AW43:AW45">
    <cfRule type="expression" dxfId="302" priority="2305">
      <formula>BU92=9</formula>
    </cfRule>
    <cfRule type="expression" dxfId="301" priority="2306">
      <formula>BU92=8</formula>
    </cfRule>
    <cfRule type="expression" dxfId="300" priority="2307">
      <formula>BU92=7</formula>
    </cfRule>
  </conditionalFormatting>
  <conditionalFormatting sqref="AW43:AW45">
    <cfRule type="expression" dxfId="299" priority="2312">
      <formula>BU92=3</formula>
    </cfRule>
    <cfRule type="expression" dxfId="298" priority="2313">
      <formula>BU92=2</formula>
    </cfRule>
    <cfRule type="expression" dxfId="297" priority="2314">
      <formula>BU92=12</formula>
    </cfRule>
    <cfRule type="expression" dxfId="296" priority="2315">
      <formula>BU92=11</formula>
    </cfRule>
  </conditionalFormatting>
  <conditionalFormatting sqref="AW43:AW45">
    <cfRule type="expression" dxfId="295" priority="2318">
      <formula>BU92=10</formula>
    </cfRule>
    <cfRule type="expression" dxfId="294" priority="2319">
      <formula>BU92=6</formula>
    </cfRule>
  </conditionalFormatting>
  <conditionalFormatting sqref="AW43:AW45">
    <cfRule type="expression" dxfId="293" priority="2322">
      <formula>BU92=4</formula>
    </cfRule>
    <cfRule type="expression" dxfId="292" priority="2323">
      <formula>BU92="x"</formula>
    </cfRule>
  </conditionalFormatting>
  <conditionalFormatting sqref="BA43">
    <cfRule type="expression" dxfId="291" priority="2324">
      <formula>$BJ$101=BV92</formula>
    </cfRule>
  </conditionalFormatting>
  <conditionalFormatting sqref="BA43">
    <cfRule type="expression" dxfId="290" priority="2325">
      <formula>BV92=4</formula>
    </cfRule>
  </conditionalFormatting>
  <conditionalFormatting sqref="BA43:BA45">
    <cfRule type="expression" dxfId="289" priority="2327">
      <formula>BV92=5</formula>
    </cfRule>
  </conditionalFormatting>
  <conditionalFormatting sqref="BA43:BA45">
    <cfRule type="expression" dxfId="288" priority="2331">
      <formula>BV92=9</formula>
    </cfRule>
    <cfRule type="expression" dxfId="287" priority="2332">
      <formula>BV92=8</formula>
    </cfRule>
    <cfRule type="expression" dxfId="286" priority="2333">
      <formula>BV92=7</formula>
    </cfRule>
  </conditionalFormatting>
  <conditionalFormatting sqref="BA43:BA45">
    <cfRule type="expression" dxfId="285" priority="2338">
      <formula>BV92=3</formula>
    </cfRule>
    <cfRule type="expression" dxfId="284" priority="2339">
      <formula>BV92=2</formula>
    </cfRule>
    <cfRule type="expression" dxfId="283" priority="2340">
      <formula>BV92=12</formula>
    </cfRule>
    <cfRule type="expression" dxfId="282" priority="2341">
      <formula>BV92=11</formula>
    </cfRule>
  </conditionalFormatting>
  <conditionalFormatting sqref="BA43:BA45">
    <cfRule type="expression" dxfId="281" priority="2344">
      <formula>BV92=10</formula>
    </cfRule>
    <cfRule type="expression" dxfId="280" priority="2345">
      <formula>BV92=6</formula>
    </cfRule>
  </conditionalFormatting>
  <conditionalFormatting sqref="BA43:BA45">
    <cfRule type="expression" dxfId="279" priority="2348">
      <formula>BV92=4</formula>
    </cfRule>
    <cfRule type="expression" dxfId="278" priority="2349">
      <formula>BV92="x"</formula>
    </cfRule>
  </conditionalFormatting>
  <conditionalFormatting sqref="E48">
    <cfRule type="expression" dxfId="277" priority="2351">
      <formula>$BJ$101=BJ95</formula>
    </cfRule>
  </conditionalFormatting>
  <conditionalFormatting sqref="E48">
    <cfRule type="expression" dxfId="276" priority="2353">
      <formula>BJ95=4</formula>
    </cfRule>
  </conditionalFormatting>
  <conditionalFormatting sqref="E48:E50">
    <cfRule type="expression" dxfId="275" priority="2355">
      <formula>BJ95=5</formula>
    </cfRule>
  </conditionalFormatting>
  <conditionalFormatting sqref="E48:E50">
    <cfRule type="expression" dxfId="274" priority="2359">
      <formula>BJ95=9</formula>
    </cfRule>
    <cfRule type="expression" dxfId="273" priority="2360">
      <formula>BJ95=8</formula>
    </cfRule>
    <cfRule type="expression" dxfId="272" priority="2361">
      <formula>BJ95=7</formula>
    </cfRule>
  </conditionalFormatting>
  <conditionalFormatting sqref="E48:E50">
    <cfRule type="expression" dxfId="271" priority="2366">
      <formula>BJ95=3</formula>
    </cfRule>
    <cfRule type="expression" dxfId="270" priority="2367">
      <formula>BJ95=2</formula>
    </cfRule>
    <cfRule type="expression" dxfId="269" priority="2368">
      <formula>BJ95=12</formula>
    </cfRule>
    <cfRule type="expression" dxfId="268" priority="2369">
      <formula>BJ95=11</formula>
    </cfRule>
  </conditionalFormatting>
  <conditionalFormatting sqref="E48:E50">
    <cfRule type="expression" dxfId="267" priority="2372">
      <formula>BJ95=10</formula>
    </cfRule>
    <cfRule type="expression" dxfId="266" priority="2373">
      <formula>BJ95=6</formula>
    </cfRule>
  </conditionalFormatting>
  <conditionalFormatting sqref="E48:E50">
    <cfRule type="expression" dxfId="265" priority="2378">
      <formula>BJ95=4</formula>
    </cfRule>
    <cfRule type="expression" dxfId="264" priority="2379">
      <formula>BJ95="x"</formula>
    </cfRule>
  </conditionalFormatting>
  <conditionalFormatting sqref="I48">
    <cfRule type="expression" dxfId="263" priority="2381">
      <formula>$BJ$101=BK95</formula>
    </cfRule>
  </conditionalFormatting>
  <conditionalFormatting sqref="I48">
    <cfRule type="expression" dxfId="262" priority="2383">
      <formula>BK95=4</formula>
    </cfRule>
  </conditionalFormatting>
  <conditionalFormatting sqref="I48:I50">
    <cfRule type="expression" dxfId="261" priority="2385">
      <formula>BK95=5</formula>
    </cfRule>
  </conditionalFormatting>
  <conditionalFormatting sqref="I48:I50">
    <cfRule type="expression" dxfId="260" priority="2389">
      <formula>BK95=9</formula>
    </cfRule>
    <cfRule type="expression" dxfId="259" priority="2390">
      <formula>BK95=8</formula>
    </cfRule>
    <cfRule type="expression" dxfId="258" priority="2391">
      <formula>BK95=7</formula>
    </cfRule>
  </conditionalFormatting>
  <conditionalFormatting sqref="I48:I50">
    <cfRule type="expression" dxfId="257" priority="2396">
      <formula>BK95=3</formula>
    </cfRule>
    <cfRule type="expression" dxfId="256" priority="2397">
      <formula>BK95=2</formula>
    </cfRule>
    <cfRule type="expression" dxfId="255" priority="2398">
      <formula>BK95=12</formula>
    </cfRule>
    <cfRule type="expression" dxfId="254" priority="2399">
      <formula>BK95=11</formula>
    </cfRule>
  </conditionalFormatting>
  <conditionalFormatting sqref="I48:I50">
    <cfRule type="expression" dxfId="253" priority="2402">
      <formula>BK95=10</formula>
    </cfRule>
    <cfRule type="expression" dxfId="252" priority="2403">
      <formula>BK95=6</formula>
    </cfRule>
  </conditionalFormatting>
  <conditionalFormatting sqref="I48:I50">
    <cfRule type="expression" dxfId="251" priority="2406">
      <formula>BK95=4</formula>
    </cfRule>
    <cfRule type="expression" dxfId="250" priority="2407">
      <formula>BK95="x"</formula>
    </cfRule>
  </conditionalFormatting>
  <conditionalFormatting sqref="M48">
    <cfRule type="expression" dxfId="249" priority="2409">
      <formula>$BJ$101=BL95</formula>
    </cfRule>
  </conditionalFormatting>
  <conditionalFormatting sqref="M48">
    <cfRule type="expression" dxfId="248" priority="2411">
      <formula>BL95=4</formula>
    </cfRule>
  </conditionalFormatting>
  <conditionalFormatting sqref="M48:M50">
    <cfRule type="expression" dxfId="247" priority="2413">
      <formula>BL95=5</formula>
    </cfRule>
  </conditionalFormatting>
  <conditionalFormatting sqref="M48:M50">
    <cfRule type="expression" dxfId="246" priority="2417">
      <formula>BL95=9</formula>
    </cfRule>
    <cfRule type="expression" dxfId="245" priority="2418">
      <formula>BL95=8</formula>
    </cfRule>
    <cfRule type="expression" dxfId="244" priority="2419">
      <formula>BL95=7</formula>
    </cfRule>
  </conditionalFormatting>
  <conditionalFormatting sqref="M48:M50">
    <cfRule type="expression" dxfId="243" priority="2424">
      <formula>BL95=3</formula>
    </cfRule>
    <cfRule type="expression" dxfId="242" priority="2425">
      <formula>BL95=2</formula>
    </cfRule>
    <cfRule type="expression" dxfId="241" priority="2426">
      <formula>BL95=12</formula>
    </cfRule>
    <cfRule type="expression" dxfId="240" priority="2427">
      <formula>BL95=11</formula>
    </cfRule>
  </conditionalFormatting>
  <conditionalFormatting sqref="M48:M50">
    <cfRule type="expression" dxfId="239" priority="2430">
      <formula>BL95=10</formula>
    </cfRule>
    <cfRule type="expression" dxfId="238" priority="2431">
      <formula>BL95=6</formula>
    </cfRule>
  </conditionalFormatting>
  <conditionalFormatting sqref="M48:M50">
    <cfRule type="expression" dxfId="237" priority="2434">
      <formula>BL95=4</formula>
    </cfRule>
    <cfRule type="expression" dxfId="236" priority="2435">
      <formula>BL95="x"</formula>
    </cfRule>
  </conditionalFormatting>
  <conditionalFormatting sqref="Q48">
    <cfRule type="expression" dxfId="235" priority="2437">
      <formula>$BJ$101=BM95</formula>
    </cfRule>
  </conditionalFormatting>
  <conditionalFormatting sqref="Q48">
    <cfRule type="expression" dxfId="234" priority="2439">
      <formula>BM95=4</formula>
    </cfRule>
  </conditionalFormatting>
  <conditionalFormatting sqref="Q48:Q50">
    <cfRule type="expression" dxfId="233" priority="2441">
      <formula>BM95=5</formula>
    </cfRule>
  </conditionalFormatting>
  <conditionalFormatting sqref="Q48:Q50">
    <cfRule type="expression" dxfId="232" priority="2445">
      <formula>BM95=9</formula>
    </cfRule>
    <cfRule type="expression" dxfId="231" priority="2446">
      <formula>BM95=8</formula>
    </cfRule>
    <cfRule type="expression" dxfId="230" priority="2447">
      <formula>BM95=7</formula>
    </cfRule>
  </conditionalFormatting>
  <conditionalFormatting sqref="Q48:Q50">
    <cfRule type="expression" dxfId="229" priority="2452">
      <formula>BM95=3</formula>
    </cfRule>
    <cfRule type="expression" dxfId="228" priority="2453">
      <formula>BM95=2</formula>
    </cfRule>
    <cfRule type="expression" dxfId="227" priority="2454">
      <formula>BM95=12</formula>
    </cfRule>
    <cfRule type="expression" dxfId="226" priority="2455">
      <formula>BM95=11</formula>
    </cfRule>
  </conditionalFormatting>
  <conditionalFormatting sqref="Q48:Q50">
    <cfRule type="expression" dxfId="225" priority="2458">
      <formula>BM95=10</formula>
    </cfRule>
    <cfRule type="expression" dxfId="224" priority="2459">
      <formula>BM95=6</formula>
    </cfRule>
  </conditionalFormatting>
  <conditionalFormatting sqref="Q48:Q50">
    <cfRule type="expression" dxfId="223" priority="2462">
      <formula>BM95=4</formula>
    </cfRule>
    <cfRule type="expression" dxfId="222" priority="2463">
      <formula>BM95="x"</formula>
    </cfRule>
  </conditionalFormatting>
  <conditionalFormatting sqref="U48">
    <cfRule type="expression" dxfId="221" priority="2465">
      <formula>$BJ$101=BN95</formula>
    </cfRule>
  </conditionalFormatting>
  <conditionalFormatting sqref="U48">
    <cfRule type="expression" dxfId="220" priority="2467">
      <formula>BN95=4</formula>
    </cfRule>
  </conditionalFormatting>
  <conditionalFormatting sqref="U48:U50">
    <cfRule type="expression" dxfId="219" priority="2469">
      <formula>BN95=5</formula>
    </cfRule>
  </conditionalFormatting>
  <conditionalFormatting sqref="U48:U50">
    <cfRule type="expression" dxfId="218" priority="2473">
      <formula>BN95=9</formula>
    </cfRule>
    <cfRule type="expression" dxfId="217" priority="2474">
      <formula>BN95=8</formula>
    </cfRule>
    <cfRule type="expression" dxfId="216" priority="2475">
      <formula>BN95=7</formula>
    </cfRule>
  </conditionalFormatting>
  <conditionalFormatting sqref="U48:U50">
    <cfRule type="expression" dxfId="215" priority="2480">
      <formula>BN95=3</formula>
    </cfRule>
    <cfRule type="expression" dxfId="214" priority="2481">
      <formula>BN95=2</formula>
    </cfRule>
    <cfRule type="expression" dxfId="213" priority="2482">
      <formula>BN95=12</formula>
    </cfRule>
    <cfRule type="expression" dxfId="212" priority="2483">
      <formula>BN95=11</formula>
    </cfRule>
  </conditionalFormatting>
  <conditionalFormatting sqref="U48:U50">
    <cfRule type="expression" dxfId="211" priority="2486">
      <formula>BN95=10</formula>
    </cfRule>
    <cfRule type="expression" dxfId="210" priority="2487">
      <formula>BN95=6</formula>
    </cfRule>
  </conditionalFormatting>
  <conditionalFormatting sqref="U48:U50">
    <cfRule type="expression" dxfId="209" priority="2490">
      <formula>BN95=4</formula>
    </cfRule>
    <cfRule type="expression" dxfId="208" priority="2491">
      <formula>BN95="x"</formula>
    </cfRule>
  </conditionalFormatting>
  <conditionalFormatting sqref="Y48">
    <cfRule type="expression" dxfId="207" priority="2493">
      <formula>$BJ$101=BO95</formula>
    </cfRule>
  </conditionalFormatting>
  <conditionalFormatting sqref="Y48">
    <cfRule type="expression" dxfId="206" priority="2495">
      <formula>BO95=4</formula>
    </cfRule>
  </conditionalFormatting>
  <conditionalFormatting sqref="Y48:Y50">
    <cfRule type="expression" dxfId="205" priority="2497">
      <formula>BO95=5</formula>
    </cfRule>
  </conditionalFormatting>
  <conditionalFormatting sqref="Y48:Y50">
    <cfRule type="expression" dxfId="204" priority="2501">
      <formula>BO95=9</formula>
    </cfRule>
    <cfRule type="expression" dxfId="203" priority="2502">
      <formula>BO95=8</formula>
    </cfRule>
    <cfRule type="expression" dxfId="202" priority="2503">
      <formula>BO95=7</formula>
    </cfRule>
  </conditionalFormatting>
  <conditionalFormatting sqref="Y48:Y50">
    <cfRule type="expression" dxfId="201" priority="2508">
      <formula>BO95=3</formula>
    </cfRule>
    <cfRule type="expression" dxfId="200" priority="2509">
      <formula>BO95=2</formula>
    </cfRule>
    <cfRule type="expression" dxfId="199" priority="2510">
      <formula>BO95=12</formula>
    </cfRule>
    <cfRule type="expression" dxfId="198" priority="2511">
      <formula>BO95=11</formula>
    </cfRule>
  </conditionalFormatting>
  <conditionalFormatting sqref="Y48:Y50">
    <cfRule type="expression" dxfId="197" priority="2514">
      <formula>BO95=10</formula>
    </cfRule>
    <cfRule type="expression" dxfId="196" priority="2515">
      <formula>BO95=6</formula>
    </cfRule>
  </conditionalFormatting>
  <conditionalFormatting sqref="Y48:Y50">
    <cfRule type="expression" dxfId="195" priority="2518">
      <formula>BO95=4</formula>
    </cfRule>
    <cfRule type="expression" dxfId="194" priority="2519">
      <formula>BO95="x"</formula>
    </cfRule>
  </conditionalFormatting>
  <conditionalFormatting sqref="AC48">
    <cfRule type="expression" dxfId="193" priority="2521">
      <formula>$BJ$101=BP95</formula>
    </cfRule>
  </conditionalFormatting>
  <conditionalFormatting sqref="AC48">
    <cfRule type="expression" dxfId="192" priority="2523">
      <formula>BP95=4</formula>
    </cfRule>
  </conditionalFormatting>
  <conditionalFormatting sqref="AC48:AC50">
    <cfRule type="expression" dxfId="191" priority="2525">
      <formula>BP95=5</formula>
    </cfRule>
  </conditionalFormatting>
  <conditionalFormatting sqref="AC48:AC50">
    <cfRule type="expression" dxfId="190" priority="2529">
      <formula>BP95=9</formula>
    </cfRule>
    <cfRule type="expression" dxfId="189" priority="2530">
      <formula>BP95=8</formula>
    </cfRule>
    <cfRule type="expression" dxfId="188" priority="2531">
      <formula>BP95=7</formula>
    </cfRule>
  </conditionalFormatting>
  <conditionalFormatting sqref="AC48:AC50">
    <cfRule type="expression" dxfId="187" priority="2536">
      <formula>BP95=3</formula>
    </cfRule>
    <cfRule type="expression" dxfId="186" priority="2537">
      <formula>BP95=2</formula>
    </cfRule>
    <cfRule type="expression" dxfId="185" priority="2538">
      <formula>BP95=12</formula>
    </cfRule>
    <cfRule type="expression" dxfId="184" priority="2539">
      <formula>BP95=11</formula>
    </cfRule>
  </conditionalFormatting>
  <conditionalFormatting sqref="AC48:AC50">
    <cfRule type="expression" dxfId="183" priority="2542">
      <formula>BP95=10</formula>
    </cfRule>
    <cfRule type="expression" dxfId="182" priority="2543">
      <formula>BP95=6</formula>
    </cfRule>
  </conditionalFormatting>
  <conditionalFormatting sqref="AC48:AC50">
    <cfRule type="expression" dxfId="181" priority="2546">
      <formula>BP95=4</formula>
    </cfRule>
    <cfRule type="expression" dxfId="180" priority="2547">
      <formula>BP95="x"</formula>
    </cfRule>
  </conditionalFormatting>
  <conditionalFormatting sqref="AG48">
    <cfRule type="expression" dxfId="179" priority="2549">
      <formula>$BJ$101=BQ95</formula>
    </cfRule>
  </conditionalFormatting>
  <conditionalFormatting sqref="AG48">
    <cfRule type="expression" dxfId="178" priority="2551">
      <formula>BQ95=4</formula>
    </cfRule>
  </conditionalFormatting>
  <conditionalFormatting sqref="AG48:AG50">
    <cfRule type="expression" dxfId="177" priority="2553">
      <formula>BQ95=5</formula>
    </cfRule>
  </conditionalFormatting>
  <conditionalFormatting sqref="AG48:AG50">
    <cfRule type="expression" dxfId="176" priority="2557">
      <formula>BQ95=9</formula>
    </cfRule>
    <cfRule type="expression" dxfId="175" priority="2558">
      <formula>BQ95=8</formula>
    </cfRule>
    <cfRule type="expression" dxfId="174" priority="2559">
      <formula>BQ95=7</formula>
    </cfRule>
  </conditionalFormatting>
  <conditionalFormatting sqref="AG48:AG50">
    <cfRule type="expression" dxfId="173" priority="2564">
      <formula>BQ95=3</formula>
    </cfRule>
    <cfRule type="expression" dxfId="172" priority="2565">
      <formula>BQ95=2</formula>
    </cfRule>
    <cfRule type="expression" dxfId="171" priority="2566">
      <formula>BQ95=12</formula>
    </cfRule>
    <cfRule type="expression" dxfId="170" priority="2567">
      <formula>BQ95=11</formula>
    </cfRule>
  </conditionalFormatting>
  <conditionalFormatting sqref="AG48:AG50">
    <cfRule type="expression" dxfId="169" priority="2570">
      <formula>BQ95=10</formula>
    </cfRule>
    <cfRule type="expression" dxfId="168" priority="2571">
      <formula>BQ95=6</formula>
    </cfRule>
  </conditionalFormatting>
  <conditionalFormatting sqref="AG48:AG50">
    <cfRule type="expression" dxfId="167" priority="2574">
      <formula>BQ95=4</formula>
    </cfRule>
    <cfRule type="expression" dxfId="166" priority="2575">
      <formula>BQ95="x"</formula>
    </cfRule>
  </conditionalFormatting>
  <conditionalFormatting sqref="AK48">
    <cfRule type="expression" dxfId="165" priority="2577">
      <formula>$BJ$101=BR95</formula>
    </cfRule>
  </conditionalFormatting>
  <conditionalFormatting sqref="AK48">
    <cfRule type="expression" dxfId="164" priority="2579">
      <formula>BR95=4</formula>
    </cfRule>
  </conditionalFormatting>
  <conditionalFormatting sqref="AK48:AK50">
    <cfRule type="expression" dxfId="163" priority="2581">
      <formula>BR95=5</formula>
    </cfRule>
  </conditionalFormatting>
  <conditionalFormatting sqref="AK48:AK50">
    <cfRule type="expression" dxfId="162" priority="2585">
      <formula>BR95=9</formula>
    </cfRule>
    <cfRule type="expression" dxfId="161" priority="2586">
      <formula>BR95=8</formula>
    </cfRule>
    <cfRule type="expression" dxfId="160" priority="2587">
      <formula>BR95=7</formula>
    </cfRule>
  </conditionalFormatting>
  <conditionalFormatting sqref="AK48:AK50">
    <cfRule type="expression" dxfId="159" priority="2592">
      <formula>BR95=3</formula>
    </cfRule>
    <cfRule type="expression" dxfId="158" priority="2593">
      <formula>BR95=2</formula>
    </cfRule>
    <cfRule type="expression" dxfId="157" priority="2594">
      <formula>BR95=12</formula>
    </cfRule>
    <cfRule type="expression" dxfId="156" priority="2595">
      <formula>BR95=11</formula>
    </cfRule>
  </conditionalFormatting>
  <conditionalFormatting sqref="AK48:AK50">
    <cfRule type="expression" dxfId="155" priority="2598">
      <formula>BR95=10</formula>
    </cfRule>
    <cfRule type="expression" dxfId="154" priority="2599">
      <formula>BR95=6</formula>
    </cfRule>
  </conditionalFormatting>
  <conditionalFormatting sqref="AK48:AK50">
    <cfRule type="expression" dxfId="153" priority="2602">
      <formula>BR95=4</formula>
    </cfRule>
    <cfRule type="expression" dxfId="152" priority="2603">
      <formula>BR95="x"</formula>
    </cfRule>
  </conditionalFormatting>
  <conditionalFormatting sqref="AO48">
    <cfRule type="expression" dxfId="151" priority="2605">
      <formula>$BJ$101=BS95</formula>
    </cfRule>
  </conditionalFormatting>
  <conditionalFormatting sqref="AO48">
    <cfRule type="expression" dxfId="150" priority="2607">
      <formula>BS95=4</formula>
    </cfRule>
  </conditionalFormatting>
  <conditionalFormatting sqref="AO48:AO50">
    <cfRule type="expression" dxfId="149" priority="2609">
      <formula>BS95=5</formula>
    </cfRule>
  </conditionalFormatting>
  <conditionalFormatting sqref="AO48:AO50">
    <cfRule type="expression" dxfId="148" priority="2613">
      <formula>BS95=9</formula>
    </cfRule>
    <cfRule type="expression" dxfId="147" priority="2614">
      <formula>BS95=8</formula>
    </cfRule>
    <cfRule type="expression" dxfId="146" priority="2615">
      <formula>BS95=7</formula>
    </cfRule>
  </conditionalFormatting>
  <conditionalFormatting sqref="AO48:AO50">
    <cfRule type="expression" dxfId="145" priority="2620">
      <formula>BS95=3</formula>
    </cfRule>
    <cfRule type="expression" dxfId="144" priority="2621">
      <formula>BS95=2</formula>
    </cfRule>
    <cfRule type="expression" dxfId="143" priority="2622">
      <formula>BS95=12</formula>
    </cfRule>
    <cfRule type="expression" dxfId="142" priority="2623">
      <formula>BS95=11</formula>
    </cfRule>
  </conditionalFormatting>
  <conditionalFormatting sqref="AO48:AO50">
    <cfRule type="expression" dxfId="141" priority="2626">
      <formula>BS95=10</formula>
    </cfRule>
    <cfRule type="expression" dxfId="140" priority="2627">
      <formula>BS95=6</formula>
    </cfRule>
  </conditionalFormatting>
  <conditionalFormatting sqref="AO48:AO50">
    <cfRule type="expression" dxfId="139" priority="2630">
      <formula>BS95=4</formula>
    </cfRule>
    <cfRule type="expression" dxfId="138" priority="2631">
      <formula>BS95="x"</formula>
    </cfRule>
  </conditionalFormatting>
  <conditionalFormatting sqref="AS48">
    <cfRule type="expression" dxfId="137" priority="2633">
      <formula>$BJ$101=BT95</formula>
    </cfRule>
  </conditionalFormatting>
  <conditionalFormatting sqref="AS48">
    <cfRule type="expression" dxfId="136" priority="2635">
      <formula>BT95=4</formula>
    </cfRule>
  </conditionalFormatting>
  <conditionalFormatting sqref="AS48:AS50">
    <cfRule type="expression" dxfId="135" priority="2637">
      <formula>BT95=5</formula>
    </cfRule>
  </conditionalFormatting>
  <conditionalFormatting sqref="AS48:AS50">
    <cfRule type="expression" dxfId="134" priority="2641">
      <formula>BT95=9</formula>
    </cfRule>
    <cfRule type="expression" dxfId="133" priority="2642">
      <formula>BT95=8</formula>
    </cfRule>
    <cfRule type="expression" dxfId="132" priority="2643">
      <formula>BT95=7</formula>
    </cfRule>
  </conditionalFormatting>
  <conditionalFormatting sqref="AS48:AS50">
    <cfRule type="expression" dxfId="131" priority="2648">
      <formula>BT95=3</formula>
    </cfRule>
    <cfRule type="expression" dxfId="130" priority="2649">
      <formula>BT95=2</formula>
    </cfRule>
    <cfRule type="expression" dxfId="129" priority="2650">
      <formula>BT95=12</formula>
    </cfRule>
    <cfRule type="expression" dxfId="128" priority="2651">
      <formula>BT95=11</formula>
    </cfRule>
  </conditionalFormatting>
  <conditionalFormatting sqref="AS48:AS50">
    <cfRule type="expression" dxfId="127" priority="2654">
      <formula>BT95=10</formula>
    </cfRule>
    <cfRule type="expression" dxfId="126" priority="2655">
      <formula>BT95=6</formula>
    </cfRule>
  </conditionalFormatting>
  <conditionalFormatting sqref="AS48:AS50">
    <cfRule type="expression" dxfId="125" priority="2658">
      <formula>BT95=4</formula>
    </cfRule>
    <cfRule type="expression" dxfId="124" priority="2659">
      <formula>BT95="x"</formula>
    </cfRule>
  </conditionalFormatting>
  <conditionalFormatting sqref="AW48">
    <cfRule type="expression" dxfId="123" priority="2661">
      <formula>$BJ$101=BU95</formula>
    </cfRule>
  </conditionalFormatting>
  <conditionalFormatting sqref="AW48">
    <cfRule type="expression" dxfId="122" priority="2663">
      <formula>BU95=4</formula>
    </cfRule>
  </conditionalFormatting>
  <conditionalFormatting sqref="AW48:AW50">
    <cfRule type="expression" dxfId="121" priority="2665">
      <formula>BU95=5</formula>
    </cfRule>
  </conditionalFormatting>
  <conditionalFormatting sqref="AW48:AW50">
    <cfRule type="expression" dxfId="120" priority="2669">
      <formula>BU95=9</formula>
    </cfRule>
    <cfRule type="expression" dxfId="119" priority="2670">
      <formula>BU95=8</formula>
    </cfRule>
    <cfRule type="expression" dxfId="118" priority="2671">
      <formula>BU95=7</formula>
    </cfRule>
  </conditionalFormatting>
  <conditionalFormatting sqref="AW48:AW50">
    <cfRule type="expression" dxfId="117" priority="2676">
      <formula>BU95=3</formula>
    </cfRule>
    <cfRule type="expression" dxfId="116" priority="2677">
      <formula>BU95=2</formula>
    </cfRule>
    <cfRule type="expression" dxfId="115" priority="2678">
      <formula>BU95=12</formula>
    </cfRule>
    <cfRule type="expression" dxfId="114" priority="2679">
      <formula>BU95=11</formula>
    </cfRule>
  </conditionalFormatting>
  <conditionalFormatting sqref="AW48:AW50">
    <cfRule type="expression" dxfId="113" priority="2682">
      <formula>BU95=10</formula>
    </cfRule>
    <cfRule type="expression" dxfId="112" priority="2683">
      <formula>BU95=6</formula>
    </cfRule>
  </conditionalFormatting>
  <conditionalFormatting sqref="AW48:AW50">
    <cfRule type="expression" dxfId="111" priority="2686">
      <formula>BU95=4</formula>
    </cfRule>
    <cfRule type="expression" dxfId="110" priority="2687">
      <formula>BU95="x"</formula>
    </cfRule>
  </conditionalFormatting>
  <conditionalFormatting sqref="BA48">
    <cfRule type="expression" dxfId="109" priority="2688">
      <formula>$BJ$101=BV95</formula>
    </cfRule>
  </conditionalFormatting>
  <conditionalFormatting sqref="BA48">
    <cfRule type="expression" dxfId="108" priority="2689">
      <formula>BV95=4</formula>
    </cfRule>
  </conditionalFormatting>
  <conditionalFormatting sqref="BA48:BA50">
    <cfRule type="expression" dxfId="107" priority="2691">
      <formula>BV95=5</formula>
    </cfRule>
  </conditionalFormatting>
  <conditionalFormatting sqref="BA48:BA50">
    <cfRule type="expression" dxfId="106" priority="2695">
      <formula>BV95=9</formula>
    </cfRule>
    <cfRule type="expression" dxfId="105" priority="2696">
      <formula>BV95=8</formula>
    </cfRule>
    <cfRule type="expression" dxfId="104" priority="2697">
      <formula>BV95=7</formula>
    </cfRule>
  </conditionalFormatting>
  <conditionalFormatting sqref="BA48:BA50">
    <cfRule type="expression" dxfId="103" priority="2702">
      <formula>BV95=3</formula>
    </cfRule>
    <cfRule type="expression" dxfId="102" priority="2703">
      <formula>BV95=2</formula>
    </cfRule>
    <cfRule type="expression" dxfId="101" priority="2704">
      <formula>BV95=12</formula>
    </cfRule>
    <cfRule type="expression" dxfId="100" priority="2705">
      <formula>BV95=11</formula>
    </cfRule>
  </conditionalFormatting>
  <conditionalFormatting sqref="BA48:BA50">
    <cfRule type="expression" dxfId="99" priority="2708">
      <formula>BV95=10</formula>
    </cfRule>
    <cfRule type="expression" dxfId="98" priority="2709">
      <formula>BV95=6</formula>
    </cfRule>
  </conditionalFormatting>
  <conditionalFormatting sqref="BA48:BA50">
    <cfRule type="expression" dxfId="97" priority="2712">
      <formula>BV95=4</formula>
    </cfRule>
    <cfRule type="expression" dxfId="96" priority="2713">
      <formula>BV95="x"</formula>
    </cfRule>
  </conditionalFormatting>
  <conditionalFormatting sqref="E53">
    <cfRule type="expression" dxfId="95" priority="2715">
      <formula>$BJ$101=BJ98</formula>
    </cfRule>
  </conditionalFormatting>
  <conditionalFormatting sqref="E53">
    <cfRule type="expression" dxfId="94" priority="2717">
      <formula>BJ98=4</formula>
    </cfRule>
  </conditionalFormatting>
  <conditionalFormatting sqref="E53:E55">
    <cfRule type="expression" dxfId="93" priority="2719">
      <formula>BJ98=5</formula>
    </cfRule>
  </conditionalFormatting>
  <conditionalFormatting sqref="E53:E55">
    <cfRule type="expression" dxfId="92" priority="2723">
      <formula>BJ98=9</formula>
    </cfRule>
    <cfRule type="expression" dxfId="91" priority="2724">
      <formula>BJ98=8</formula>
    </cfRule>
    <cfRule type="expression" dxfId="90" priority="2725">
      <formula>BJ98=7</formula>
    </cfRule>
  </conditionalFormatting>
  <conditionalFormatting sqref="E53:E55">
    <cfRule type="expression" dxfId="89" priority="2730">
      <formula>BJ98=3</formula>
    </cfRule>
    <cfRule type="expression" dxfId="88" priority="2731">
      <formula>BJ98=2</formula>
    </cfRule>
    <cfRule type="expression" dxfId="87" priority="2732">
      <formula>BJ98=12</formula>
    </cfRule>
    <cfRule type="expression" dxfId="86" priority="2733">
      <formula>BJ98=11</formula>
    </cfRule>
  </conditionalFormatting>
  <conditionalFormatting sqref="E53:E55">
    <cfRule type="expression" dxfId="85" priority="2736">
      <formula>BJ98=10</formula>
    </cfRule>
    <cfRule type="expression" dxfId="84" priority="2737">
      <formula>BJ98=6</formula>
    </cfRule>
  </conditionalFormatting>
  <conditionalFormatting sqref="E53:E55">
    <cfRule type="expression" dxfId="83" priority="2742">
      <formula>BJ98=4</formula>
    </cfRule>
    <cfRule type="expression" dxfId="82" priority="2743">
      <formula>BJ98="x"</formula>
    </cfRule>
  </conditionalFormatting>
  <conditionalFormatting sqref="I53">
    <cfRule type="expression" dxfId="81" priority="2745">
      <formula>$BJ$101=BK98</formula>
    </cfRule>
  </conditionalFormatting>
  <conditionalFormatting sqref="I53">
    <cfRule type="expression" dxfId="80" priority="2747">
      <formula>BK98=4</formula>
    </cfRule>
  </conditionalFormatting>
  <conditionalFormatting sqref="I53:I55">
    <cfRule type="expression" dxfId="79" priority="2749">
      <formula>BK98=5</formula>
    </cfRule>
  </conditionalFormatting>
  <conditionalFormatting sqref="I53:I55">
    <cfRule type="expression" dxfId="78" priority="2753">
      <formula>BK98=9</formula>
    </cfRule>
    <cfRule type="expression" dxfId="77" priority="2754">
      <formula>BK98=8</formula>
    </cfRule>
    <cfRule type="expression" dxfId="76" priority="2755">
      <formula>BK98=7</formula>
    </cfRule>
  </conditionalFormatting>
  <conditionalFormatting sqref="I53:I55">
    <cfRule type="expression" dxfId="75" priority="2760">
      <formula>BK98=3</formula>
    </cfRule>
    <cfRule type="expression" dxfId="74" priority="2761">
      <formula>BK98=2</formula>
    </cfRule>
    <cfRule type="expression" dxfId="73" priority="2762">
      <formula>BK98=12</formula>
    </cfRule>
    <cfRule type="expression" dxfId="72" priority="2763">
      <formula>BK98=11</formula>
    </cfRule>
  </conditionalFormatting>
  <conditionalFormatting sqref="I53:I55">
    <cfRule type="expression" dxfId="71" priority="2766">
      <formula>BK98=10</formula>
    </cfRule>
    <cfRule type="expression" dxfId="70" priority="2767">
      <formula>BK98=6</formula>
    </cfRule>
  </conditionalFormatting>
  <conditionalFormatting sqref="I53:I55">
    <cfRule type="expression" dxfId="69" priority="2770">
      <formula>BK98=4</formula>
    </cfRule>
    <cfRule type="expression" dxfId="68" priority="2771">
      <formula>BK98="x"</formula>
    </cfRule>
  </conditionalFormatting>
  <conditionalFormatting sqref="M53">
    <cfRule type="expression" dxfId="67" priority="2773">
      <formula>$BJ$101=BL98</formula>
    </cfRule>
  </conditionalFormatting>
  <conditionalFormatting sqref="M53">
    <cfRule type="expression" dxfId="66" priority="2775">
      <formula>BL98=4</formula>
    </cfRule>
  </conditionalFormatting>
  <conditionalFormatting sqref="M53:M55">
    <cfRule type="expression" dxfId="65" priority="2777">
      <formula>BL98=5</formula>
    </cfRule>
  </conditionalFormatting>
  <conditionalFormatting sqref="M53:M55">
    <cfRule type="expression" dxfId="64" priority="2781">
      <formula>BL98=9</formula>
    </cfRule>
    <cfRule type="expression" dxfId="63" priority="2782">
      <formula>BL98=8</formula>
    </cfRule>
    <cfRule type="expression" dxfId="62" priority="2783">
      <formula>BL98=7</formula>
    </cfRule>
  </conditionalFormatting>
  <conditionalFormatting sqref="M53:M55">
    <cfRule type="expression" dxfId="61" priority="2788">
      <formula>BL98=3</formula>
    </cfRule>
    <cfRule type="expression" dxfId="60" priority="2789">
      <formula>BL98=2</formula>
    </cfRule>
    <cfRule type="expression" dxfId="59" priority="2790">
      <formula>BL98=12</formula>
    </cfRule>
    <cfRule type="expression" dxfId="58" priority="2791">
      <formula>BL98=11</formula>
    </cfRule>
  </conditionalFormatting>
  <conditionalFormatting sqref="M53:M55">
    <cfRule type="expression" dxfId="57" priority="2794">
      <formula>BL98=10</formula>
    </cfRule>
    <cfRule type="expression" dxfId="56" priority="2795">
      <formula>BL98=6</formula>
    </cfRule>
  </conditionalFormatting>
  <conditionalFormatting sqref="M53:M55">
    <cfRule type="expression" dxfId="55" priority="2798">
      <formula>BL98=4</formula>
    </cfRule>
    <cfRule type="expression" dxfId="54" priority="2799">
      <formula>BL98="x"</formula>
    </cfRule>
  </conditionalFormatting>
  <conditionalFormatting sqref="Q53">
    <cfRule type="expression" dxfId="53" priority="2801">
      <formula>$BJ$101=BM98</formula>
    </cfRule>
  </conditionalFormatting>
  <conditionalFormatting sqref="Q53">
    <cfRule type="expression" dxfId="52" priority="2803">
      <formula>BM98=4</formula>
    </cfRule>
  </conditionalFormatting>
  <conditionalFormatting sqref="Q53:Q55">
    <cfRule type="expression" dxfId="51" priority="2805">
      <formula>BM98=5</formula>
    </cfRule>
  </conditionalFormatting>
  <conditionalFormatting sqref="Q53:Q55">
    <cfRule type="expression" dxfId="50" priority="2809">
      <formula>BM98=9</formula>
    </cfRule>
    <cfRule type="expression" dxfId="49" priority="2810">
      <formula>BM98=8</formula>
    </cfRule>
    <cfRule type="expression" dxfId="48" priority="2811">
      <formula>BM98=7</formula>
    </cfRule>
  </conditionalFormatting>
  <conditionalFormatting sqref="Q53:Q55">
    <cfRule type="expression" dxfId="47" priority="2816">
      <formula>BM98=3</formula>
    </cfRule>
    <cfRule type="expression" dxfId="46" priority="2817">
      <formula>BM98=2</formula>
    </cfRule>
    <cfRule type="expression" dxfId="45" priority="2818">
      <formula>BM98=12</formula>
    </cfRule>
    <cfRule type="expression" dxfId="44" priority="2819">
      <formula>BM98=11</formula>
    </cfRule>
  </conditionalFormatting>
  <conditionalFormatting sqref="Q53:Q55">
    <cfRule type="expression" dxfId="43" priority="2822">
      <formula>BM98=10</formula>
    </cfRule>
    <cfRule type="expression" dxfId="42" priority="2823">
      <formula>BM98=6</formula>
    </cfRule>
  </conditionalFormatting>
  <conditionalFormatting sqref="Q53:Q55">
    <cfRule type="expression" dxfId="41" priority="2826">
      <formula>BM98=4</formula>
    </cfRule>
    <cfRule type="expression" dxfId="40" priority="2827">
      <formula>BM98="x"</formula>
    </cfRule>
  </conditionalFormatting>
  <conditionalFormatting sqref="U53">
    <cfRule type="expression" dxfId="39" priority="2829">
      <formula>$BJ$101=BN98</formula>
    </cfRule>
  </conditionalFormatting>
  <conditionalFormatting sqref="U53">
    <cfRule type="expression" dxfId="38" priority="2831">
      <formula>BN98=4</formula>
    </cfRule>
  </conditionalFormatting>
  <conditionalFormatting sqref="U53:U55">
    <cfRule type="expression" dxfId="37" priority="2833">
      <formula>BN98=5</formula>
    </cfRule>
  </conditionalFormatting>
  <conditionalFormatting sqref="U53:U55">
    <cfRule type="expression" dxfId="36" priority="2837">
      <formula>BN98=9</formula>
    </cfRule>
    <cfRule type="expression" dxfId="35" priority="2838">
      <formula>BN98=8</formula>
    </cfRule>
    <cfRule type="expression" dxfId="34" priority="2839">
      <formula>BN98=7</formula>
    </cfRule>
  </conditionalFormatting>
  <conditionalFormatting sqref="U53:U55">
    <cfRule type="expression" dxfId="33" priority="2844">
      <formula>BN98=3</formula>
    </cfRule>
    <cfRule type="expression" dxfId="32" priority="2845">
      <formula>BN98=2</formula>
    </cfRule>
    <cfRule type="expression" dxfId="31" priority="2846">
      <formula>BN98=12</formula>
    </cfRule>
    <cfRule type="expression" dxfId="30" priority="2847">
      <formula>BN98=11</formula>
    </cfRule>
  </conditionalFormatting>
  <conditionalFormatting sqref="U53:U55">
    <cfRule type="expression" dxfId="29" priority="2850">
      <formula>BN98=10</formula>
    </cfRule>
    <cfRule type="expression" dxfId="28" priority="2851">
      <formula>BN98=6</formula>
    </cfRule>
  </conditionalFormatting>
  <conditionalFormatting sqref="U53:U55">
    <cfRule type="expression" dxfId="27" priority="2854">
      <formula>BN98=4</formula>
    </cfRule>
    <cfRule type="expression" dxfId="26" priority="2855">
      <formula>BN98="x"</formula>
    </cfRule>
  </conditionalFormatting>
  <conditionalFormatting sqref="Y53">
    <cfRule type="expression" dxfId="25" priority="2857">
      <formula>$BJ$101=BO98</formula>
    </cfRule>
  </conditionalFormatting>
  <conditionalFormatting sqref="Y53">
    <cfRule type="expression" dxfId="24" priority="2859">
      <formula>BO98=4</formula>
    </cfRule>
  </conditionalFormatting>
  <conditionalFormatting sqref="Y53:Y55">
    <cfRule type="expression" dxfId="23" priority="2861">
      <formula>BO98=5</formula>
    </cfRule>
  </conditionalFormatting>
  <conditionalFormatting sqref="Y53:Y55">
    <cfRule type="expression" dxfId="22" priority="2865">
      <formula>BO98=9</formula>
    </cfRule>
    <cfRule type="expression" dxfId="21" priority="2866">
      <formula>BO98=8</formula>
    </cfRule>
    <cfRule type="expression" dxfId="20" priority="2867">
      <formula>BO98=7</formula>
    </cfRule>
  </conditionalFormatting>
  <conditionalFormatting sqref="Y53:Y55">
    <cfRule type="expression" dxfId="19" priority="2872">
      <formula>BO98=3</formula>
    </cfRule>
    <cfRule type="expression" dxfId="18" priority="2873">
      <formula>BO98=2</formula>
    </cfRule>
    <cfRule type="expression" dxfId="17" priority="2874">
      <formula>BO98=12</formula>
    </cfRule>
    <cfRule type="expression" dxfId="16" priority="2875">
      <formula>BO98=11</formula>
    </cfRule>
  </conditionalFormatting>
  <conditionalFormatting sqref="Y53:Y55">
    <cfRule type="expression" dxfId="15" priority="2878">
      <formula>BO98=10</formula>
    </cfRule>
    <cfRule type="expression" dxfId="14" priority="2879">
      <formula>BO98=6</formula>
    </cfRule>
  </conditionalFormatting>
  <conditionalFormatting sqref="Y53:Y55">
    <cfRule type="expression" dxfId="13" priority="2882">
      <formula>BO98=4</formula>
    </cfRule>
    <cfRule type="expression" dxfId="12" priority="2883">
      <formula>BO98="x"</formula>
    </cfRule>
  </conditionalFormatting>
  <conditionalFormatting sqref="AC53:AC55">
    <cfRule type="expression" dxfId="11" priority="2910">
      <formula>BP98=4</formula>
    </cfRule>
    <cfRule type="expression" dxfId="10" priority="2911">
      <formula>BP98="x"</formula>
    </cfRule>
  </conditionalFormatting>
  <conditionalFormatting sqref="AG53:AG55">
    <cfRule type="expression" dxfId="9" priority="2938">
      <formula>BQ98=4</formula>
    </cfRule>
    <cfRule type="expression" dxfId="8" priority="2939">
      <formula>BQ98="x"</formula>
    </cfRule>
  </conditionalFormatting>
  <conditionalFormatting sqref="AK53:AK55">
    <cfRule type="expression" dxfId="7" priority="2966">
      <formula>BR98=4</formula>
    </cfRule>
    <cfRule type="expression" dxfId="6" priority="2967">
      <formula>BR98="x"</formula>
    </cfRule>
  </conditionalFormatting>
  <conditionalFormatting sqref="AO53:AO55">
    <cfRule type="expression" dxfId="5" priority="2994">
      <formula>BS98=4</formula>
    </cfRule>
    <cfRule type="expression" dxfId="4" priority="2995">
      <formula>BS98="x"</formula>
    </cfRule>
  </conditionalFormatting>
  <conditionalFormatting sqref="AS53:AS55">
    <cfRule type="expression" dxfId="3" priority="3022">
      <formula>BT98=4</formula>
    </cfRule>
    <cfRule type="expression" dxfId="2" priority="3023">
      <formula>BT98="x"</formula>
    </cfRule>
  </conditionalFormatting>
  <conditionalFormatting sqref="AW53:AW55">
    <cfRule type="expression" dxfId="1" priority="3050">
      <formula>BU98=4</formula>
    </cfRule>
    <cfRule type="expression" dxfId="0" priority="3051">
      <formula>BU98="x"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Bdd</vt:lpstr>
      <vt:lpstr>Grat</vt:lpstr>
      <vt:lpstr>colonne</vt:lpstr>
      <vt:lpstr>ligne</vt:lpstr>
      <vt:lpstr>notes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2014-05-01T13:57:40Z</dcterms:created>
  <dcterms:modified xsi:type="dcterms:W3CDTF">2014-05-03T08:51:21Z</dcterms:modified>
</cp:coreProperties>
</file>