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D:\Excel\Filtres\"/>
    </mc:Choice>
  </mc:AlternateContent>
  <xr:revisionPtr revIDLastSave="0" documentId="8_{E45C945F-AFA8-46F2-9B2B-67C5ACBA65F5}" xr6:coauthVersionLast="47" xr6:coauthVersionMax="47" xr10:uidLastSave="{00000000-0000-0000-0000-000000000000}"/>
  <bookViews>
    <workbookView xWindow="1320" yWindow="540" windowWidth="24000" windowHeight="14400" xr2:uid="{00000000-000D-0000-FFFF-FFFF00000000}"/>
  </bookViews>
  <sheets>
    <sheet name="DATA" sheetId="1" r:id="rId1"/>
    <sheet name="Analyse par rayon - Marque nati" sheetId="2" r:id="rId2"/>
    <sheet name="Liste déroulante" sheetId="3" state="hidden" r:id="rId3"/>
  </sheets>
  <definedNames>
    <definedName name="_xlnm._FilterDatabase" localSheetId="1" hidden="1">'Analyse par rayon - Marque nati'!$A$15:$H$15</definedName>
    <definedName name="Segment_CATEGORIE">#N/A</definedName>
    <definedName name="Segment_MARQUE">#N/A</definedName>
    <definedName name="Segment_RAYON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" i="2" l="1" a="1"/>
  <c r="A16" i="2" s="1"/>
  <c r="F26" i="1"/>
  <c r="F25" i="1"/>
  <c r="F24" i="1"/>
  <c r="F23" i="1"/>
  <c r="F22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18" i="2" l="1"/>
  <c r="G16" i="2"/>
  <c r="G17" i="2"/>
  <c r="G18" i="2"/>
  <c r="G19" i="2"/>
  <c r="G20" i="2"/>
  <c r="G21" i="2"/>
  <c r="G22" i="2"/>
  <c r="G23" i="2"/>
  <c r="G24" i="2"/>
  <c r="F19" i="2"/>
  <c r="H16" i="2"/>
  <c r="H17" i="2"/>
  <c r="H18" i="2"/>
  <c r="H19" i="2"/>
  <c r="H20" i="2"/>
  <c r="H21" i="2"/>
  <c r="H22" i="2"/>
  <c r="H23" i="2"/>
  <c r="H24" i="2"/>
  <c r="F16" i="2"/>
  <c r="F24" i="2"/>
  <c r="A17" i="2"/>
  <c r="A18" i="2"/>
  <c r="A19" i="2"/>
  <c r="A20" i="2"/>
  <c r="A21" i="2"/>
  <c r="A22" i="2"/>
  <c r="A23" i="2"/>
  <c r="A24" i="2"/>
  <c r="F23" i="2"/>
  <c r="B16" i="2"/>
  <c r="B17" i="2"/>
  <c r="B18" i="2"/>
  <c r="B19" i="2"/>
  <c r="B20" i="2"/>
  <c r="B21" i="2"/>
  <c r="B22" i="2"/>
  <c r="B23" i="2"/>
  <c r="B24" i="2"/>
  <c r="F22" i="2"/>
  <c r="C16" i="2"/>
  <c r="C17" i="2"/>
  <c r="C18" i="2"/>
  <c r="C19" i="2"/>
  <c r="C20" i="2"/>
  <c r="C21" i="2"/>
  <c r="C22" i="2"/>
  <c r="C23" i="2"/>
  <c r="C24" i="2"/>
  <c r="F21" i="2"/>
  <c r="D16" i="2"/>
  <c r="D17" i="2"/>
  <c r="D18" i="2"/>
  <c r="D19" i="2"/>
  <c r="D20" i="2"/>
  <c r="D21" i="2"/>
  <c r="D22" i="2"/>
  <c r="D23" i="2"/>
  <c r="D24" i="2"/>
  <c r="F17" i="2"/>
  <c r="F20" i="2"/>
  <c r="E16" i="2"/>
  <c r="E17" i="2"/>
  <c r="E18" i="2"/>
  <c r="E19" i="2"/>
  <c r="E20" i="2"/>
  <c r="E21" i="2"/>
  <c r="E22" i="2"/>
  <c r="E23" i="2"/>
  <c r="E24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<sst xmlns="http://schemas.openxmlformats.org/spreadsheetml/2006/main" count="165" uniqueCount="66">
  <si>
    <t>CATEGORIE</t>
  </si>
  <si>
    <t>RAYON</t>
  </si>
  <si>
    <t>TYPE DE MARQUE</t>
  </si>
  <si>
    <t>MARQUE</t>
  </si>
  <si>
    <t>LIBELLE PRODUIT</t>
  </si>
  <si>
    <t>CODE BARRE</t>
  </si>
  <si>
    <t>Unités vendues</t>
  </si>
  <si>
    <t>Chiffre d'affaires</t>
  </si>
  <si>
    <t>EPICERIE</t>
  </si>
  <si>
    <t>CHIPS</t>
  </si>
  <si>
    <t>NATIONALE</t>
  </si>
  <si>
    <t>LAYS</t>
  </si>
  <si>
    <t>CHIPS POULET</t>
  </si>
  <si>
    <t>CHIPS BARBECUE</t>
  </si>
  <si>
    <t xml:space="preserve">LAYS </t>
  </si>
  <si>
    <t>CHIPS NATURE</t>
  </si>
  <si>
    <t>PRINGLES</t>
  </si>
  <si>
    <t>TUILE CHIPS BARBECUE</t>
  </si>
  <si>
    <t>TUILE CHIPS VINAIGRE</t>
  </si>
  <si>
    <t>TUILE CHIPS CHEDDAR</t>
  </si>
  <si>
    <t>TUILET CHIPS POULET</t>
  </si>
  <si>
    <t>CHIPS PAPRIKA</t>
  </si>
  <si>
    <t xml:space="preserve">TANOSHI </t>
  </si>
  <si>
    <t>CHIPS JAPON</t>
  </si>
  <si>
    <t>DISTRIBUTEUR</t>
  </si>
  <si>
    <t>CARREFOUR CLASSIC</t>
  </si>
  <si>
    <t>CACAHUETE BACON</t>
  </si>
  <si>
    <t>FECULENTS</t>
  </si>
  <si>
    <t>PANZANI</t>
  </si>
  <si>
    <t>PATES 500G</t>
  </si>
  <si>
    <t>RIGATONI 500G</t>
  </si>
  <si>
    <t>COQUILLETTES 800G</t>
  </si>
  <si>
    <t>FUSILLI 500G</t>
  </si>
  <si>
    <t>COQUILLETTES 500G</t>
  </si>
  <si>
    <t>PATES 300G</t>
  </si>
  <si>
    <t>SURGELES</t>
  </si>
  <si>
    <t>PLATS &amp; TARTES SURGELES</t>
  </si>
  <si>
    <t>MCCAIN</t>
  </si>
  <si>
    <t>ORIGINAL BUNS</t>
  </si>
  <si>
    <t>NACHO CHEESE</t>
  </si>
  <si>
    <t>SURGELES LEGUMES</t>
  </si>
  <si>
    <t>DISTRIBUTEURS</t>
  </si>
  <si>
    <t>CARREFOUR SELECTION</t>
  </si>
  <si>
    <t>POELEE LEGUMES</t>
  </si>
  <si>
    <t>POELEE PAYSANNE</t>
  </si>
  <si>
    <t>POELEE THAILANDAISE</t>
  </si>
  <si>
    <t>SURGELES POISSONS &amp; VIANDES</t>
  </si>
  <si>
    <t>EMBALLAGES MENAGERS &amp; ALIMENTAIRES</t>
  </si>
  <si>
    <t>PRODUITS DE BEAUTE ADULTE</t>
  </si>
  <si>
    <t>MAISON</t>
  </si>
  <si>
    <t>PETIT DEJEUNER &amp; TARTINABLES</t>
  </si>
  <si>
    <t>PARFUMERIE</t>
  </si>
  <si>
    <t>LAIT</t>
  </si>
  <si>
    <t>SUCRE DESSERT &amp; AIDE PATISSERIE</t>
  </si>
  <si>
    <t>BISCUITERIE</t>
  </si>
  <si>
    <t>EAUX</t>
  </si>
  <si>
    <t>FROMAGES</t>
  </si>
  <si>
    <t>JUS DE FRUITS LEGUMES</t>
  </si>
  <si>
    <t>BIERES &amp; CIDRES</t>
  </si>
  <si>
    <t>SIROPS &amp; CONCENTRES</t>
  </si>
  <si>
    <t>CHOCOLAT</t>
  </si>
  <si>
    <t>SOFT DRINKS</t>
  </si>
  <si>
    <t>GLACES</t>
  </si>
  <si>
    <t>PRODUITS SOLAIRES</t>
  </si>
  <si>
    <t>Unités 
vendues</t>
  </si>
  <si>
    <t>Chiffre 
d'affaires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</si>
</sst>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left"/>
    </xf>
    <xf numFmtId="4" fontId="0" fillId="0" borderId="10" xfId="0" applyNumberFormat="1" applyBorder="1" applyAlignment="1">
      <alignment horizontal="center"/>
    </xf>
    <xf numFmtId="4" fontId="0" fillId="0" borderId="11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4" fontId="0" fillId="0" borderId="3" xfId="0" applyNumberFormat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left"/>
    </xf>
    <xf numFmtId="4" fontId="0" fillId="0" borderId="6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0" fillId="3" borderId="5" xfId="0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eetMetadata" Target="metadata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57150</xdr:colOff>
      <xdr:row>0</xdr:row>
      <xdr:rowOff>28575</xdr:rowOff>
    </xdr:from>
    <xdr:to>
      <xdr:col>10</xdr:col>
      <xdr:colOff>381000</xdr:colOff>
      <xdr:row>13</xdr:row>
      <xdr:rowOff>19050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ATEGORIE">
              <a:extLst>
                <a:ext uri="{FF2B5EF4-FFF2-40B4-BE49-F238E27FC236}">
                  <a16:creationId xmlns:a16="http://schemas.microsoft.com/office/drawing/2014/main" id="{713682C7-E6CC-E599-1B00-CF05AAC75F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E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05925" y="28575"/>
              <a:ext cx="15621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419100</xdr:colOff>
      <xdr:row>0</xdr:row>
      <xdr:rowOff>19050</xdr:rowOff>
    </xdr:from>
    <xdr:to>
      <xdr:col>13</xdr:col>
      <xdr:colOff>390525</xdr:colOff>
      <xdr:row>13</xdr:row>
      <xdr:rowOff>9525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RAYON">
              <a:extLst>
                <a:ext uri="{FF2B5EF4-FFF2-40B4-BE49-F238E27FC236}">
                  <a16:creationId xmlns:a16="http://schemas.microsoft.com/office/drawing/2014/main" id="{C861E30F-B683-3FD5-ECCD-1347C77153E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AY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06125" y="19050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476250</xdr:colOff>
      <xdr:row>0</xdr:row>
      <xdr:rowOff>28575</xdr:rowOff>
    </xdr:from>
    <xdr:to>
      <xdr:col>16</xdr:col>
      <xdr:colOff>447675</xdr:colOff>
      <xdr:row>13</xdr:row>
      <xdr:rowOff>19050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MARQUE">
              <a:extLst>
                <a:ext uri="{FF2B5EF4-FFF2-40B4-BE49-F238E27FC236}">
                  <a16:creationId xmlns:a16="http://schemas.microsoft.com/office/drawing/2014/main" id="{898206A6-AE56-486D-8976-6753CCA7AF1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RQU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20650" y="28575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EGORIE" xr10:uid="{AF017AD4-0473-41D9-8F66-44B5842683FE}" sourceName="CATEGORI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AYON" xr10:uid="{33DB02D6-AE08-451D-BF02-5FFD76EC8106}" sourceName="RAYON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RQUE" xr10:uid="{12F7355F-DC56-435D-AF8F-E72538BB8960}" sourceName="MARQUE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EGORIE" xr10:uid="{ADAE2F37-B076-468C-80E9-45A932AF6DE5}" cache="Segment_CATEGORIE" caption="CATEGORIE" rowHeight="257175"/>
  <slicer name="RAYON" xr10:uid="{EC114239-7D9E-4E86-8E82-2D81E66C3EE5}" cache="Segment_RAYON" caption="RAYON" rowHeight="257175"/>
  <slicer name="MARQUE" xr10:uid="{04418F41-D634-4477-9392-CDD49EF79E18}" cache="Segment_MARQUE" caption="MARQUE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EC69C3-2911-493E-8EFD-B6D2B511E042}" name="Tableau1" displayName="Tableau1" ref="A1:H26" totalsRowShown="0" headerRowDxfId="11" dataDxfId="9" headerRowBorderDxfId="10" tableBorderDxfId="8">
  <autoFilter ref="A1:H26" xr:uid="{DAEC69C3-2911-493E-8EFD-B6D2B511E042}"/>
  <tableColumns count="8">
    <tableColumn id="1" xr3:uid="{C3F56B92-FD3C-45F1-A9FD-50ABA255B31A}" name="CATEGORIE" dataDxfId="7"/>
    <tableColumn id="2" xr3:uid="{75BE58AC-7161-409A-9325-3AEFC5957261}" name="RAYON" dataDxfId="6"/>
    <tableColumn id="3" xr3:uid="{CB4B164D-DAF8-4599-A788-69CF7A39D6AA}" name="TYPE DE MARQUE" dataDxfId="5"/>
    <tableColumn id="4" xr3:uid="{51595BC6-BA2C-414C-86FF-DAE6A2CF5B60}" name="MARQUE" dataDxfId="4"/>
    <tableColumn id="5" xr3:uid="{877CB3B7-5639-44CD-9930-8546487D3495}" name="LIBELLE PRODUIT" dataDxfId="3"/>
    <tableColumn id="6" xr3:uid="{4DC4C6D9-DF4A-47A2-ABC9-974771C33F5F}" name="CODE BARRE" dataDxfId="2"/>
    <tableColumn id="7" xr3:uid="{8633D4C8-C01A-46BD-ADAB-5D45DD82D3AF}" name="Unités _x000a_vendues" dataDxfId="1"/>
    <tableColumn id="8" xr3:uid="{C65F9E15-AE9B-476E-BAC1-4195D0E089F9}" name="Chiffre _x000a_d'aff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workbookViewId="0">
      <selection activeCell="J22" sqref="J22"/>
    </sheetView>
  </sheetViews>
  <sheetFormatPr baseColWidth="10" defaultColWidth="9.28515625" defaultRowHeight="15" x14ac:dyDescent="0.25"/>
  <cols>
    <col min="1" max="1" width="13.7109375" customWidth="1"/>
    <col min="2" max="2" width="24.28515625" bestFit="1" customWidth="1"/>
    <col min="3" max="3" width="18.85546875" customWidth="1"/>
    <col min="4" max="4" width="22.140625" bestFit="1" customWidth="1"/>
    <col min="5" max="5" width="21.5703125" bestFit="1" customWidth="1"/>
    <col min="6" max="6" width="15" bestFit="1" customWidth="1"/>
    <col min="7" max="7" width="11.7109375" customWidth="1"/>
    <col min="8" max="8" width="11.42578125" customWidth="1"/>
  </cols>
  <sheetData>
    <row r="1" spans="1:8" ht="30.75" thickBot="1" x14ac:dyDescent="0.3">
      <c r="A1" s="27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9" t="s">
        <v>5</v>
      </c>
      <c r="G1" s="30" t="s">
        <v>64</v>
      </c>
      <c r="H1" s="31" t="s">
        <v>65</v>
      </c>
    </row>
    <row r="2" spans="1:8" x14ac:dyDescent="0.25">
      <c r="A2" s="3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2" t="str">
        <f>"3168930168195"</f>
        <v>3168930168195</v>
      </c>
      <c r="G2" s="1">
        <v>3</v>
      </c>
      <c r="H2" s="9">
        <v>9</v>
      </c>
    </row>
    <row r="3" spans="1:8" x14ac:dyDescent="0.25">
      <c r="A3" s="3" t="s">
        <v>8</v>
      </c>
      <c r="B3" s="1" t="s">
        <v>9</v>
      </c>
      <c r="C3" s="1" t="s">
        <v>10</v>
      </c>
      <c r="D3" s="1" t="s">
        <v>11</v>
      </c>
      <c r="E3" s="1" t="s">
        <v>13</v>
      </c>
      <c r="F3" s="2" t="str">
        <f>"3168930168225"</f>
        <v>3168930168225</v>
      </c>
      <c r="G3" s="1">
        <v>4</v>
      </c>
      <c r="H3" s="9">
        <v>10</v>
      </c>
    </row>
    <row r="4" spans="1:8" x14ac:dyDescent="0.25">
      <c r="A4" s="3" t="s">
        <v>8</v>
      </c>
      <c r="B4" s="1" t="s">
        <v>9</v>
      </c>
      <c r="C4" s="1" t="s">
        <v>10</v>
      </c>
      <c r="D4" s="1" t="s">
        <v>14</v>
      </c>
      <c r="E4" s="1" t="s">
        <v>15</v>
      </c>
      <c r="F4" s="2" t="str">
        <f>"3168930168041"</f>
        <v>3168930168041</v>
      </c>
      <c r="G4" s="1">
        <v>6</v>
      </c>
      <c r="H4" s="9">
        <v>15</v>
      </c>
    </row>
    <row r="5" spans="1:8" x14ac:dyDescent="0.25">
      <c r="A5" s="3" t="s">
        <v>8</v>
      </c>
      <c r="B5" s="1" t="s">
        <v>9</v>
      </c>
      <c r="C5" s="1" t="s">
        <v>10</v>
      </c>
      <c r="D5" s="1" t="s">
        <v>16</v>
      </c>
      <c r="E5" s="1" t="s">
        <v>17</v>
      </c>
      <c r="F5" s="2" t="str">
        <f>"5053990167807"</f>
        <v>5053990167807</v>
      </c>
      <c r="G5" s="1">
        <v>3</v>
      </c>
      <c r="H5" s="9">
        <v>5</v>
      </c>
    </row>
    <row r="6" spans="1:8" x14ac:dyDescent="0.25">
      <c r="A6" s="3" t="s">
        <v>8</v>
      </c>
      <c r="B6" s="1" t="s">
        <v>9</v>
      </c>
      <c r="C6" s="1" t="s">
        <v>10</v>
      </c>
      <c r="D6" s="1" t="s">
        <v>16</v>
      </c>
      <c r="E6" s="1" t="s">
        <v>18</v>
      </c>
      <c r="F6" s="2" t="str">
        <f>"5053990167845"</f>
        <v>5053990167845</v>
      </c>
      <c r="G6" s="1">
        <v>5</v>
      </c>
      <c r="H6" s="9">
        <v>15</v>
      </c>
    </row>
    <row r="7" spans="1:8" x14ac:dyDescent="0.25">
      <c r="A7" s="3" t="s">
        <v>8</v>
      </c>
      <c r="B7" s="1" t="s">
        <v>9</v>
      </c>
      <c r="C7" s="1" t="s">
        <v>10</v>
      </c>
      <c r="D7" s="1" t="s">
        <v>16</v>
      </c>
      <c r="E7" s="1" t="s">
        <v>19</v>
      </c>
      <c r="F7" s="2" t="str">
        <f>"5053990167883"</f>
        <v>5053990167883</v>
      </c>
      <c r="G7" s="1">
        <v>6</v>
      </c>
      <c r="H7" s="9">
        <v>17</v>
      </c>
    </row>
    <row r="8" spans="1:8" x14ac:dyDescent="0.25">
      <c r="A8" s="3" t="s">
        <v>8</v>
      </c>
      <c r="B8" s="1" t="s">
        <v>9</v>
      </c>
      <c r="C8" s="1" t="s">
        <v>10</v>
      </c>
      <c r="D8" s="1" t="s">
        <v>16</v>
      </c>
      <c r="E8" s="1" t="s">
        <v>20</v>
      </c>
      <c r="F8" s="2" t="str">
        <f>"5053990167913"</f>
        <v>5053990167913</v>
      </c>
      <c r="G8" s="1">
        <v>2</v>
      </c>
      <c r="H8" s="9">
        <v>4</v>
      </c>
    </row>
    <row r="9" spans="1:8" x14ac:dyDescent="0.25">
      <c r="A9" s="3" t="s">
        <v>8</v>
      </c>
      <c r="B9" s="1" t="s">
        <v>9</v>
      </c>
      <c r="C9" s="1" t="s">
        <v>10</v>
      </c>
      <c r="D9" s="1" t="s">
        <v>16</v>
      </c>
      <c r="E9" s="1" t="s">
        <v>21</v>
      </c>
      <c r="F9" s="2" t="str">
        <f>"5053990183197"</f>
        <v>5053990183197</v>
      </c>
      <c r="G9" s="1">
        <v>1</v>
      </c>
      <c r="H9" s="9">
        <v>2</v>
      </c>
    </row>
    <row r="10" spans="1:8" x14ac:dyDescent="0.25">
      <c r="A10" s="3" t="s">
        <v>8</v>
      </c>
      <c r="B10" s="1" t="s">
        <v>9</v>
      </c>
      <c r="C10" s="1" t="s">
        <v>10</v>
      </c>
      <c r="D10" s="1" t="s">
        <v>22</v>
      </c>
      <c r="E10" s="1" t="s">
        <v>23</v>
      </c>
      <c r="F10" s="2" t="str">
        <f>"3229820181332"</f>
        <v>3229820181332</v>
      </c>
      <c r="G10" s="1">
        <v>3</v>
      </c>
      <c r="H10" s="9">
        <v>7</v>
      </c>
    </row>
    <row r="11" spans="1:8" x14ac:dyDescent="0.25">
      <c r="A11" s="3" t="s">
        <v>8</v>
      </c>
      <c r="B11" s="1" t="s">
        <v>9</v>
      </c>
      <c r="C11" s="1" t="s">
        <v>24</v>
      </c>
      <c r="D11" s="1" t="s">
        <v>25</v>
      </c>
      <c r="E11" s="1" t="s">
        <v>26</v>
      </c>
      <c r="F11" s="2" t="str">
        <f>"0000020996703"</f>
        <v>0000020996703</v>
      </c>
      <c r="G11" s="1">
        <v>2</v>
      </c>
      <c r="H11" s="9">
        <v>4</v>
      </c>
    </row>
    <row r="12" spans="1:8" x14ac:dyDescent="0.25">
      <c r="A12" s="3" t="s">
        <v>8</v>
      </c>
      <c r="B12" s="1" t="s">
        <v>9</v>
      </c>
      <c r="C12" s="1" t="s">
        <v>24</v>
      </c>
      <c r="D12" s="1" t="s">
        <v>25</v>
      </c>
      <c r="E12" s="1" t="s">
        <v>26</v>
      </c>
      <c r="F12" s="2" t="str">
        <f>"4335619196773"</f>
        <v>4335619196773</v>
      </c>
      <c r="G12" s="1">
        <v>1</v>
      </c>
      <c r="H12" s="9">
        <v>2</v>
      </c>
    </row>
    <row r="13" spans="1:8" x14ac:dyDescent="0.25">
      <c r="A13" s="3" t="s">
        <v>8</v>
      </c>
      <c r="B13" s="1" t="s">
        <v>27</v>
      </c>
      <c r="C13" s="1" t="s">
        <v>10</v>
      </c>
      <c r="D13" s="1" t="s">
        <v>28</v>
      </c>
      <c r="E13" s="1" t="s">
        <v>29</v>
      </c>
      <c r="F13" s="2" t="str">
        <f>"3038356802273"</f>
        <v>3038356802273</v>
      </c>
      <c r="G13" s="1">
        <v>10</v>
      </c>
      <c r="H13" s="9">
        <v>16</v>
      </c>
    </row>
    <row r="14" spans="1:8" x14ac:dyDescent="0.25">
      <c r="A14" s="3" t="s">
        <v>8</v>
      </c>
      <c r="B14" s="1" t="s">
        <v>27</v>
      </c>
      <c r="C14" s="1" t="s">
        <v>10</v>
      </c>
      <c r="D14" s="1" t="s">
        <v>28</v>
      </c>
      <c r="E14" s="1" t="s">
        <v>30</v>
      </c>
      <c r="F14" s="2" t="str">
        <f>"3038359913259"</f>
        <v>3038359913259</v>
      </c>
      <c r="G14" s="1">
        <v>15</v>
      </c>
      <c r="H14" s="9">
        <v>16</v>
      </c>
    </row>
    <row r="15" spans="1:8" x14ac:dyDescent="0.25">
      <c r="A15" s="3" t="s">
        <v>8</v>
      </c>
      <c r="B15" s="1" t="s">
        <v>27</v>
      </c>
      <c r="C15" s="1" t="s">
        <v>10</v>
      </c>
      <c r="D15" s="1" t="s">
        <v>28</v>
      </c>
      <c r="E15" s="1" t="s">
        <v>31</v>
      </c>
      <c r="F15" s="2" t="str">
        <f>"3038359911118"</f>
        <v>3038359911118</v>
      </c>
      <c r="G15" s="1">
        <v>12</v>
      </c>
      <c r="H15" s="9">
        <v>16</v>
      </c>
    </row>
    <row r="16" spans="1:8" x14ac:dyDescent="0.25">
      <c r="A16" s="3" t="s">
        <v>8</v>
      </c>
      <c r="B16" s="1" t="s">
        <v>27</v>
      </c>
      <c r="C16" s="1" t="s">
        <v>10</v>
      </c>
      <c r="D16" s="1" t="s">
        <v>28</v>
      </c>
      <c r="E16" s="1" t="s">
        <v>32</v>
      </c>
      <c r="F16" s="2" t="str">
        <f>"3038359911248"</f>
        <v>3038359911248</v>
      </c>
      <c r="G16" s="1">
        <v>8</v>
      </c>
      <c r="H16" s="9">
        <v>12</v>
      </c>
    </row>
    <row r="17" spans="1:8" x14ac:dyDescent="0.25">
      <c r="A17" s="3" t="s">
        <v>8</v>
      </c>
      <c r="B17" s="1" t="s">
        <v>27</v>
      </c>
      <c r="C17" s="1" t="s">
        <v>10</v>
      </c>
      <c r="D17" s="1" t="s">
        <v>28</v>
      </c>
      <c r="E17" s="1" t="s">
        <v>33</v>
      </c>
      <c r="F17" s="2" t="str">
        <f>"3038350013002"</f>
        <v>3038350013002</v>
      </c>
      <c r="G17" s="1">
        <v>5</v>
      </c>
      <c r="H17" s="9">
        <v>7</v>
      </c>
    </row>
    <row r="18" spans="1:8" x14ac:dyDescent="0.25">
      <c r="A18" s="3" t="s">
        <v>8</v>
      </c>
      <c r="B18" s="1" t="s">
        <v>27</v>
      </c>
      <c r="C18" s="1" t="s">
        <v>24</v>
      </c>
      <c r="D18" s="1" t="s">
        <v>25</v>
      </c>
      <c r="E18" s="1" t="s">
        <v>30</v>
      </c>
      <c r="F18" s="4">
        <v>1394323928323</v>
      </c>
      <c r="G18" s="1">
        <v>3</v>
      </c>
      <c r="H18" s="9">
        <v>5</v>
      </c>
    </row>
    <row r="19" spans="1:8" x14ac:dyDescent="0.25">
      <c r="A19" s="3" t="s">
        <v>8</v>
      </c>
      <c r="B19" s="1" t="s">
        <v>27</v>
      </c>
      <c r="C19" s="1" t="s">
        <v>24</v>
      </c>
      <c r="D19" s="1" t="s">
        <v>25</v>
      </c>
      <c r="E19" s="1" t="s">
        <v>31</v>
      </c>
      <c r="F19" s="4">
        <v>1594323932232</v>
      </c>
      <c r="G19" s="1">
        <v>18</v>
      </c>
      <c r="H19" s="9">
        <v>24</v>
      </c>
    </row>
    <row r="20" spans="1:8" x14ac:dyDescent="0.25">
      <c r="A20" s="3" t="s">
        <v>8</v>
      </c>
      <c r="B20" s="1" t="s">
        <v>27</v>
      </c>
      <c r="C20" s="1" t="s">
        <v>24</v>
      </c>
      <c r="D20" s="1" t="s">
        <v>25</v>
      </c>
      <c r="E20" s="1" t="s">
        <v>32</v>
      </c>
      <c r="F20" s="4">
        <v>4393123932232</v>
      </c>
      <c r="G20" s="1">
        <v>17</v>
      </c>
      <c r="H20" s="9">
        <v>20</v>
      </c>
    </row>
    <row r="21" spans="1:8" x14ac:dyDescent="0.25">
      <c r="A21" s="3" t="s">
        <v>8</v>
      </c>
      <c r="B21" s="1" t="s">
        <v>27</v>
      </c>
      <c r="C21" s="1" t="s">
        <v>24</v>
      </c>
      <c r="D21" s="1" t="s">
        <v>25</v>
      </c>
      <c r="E21" s="1" t="s">
        <v>34</v>
      </c>
      <c r="F21" s="4">
        <v>8327482789198</v>
      </c>
      <c r="G21" s="1">
        <v>15</v>
      </c>
      <c r="H21" s="9">
        <v>20</v>
      </c>
    </row>
    <row r="22" spans="1:8" x14ac:dyDescent="0.25">
      <c r="A22" s="3" t="s">
        <v>35</v>
      </c>
      <c r="B22" s="1" t="s">
        <v>36</v>
      </c>
      <c r="C22" s="1" t="s">
        <v>10</v>
      </c>
      <c r="D22" s="1" t="s">
        <v>37</v>
      </c>
      <c r="E22" s="1" t="s">
        <v>38</v>
      </c>
      <c r="F22" s="2" t="str">
        <f>"8710438105612"</f>
        <v>8710438105612</v>
      </c>
      <c r="G22" s="1">
        <v>2</v>
      </c>
      <c r="H22" s="9">
        <v>5</v>
      </c>
    </row>
    <row r="23" spans="1:8" x14ac:dyDescent="0.25">
      <c r="A23" s="3" t="s">
        <v>35</v>
      </c>
      <c r="B23" s="1" t="s">
        <v>36</v>
      </c>
      <c r="C23" s="1" t="s">
        <v>10</v>
      </c>
      <c r="D23" s="1" t="s">
        <v>37</v>
      </c>
      <c r="E23" s="1" t="s">
        <v>39</v>
      </c>
      <c r="F23" s="2" t="str">
        <f>"8710438121544"</f>
        <v>8710438121544</v>
      </c>
      <c r="G23" s="1">
        <v>5</v>
      </c>
      <c r="H23" s="9">
        <v>10</v>
      </c>
    </row>
    <row r="24" spans="1:8" x14ac:dyDescent="0.25">
      <c r="A24" s="3" t="s">
        <v>35</v>
      </c>
      <c r="B24" s="1" t="s">
        <v>40</v>
      </c>
      <c r="C24" s="1" t="s">
        <v>41</v>
      </c>
      <c r="D24" s="1" t="s">
        <v>42</v>
      </c>
      <c r="E24" s="1" t="s">
        <v>43</v>
      </c>
      <c r="F24" s="2" t="str">
        <f>"1056423136538"</f>
        <v>1056423136538</v>
      </c>
      <c r="G24" s="1">
        <v>4</v>
      </c>
      <c r="H24" s="9">
        <v>12</v>
      </c>
    </row>
    <row r="25" spans="1:8" x14ac:dyDescent="0.25">
      <c r="A25" s="3" t="s">
        <v>35</v>
      </c>
      <c r="B25" s="1" t="s">
        <v>40</v>
      </c>
      <c r="C25" s="1" t="s">
        <v>41</v>
      </c>
      <c r="D25" s="1" t="s">
        <v>42</v>
      </c>
      <c r="E25" s="1" t="s">
        <v>44</v>
      </c>
      <c r="F25" s="2" t="str">
        <f>"1056489123659"</f>
        <v>1056489123659</v>
      </c>
      <c r="G25" s="1">
        <v>5</v>
      </c>
      <c r="H25" s="9">
        <v>15</v>
      </c>
    </row>
    <row r="26" spans="1:8" x14ac:dyDescent="0.25">
      <c r="A26" s="3" t="s">
        <v>35</v>
      </c>
      <c r="B26" s="1" t="s">
        <v>40</v>
      </c>
      <c r="C26" s="1" t="s">
        <v>41</v>
      </c>
      <c r="D26" s="1" t="s">
        <v>42</v>
      </c>
      <c r="E26" s="1" t="s">
        <v>45</v>
      </c>
      <c r="F26" s="2" t="str">
        <f>"1056349727248"</f>
        <v>1056349727248</v>
      </c>
      <c r="G26" s="1">
        <v>6</v>
      </c>
      <c r="H26" s="9">
        <v>17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2A09-AA04-4B3D-8C99-E99AC7DC2B91}">
  <dimension ref="A1:H24"/>
  <sheetViews>
    <sheetView workbookViewId="0">
      <selection activeCell="G7" sqref="G7"/>
    </sheetView>
  </sheetViews>
  <sheetFormatPr baseColWidth="10" defaultColWidth="9.140625" defaultRowHeight="15" x14ac:dyDescent="0.25"/>
  <cols>
    <col min="1" max="1" width="11.5703125" bestFit="1" customWidth="1"/>
    <col min="2" max="2" width="11.140625" bestFit="1" customWidth="1"/>
    <col min="3" max="3" width="16.28515625" bestFit="1" customWidth="1"/>
    <col min="4" max="4" width="8.7109375" bestFit="1" customWidth="1"/>
    <col min="5" max="5" width="16.140625" bestFit="1" customWidth="1"/>
    <col min="6" max="6" width="12.42578125" bestFit="1" customWidth="1"/>
    <col min="7" max="7" width="14.42578125" bestFit="1" customWidth="1"/>
    <col min="8" max="8" width="15.7109375" bestFit="1" customWidth="1"/>
  </cols>
  <sheetData>
    <row r="1" spans="1:8" x14ac:dyDescent="0.25">
      <c r="A1" s="7" t="s">
        <v>1</v>
      </c>
      <c r="B1" s="8" t="s">
        <v>9</v>
      </c>
      <c r="C1" s="9"/>
      <c r="D1" s="9"/>
      <c r="E1" s="9"/>
      <c r="F1" s="9"/>
      <c r="G1" s="9"/>
      <c r="H1" s="9"/>
    </row>
    <row r="2" spans="1:8" x14ac:dyDescent="0.25">
      <c r="A2" s="10"/>
      <c r="B2" s="9"/>
      <c r="C2" s="9"/>
      <c r="D2" s="9"/>
      <c r="E2" s="9"/>
      <c r="F2" s="9"/>
      <c r="G2" s="9"/>
      <c r="H2" s="9"/>
    </row>
    <row r="3" spans="1:8" x14ac:dyDescent="0.25">
      <c r="A3" s="10"/>
      <c r="B3" s="9"/>
      <c r="C3" s="9"/>
      <c r="D3" s="9"/>
      <c r="E3" s="9"/>
      <c r="F3" s="9"/>
      <c r="G3" s="9"/>
      <c r="H3" s="9"/>
    </row>
    <row r="4" spans="1:8" x14ac:dyDescent="0.25">
      <c r="A4" s="10"/>
      <c r="B4" s="9"/>
      <c r="C4" s="9"/>
      <c r="D4" s="9"/>
      <c r="E4" s="9"/>
      <c r="F4" s="9"/>
      <c r="G4" s="9"/>
      <c r="H4" s="9"/>
    </row>
    <row r="5" spans="1:8" x14ac:dyDescent="0.25">
      <c r="A5" s="10"/>
      <c r="B5" s="9"/>
      <c r="C5" s="9"/>
      <c r="E5" s="9"/>
      <c r="F5" s="9"/>
      <c r="G5" s="9"/>
      <c r="H5" s="9"/>
    </row>
    <row r="6" spans="1:8" x14ac:dyDescent="0.25">
      <c r="A6" s="10"/>
      <c r="B6" s="9"/>
      <c r="C6" s="9"/>
      <c r="D6" s="9"/>
      <c r="E6" s="9"/>
      <c r="F6" s="9"/>
      <c r="G6" s="9"/>
      <c r="H6" s="9"/>
    </row>
    <row r="7" spans="1:8" x14ac:dyDescent="0.25">
      <c r="A7" s="10"/>
      <c r="B7" s="9"/>
      <c r="C7" s="9"/>
      <c r="D7" s="9"/>
      <c r="E7" s="9"/>
      <c r="F7" s="9"/>
      <c r="G7" s="9"/>
      <c r="H7" s="9"/>
    </row>
    <row r="8" spans="1:8" x14ac:dyDescent="0.25">
      <c r="A8" s="10"/>
      <c r="B8" s="9"/>
      <c r="C8" s="9"/>
      <c r="D8" s="9"/>
      <c r="E8" s="9"/>
      <c r="F8" s="9"/>
      <c r="G8" s="9"/>
      <c r="H8" s="9"/>
    </row>
    <row r="9" spans="1:8" x14ac:dyDescent="0.25">
      <c r="A9" s="10"/>
      <c r="B9" s="9"/>
      <c r="C9" s="9"/>
      <c r="D9" s="9"/>
      <c r="E9" s="9"/>
      <c r="F9" s="9"/>
      <c r="G9" s="9"/>
      <c r="H9" s="9"/>
    </row>
    <row r="10" spans="1:8" x14ac:dyDescent="0.25">
      <c r="A10" s="10"/>
      <c r="B10" s="9"/>
      <c r="C10" s="9"/>
      <c r="D10" s="9"/>
      <c r="E10" s="9"/>
      <c r="F10" s="9"/>
      <c r="G10" s="9"/>
      <c r="H10" s="9"/>
    </row>
    <row r="11" spans="1:8" x14ac:dyDescent="0.25">
      <c r="A11" s="10"/>
      <c r="B11" s="9"/>
      <c r="C11" s="9"/>
      <c r="D11" s="9"/>
      <c r="E11" s="9"/>
      <c r="F11" s="9"/>
      <c r="G11" s="9"/>
      <c r="H11" s="9"/>
    </row>
    <row r="12" spans="1:8" x14ac:dyDescent="0.25">
      <c r="A12" s="10"/>
      <c r="B12" s="9"/>
      <c r="C12" s="9"/>
      <c r="D12" s="9"/>
      <c r="E12" s="9"/>
      <c r="F12" s="9"/>
      <c r="G12" s="9"/>
      <c r="H12" s="9"/>
    </row>
    <row r="13" spans="1:8" x14ac:dyDescent="0.25">
      <c r="A13" s="9"/>
      <c r="B13" s="9"/>
      <c r="C13" s="9"/>
      <c r="D13" s="9"/>
      <c r="E13" s="9"/>
      <c r="F13" s="9"/>
      <c r="G13" s="9"/>
      <c r="H13" s="9"/>
    </row>
    <row r="14" spans="1:8" x14ac:dyDescent="0.25">
      <c r="A14" s="11"/>
      <c r="B14" s="9"/>
      <c r="C14" s="9"/>
      <c r="D14" s="9"/>
      <c r="E14" s="9"/>
      <c r="F14" s="9"/>
      <c r="G14" s="10"/>
      <c r="H14" s="10"/>
    </row>
    <row r="15" spans="1:8" x14ac:dyDescent="0.25">
      <c r="A15" s="12" t="s">
        <v>0</v>
      </c>
      <c r="B15" s="12" t="s">
        <v>1</v>
      </c>
      <c r="C15" s="12" t="s">
        <v>2</v>
      </c>
      <c r="D15" s="12" t="s">
        <v>3</v>
      </c>
      <c r="E15" s="12" t="s">
        <v>4</v>
      </c>
      <c r="F15" s="12" t="s">
        <v>5</v>
      </c>
      <c r="G15" s="12" t="s">
        <v>6</v>
      </c>
      <c r="H15" s="13" t="s">
        <v>7</v>
      </c>
    </row>
    <row r="16" spans="1:8" x14ac:dyDescent="0.25">
      <c r="A16" s="14" t="e" cm="1">
        <f t="array" aca="1" ref="A16:H24" ca="1">_xlfn._xlws.FILTER(DATA!A2:H26,(DATA!B2:B26=B1)*(DATA!C2:C26="NATIONALE"))</f>
        <v>#NAME?</v>
      </c>
      <c r="B16" s="14" t="e">
        <f ca="1"/>
        <v>#NAME?</v>
      </c>
      <c r="C16" s="14" t="e">
        <f ca="1"/>
        <v>#NAME?</v>
      </c>
      <c r="D16" s="14" t="e">
        <f ca="1"/>
        <v>#NAME?</v>
      </c>
      <c r="E16" s="15" t="e">
        <f ca="1"/>
        <v>#NAME?</v>
      </c>
      <c r="F16" s="14" t="e">
        <f ca="1"/>
        <v>#NAME?</v>
      </c>
      <c r="G16" s="16" t="e">
        <f ca="1"/>
        <v>#NAME?</v>
      </c>
      <c r="H16" s="17" t="e">
        <f ca="1"/>
        <v>#NAME?</v>
      </c>
    </row>
    <row r="17" spans="1:8" x14ac:dyDescent="0.25">
      <c r="A17" s="1" t="e">
        <f ca="1"/>
        <v>#NAME?</v>
      </c>
      <c r="B17" s="1" t="e">
        <f ca="1"/>
        <v>#NAME?</v>
      </c>
      <c r="C17" s="1" t="e">
        <f ca="1"/>
        <v>#NAME?</v>
      </c>
      <c r="D17" s="1" t="e">
        <f ca="1"/>
        <v>#NAME?</v>
      </c>
      <c r="E17" s="18" t="e">
        <f ca="1"/>
        <v>#NAME?</v>
      </c>
      <c r="F17" s="1" t="e">
        <f ca="1"/>
        <v>#NAME?</v>
      </c>
      <c r="G17" s="19" t="e">
        <f ca="1"/>
        <v>#NAME?</v>
      </c>
      <c r="H17" s="20" t="e">
        <f ca="1"/>
        <v>#NAME?</v>
      </c>
    </row>
    <row r="18" spans="1:8" x14ac:dyDescent="0.25">
      <c r="A18" s="1" t="e">
        <f ca="1"/>
        <v>#NAME?</v>
      </c>
      <c r="B18" s="1" t="e">
        <f ca="1"/>
        <v>#NAME?</v>
      </c>
      <c r="C18" s="1" t="e">
        <f ca="1"/>
        <v>#NAME?</v>
      </c>
      <c r="D18" s="1" t="e">
        <f ca="1"/>
        <v>#NAME?</v>
      </c>
      <c r="E18" s="18" t="e">
        <f ca="1"/>
        <v>#NAME?</v>
      </c>
      <c r="F18" s="1" t="e">
        <f ca="1"/>
        <v>#NAME?</v>
      </c>
      <c r="G18" s="19" t="e">
        <f ca="1"/>
        <v>#NAME?</v>
      </c>
      <c r="H18" s="20" t="e">
        <f ca="1"/>
        <v>#NAME?</v>
      </c>
    </row>
    <row r="19" spans="1:8" x14ac:dyDescent="0.25">
      <c r="A19" s="1" t="e">
        <f ca="1"/>
        <v>#NAME?</v>
      </c>
      <c r="B19" s="1" t="e">
        <f ca="1"/>
        <v>#NAME?</v>
      </c>
      <c r="C19" s="1" t="e">
        <f ca="1"/>
        <v>#NAME?</v>
      </c>
      <c r="D19" s="1" t="e">
        <f ca="1"/>
        <v>#NAME?</v>
      </c>
      <c r="E19" s="18" t="e">
        <f ca="1"/>
        <v>#NAME?</v>
      </c>
      <c r="F19" s="1" t="e">
        <f ca="1"/>
        <v>#NAME?</v>
      </c>
      <c r="G19" s="19" t="e">
        <f ca="1"/>
        <v>#NAME?</v>
      </c>
      <c r="H19" s="20" t="e">
        <f ca="1"/>
        <v>#NAME?</v>
      </c>
    </row>
    <row r="20" spans="1:8" x14ac:dyDescent="0.25">
      <c r="A20" s="1" t="e">
        <f ca="1"/>
        <v>#NAME?</v>
      </c>
      <c r="B20" s="1" t="e">
        <f ca="1"/>
        <v>#NAME?</v>
      </c>
      <c r="C20" s="1" t="e">
        <f ca="1"/>
        <v>#NAME?</v>
      </c>
      <c r="D20" s="1" t="e">
        <f ca="1"/>
        <v>#NAME?</v>
      </c>
      <c r="E20" s="18" t="e">
        <f ca="1"/>
        <v>#NAME?</v>
      </c>
      <c r="F20" s="1" t="e">
        <f ca="1"/>
        <v>#NAME?</v>
      </c>
      <c r="G20" s="1" t="e">
        <f ca="1"/>
        <v>#NAME?</v>
      </c>
      <c r="H20" s="3" t="e">
        <f ca="1"/>
        <v>#NAME?</v>
      </c>
    </row>
    <row r="21" spans="1:8" x14ac:dyDescent="0.25">
      <c r="A21" s="1" t="e">
        <f ca="1"/>
        <v>#NAME?</v>
      </c>
      <c r="B21" s="1" t="e">
        <f ca="1"/>
        <v>#NAME?</v>
      </c>
      <c r="C21" s="1" t="e">
        <f ca="1"/>
        <v>#NAME?</v>
      </c>
      <c r="D21" s="1" t="e">
        <f ca="1"/>
        <v>#NAME?</v>
      </c>
      <c r="E21" s="18" t="e">
        <f ca="1"/>
        <v>#NAME?</v>
      </c>
      <c r="F21" s="1" t="e">
        <f ca="1"/>
        <v>#NAME?</v>
      </c>
      <c r="G21" s="19" t="e">
        <f ca="1"/>
        <v>#NAME?</v>
      </c>
      <c r="H21" s="20" t="e">
        <f ca="1"/>
        <v>#NAME?</v>
      </c>
    </row>
    <row r="22" spans="1:8" x14ac:dyDescent="0.25">
      <c r="A22" s="5" t="e">
        <f ca="1"/>
        <v>#NAME?</v>
      </c>
      <c r="B22" s="5" t="e">
        <f ca="1"/>
        <v>#NAME?</v>
      </c>
      <c r="C22" s="5" t="e">
        <f ca="1"/>
        <v>#NAME?</v>
      </c>
      <c r="D22" s="5" t="e">
        <f ca="1"/>
        <v>#NAME?</v>
      </c>
      <c r="E22" s="21" t="e">
        <f ca="1"/>
        <v>#NAME?</v>
      </c>
      <c r="F22" s="5" t="e">
        <f ca="1"/>
        <v>#NAME?</v>
      </c>
      <c r="G22" s="22" t="e">
        <f ca="1"/>
        <v>#NAME?</v>
      </c>
      <c r="H22" s="23" t="e">
        <f ca="1"/>
        <v>#NAME?</v>
      </c>
    </row>
    <row r="23" spans="1:8" x14ac:dyDescent="0.25">
      <c r="A23" s="9" t="e">
        <f ca="1"/>
        <v>#NAME?</v>
      </c>
      <c r="B23" s="9" t="e">
        <f ca="1"/>
        <v>#NAME?</v>
      </c>
      <c r="C23" s="9" t="e">
        <f ca="1"/>
        <v>#NAME?</v>
      </c>
      <c r="D23" s="9" t="e">
        <f ca="1"/>
        <v>#NAME?</v>
      </c>
      <c r="E23" s="24" t="e">
        <f ca="1"/>
        <v>#NAME?</v>
      </c>
      <c r="F23" s="25" t="e">
        <f ca="1"/>
        <v>#NAME?</v>
      </c>
      <c r="G23" s="9" t="e">
        <f ca="1"/>
        <v>#NAME?</v>
      </c>
      <c r="H23" s="9" t="e">
        <f ca="1"/>
        <v>#NAME?</v>
      </c>
    </row>
    <row r="24" spans="1:8" x14ac:dyDescent="0.25">
      <c r="A24" t="e">
        <f ca="1"/>
        <v>#NAME?</v>
      </c>
      <c r="B24" t="e">
        <f ca="1"/>
        <v>#NAME?</v>
      </c>
      <c r="C24" t="e">
        <f ca="1"/>
        <v>#NAME?</v>
      </c>
      <c r="D24" t="e">
        <f ca="1"/>
        <v>#NAME?</v>
      </c>
      <c r="E24" t="e">
        <f ca="1"/>
        <v>#NAME?</v>
      </c>
      <c r="F24" t="e">
        <f ca="1"/>
        <v>#NAME?</v>
      </c>
      <c r="G24" t="e">
        <f ca="1"/>
        <v>#NAME?</v>
      </c>
      <c r="H24" t="e">
        <f ca="1"/>
        <v>#NAME?</v>
      </c>
    </row>
  </sheetData>
  <autoFilter ref="A15:H15" xr:uid="{3D5F2A09-AA04-4B3D-8C99-E99AC7DC2B91}"/>
  <dataValidations count="1">
    <dataValidation type="list" allowBlank="1" showInputMessage="1" showErrorMessage="1" sqref="B2:B13" xr:uid="{D74DEE1D-4146-49F2-9356-F01D80A7E288}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863B29F-561C-4A37-AC77-396374E95853}">
          <x14:formula1>
            <xm:f>'Liste déroulante'!$A$1:$A$22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A9644-E4A5-4CE9-A3B5-8BFDD72FD5C7}">
  <dimension ref="A1:A22"/>
  <sheetViews>
    <sheetView workbookViewId="0">
      <selection activeCell="D16" sqref="D16"/>
    </sheetView>
  </sheetViews>
  <sheetFormatPr baseColWidth="10" defaultColWidth="9.140625" defaultRowHeight="15" x14ac:dyDescent="0.25"/>
  <cols>
    <col min="1" max="1" width="37.5703125" bestFit="1" customWidth="1"/>
  </cols>
  <sheetData>
    <row r="1" spans="1:1" x14ac:dyDescent="0.25">
      <c r="A1" s="26" t="s">
        <v>40</v>
      </c>
    </row>
    <row r="2" spans="1:1" x14ac:dyDescent="0.25">
      <c r="A2" s="3" t="s">
        <v>46</v>
      </c>
    </row>
    <row r="3" spans="1:1" x14ac:dyDescent="0.25">
      <c r="A3" s="3" t="s">
        <v>36</v>
      </c>
    </row>
    <row r="4" spans="1:1" x14ac:dyDescent="0.25">
      <c r="A4" s="3" t="s">
        <v>27</v>
      </c>
    </row>
    <row r="5" spans="1:1" x14ac:dyDescent="0.25">
      <c r="A5" s="3" t="s">
        <v>47</v>
      </c>
    </row>
    <row r="6" spans="1:1" x14ac:dyDescent="0.25">
      <c r="A6" s="3" t="s">
        <v>48</v>
      </c>
    </row>
    <row r="7" spans="1:1" x14ac:dyDescent="0.25">
      <c r="A7" s="3" t="s">
        <v>49</v>
      </c>
    </row>
    <row r="8" spans="1:1" x14ac:dyDescent="0.25">
      <c r="A8" s="3" t="s">
        <v>50</v>
      </c>
    </row>
    <row r="9" spans="1:1" x14ac:dyDescent="0.25">
      <c r="A9" s="3" t="s">
        <v>51</v>
      </c>
    </row>
    <row r="10" spans="1:1" x14ac:dyDescent="0.25">
      <c r="A10" s="3" t="s">
        <v>52</v>
      </c>
    </row>
    <row r="11" spans="1:1" x14ac:dyDescent="0.25">
      <c r="A11" s="3" t="s">
        <v>53</v>
      </c>
    </row>
    <row r="12" spans="1:1" x14ac:dyDescent="0.25">
      <c r="A12" s="3" t="s">
        <v>54</v>
      </c>
    </row>
    <row r="13" spans="1:1" x14ac:dyDescent="0.25">
      <c r="A13" s="3" t="s">
        <v>55</v>
      </c>
    </row>
    <row r="14" spans="1:1" x14ac:dyDescent="0.25">
      <c r="A14" s="3" t="s">
        <v>56</v>
      </c>
    </row>
    <row r="15" spans="1:1" x14ac:dyDescent="0.25">
      <c r="A15" s="3" t="s">
        <v>57</v>
      </c>
    </row>
    <row r="16" spans="1:1" x14ac:dyDescent="0.25">
      <c r="A16" s="3" t="s">
        <v>58</v>
      </c>
    </row>
    <row r="17" spans="1:1" x14ac:dyDescent="0.25">
      <c r="A17" s="3" t="s">
        <v>9</v>
      </c>
    </row>
    <row r="18" spans="1:1" x14ac:dyDescent="0.25">
      <c r="A18" s="3" t="s">
        <v>59</v>
      </c>
    </row>
    <row r="19" spans="1:1" x14ac:dyDescent="0.25">
      <c r="A19" s="3" t="s">
        <v>60</v>
      </c>
    </row>
    <row r="20" spans="1:1" x14ac:dyDescent="0.25">
      <c r="A20" s="3" t="s">
        <v>61</v>
      </c>
    </row>
    <row r="21" spans="1:1" x14ac:dyDescent="0.25">
      <c r="A21" s="3" t="s">
        <v>62</v>
      </c>
    </row>
    <row r="22" spans="1:1" x14ac:dyDescent="0.25">
      <c r="A22" s="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Analyse par rayon - Marque nati</vt:lpstr>
      <vt:lpstr>Liste déroulante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 FERDINAND</dc:creator>
  <cp:keywords/>
  <dc:description/>
  <cp:lastModifiedBy>jean claude FERDINAND</cp:lastModifiedBy>
  <cp:revision/>
  <dcterms:created xsi:type="dcterms:W3CDTF">2025-10-03T22:18:46Z</dcterms:created>
  <dcterms:modified xsi:type="dcterms:W3CDTF">2025-10-27T10:55:26Z</dcterms:modified>
  <cp:category/>
  <cp:contentStatus/>
</cp:coreProperties>
</file>