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05" yWindow="5160" windowWidth="24030" windowHeight="4680" activeTab="1"/>
  </bookViews>
  <sheets>
    <sheet name="Mode d'emploi" sheetId="16" r:id="rId1"/>
    <sheet name="S1" sheetId="1" r:id="rId2"/>
    <sheet name="S2" sheetId="12" r:id="rId3"/>
    <sheet name="S3" sheetId="13" r:id="rId4"/>
    <sheet name="S4" sheetId="14" r:id="rId5"/>
    <sheet name="S5" sheetId="15" r:id="rId6"/>
    <sheet name="defgemrcn" sheetId="8" r:id="rId7"/>
    <sheet name="contrôle" sheetId="7" r:id="rId8"/>
    <sheet name="Fiches tech DATAMEAL" sheetId="9" r:id="rId9"/>
    <sheet name="Code plats" sheetId="17" r:id="rId10"/>
    <sheet name="Code conditionnement" sheetId="18" r:id="rId11"/>
  </sheets>
  <definedNames>
    <definedName name="_xlnm._FilterDatabase" localSheetId="8" hidden="1">'Fiches tech DATAMEAL'!$A$1:$F$1033</definedName>
    <definedName name="A">defgemrcn!$A$2:$A$500</definedName>
    <definedName name="B">defgemrcn!$B$2:$B$500</definedName>
    <definedName name="D">defgemrcn!$D$2:$D$500</definedName>
    <definedName name="DEFGEMRCN">defgemrcn!$A$1:$Z$500</definedName>
    <definedName name="DHF">defgemrcn!$S$2:$S$500</definedName>
    <definedName name="E">defgemrcn!$E$2:$E$500</definedName>
    <definedName name="EHF">defgemrcn!$P$2:$P$500</definedName>
    <definedName name="ex_1">defgemrcn!$T$2:$T$500</definedName>
    <definedName name="F">defgemrcn!$F$2:$F$500</definedName>
    <definedName name="FF">defgemrcn!$T$1:$T$500</definedName>
    <definedName name="FichestechDATAMEAL">'Fiches tech DATAMEAL'!$A$1:$F$1982</definedName>
    <definedName name="Frit">defgemrcn!$C$1:$C$500</definedName>
    <definedName name="G">defgemrcn!$G$2:$G$500</definedName>
    <definedName name="H">defgemrcn!$H$2:$H$500</definedName>
    <definedName name="I">defgemrcn!$I$2:$I$500</definedName>
    <definedName name="Indices">defgemrcn!$A$1:$Z$1</definedName>
    <definedName name="J">defgemrcn!$J$2:$J$500</definedName>
    <definedName name="K">defgemrcn!$K$2:$K$500</definedName>
    <definedName name="Laitiers">defgemrcn!$L$1:$L$500</definedName>
    <definedName name="LF">defgemrcn!$U$2:$U$500</definedName>
    <definedName name="M">defgemrcn!$M$2:$M$500</definedName>
    <definedName name="N">defgemrcn!$N$2:$N$500</definedName>
    <definedName name="O">defgemrcn!$O$2:$O$500</definedName>
    <definedName name="PLHF">defgemrcn!$R$2:$R$500</definedName>
    <definedName name="PPHF">defgemrcn!$Q$2:$Q$500</definedName>
    <definedName name="V">defgemrcn!$V$2:$V$500</definedName>
    <definedName name="W">defgemrcn!$W$2:$W$500</definedName>
    <definedName name="X">defgemrcn!$X$2:$X$500</definedName>
    <definedName name="Y">defgemrcn!$Y$2:$Y$500</definedName>
    <definedName name="Z">defgemrcn!$Z$2:$Z$500</definedName>
  </definedNames>
  <calcPr calcId="145621"/>
</workbook>
</file>

<file path=xl/calcChain.xml><?xml version="1.0" encoding="utf-8"?>
<calcChain xmlns="http://schemas.openxmlformats.org/spreadsheetml/2006/main">
  <c r="D13" i="1" l="1"/>
  <c r="L10" i="1" l="1"/>
  <c r="L9" i="1"/>
  <c r="L8" i="1"/>
  <c r="G6" i="1"/>
  <c r="L8" i="12"/>
  <c r="P29" i="15"/>
  <c r="P28" i="15"/>
  <c r="P24" i="15"/>
  <c r="P23" i="15"/>
  <c r="P19" i="15"/>
  <c r="P18" i="15"/>
  <c r="P14" i="15"/>
  <c r="P13" i="15"/>
  <c r="P10" i="15"/>
  <c r="P9" i="15"/>
  <c r="P8" i="15"/>
  <c r="L29" i="15"/>
  <c r="L28" i="15"/>
  <c r="L24" i="15"/>
  <c r="L23" i="15"/>
  <c r="L19" i="15"/>
  <c r="L18" i="15"/>
  <c r="L14" i="15"/>
  <c r="L13" i="15"/>
  <c r="L10" i="15"/>
  <c r="L9" i="15"/>
  <c r="L8" i="15"/>
  <c r="H29" i="15"/>
  <c r="H28" i="15"/>
  <c r="H24" i="15"/>
  <c r="H23" i="15"/>
  <c r="H19" i="15"/>
  <c r="H18" i="15"/>
  <c r="H14" i="15"/>
  <c r="H13" i="15"/>
  <c r="D29" i="15"/>
  <c r="D28" i="15"/>
  <c r="D24" i="15"/>
  <c r="D23" i="15"/>
  <c r="D19" i="15"/>
  <c r="D18" i="15"/>
  <c r="D14" i="15"/>
  <c r="D13" i="15"/>
  <c r="H10" i="15"/>
  <c r="H9" i="15"/>
  <c r="H8" i="15"/>
  <c r="D10" i="15"/>
  <c r="D9" i="15"/>
  <c r="D29" i="14"/>
  <c r="D28" i="14"/>
  <c r="D24" i="14"/>
  <c r="D23" i="14"/>
  <c r="H29" i="14"/>
  <c r="H28" i="14"/>
  <c r="H24" i="14"/>
  <c r="H23" i="14"/>
  <c r="L24" i="14"/>
  <c r="L23" i="14"/>
  <c r="L29" i="14"/>
  <c r="L28" i="14"/>
  <c r="P29" i="14"/>
  <c r="P28" i="14"/>
  <c r="P24" i="14"/>
  <c r="P23" i="14"/>
  <c r="P19" i="14"/>
  <c r="P18" i="14"/>
  <c r="L19" i="14"/>
  <c r="L18" i="14"/>
  <c r="H19" i="14"/>
  <c r="H18" i="14"/>
  <c r="D19" i="14"/>
  <c r="D18" i="14"/>
  <c r="D14" i="14"/>
  <c r="D13" i="14"/>
  <c r="H14" i="14"/>
  <c r="H13" i="14"/>
  <c r="L14" i="14"/>
  <c r="L13" i="14"/>
  <c r="P14" i="14"/>
  <c r="P13" i="14"/>
  <c r="P10" i="14"/>
  <c r="P9" i="14"/>
  <c r="P8" i="14"/>
  <c r="L10" i="14"/>
  <c r="L9" i="14"/>
  <c r="L8" i="14"/>
  <c r="H10" i="14"/>
  <c r="H9" i="14"/>
  <c r="H8" i="14"/>
  <c r="D10" i="14"/>
  <c r="D9" i="14"/>
  <c r="P29" i="13"/>
  <c r="P28" i="13"/>
  <c r="L29" i="13"/>
  <c r="L28" i="13"/>
  <c r="H29" i="13"/>
  <c r="H28" i="13"/>
  <c r="D29" i="13"/>
  <c r="D28" i="13"/>
  <c r="D24" i="13"/>
  <c r="D23" i="13"/>
  <c r="H24" i="13"/>
  <c r="H23" i="13"/>
  <c r="L24" i="13"/>
  <c r="L23" i="13"/>
  <c r="P24" i="13"/>
  <c r="P23" i="13"/>
  <c r="P19" i="13"/>
  <c r="P18" i="13"/>
  <c r="L19" i="13"/>
  <c r="L18" i="13"/>
  <c r="H19" i="13"/>
  <c r="H18" i="13"/>
  <c r="D20" i="13"/>
  <c r="D19" i="13"/>
  <c r="D18" i="13"/>
  <c r="D14" i="13"/>
  <c r="D13" i="13"/>
  <c r="H14" i="13"/>
  <c r="H13" i="13"/>
  <c r="L14" i="13"/>
  <c r="L13" i="13"/>
  <c r="P14" i="13"/>
  <c r="P13" i="13"/>
  <c r="P10" i="13"/>
  <c r="P9" i="13"/>
  <c r="P8" i="13"/>
  <c r="L10" i="13"/>
  <c r="L9" i="13"/>
  <c r="L8" i="13"/>
  <c r="H10" i="13"/>
  <c r="H9" i="13"/>
  <c r="H8" i="13"/>
  <c r="D10" i="13"/>
  <c r="D9" i="13"/>
  <c r="K6" i="1"/>
  <c r="P29" i="12"/>
  <c r="P28" i="12"/>
  <c r="P24" i="12"/>
  <c r="P23" i="12"/>
  <c r="P19" i="12"/>
  <c r="P18" i="12"/>
  <c r="P14" i="12"/>
  <c r="P13" i="12"/>
  <c r="P10" i="12"/>
  <c r="P9" i="12"/>
  <c r="P8" i="12"/>
  <c r="L29" i="12"/>
  <c r="L28" i="12"/>
  <c r="L24" i="12"/>
  <c r="L23" i="12"/>
  <c r="L19" i="12"/>
  <c r="L18" i="12"/>
  <c r="L14" i="12"/>
  <c r="L13" i="12"/>
  <c r="L10" i="12"/>
  <c r="L9" i="12"/>
  <c r="H29" i="12"/>
  <c r="H28" i="12"/>
  <c r="H24" i="12"/>
  <c r="H23" i="12"/>
  <c r="H19" i="12"/>
  <c r="H18" i="12"/>
  <c r="H14" i="12"/>
  <c r="H13" i="12"/>
  <c r="H10" i="12"/>
  <c r="H9" i="12"/>
  <c r="D29" i="12"/>
  <c r="D28" i="12"/>
  <c r="D24" i="12"/>
  <c r="D23" i="12"/>
  <c r="D19" i="12"/>
  <c r="D18" i="12"/>
  <c r="D14" i="12"/>
  <c r="D13" i="12"/>
  <c r="D10" i="12"/>
  <c r="D9" i="12"/>
  <c r="P29" i="1"/>
  <c r="P28" i="1"/>
  <c r="L29" i="1"/>
  <c r="L28" i="1"/>
  <c r="H29" i="1"/>
  <c r="H28" i="1"/>
  <c r="D29" i="1"/>
  <c r="D28" i="1"/>
  <c r="D24" i="1"/>
  <c r="D23" i="1"/>
  <c r="H24" i="1"/>
  <c r="H23" i="1"/>
  <c r="L24" i="1"/>
  <c r="L23" i="1"/>
  <c r="P24" i="1"/>
  <c r="P23" i="1"/>
  <c r="P19" i="1"/>
  <c r="P18" i="1"/>
  <c r="L19" i="1"/>
  <c r="L18" i="1"/>
  <c r="H19" i="1"/>
  <c r="H18" i="1"/>
  <c r="D19" i="1"/>
  <c r="D18" i="1"/>
  <c r="P14" i="1"/>
  <c r="P13" i="1"/>
  <c r="L14" i="1"/>
  <c r="L13" i="1"/>
  <c r="H14" i="1"/>
  <c r="P9" i="1"/>
  <c r="P10" i="1"/>
  <c r="H13" i="1"/>
  <c r="D14" i="1"/>
  <c r="H10" i="1"/>
  <c r="H9" i="1"/>
  <c r="H8" i="1"/>
  <c r="D9" i="1"/>
  <c r="D10" i="1"/>
  <c r="D8" i="15"/>
  <c r="D8" i="14"/>
  <c r="D8" i="13"/>
  <c r="D8" i="12"/>
  <c r="H8" i="12"/>
  <c r="P8" i="1"/>
  <c r="D8" i="1"/>
  <c r="T9" i="12" l="1"/>
  <c r="R9" i="12"/>
  <c r="V9" i="12"/>
  <c r="S9" i="12"/>
  <c r="T9" i="14"/>
  <c r="R9" i="14"/>
  <c r="V9" i="14"/>
  <c r="S9" i="14"/>
  <c r="V14" i="13"/>
  <c r="T14" i="13"/>
  <c r="R14" i="13"/>
  <c r="W14" i="13"/>
  <c r="U14" i="13"/>
  <c r="S14" i="13"/>
  <c r="T19" i="13"/>
  <c r="R19" i="13"/>
  <c r="V19" i="13"/>
  <c r="U19" i="13"/>
  <c r="S19" i="13"/>
  <c r="V14" i="14"/>
  <c r="T14" i="14"/>
  <c r="R14" i="14"/>
  <c r="W14" i="14"/>
  <c r="U14" i="14"/>
  <c r="S14" i="14"/>
  <c r="V19" i="14"/>
  <c r="T19" i="14"/>
  <c r="R19" i="14"/>
  <c r="U19" i="14"/>
  <c r="S19" i="14"/>
  <c r="T24" i="14"/>
  <c r="R24" i="14"/>
  <c r="U24" i="14"/>
  <c r="S24" i="14"/>
  <c r="T29" i="14"/>
  <c r="R29" i="14"/>
  <c r="U29" i="14"/>
  <c r="S29" i="14"/>
  <c r="T9" i="13"/>
  <c r="R9" i="13"/>
  <c r="V9" i="13"/>
  <c r="S9" i="13"/>
  <c r="T9" i="15"/>
  <c r="R9" i="15"/>
  <c r="V9" i="15"/>
  <c r="S9" i="15"/>
  <c r="V14" i="12"/>
  <c r="T14" i="12"/>
  <c r="R14" i="12"/>
  <c r="W14" i="12"/>
  <c r="U14" i="12"/>
  <c r="S14" i="12"/>
  <c r="V19" i="12"/>
  <c r="T19" i="12"/>
  <c r="R19" i="12"/>
  <c r="U19" i="12"/>
  <c r="S19" i="12"/>
  <c r="T24" i="12"/>
  <c r="R24" i="12"/>
  <c r="U24" i="12"/>
  <c r="S24" i="12"/>
  <c r="T29" i="12"/>
  <c r="R29" i="12"/>
  <c r="U29" i="12"/>
  <c r="S29" i="12"/>
  <c r="T24" i="13"/>
  <c r="R24" i="13"/>
  <c r="U24" i="13"/>
  <c r="S24" i="13"/>
  <c r="T29" i="13"/>
  <c r="R29" i="13"/>
  <c r="U29" i="13"/>
  <c r="S29" i="13"/>
  <c r="V14" i="15"/>
  <c r="T14" i="15"/>
  <c r="R14" i="15"/>
  <c r="W14" i="15"/>
  <c r="U14" i="15"/>
  <c r="S14" i="15"/>
  <c r="T19" i="15"/>
  <c r="R19" i="15"/>
  <c r="V19" i="15"/>
  <c r="U19" i="15"/>
  <c r="S19" i="15"/>
  <c r="T24" i="15"/>
  <c r="R24" i="15"/>
  <c r="U24" i="15"/>
  <c r="S24" i="15"/>
  <c r="T29" i="15"/>
  <c r="R29" i="15"/>
  <c r="U29" i="15"/>
  <c r="S29" i="15"/>
  <c r="V15" i="1"/>
  <c r="V10" i="1"/>
  <c r="R19" i="1"/>
  <c r="S19" i="1"/>
  <c r="V20" i="15"/>
  <c r="V20" i="14"/>
  <c r="V20" i="13"/>
  <c r="V20" i="12"/>
  <c r="U30" i="15"/>
  <c r="S30" i="15"/>
  <c r="U25" i="15"/>
  <c r="S25" i="15"/>
  <c r="U20" i="15"/>
  <c r="S20" i="15"/>
  <c r="W15" i="15"/>
  <c r="U15" i="15"/>
  <c r="S15" i="15"/>
  <c r="V10" i="15"/>
  <c r="S10" i="15"/>
  <c r="U30" i="14"/>
  <c r="S30" i="14"/>
  <c r="U25" i="14"/>
  <c r="S25" i="14"/>
  <c r="U20" i="14"/>
  <c r="S20" i="14"/>
  <c r="W15" i="14"/>
  <c r="U15" i="14"/>
  <c r="S15" i="14"/>
  <c r="V10" i="14"/>
  <c r="S10" i="14"/>
  <c r="U30" i="13"/>
  <c r="S30" i="13"/>
  <c r="U25" i="13"/>
  <c r="S25" i="13"/>
  <c r="U20" i="13"/>
  <c r="S20" i="13"/>
  <c r="W15" i="13"/>
  <c r="U15" i="13"/>
  <c r="S15" i="13"/>
  <c r="V10" i="13"/>
  <c r="S10" i="13"/>
  <c r="U30" i="12"/>
  <c r="S30" i="12"/>
  <c r="U25" i="12"/>
  <c r="S25" i="12"/>
  <c r="U20" i="12"/>
  <c r="S20" i="12"/>
  <c r="W15" i="12"/>
  <c r="U15" i="12"/>
  <c r="S15" i="12"/>
  <c r="V10" i="12"/>
  <c r="S10" i="12"/>
  <c r="R20" i="1"/>
  <c r="T15" i="12"/>
  <c r="R10" i="12"/>
  <c r="T30" i="15"/>
  <c r="R30" i="15"/>
  <c r="T25" i="15"/>
  <c r="R25" i="15"/>
  <c r="T20" i="15"/>
  <c r="R20" i="15"/>
  <c r="V15" i="15"/>
  <c r="T15" i="15"/>
  <c r="R15" i="15"/>
  <c r="T10" i="15"/>
  <c r="R10" i="15"/>
  <c r="T30" i="14"/>
  <c r="R30" i="14"/>
  <c r="T25" i="14"/>
  <c r="R25" i="14"/>
  <c r="T20" i="14"/>
  <c r="R20" i="14"/>
  <c r="V15" i="14"/>
  <c r="T15" i="14"/>
  <c r="R15" i="14"/>
  <c r="T10" i="14"/>
  <c r="R10" i="14"/>
  <c r="T30" i="13"/>
  <c r="R30" i="13"/>
  <c r="T25" i="13"/>
  <c r="R25" i="13"/>
  <c r="T20" i="13"/>
  <c r="R20" i="13"/>
  <c r="V15" i="13"/>
  <c r="T15" i="13"/>
  <c r="R15" i="13"/>
  <c r="T10" i="13"/>
  <c r="R10" i="13"/>
  <c r="T30" i="12"/>
  <c r="R30" i="12"/>
  <c r="T25" i="12"/>
  <c r="R25" i="12"/>
  <c r="T20" i="12"/>
  <c r="R20" i="12"/>
  <c r="V15" i="12"/>
  <c r="R15" i="12"/>
  <c r="T10" i="12"/>
  <c r="V20" i="1"/>
  <c r="S20" i="1"/>
  <c r="U20" i="1"/>
  <c r="U19" i="1"/>
  <c r="T20" i="1"/>
  <c r="T19" i="1"/>
  <c r="C4" i="12" l="1"/>
  <c r="C4" i="13" s="1"/>
  <c r="C4" i="14" s="1"/>
  <c r="C4" i="15" s="1"/>
  <c r="L4" i="7"/>
  <c r="L5" i="7"/>
  <c r="L6" i="7"/>
  <c r="L7" i="7"/>
  <c r="L8" i="7"/>
  <c r="L9" i="7"/>
  <c r="L10" i="7"/>
  <c r="L11" i="7"/>
  <c r="L12" i="7"/>
  <c r="L13" i="7"/>
  <c r="L14" i="7"/>
  <c r="L15" i="7"/>
  <c r="L16" i="7"/>
  <c r="L17" i="7"/>
  <c r="L18" i="7"/>
  <c r="F6" i="15" l="1"/>
  <c r="J6" i="15" s="1"/>
  <c r="N6" i="15" s="1"/>
  <c r="F6" i="14"/>
  <c r="J6" i="14" s="1"/>
  <c r="N6" i="14" s="1"/>
  <c r="F6" i="13"/>
  <c r="J6" i="13" s="1"/>
  <c r="N6" i="13" s="1"/>
  <c r="F6" i="12"/>
  <c r="J6" i="12" s="1"/>
  <c r="N6" i="12" s="1"/>
  <c r="M7" i="7" l="1"/>
  <c r="M8" i="7"/>
  <c r="M9" i="7"/>
  <c r="M10" i="7"/>
  <c r="M11" i="7"/>
  <c r="M12" i="7"/>
  <c r="M13" i="7"/>
  <c r="M14" i="7"/>
  <c r="M15" i="7"/>
  <c r="M16" i="7"/>
  <c r="M17" i="7"/>
  <c r="M18" i="7"/>
  <c r="M6" i="7"/>
  <c r="M5" i="7"/>
  <c r="M4" i="7"/>
  <c r="W14" i="1" l="1"/>
  <c r="U14" i="1"/>
  <c r="S14" i="1"/>
  <c r="V14" i="1"/>
  <c r="T14" i="1"/>
  <c r="R14" i="1"/>
  <c r="V19" i="1"/>
  <c r="U29" i="1"/>
  <c r="S29" i="1"/>
  <c r="T29" i="1"/>
  <c r="R29" i="1"/>
  <c r="U24" i="1"/>
  <c r="S24" i="1"/>
  <c r="T24" i="1"/>
  <c r="R24" i="1"/>
  <c r="T30" i="1" l="1"/>
  <c r="R30" i="1"/>
  <c r="U25" i="1"/>
  <c r="S25" i="1"/>
  <c r="W15" i="1"/>
  <c r="T10" i="1"/>
  <c r="S15" i="1"/>
  <c r="S10" i="1"/>
  <c r="R9" i="1"/>
  <c r="S30" i="1"/>
  <c r="U30" i="1"/>
  <c r="T25" i="1"/>
  <c r="R25" i="1"/>
  <c r="U15" i="1"/>
  <c r="T15" i="1"/>
  <c r="R15" i="1"/>
  <c r="R10" i="1"/>
  <c r="S9" i="1"/>
  <c r="V9" i="1"/>
  <c r="T9" i="1"/>
  <c r="O6" i="1"/>
  <c r="C6" i="12" s="1"/>
  <c r="G6" i="12" s="1"/>
  <c r="I18" i="7"/>
  <c r="I17" i="7"/>
  <c r="I16" i="7"/>
  <c r="I15" i="7"/>
  <c r="I12" i="7"/>
  <c r="I11" i="7"/>
  <c r="I10" i="7"/>
  <c r="I9" i="7"/>
  <c r="I8" i="7"/>
  <c r="I7" i="7"/>
  <c r="I6" i="7"/>
  <c r="I5" i="7"/>
  <c r="I4" i="7"/>
  <c r="K6" i="12" l="1"/>
  <c r="O6" i="12" s="1"/>
  <c r="C6" i="13" s="1"/>
  <c r="G6" i="13" s="1"/>
  <c r="I14" i="7"/>
  <c r="I13" i="7"/>
  <c r="K6" i="13" l="1"/>
  <c r="O6" i="13" s="1"/>
  <c r="C6" i="14" s="1"/>
  <c r="G6" i="14" s="1"/>
  <c r="K6" i="14" l="1"/>
  <c r="O6" i="14" s="1"/>
  <c r="C6" i="15" s="1"/>
  <c r="G6" i="15" s="1"/>
  <c r="K6" i="15" l="1"/>
  <c r="O6" i="15" s="1"/>
</calcChain>
</file>

<file path=xl/comments1.xml><?xml version="1.0" encoding="utf-8"?>
<comments xmlns="http://schemas.openxmlformats.org/spreadsheetml/2006/main">
  <authors>
    <author>Kris</author>
  </authors>
  <commentList>
    <comment ref="R8" authorId="0">
      <text>
        <r>
          <rPr>
            <b/>
            <sz val="9"/>
            <color indexed="81"/>
            <rFont val="Tahoma"/>
            <family val="2"/>
          </rPr>
          <t>Kris:</t>
        </r>
        <r>
          <rPr>
            <sz val="9"/>
            <color indexed="81"/>
            <rFont val="Tahoma"/>
            <family val="2"/>
          </rPr>
          <t xml:space="preserve">
ENTREE &gt; 15%MG
4/20 MAX = 12/60
</t>
        </r>
      </text>
    </comment>
    <comment ref="S8" authorId="0">
      <text>
        <r>
          <rPr>
            <b/>
            <sz val="9"/>
            <color indexed="81"/>
            <rFont val="Tahoma"/>
            <family val="2"/>
          </rPr>
          <t>Kris:</t>
        </r>
        <r>
          <rPr>
            <sz val="9"/>
            <color indexed="81"/>
            <rFont val="Tahoma"/>
            <family val="2"/>
          </rPr>
          <t xml:space="preserve">
ENTREE HORS FREQUENCE
LIBRE</t>
        </r>
      </text>
    </comment>
    <comment ref="T8" authorId="0">
      <text>
        <r>
          <rPr>
            <b/>
            <sz val="9"/>
            <color indexed="81"/>
            <rFont val="Tahoma"/>
            <family val="2"/>
          </rPr>
          <t>Kris:</t>
        </r>
        <r>
          <rPr>
            <sz val="9"/>
            <color indexed="81"/>
            <rFont val="Tahoma"/>
            <family val="2"/>
          </rPr>
          <t xml:space="preserve">
CRUDITES AU MOINS 50% LEG OU FRUITS 10/20 MINI = 30/60</t>
        </r>
      </text>
    </comment>
    <comment ref="V8" authorId="0">
      <text>
        <r>
          <rPr>
            <b/>
            <sz val="9"/>
            <color indexed="81"/>
            <rFont val="Tahoma"/>
            <family val="2"/>
          </rPr>
          <t>Kris:</t>
        </r>
        <r>
          <rPr>
            <sz val="9"/>
            <color indexed="81"/>
            <rFont val="Tahoma"/>
            <family val="2"/>
          </rPr>
          <t xml:space="preserve">
PDTS A FRIRE OU PREFRITS &gt; 15% MG 4/20 MAX = 8/40</t>
        </r>
      </text>
    </comment>
    <comment ref="Q10" authorId="0">
      <text>
        <r>
          <rPr>
            <b/>
            <sz val="9"/>
            <color indexed="81"/>
            <rFont val="Tahoma"/>
            <family val="2"/>
          </rPr>
          <t>Kris:</t>
        </r>
        <r>
          <rPr>
            <sz val="9"/>
            <color indexed="81"/>
            <rFont val="Tahoma"/>
            <family val="2"/>
          </rPr>
          <t xml:space="preserve">
Sauf pour "Frit" qui est sur 40 Repas !!!</t>
        </r>
      </text>
    </comment>
    <comment ref="R13" authorId="0">
      <text>
        <r>
          <rPr>
            <b/>
            <sz val="9"/>
            <color indexed="81"/>
            <rFont val="Tahoma"/>
            <family val="2"/>
          </rPr>
          <t>Kris:</t>
        </r>
        <r>
          <rPr>
            <sz val="9"/>
            <color indexed="81"/>
            <rFont val="Tahoma"/>
            <family val="2"/>
          </rPr>
          <t xml:space="preserve">
PLATS PROTIDIQUES AVEC P/L &lt;=1 2/20MAX= 4/40</t>
        </r>
      </text>
    </comment>
    <comment ref="S13" authorId="0">
      <text>
        <r>
          <rPr>
            <b/>
            <sz val="9"/>
            <color indexed="81"/>
            <rFont val="Tahoma"/>
            <family val="2"/>
          </rPr>
          <t>Kris:</t>
        </r>
        <r>
          <rPr>
            <sz val="9"/>
            <color indexed="81"/>
            <rFont val="Tahoma"/>
            <family val="2"/>
          </rPr>
          <t xml:space="preserve">
POISSONS OU PREP BASE POISSONS &gt;70% POISSONS ET P/L&gt;+2  4/20 MINI =8/40</t>
        </r>
      </text>
    </comment>
    <comment ref="T13" authorId="0">
      <text>
        <r>
          <rPr>
            <b/>
            <sz val="9"/>
            <color indexed="81"/>
            <rFont val="Tahoma"/>
            <family val="2"/>
          </rPr>
          <t>Kris:</t>
        </r>
        <r>
          <rPr>
            <sz val="9"/>
            <color indexed="81"/>
            <rFont val="Tahoma"/>
            <family val="2"/>
          </rPr>
          <t xml:space="preserve">
VIANDE NON HC BOEUF VEAU AGNEAU ET ABATS BOUCHERIE  4/20 MINI =8/40</t>
        </r>
      </text>
    </comment>
    <comment ref="U13" authorId="0">
      <text>
        <r>
          <rPr>
            <b/>
            <sz val="9"/>
            <color indexed="81"/>
            <rFont val="Tahoma"/>
            <family val="2"/>
          </rPr>
          <t>Kris:</t>
        </r>
        <r>
          <rPr>
            <sz val="9"/>
            <color indexed="81"/>
            <rFont val="Tahoma"/>
            <family val="2"/>
          </rPr>
          <t xml:space="preserve">
PREP BASE VIANDES OEUFET/OU FROMAGE OU POISSON RECONSTITUE &lt;70% Mat Prem Animales  3/20MAX = 6/40</t>
        </r>
      </text>
    </comment>
    <comment ref="V13" authorId="0">
      <text>
        <r>
          <rPr>
            <b/>
            <sz val="9"/>
            <color indexed="81"/>
            <rFont val="Tahoma"/>
            <family val="2"/>
          </rPr>
          <t>Kris:</t>
        </r>
        <r>
          <rPr>
            <sz val="9"/>
            <color indexed="81"/>
            <rFont val="Tahoma"/>
            <family val="2"/>
          </rPr>
          <t xml:space="preserve">
PDTS A FRIRE OU PREFRITS &gt; 15% MG 4/20 MAX = 8/40</t>
        </r>
      </text>
    </comment>
    <comment ref="W13" authorId="0">
      <text>
        <r>
          <rPr>
            <b/>
            <sz val="9"/>
            <color indexed="81"/>
            <rFont val="Tahoma"/>
            <family val="2"/>
          </rPr>
          <t>Kris:</t>
        </r>
        <r>
          <rPr>
            <sz val="9"/>
            <color indexed="81"/>
            <rFont val="Tahoma"/>
            <family val="2"/>
          </rPr>
          <t xml:space="preserve">
PLATS PRINCIPAL HORS FREQUENCE</t>
        </r>
      </text>
    </comment>
    <comment ref="R18" authorId="0">
      <text>
        <r>
          <rPr>
            <b/>
            <sz val="9"/>
            <color indexed="81"/>
            <rFont val="Tahoma"/>
            <family val="2"/>
          </rPr>
          <t>Kris:</t>
        </r>
        <r>
          <rPr>
            <sz val="9"/>
            <color indexed="81"/>
            <rFont val="Tahoma"/>
            <family val="2"/>
          </rPr>
          <t xml:space="preserve">
LEGUMES CUITS AUTRES QUE SECS OU EN MELANGE 50 % MINIMUM 10/20 = 20/40</t>
        </r>
      </text>
    </comment>
    <comment ref="S18" authorId="0">
      <text>
        <r>
          <rPr>
            <b/>
            <sz val="9"/>
            <color indexed="81"/>
            <rFont val="Tahoma"/>
            <family val="2"/>
          </rPr>
          <t>Kris:</t>
        </r>
        <r>
          <rPr>
            <sz val="9"/>
            <color indexed="81"/>
            <rFont val="Tahoma"/>
            <family val="2"/>
          </rPr>
          <t xml:space="preserve">
LEGUME SECS FECULENTS OU CEREALES SEULS OU EN M2LANGE 50% MINIMUM 10/20 = 20/40</t>
        </r>
      </text>
    </comment>
    <comment ref="T18" authorId="0">
      <text>
        <r>
          <rPr>
            <b/>
            <sz val="9"/>
            <color indexed="81"/>
            <rFont val="Tahoma"/>
            <family val="2"/>
          </rPr>
          <t>Kris:</t>
        </r>
        <r>
          <rPr>
            <sz val="9"/>
            <color indexed="81"/>
            <rFont val="Tahoma"/>
            <family val="2"/>
          </rPr>
          <t xml:space="preserve">
CRUDITES 50% MINI FRUITS OU LEG 
10/20 MINI 20/40
AVEC ENTREE</t>
        </r>
      </text>
    </comment>
    <comment ref="U18" authorId="0">
      <text>
        <r>
          <rPr>
            <b/>
            <sz val="9"/>
            <color indexed="81"/>
            <rFont val="Tahoma"/>
            <family val="2"/>
          </rPr>
          <t>Kris:</t>
        </r>
        <r>
          <rPr>
            <sz val="9"/>
            <color indexed="81"/>
            <rFont val="Tahoma"/>
            <family val="2"/>
          </rPr>
          <t xml:space="preserve">
Féculent frit 
max 4/20
Soit 8/40</t>
        </r>
      </text>
    </comment>
    <comment ref="V18" authorId="0">
      <text>
        <r>
          <rPr>
            <b/>
            <sz val="9"/>
            <color indexed="81"/>
            <rFont val="Tahoma"/>
            <family val="2"/>
          </rPr>
          <t>Kris:</t>
        </r>
        <r>
          <rPr>
            <sz val="9"/>
            <color indexed="81"/>
            <rFont val="Tahoma"/>
            <family val="2"/>
          </rPr>
          <t xml:space="preserve">
Legumes frits
4/20 MAX = 8/40</t>
        </r>
      </text>
    </comment>
    <comment ref="Q20" authorId="0">
      <text>
        <r>
          <rPr>
            <b/>
            <sz val="9"/>
            <color indexed="81"/>
            <rFont val="Tahoma"/>
            <family val="2"/>
          </rPr>
          <t>Kris:</t>
        </r>
        <r>
          <rPr>
            <sz val="9"/>
            <color indexed="81"/>
            <rFont val="Tahoma"/>
            <family val="2"/>
          </rPr>
          <t xml:space="preserve">
Sauf "B" qui est sur 60 repas !!!
</t>
        </r>
      </text>
    </comment>
    <comment ref="R23" authorId="0">
      <text>
        <r>
          <rPr>
            <b/>
            <sz val="9"/>
            <color indexed="81"/>
            <rFont val="Tahoma"/>
            <family val="2"/>
          </rPr>
          <t>Kris:</t>
        </r>
        <r>
          <rPr>
            <sz val="9"/>
            <color indexed="81"/>
            <rFont val="Tahoma"/>
            <family val="2"/>
          </rPr>
          <t xml:space="preserve">
FROMAGES CONTENANT AU MOINS 150 MG CALCIUM/PORTION
8/20 MINI =16/40</t>
        </r>
      </text>
    </comment>
    <comment ref="S23" authorId="0">
      <text>
        <r>
          <rPr>
            <b/>
            <sz val="9"/>
            <color indexed="81"/>
            <rFont val="Tahoma"/>
            <family val="2"/>
          </rPr>
          <t>Kris:</t>
        </r>
        <r>
          <rPr>
            <sz val="9"/>
            <color indexed="81"/>
            <rFont val="Tahoma"/>
            <family val="2"/>
          </rPr>
          <t xml:space="preserve">
FROMAGES CONTENANT ENTRE 100 ET 150 MG CALCIUM/PORTION
4/20 MINI = 8/40</t>
        </r>
      </text>
    </comment>
    <comment ref="T23" authorId="0">
      <text>
        <r>
          <rPr>
            <b/>
            <sz val="9"/>
            <color indexed="81"/>
            <rFont val="Tahoma"/>
            <family val="2"/>
          </rPr>
          <t>Kris:</t>
        </r>
        <r>
          <rPr>
            <sz val="9"/>
            <color indexed="81"/>
            <rFont val="Tahoma"/>
            <family val="2"/>
          </rPr>
          <t xml:space="preserve">
PDTS LAITIERS HORS FREQUENCE</t>
        </r>
      </text>
    </comment>
    <comment ref="U23"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 ref="R28" authorId="0">
      <text>
        <r>
          <rPr>
            <b/>
            <sz val="9"/>
            <color indexed="81"/>
            <rFont val="Tahoma"/>
            <family val="2"/>
          </rPr>
          <t>Kris:</t>
        </r>
        <r>
          <rPr>
            <sz val="9"/>
            <color indexed="81"/>
            <rFont val="Tahoma"/>
            <family val="2"/>
          </rPr>
          <t xml:space="preserve">
DESSERT &gt;15% LIPIDES
3/20 MAX 6/40</t>
        </r>
      </text>
    </comment>
    <comment ref="S28" authorId="0">
      <text>
        <r>
          <rPr>
            <b/>
            <sz val="9"/>
            <color indexed="81"/>
            <rFont val="Tahoma"/>
            <family val="2"/>
          </rPr>
          <t>Kris:</t>
        </r>
        <r>
          <rPr>
            <sz val="9"/>
            <color indexed="81"/>
            <rFont val="Tahoma"/>
            <family val="2"/>
          </rPr>
          <t xml:space="preserve">
DESSERT &lt;15% LIPIDES ET &gt;20 g GLUCIDES/ PORTION
4/20 MAX = 8/40</t>
        </r>
      </text>
    </comment>
    <comment ref="T28" authorId="0">
      <text>
        <r>
          <rPr>
            <b/>
            <sz val="9"/>
            <color indexed="81"/>
            <rFont val="Tahoma"/>
            <family val="2"/>
          </rPr>
          <t>Kris:</t>
        </r>
        <r>
          <rPr>
            <sz val="9"/>
            <color indexed="81"/>
            <rFont val="Tahoma"/>
            <family val="2"/>
          </rPr>
          <t xml:space="preserve">
DESSERT 100% FRUITS CRUS SANS SUCRES AJOUTES
8/20 </t>
        </r>
        <r>
          <rPr>
            <b/>
            <sz val="11"/>
            <color indexed="81"/>
            <rFont val="Tahoma"/>
            <family val="2"/>
          </rPr>
          <t xml:space="preserve">MINI </t>
        </r>
        <r>
          <rPr>
            <sz val="9"/>
            <color indexed="81"/>
            <rFont val="Tahoma"/>
            <family val="2"/>
          </rPr>
          <t>= 16/40</t>
        </r>
      </text>
    </comment>
    <comment ref="U28"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List>
</comments>
</file>

<file path=xl/comments2.xml><?xml version="1.0" encoding="utf-8"?>
<comments xmlns="http://schemas.openxmlformats.org/spreadsheetml/2006/main">
  <authors>
    <author>Kris</author>
  </authors>
  <commentList>
    <comment ref="R8" authorId="0">
      <text>
        <r>
          <rPr>
            <b/>
            <sz val="9"/>
            <color indexed="81"/>
            <rFont val="Tahoma"/>
            <family val="2"/>
          </rPr>
          <t>Kris:</t>
        </r>
        <r>
          <rPr>
            <sz val="9"/>
            <color indexed="81"/>
            <rFont val="Tahoma"/>
            <family val="2"/>
          </rPr>
          <t xml:space="preserve">
ENTREE &gt; 15%MG
4/20 MAX = 12/60
</t>
        </r>
      </text>
    </comment>
    <comment ref="S8" authorId="0">
      <text>
        <r>
          <rPr>
            <b/>
            <sz val="9"/>
            <color indexed="81"/>
            <rFont val="Tahoma"/>
            <family val="2"/>
          </rPr>
          <t>Kris:</t>
        </r>
        <r>
          <rPr>
            <sz val="9"/>
            <color indexed="81"/>
            <rFont val="Tahoma"/>
            <family val="2"/>
          </rPr>
          <t xml:space="preserve">
ENTREE HORS FREQUENCE
LIBRE</t>
        </r>
      </text>
    </comment>
    <comment ref="T8" authorId="0">
      <text>
        <r>
          <rPr>
            <b/>
            <sz val="9"/>
            <color indexed="81"/>
            <rFont val="Tahoma"/>
            <family val="2"/>
          </rPr>
          <t>Kris:</t>
        </r>
        <r>
          <rPr>
            <sz val="9"/>
            <color indexed="81"/>
            <rFont val="Tahoma"/>
            <family val="2"/>
          </rPr>
          <t xml:space="preserve">
CRUDITES AU MOINS 50% LEG OU FRUITS 10/20 MINI = 30/60</t>
        </r>
      </text>
    </comment>
    <comment ref="V8" authorId="0">
      <text>
        <r>
          <rPr>
            <b/>
            <sz val="9"/>
            <color indexed="81"/>
            <rFont val="Tahoma"/>
            <family val="2"/>
          </rPr>
          <t>Kris:</t>
        </r>
        <r>
          <rPr>
            <sz val="9"/>
            <color indexed="81"/>
            <rFont val="Tahoma"/>
            <family val="2"/>
          </rPr>
          <t xml:space="preserve">
PDTS A FRIRE OU PREFRITS &gt; 15% MG 4/20 MAX = 8/40</t>
        </r>
      </text>
    </comment>
    <comment ref="Q10" authorId="0">
      <text>
        <r>
          <rPr>
            <b/>
            <sz val="9"/>
            <color indexed="81"/>
            <rFont val="Tahoma"/>
            <family val="2"/>
          </rPr>
          <t>Kris:</t>
        </r>
        <r>
          <rPr>
            <sz val="9"/>
            <color indexed="81"/>
            <rFont val="Tahoma"/>
            <family val="2"/>
          </rPr>
          <t xml:space="preserve">
Sauf pour "Frit" qui est sur 40 Repas !!!</t>
        </r>
      </text>
    </comment>
    <comment ref="R13" authorId="0">
      <text>
        <r>
          <rPr>
            <b/>
            <sz val="9"/>
            <color indexed="81"/>
            <rFont val="Tahoma"/>
            <family val="2"/>
          </rPr>
          <t>Kris:</t>
        </r>
        <r>
          <rPr>
            <sz val="9"/>
            <color indexed="81"/>
            <rFont val="Tahoma"/>
            <family val="2"/>
          </rPr>
          <t xml:space="preserve">
PLATS PROTIDIQUES AVEC P/L &lt;=1 2/20MAX= 4/40</t>
        </r>
      </text>
    </comment>
    <comment ref="S13" authorId="0">
      <text>
        <r>
          <rPr>
            <b/>
            <sz val="9"/>
            <color indexed="81"/>
            <rFont val="Tahoma"/>
            <family val="2"/>
          </rPr>
          <t>Kris:</t>
        </r>
        <r>
          <rPr>
            <sz val="9"/>
            <color indexed="81"/>
            <rFont val="Tahoma"/>
            <family val="2"/>
          </rPr>
          <t xml:space="preserve">
POISSONS OU PREP BASE POISSONS &gt;70% POISSONS ET P/L&gt;+2  4/20 MINI =8/40</t>
        </r>
      </text>
    </comment>
    <comment ref="T13" authorId="0">
      <text>
        <r>
          <rPr>
            <b/>
            <sz val="9"/>
            <color indexed="81"/>
            <rFont val="Tahoma"/>
            <family val="2"/>
          </rPr>
          <t>Kris:</t>
        </r>
        <r>
          <rPr>
            <sz val="9"/>
            <color indexed="81"/>
            <rFont val="Tahoma"/>
            <family val="2"/>
          </rPr>
          <t xml:space="preserve">
VIANDE NON HC BOEUF VEAU AGNEAU ET ABATS BOUCHERIE  4/20 MINI =8/40</t>
        </r>
      </text>
    </comment>
    <comment ref="U13" authorId="0">
      <text>
        <r>
          <rPr>
            <b/>
            <sz val="9"/>
            <color indexed="81"/>
            <rFont val="Tahoma"/>
            <family val="2"/>
          </rPr>
          <t>Kris:</t>
        </r>
        <r>
          <rPr>
            <sz val="9"/>
            <color indexed="81"/>
            <rFont val="Tahoma"/>
            <family val="2"/>
          </rPr>
          <t xml:space="preserve">
PREP BASE VIANDES OEUFET/OU FROMAGE OU POISSON RECONSTITUE &lt;70% Mat Prem Animales  3/20MAX = 6/40</t>
        </r>
      </text>
    </comment>
    <comment ref="V13" authorId="0">
      <text>
        <r>
          <rPr>
            <b/>
            <sz val="9"/>
            <color indexed="81"/>
            <rFont val="Tahoma"/>
            <family val="2"/>
          </rPr>
          <t>Kris:</t>
        </r>
        <r>
          <rPr>
            <sz val="9"/>
            <color indexed="81"/>
            <rFont val="Tahoma"/>
            <family val="2"/>
          </rPr>
          <t xml:space="preserve">
PDTS A FRIRE OU PREFRITS &gt; 15% MG 4/20 MAX = 8/40</t>
        </r>
      </text>
    </comment>
    <comment ref="W13" authorId="0">
      <text>
        <r>
          <rPr>
            <b/>
            <sz val="9"/>
            <color indexed="81"/>
            <rFont val="Tahoma"/>
            <family val="2"/>
          </rPr>
          <t>Kris:</t>
        </r>
        <r>
          <rPr>
            <sz val="9"/>
            <color indexed="81"/>
            <rFont val="Tahoma"/>
            <family val="2"/>
          </rPr>
          <t xml:space="preserve">
PLATS PRINCIPAL HORS FREQUENCE</t>
        </r>
      </text>
    </comment>
    <comment ref="R18" authorId="0">
      <text>
        <r>
          <rPr>
            <b/>
            <sz val="9"/>
            <color indexed="81"/>
            <rFont val="Tahoma"/>
            <family val="2"/>
          </rPr>
          <t>Kris:</t>
        </r>
        <r>
          <rPr>
            <sz val="9"/>
            <color indexed="81"/>
            <rFont val="Tahoma"/>
            <family val="2"/>
          </rPr>
          <t xml:space="preserve">
LEGUMES CUITS AUTRES QUE SECS OU EN MELANGE 50 % MINIMUM 10/20 = 20/40</t>
        </r>
      </text>
    </comment>
    <comment ref="S18" authorId="0">
      <text>
        <r>
          <rPr>
            <b/>
            <sz val="9"/>
            <color indexed="81"/>
            <rFont val="Tahoma"/>
            <family val="2"/>
          </rPr>
          <t>Kris:</t>
        </r>
        <r>
          <rPr>
            <sz val="9"/>
            <color indexed="81"/>
            <rFont val="Tahoma"/>
            <family val="2"/>
          </rPr>
          <t xml:space="preserve">
LEGUME SECS FECULENTS OU CEREALES SEULS OU EN M2LANGE 50% MINIMUM 10/20 = 20/40</t>
        </r>
      </text>
    </comment>
    <comment ref="T18" authorId="0">
      <text>
        <r>
          <rPr>
            <b/>
            <sz val="9"/>
            <color indexed="81"/>
            <rFont val="Tahoma"/>
            <family val="2"/>
          </rPr>
          <t>Kris:</t>
        </r>
        <r>
          <rPr>
            <sz val="9"/>
            <color indexed="81"/>
            <rFont val="Tahoma"/>
            <family val="2"/>
          </rPr>
          <t xml:space="preserve">
CRUDITES 50% MINI FRUITS OU LEG 
10/20 MINI 20/40
AVEC ENTREE</t>
        </r>
      </text>
    </comment>
    <comment ref="U18" authorId="0">
      <text>
        <r>
          <rPr>
            <b/>
            <sz val="9"/>
            <color indexed="81"/>
            <rFont val="Tahoma"/>
            <family val="2"/>
          </rPr>
          <t>Kris:</t>
        </r>
        <r>
          <rPr>
            <sz val="9"/>
            <color indexed="81"/>
            <rFont val="Tahoma"/>
            <family val="2"/>
          </rPr>
          <t xml:space="preserve">
Féculent frit 
max 4/20
Soit 8/40</t>
        </r>
      </text>
    </comment>
    <comment ref="V18" authorId="0">
      <text>
        <r>
          <rPr>
            <b/>
            <sz val="9"/>
            <color indexed="81"/>
            <rFont val="Tahoma"/>
            <family val="2"/>
          </rPr>
          <t>Kris:</t>
        </r>
        <r>
          <rPr>
            <sz val="9"/>
            <color indexed="81"/>
            <rFont val="Tahoma"/>
            <family val="2"/>
          </rPr>
          <t xml:space="preserve">
Legumes frits
4/20 MAX = 8/40</t>
        </r>
      </text>
    </comment>
    <comment ref="Q20" authorId="0">
      <text>
        <r>
          <rPr>
            <b/>
            <sz val="9"/>
            <color indexed="81"/>
            <rFont val="Tahoma"/>
            <family val="2"/>
          </rPr>
          <t>Kris:</t>
        </r>
        <r>
          <rPr>
            <sz val="9"/>
            <color indexed="81"/>
            <rFont val="Tahoma"/>
            <family val="2"/>
          </rPr>
          <t xml:space="preserve">
Sauf "B" qui est sur 60 repas !!!
</t>
        </r>
      </text>
    </comment>
    <comment ref="R23" authorId="0">
      <text>
        <r>
          <rPr>
            <b/>
            <sz val="9"/>
            <color indexed="81"/>
            <rFont val="Tahoma"/>
            <family val="2"/>
          </rPr>
          <t>Kris:</t>
        </r>
        <r>
          <rPr>
            <sz val="9"/>
            <color indexed="81"/>
            <rFont val="Tahoma"/>
            <family val="2"/>
          </rPr>
          <t xml:space="preserve">
FROMAGES CONTENANT AU MOINS 150 MG CALCIUM/PORTION
8/20 MINI =16/40</t>
        </r>
      </text>
    </comment>
    <comment ref="S23" authorId="0">
      <text>
        <r>
          <rPr>
            <b/>
            <sz val="9"/>
            <color indexed="81"/>
            <rFont val="Tahoma"/>
            <family val="2"/>
          </rPr>
          <t>Kris:</t>
        </r>
        <r>
          <rPr>
            <sz val="9"/>
            <color indexed="81"/>
            <rFont val="Tahoma"/>
            <family val="2"/>
          </rPr>
          <t xml:space="preserve">
FROMAGES CONTENANT ENTRE 100 ET 150 MG CALCIUM/PORTION
4/20 MINI = 8/40</t>
        </r>
      </text>
    </comment>
    <comment ref="T23" authorId="0">
      <text>
        <r>
          <rPr>
            <b/>
            <sz val="9"/>
            <color indexed="81"/>
            <rFont val="Tahoma"/>
            <family val="2"/>
          </rPr>
          <t>Kris:</t>
        </r>
        <r>
          <rPr>
            <sz val="9"/>
            <color indexed="81"/>
            <rFont val="Tahoma"/>
            <family val="2"/>
          </rPr>
          <t xml:space="preserve">
PDTS LAITIERS HORS FREQUENCE</t>
        </r>
      </text>
    </comment>
    <comment ref="U23"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 ref="R28" authorId="0">
      <text>
        <r>
          <rPr>
            <b/>
            <sz val="9"/>
            <color indexed="81"/>
            <rFont val="Tahoma"/>
            <family val="2"/>
          </rPr>
          <t>Kris:</t>
        </r>
        <r>
          <rPr>
            <sz val="9"/>
            <color indexed="81"/>
            <rFont val="Tahoma"/>
            <family val="2"/>
          </rPr>
          <t xml:space="preserve">
DESSERT &gt;15% LIPIDES
3/20 MAX 6/40</t>
        </r>
      </text>
    </comment>
    <comment ref="S28" authorId="0">
      <text>
        <r>
          <rPr>
            <b/>
            <sz val="9"/>
            <color indexed="81"/>
            <rFont val="Tahoma"/>
            <family val="2"/>
          </rPr>
          <t>Kris:</t>
        </r>
        <r>
          <rPr>
            <sz val="9"/>
            <color indexed="81"/>
            <rFont val="Tahoma"/>
            <family val="2"/>
          </rPr>
          <t xml:space="preserve">
DESSERT &lt;15% LIPIDES ET &gt;20 g GLUCIDES/ PORTION
4/20 MAX = 8/40</t>
        </r>
      </text>
    </comment>
    <comment ref="T28" authorId="0">
      <text>
        <r>
          <rPr>
            <b/>
            <sz val="9"/>
            <color indexed="81"/>
            <rFont val="Tahoma"/>
            <family val="2"/>
          </rPr>
          <t>Kris:</t>
        </r>
        <r>
          <rPr>
            <sz val="9"/>
            <color indexed="81"/>
            <rFont val="Tahoma"/>
            <family val="2"/>
          </rPr>
          <t xml:space="preserve">
DESSERT 100% FRUITS CRUS SANS SUCRES AJOUTES
8/20 </t>
        </r>
        <r>
          <rPr>
            <b/>
            <sz val="11"/>
            <color indexed="81"/>
            <rFont val="Tahoma"/>
            <family val="2"/>
          </rPr>
          <t xml:space="preserve">MINI </t>
        </r>
        <r>
          <rPr>
            <sz val="9"/>
            <color indexed="81"/>
            <rFont val="Tahoma"/>
            <family val="2"/>
          </rPr>
          <t>= 16/40</t>
        </r>
      </text>
    </comment>
    <comment ref="U28"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List>
</comments>
</file>

<file path=xl/comments3.xml><?xml version="1.0" encoding="utf-8"?>
<comments xmlns="http://schemas.openxmlformats.org/spreadsheetml/2006/main">
  <authors>
    <author>Kris</author>
  </authors>
  <commentList>
    <comment ref="R8" authorId="0">
      <text>
        <r>
          <rPr>
            <b/>
            <sz val="9"/>
            <color indexed="81"/>
            <rFont val="Tahoma"/>
            <family val="2"/>
          </rPr>
          <t>Kris:</t>
        </r>
        <r>
          <rPr>
            <sz val="9"/>
            <color indexed="81"/>
            <rFont val="Tahoma"/>
            <family val="2"/>
          </rPr>
          <t xml:space="preserve">
ENTREE &gt; 15%MG
4/20 MAX = 12/60
</t>
        </r>
      </text>
    </comment>
    <comment ref="S8" authorId="0">
      <text>
        <r>
          <rPr>
            <b/>
            <sz val="9"/>
            <color indexed="81"/>
            <rFont val="Tahoma"/>
            <family val="2"/>
          </rPr>
          <t>Kris:</t>
        </r>
        <r>
          <rPr>
            <sz val="9"/>
            <color indexed="81"/>
            <rFont val="Tahoma"/>
            <family val="2"/>
          </rPr>
          <t xml:space="preserve">
ENTREE HORS FREQUENCE
LIBRE</t>
        </r>
      </text>
    </comment>
    <comment ref="T8" authorId="0">
      <text>
        <r>
          <rPr>
            <b/>
            <sz val="9"/>
            <color indexed="81"/>
            <rFont val="Tahoma"/>
            <family val="2"/>
          </rPr>
          <t>Kris:</t>
        </r>
        <r>
          <rPr>
            <sz val="9"/>
            <color indexed="81"/>
            <rFont val="Tahoma"/>
            <family val="2"/>
          </rPr>
          <t xml:space="preserve">
CRUDITES AU MOINS 50% LEG OU FRUITS 10/20 MINI = 30/60</t>
        </r>
      </text>
    </comment>
    <comment ref="V8" authorId="0">
      <text>
        <r>
          <rPr>
            <b/>
            <sz val="9"/>
            <color indexed="81"/>
            <rFont val="Tahoma"/>
            <family val="2"/>
          </rPr>
          <t>Kris:</t>
        </r>
        <r>
          <rPr>
            <sz val="9"/>
            <color indexed="81"/>
            <rFont val="Tahoma"/>
            <family val="2"/>
          </rPr>
          <t xml:space="preserve">
PDTS A FRIRE OU PREFRITS &gt; 15% MG 4/20 MAX = 8/40</t>
        </r>
      </text>
    </comment>
    <comment ref="Q10" authorId="0">
      <text>
        <r>
          <rPr>
            <b/>
            <sz val="9"/>
            <color indexed="81"/>
            <rFont val="Tahoma"/>
            <family val="2"/>
          </rPr>
          <t>Kris:</t>
        </r>
        <r>
          <rPr>
            <sz val="9"/>
            <color indexed="81"/>
            <rFont val="Tahoma"/>
            <family val="2"/>
          </rPr>
          <t xml:space="preserve">
Sauf pour "Frit" qui est sur 40 Repas !!!</t>
        </r>
      </text>
    </comment>
    <comment ref="R13" authorId="0">
      <text>
        <r>
          <rPr>
            <b/>
            <sz val="9"/>
            <color indexed="81"/>
            <rFont val="Tahoma"/>
            <family val="2"/>
          </rPr>
          <t>Kris:</t>
        </r>
        <r>
          <rPr>
            <sz val="9"/>
            <color indexed="81"/>
            <rFont val="Tahoma"/>
            <family val="2"/>
          </rPr>
          <t xml:space="preserve">
PLATS PROTIDIQUES AVEC P/L &lt;=1 2/20MAX= 4/40</t>
        </r>
      </text>
    </comment>
    <comment ref="S13" authorId="0">
      <text>
        <r>
          <rPr>
            <b/>
            <sz val="9"/>
            <color indexed="81"/>
            <rFont val="Tahoma"/>
            <family val="2"/>
          </rPr>
          <t>Kris:</t>
        </r>
        <r>
          <rPr>
            <sz val="9"/>
            <color indexed="81"/>
            <rFont val="Tahoma"/>
            <family val="2"/>
          </rPr>
          <t xml:space="preserve">
POISSONS OU PREP BASE POISSONS &gt;70% POISSONS ET P/L&gt;+2  4/20 MINI =8/40</t>
        </r>
      </text>
    </comment>
    <comment ref="T13" authorId="0">
      <text>
        <r>
          <rPr>
            <b/>
            <sz val="9"/>
            <color indexed="81"/>
            <rFont val="Tahoma"/>
            <family val="2"/>
          </rPr>
          <t>Kris:</t>
        </r>
        <r>
          <rPr>
            <sz val="9"/>
            <color indexed="81"/>
            <rFont val="Tahoma"/>
            <family val="2"/>
          </rPr>
          <t xml:space="preserve">
VIANDE NON HC BOEUF VEAU AGNEAU ET ABATS BOUCHERIE  4/20 MINI =8/40</t>
        </r>
      </text>
    </comment>
    <comment ref="U13" authorId="0">
      <text>
        <r>
          <rPr>
            <b/>
            <sz val="9"/>
            <color indexed="81"/>
            <rFont val="Tahoma"/>
            <family val="2"/>
          </rPr>
          <t>Kris:</t>
        </r>
        <r>
          <rPr>
            <sz val="9"/>
            <color indexed="81"/>
            <rFont val="Tahoma"/>
            <family val="2"/>
          </rPr>
          <t xml:space="preserve">
PREP BASE VIANDES OEUFET/OU FROMAGE OU POISSON RECONSTITUE &lt;70% Mat Prem Animales  3/20MAX = 6/40</t>
        </r>
      </text>
    </comment>
    <comment ref="V13" authorId="0">
      <text>
        <r>
          <rPr>
            <b/>
            <sz val="9"/>
            <color indexed="81"/>
            <rFont val="Tahoma"/>
            <family val="2"/>
          </rPr>
          <t>Kris:</t>
        </r>
        <r>
          <rPr>
            <sz val="9"/>
            <color indexed="81"/>
            <rFont val="Tahoma"/>
            <family val="2"/>
          </rPr>
          <t xml:space="preserve">
PDTS A FRIRE OU PREFRITS &gt; 15% MG 4/20 MAX = 8/40</t>
        </r>
      </text>
    </comment>
    <comment ref="W13" authorId="0">
      <text>
        <r>
          <rPr>
            <b/>
            <sz val="9"/>
            <color indexed="81"/>
            <rFont val="Tahoma"/>
            <family val="2"/>
          </rPr>
          <t>Kris:</t>
        </r>
        <r>
          <rPr>
            <sz val="9"/>
            <color indexed="81"/>
            <rFont val="Tahoma"/>
            <family val="2"/>
          </rPr>
          <t xml:space="preserve">
PLATS PRINCIPAL HORS FREQUENCE</t>
        </r>
      </text>
    </comment>
    <comment ref="R18" authorId="0">
      <text>
        <r>
          <rPr>
            <b/>
            <sz val="9"/>
            <color indexed="81"/>
            <rFont val="Tahoma"/>
            <family val="2"/>
          </rPr>
          <t>Kris:</t>
        </r>
        <r>
          <rPr>
            <sz val="9"/>
            <color indexed="81"/>
            <rFont val="Tahoma"/>
            <family val="2"/>
          </rPr>
          <t xml:space="preserve">
LEGUMES CUITS AUTRES QUE SECS OU EN MELANGE 50 % MINIMUM 10/20 = 20/40</t>
        </r>
      </text>
    </comment>
    <comment ref="S18" authorId="0">
      <text>
        <r>
          <rPr>
            <b/>
            <sz val="9"/>
            <color indexed="81"/>
            <rFont val="Tahoma"/>
            <family val="2"/>
          </rPr>
          <t>Kris:</t>
        </r>
        <r>
          <rPr>
            <sz val="9"/>
            <color indexed="81"/>
            <rFont val="Tahoma"/>
            <family val="2"/>
          </rPr>
          <t xml:space="preserve">
LEGUME SECS FECULENTS OU CEREALES SEULS OU EN M2LANGE 50% MINIMUM 10/20 = 20/40</t>
        </r>
      </text>
    </comment>
    <comment ref="T18" authorId="0">
      <text>
        <r>
          <rPr>
            <b/>
            <sz val="9"/>
            <color indexed="81"/>
            <rFont val="Tahoma"/>
            <family val="2"/>
          </rPr>
          <t>Kris:</t>
        </r>
        <r>
          <rPr>
            <sz val="9"/>
            <color indexed="81"/>
            <rFont val="Tahoma"/>
            <family val="2"/>
          </rPr>
          <t xml:space="preserve">
CRUDITES 50% MINI FRUITS OU LEG 
10/20 MINI 20/40
AVEC ENTREE</t>
        </r>
      </text>
    </comment>
    <comment ref="U18" authorId="0">
      <text>
        <r>
          <rPr>
            <b/>
            <sz val="9"/>
            <color indexed="81"/>
            <rFont val="Tahoma"/>
            <family val="2"/>
          </rPr>
          <t>Kris:</t>
        </r>
        <r>
          <rPr>
            <sz val="9"/>
            <color indexed="81"/>
            <rFont val="Tahoma"/>
            <family val="2"/>
          </rPr>
          <t xml:space="preserve">
Féculent frit 
max 4/20
Soit 8/40</t>
        </r>
      </text>
    </comment>
    <comment ref="V18" authorId="0">
      <text>
        <r>
          <rPr>
            <b/>
            <sz val="9"/>
            <color indexed="81"/>
            <rFont val="Tahoma"/>
            <family val="2"/>
          </rPr>
          <t>Kris:</t>
        </r>
        <r>
          <rPr>
            <sz val="9"/>
            <color indexed="81"/>
            <rFont val="Tahoma"/>
            <family val="2"/>
          </rPr>
          <t xml:space="preserve">
Legumes frits
4/20 MAX = 8/40</t>
        </r>
      </text>
    </comment>
    <comment ref="Q20" authorId="0">
      <text>
        <r>
          <rPr>
            <b/>
            <sz val="9"/>
            <color indexed="81"/>
            <rFont val="Tahoma"/>
            <family val="2"/>
          </rPr>
          <t>Kris:</t>
        </r>
        <r>
          <rPr>
            <sz val="9"/>
            <color indexed="81"/>
            <rFont val="Tahoma"/>
            <family val="2"/>
          </rPr>
          <t xml:space="preserve">
Sauf "B" qui est sur 60 repas !!!
</t>
        </r>
      </text>
    </comment>
    <comment ref="R23" authorId="0">
      <text>
        <r>
          <rPr>
            <b/>
            <sz val="9"/>
            <color indexed="81"/>
            <rFont val="Tahoma"/>
            <family val="2"/>
          </rPr>
          <t>Kris:</t>
        </r>
        <r>
          <rPr>
            <sz val="9"/>
            <color indexed="81"/>
            <rFont val="Tahoma"/>
            <family val="2"/>
          </rPr>
          <t xml:space="preserve">
FROMAGES CONTENANT AU MOINS 150 MG CALCIUM/PORTION
8/20 MINI =16/40</t>
        </r>
      </text>
    </comment>
    <comment ref="S23" authorId="0">
      <text>
        <r>
          <rPr>
            <b/>
            <sz val="9"/>
            <color indexed="81"/>
            <rFont val="Tahoma"/>
            <family val="2"/>
          </rPr>
          <t>Kris:</t>
        </r>
        <r>
          <rPr>
            <sz val="9"/>
            <color indexed="81"/>
            <rFont val="Tahoma"/>
            <family val="2"/>
          </rPr>
          <t xml:space="preserve">
FROMAGES CONTENANT ENTRE 100 ET 150 MG CALCIUM/PORTION
4/20 MINI = 8/40</t>
        </r>
      </text>
    </comment>
    <comment ref="T23" authorId="0">
      <text>
        <r>
          <rPr>
            <b/>
            <sz val="9"/>
            <color indexed="81"/>
            <rFont val="Tahoma"/>
            <family val="2"/>
          </rPr>
          <t>Kris:</t>
        </r>
        <r>
          <rPr>
            <sz val="9"/>
            <color indexed="81"/>
            <rFont val="Tahoma"/>
            <family val="2"/>
          </rPr>
          <t xml:space="preserve">
PDTS LAITIERS HORS FREQUENCE</t>
        </r>
      </text>
    </comment>
    <comment ref="U23"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 ref="R28" authorId="0">
      <text>
        <r>
          <rPr>
            <b/>
            <sz val="9"/>
            <color indexed="81"/>
            <rFont val="Tahoma"/>
            <family val="2"/>
          </rPr>
          <t>Kris:</t>
        </r>
        <r>
          <rPr>
            <sz val="9"/>
            <color indexed="81"/>
            <rFont val="Tahoma"/>
            <family val="2"/>
          </rPr>
          <t xml:space="preserve">
DESSERT &gt;15% LIPIDES
3/20 MAX 6/40</t>
        </r>
      </text>
    </comment>
    <comment ref="S28" authorId="0">
      <text>
        <r>
          <rPr>
            <b/>
            <sz val="9"/>
            <color indexed="81"/>
            <rFont val="Tahoma"/>
            <family val="2"/>
          </rPr>
          <t>Kris:</t>
        </r>
        <r>
          <rPr>
            <sz val="9"/>
            <color indexed="81"/>
            <rFont val="Tahoma"/>
            <family val="2"/>
          </rPr>
          <t xml:space="preserve">
DESSERT &lt;15% LIPIDES ET &gt;20 g GLUCIDES/ PORTION
4/20 MAX = 8/40</t>
        </r>
      </text>
    </comment>
    <comment ref="T28" authorId="0">
      <text>
        <r>
          <rPr>
            <b/>
            <sz val="9"/>
            <color indexed="81"/>
            <rFont val="Tahoma"/>
            <family val="2"/>
          </rPr>
          <t>Kris:</t>
        </r>
        <r>
          <rPr>
            <sz val="9"/>
            <color indexed="81"/>
            <rFont val="Tahoma"/>
            <family val="2"/>
          </rPr>
          <t xml:space="preserve">
DESSERT 100% FRUITS CRUS SANS SUCRES AJOUTES
8/20 </t>
        </r>
        <r>
          <rPr>
            <b/>
            <sz val="11"/>
            <color indexed="81"/>
            <rFont val="Tahoma"/>
            <family val="2"/>
          </rPr>
          <t xml:space="preserve">MINI </t>
        </r>
        <r>
          <rPr>
            <sz val="9"/>
            <color indexed="81"/>
            <rFont val="Tahoma"/>
            <family val="2"/>
          </rPr>
          <t>= 16/40</t>
        </r>
      </text>
    </comment>
    <comment ref="U28"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List>
</comments>
</file>

<file path=xl/comments4.xml><?xml version="1.0" encoding="utf-8"?>
<comments xmlns="http://schemas.openxmlformats.org/spreadsheetml/2006/main">
  <authors>
    <author>Kris</author>
  </authors>
  <commentList>
    <comment ref="R8" authorId="0">
      <text>
        <r>
          <rPr>
            <b/>
            <sz val="9"/>
            <color indexed="81"/>
            <rFont val="Tahoma"/>
            <family val="2"/>
          </rPr>
          <t>Kris:</t>
        </r>
        <r>
          <rPr>
            <sz val="9"/>
            <color indexed="81"/>
            <rFont val="Tahoma"/>
            <family val="2"/>
          </rPr>
          <t xml:space="preserve">
ENTREE &gt; 15%MG
4/20 MAX = 12/60
</t>
        </r>
      </text>
    </comment>
    <comment ref="S8" authorId="0">
      <text>
        <r>
          <rPr>
            <b/>
            <sz val="9"/>
            <color indexed="81"/>
            <rFont val="Tahoma"/>
            <family val="2"/>
          </rPr>
          <t>Kris:</t>
        </r>
        <r>
          <rPr>
            <sz val="9"/>
            <color indexed="81"/>
            <rFont val="Tahoma"/>
            <family val="2"/>
          </rPr>
          <t xml:space="preserve">
ENTREE HORS FREQUENCE
LIBRE</t>
        </r>
      </text>
    </comment>
    <comment ref="T8" authorId="0">
      <text>
        <r>
          <rPr>
            <b/>
            <sz val="9"/>
            <color indexed="81"/>
            <rFont val="Tahoma"/>
            <family val="2"/>
          </rPr>
          <t>Kris:</t>
        </r>
        <r>
          <rPr>
            <sz val="9"/>
            <color indexed="81"/>
            <rFont val="Tahoma"/>
            <family val="2"/>
          </rPr>
          <t xml:space="preserve">
CRUDITES AU MOINS 50% LEG OU FRUITS 10/20 MINI = 30/60</t>
        </r>
      </text>
    </comment>
    <comment ref="V8" authorId="0">
      <text>
        <r>
          <rPr>
            <b/>
            <sz val="9"/>
            <color indexed="81"/>
            <rFont val="Tahoma"/>
            <family val="2"/>
          </rPr>
          <t>Kris:</t>
        </r>
        <r>
          <rPr>
            <sz val="9"/>
            <color indexed="81"/>
            <rFont val="Tahoma"/>
            <family val="2"/>
          </rPr>
          <t xml:space="preserve">
PDTS A FRIRE OU PREFRITS &gt; 15% MG 4/20 MAX = 8/40</t>
        </r>
      </text>
    </comment>
    <comment ref="Q10" authorId="0">
      <text>
        <r>
          <rPr>
            <b/>
            <sz val="9"/>
            <color indexed="81"/>
            <rFont val="Tahoma"/>
            <family val="2"/>
          </rPr>
          <t>Kris:</t>
        </r>
        <r>
          <rPr>
            <sz val="9"/>
            <color indexed="81"/>
            <rFont val="Tahoma"/>
            <family val="2"/>
          </rPr>
          <t xml:space="preserve">
Sauf pour "Frit" qui est sur 40 Repas !!!</t>
        </r>
      </text>
    </comment>
    <comment ref="R13" authorId="0">
      <text>
        <r>
          <rPr>
            <b/>
            <sz val="9"/>
            <color indexed="81"/>
            <rFont val="Tahoma"/>
            <family val="2"/>
          </rPr>
          <t>Kris:</t>
        </r>
        <r>
          <rPr>
            <sz val="9"/>
            <color indexed="81"/>
            <rFont val="Tahoma"/>
            <family val="2"/>
          </rPr>
          <t xml:space="preserve">
PLATS PROTIDIQUES AVEC P/L &lt;=1 2/20MAX= 4/40</t>
        </r>
      </text>
    </comment>
    <comment ref="S13" authorId="0">
      <text>
        <r>
          <rPr>
            <b/>
            <sz val="9"/>
            <color indexed="81"/>
            <rFont val="Tahoma"/>
            <family val="2"/>
          </rPr>
          <t>Kris:</t>
        </r>
        <r>
          <rPr>
            <sz val="9"/>
            <color indexed="81"/>
            <rFont val="Tahoma"/>
            <family val="2"/>
          </rPr>
          <t xml:space="preserve">
POISSONS OU PREP BASE POISSONS &gt;70% POISSONS ET P/L&gt;+2  4/20 MINI =8/40</t>
        </r>
      </text>
    </comment>
    <comment ref="T13" authorId="0">
      <text>
        <r>
          <rPr>
            <b/>
            <sz val="9"/>
            <color indexed="81"/>
            <rFont val="Tahoma"/>
            <family val="2"/>
          </rPr>
          <t>Kris:</t>
        </r>
        <r>
          <rPr>
            <sz val="9"/>
            <color indexed="81"/>
            <rFont val="Tahoma"/>
            <family val="2"/>
          </rPr>
          <t xml:space="preserve">
VIANDE NON HC BOEUF VEAU AGNEAU ET ABATS BOUCHERIE  4/20 MINI =8/40</t>
        </r>
      </text>
    </comment>
    <comment ref="U13" authorId="0">
      <text>
        <r>
          <rPr>
            <b/>
            <sz val="9"/>
            <color indexed="81"/>
            <rFont val="Tahoma"/>
            <family val="2"/>
          </rPr>
          <t>Kris:</t>
        </r>
        <r>
          <rPr>
            <sz val="9"/>
            <color indexed="81"/>
            <rFont val="Tahoma"/>
            <family val="2"/>
          </rPr>
          <t xml:space="preserve">
PREP BASE VIANDES OEUFET/OU FROMAGE OU POISSON RECONSTITUE &lt;70% Mat Prem Animales  3/20MAX = 6/40</t>
        </r>
      </text>
    </comment>
    <comment ref="V13" authorId="0">
      <text>
        <r>
          <rPr>
            <b/>
            <sz val="9"/>
            <color indexed="81"/>
            <rFont val="Tahoma"/>
            <family val="2"/>
          </rPr>
          <t>Kris:</t>
        </r>
        <r>
          <rPr>
            <sz val="9"/>
            <color indexed="81"/>
            <rFont val="Tahoma"/>
            <family val="2"/>
          </rPr>
          <t xml:space="preserve">
PDTS A FRIRE OU PREFRITS &gt; 15% MG 4/20 MAX = 8/40</t>
        </r>
      </text>
    </comment>
    <comment ref="W13" authorId="0">
      <text>
        <r>
          <rPr>
            <b/>
            <sz val="9"/>
            <color indexed="81"/>
            <rFont val="Tahoma"/>
            <family val="2"/>
          </rPr>
          <t>Kris:</t>
        </r>
        <r>
          <rPr>
            <sz val="9"/>
            <color indexed="81"/>
            <rFont val="Tahoma"/>
            <family val="2"/>
          </rPr>
          <t xml:space="preserve">
PLATS PRINCIPAL HORS FREQUENCE</t>
        </r>
      </text>
    </comment>
    <comment ref="R18" authorId="0">
      <text>
        <r>
          <rPr>
            <b/>
            <sz val="9"/>
            <color indexed="81"/>
            <rFont val="Tahoma"/>
            <family val="2"/>
          </rPr>
          <t>Kris:</t>
        </r>
        <r>
          <rPr>
            <sz val="9"/>
            <color indexed="81"/>
            <rFont val="Tahoma"/>
            <family val="2"/>
          </rPr>
          <t xml:space="preserve">
LEGUMES CUITS AUTRES QUE SECS OU EN MELANGE 50 % MINIMUM 10/20 = 20/40</t>
        </r>
      </text>
    </comment>
    <comment ref="S18" authorId="0">
      <text>
        <r>
          <rPr>
            <b/>
            <sz val="9"/>
            <color indexed="81"/>
            <rFont val="Tahoma"/>
            <family val="2"/>
          </rPr>
          <t>Kris:</t>
        </r>
        <r>
          <rPr>
            <sz val="9"/>
            <color indexed="81"/>
            <rFont val="Tahoma"/>
            <family val="2"/>
          </rPr>
          <t xml:space="preserve">
LEGUME SECS FECULENTS OU CEREALES SEULS OU EN M2LANGE 50% MINIMUM 10/20 = 20/40</t>
        </r>
      </text>
    </comment>
    <comment ref="T18" authorId="0">
      <text>
        <r>
          <rPr>
            <b/>
            <sz val="9"/>
            <color indexed="81"/>
            <rFont val="Tahoma"/>
            <family val="2"/>
          </rPr>
          <t>Kris:</t>
        </r>
        <r>
          <rPr>
            <sz val="9"/>
            <color indexed="81"/>
            <rFont val="Tahoma"/>
            <family val="2"/>
          </rPr>
          <t xml:space="preserve">
CRUDITES 50% MINI FRUITS OU LEG 
10/20 MINI 20/40
AVEC ENTREE</t>
        </r>
      </text>
    </comment>
    <comment ref="U18" authorId="0">
      <text>
        <r>
          <rPr>
            <b/>
            <sz val="9"/>
            <color indexed="81"/>
            <rFont val="Tahoma"/>
            <family val="2"/>
          </rPr>
          <t>Kris:</t>
        </r>
        <r>
          <rPr>
            <sz val="9"/>
            <color indexed="81"/>
            <rFont val="Tahoma"/>
            <family val="2"/>
          </rPr>
          <t xml:space="preserve">
Féculent frit 
max 4/20
Soit 8/40</t>
        </r>
      </text>
    </comment>
    <comment ref="V18" authorId="0">
      <text>
        <r>
          <rPr>
            <b/>
            <sz val="9"/>
            <color indexed="81"/>
            <rFont val="Tahoma"/>
            <family val="2"/>
          </rPr>
          <t>Kris:</t>
        </r>
        <r>
          <rPr>
            <sz val="9"/>
            <color indexed="81"/>
            <rFont val="Tahoma"/>
            <family val="2"/>
          </rPr>
          <t xml:space="preserve">
Legumes frits
4/20 MAX = 8/40</t>
        </r>
      </text>
    </comment>
    <comment ref="Q20" authorId="0">
      <text>
        <r>
          <rPr>
            <b/>
            <sz val="9"/>
            <color indexed="81"/>
            <rFont val="Tahoma"/>
            <family val="2"/>
          </rPr>
          <t>Kris:</t>
        </r>
        <r>
          <rPr>
            <sz val="9"/>
            <color indexed="81"/>
            <rFont val="Tahoma"/>
            <family val="2"/>
          </rPr>
          <t xml:space="preserve">
Sauf "B" qui est sur 60 repas !!!
</t>
        </r>
      </text>
    </comment>
    <comment ref="R23" authorId="0">
      <text>
        <r>
          <rPr>
            <b/>
            <sz val="9"/>
            <color indexed="81"/>
            <rFont val="Tahoma"/>
            <family val="2"/>
          </rPr>
          <t>Kris:</t>
        </r>
        <r>
          <rPr>
            <sz val="9"/>
            <color indexed="81"/>
            <rFont val="Tahoma"/>
            <family val="2"/>
          </rPr>
          <t xml:space="preserve">
FROMAGES CONTENANT AU MOINS 150 MG CALCIUM/PORTION
8/20 MINI =16/40</t>
        </r>
      </text>
    </comment>
    <comment ref="S23" authorId="0">
      <text>
        <r>
          <rPr>
            <b/>
            <sz val="9"/>
            <color indexed="81"/>
            <rFont val="Tahoma"/>
            <family val="2"/>
          </rPr>
          <t>Kris:</t>
        </r>
        <r>
          <rPr>
            <sz val="9"/>
            <color indexed="81"/>
            <rFont val="Tahoma"/>
            <family val="2"/>
          </rPr>
          <t xml:space="preserve">
FROMAGES CONTENANT ENTRE 100 ET 150 MG CALCIUM/PORTION
4/20 MINI = 8/40</t>
        </r>
      </text>
    </comment>
    <comment ref="T23" authorId="0">
      <text>
        <r>
          <rPr>
            <b/>
            <sz val="9"/>
            <color indexed="81"/>
            <rFont val="Tahoma"/>
            <family val="2"/>
          </rPr>
          <t>Kris:</t>
        </r>
        <r>
          <rPr>
            <sz val="9"/>
            <color indexed="81"/>
            <rFont val="Tahoma"/>
            <family val="2"/>
          </rPr>
          <t xml:space="preserve">
PDTS LAITIERS HORS FREQUENCE</t>
        </r>
      </text>
    </comment>
    <comment ref="U23"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 ref="R28" authorId="0">
      <text>
        <r>
          <rPr>
            <b/>
            <sz val="9"/>
            <color indexed="81"/>
            <rFont val="Tahoma"/>
            <family val="2"/>
          </rPr>
          <t>Kris:</t>
        </r>
        <r>
          <rPr>
            <sz val="9"/>
            <color indexed="81"/>
            <rFont val="Tahoma"/>
            <family val="2"/>
          </rPr>
          <t xml:space="preserve">
DESSERT &gt;15% LIPIDES
3/20 MAX 6/40</t>
        </r>
      </text>
    </comment>
    <comment ref="S28" authorId="0">
      <text>
        <r>
          <rPr>
            <b/>
            <sz val="9"/>
            <color indexed="81"/>
            <rFont val="Tahoma"/>
            <family val="2"/>
          </rPr>
          <t>Kris:</t>
        </r>
        <r>
          <rPr>
            <sz val="9"/>
            <color indexed="81"/>
            <rFont val="Tahoma"/>
            <family val="2"/>
          </rPr>
          <t xml:space="preserve">
DESSERT &lt;15% LIPIDES ET &gt;20 g GLUCIDES/ PORTION
4/20 MAX = 8/40</t>
        </r>
      </text>
    </comment>
    <comment ref="T28" authorId="0">
      <text>
        <r>
          <rPr>
            <b/>
            <sz val="9"/>
            <color indexed="81"/>
            <rFont val="Tahoma"/>
            <family val="2"/>
          </rPr>
          <t>Kris:</t>
        </r>
        <r>
          <rPr>
            <sz val="9"/>
            <color indexed="81"/>
            <rFont val="Tahoma"/>
            <family val="2"/>
          </rPr>
          <t xml:space="preserve">
DESSERT 100% FRUITS CRUS SANS SUCRES AJOUTES
8/20 </t>
        </r>
        <r>
          <rPr>
            <b/>
            <sz val="11"/>
            <color indexed="81"/>
            <rFont val="Tahoma"/>
            <family val="2"/>
          </rPr>
          <t xml:space="preserve">MINI </t>
        </r>
        <r>
          <rPr>
            <sz val="9"/>
            <color indexed="81"/>
            <rFont val="Tahoma"/>
            <family val="2"/>
          </rPr>
          <t>= 16/40</t>
        </r>
      </text>
    </comment>
    <comment ref="U28"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List>
</comments>
</file>

<file path=xl/comments5.xml><?xml version="1.0" encoding="utf-8"?>
<comments xmlns="http://schemas.openxmlformats.org/spreadsheetml/2006/main">
  <authors>
    <author>Kris</author>
  </authors>
  <commentList>
    <comment ref="R8" authorId="0">
      <text>
        <r>
          <rPr>
            <b/>
            <sz val="9"/>
            <color indexed="81"/>
            <rFont val="Tahoma"/>
            <family val="2"/>
          </rPr>
          <t>Kris:</t>
        </r>
        <r>
          <rPr>
            <sz val="9"/>
            <color indexed="81"/>
            <rFont val="Tahoma"/>
            <family val="2"/>
          </rPr>
          <t xml:space="preserve">
ENTREE &gt; 15%MG
4/20 MAX = 12/60
</t>
        </r>
      </text>
    </comment>
    <comment ref="S8" authorId="0">
      <text>
        <r>
          <rPr>
            <b/>
            <sz val="9"/>
            <color indexed="81"/>
            <rFont val="Tahoma"/>
            <family val="2"/>
          </rPr>
          <t>Kris:</t>
        </r>
        <r>
          <rPr>
            <sz val="9"/>
            <color indexed="81"/>
            <rFont val="Tahoma"/>
            <family val="2"/>
          </rPr>
          <t xml:space="preserve">
ENTREE HORS FREQUENCE
LIBRE</t>
        </r>
      </text>
    </comment>
    <comment ref="T8" authorId="0">
      <text>
        <r>
          <rPr>
            <b/>
            <sz val="9"/>
            <color indexed="81"/>
            <rFont val="Tahoma"/>
            <family val="2"/>
          </rPr>
          <t>Kris:</t>
        </r>
        <r>
          <rPr>
            <sz val="9"/>
            <color indexed="81"/>
            <rFont val="Tahoma"/>
            <family val="2"/>
          </rPr>
          <t xml:space="preserve">
CRUDITES AU MOINS 50% LEG OU FRUITS 10/20 MINI = 30/60</t>
        </r>
      </text>
    </comment>
    <comment ref="V8" authorId="0">
      <text>
        <r>
          <rPr>
            <b/>
            <sz val="9"/>
            <color indexed="81"/>
            <rFont val="Tahoma"/>
            <family val="2"/>
          </rPr>
          <t>Kris:</t>
        </r>
        <r>
          <rPr>
            <sz val="9"/>
            <color indexed="81"/>
            <rFont val="Tahoma"/>
            <family val="2"/>
          </rPr>
          <t xml:space="preserve">
PDTS A FRIRE OU PREFRITS &gt; 15% MG 4/20 MAX = 8/40</t>
        </r>
      </text>
    </comment>
    <comment ref="Q10" authorId="0">
      <text>
        <r>
          <rPr>
            <b/>
            <sz val="9"/>
            <color indexed="81"/>
            <rFont val="Tahoma"/>
            <family val="2"/>
          </rPr>
          <t>Kris:</t>
        </r>
        <r>
          <rPr>
            <sz val="9"/>
            <color indexed="81"/>
            <rFont val="Tahoma"/>
            <family val="2"/>
          </rPr>
          <t xml:space="preserve">
Sauf pour "Frit" qui est sur 40 Repas !!!</t>
        </r>
      </text>
    </comment>
    <comment ref="R13" authorId="0">
      <text>
        <r>
          <rPr>
            <b/>
            <sz val="9"/>
            <color indexed="81"/>
            <rFont val="Tahoma"/>
            <family val="2"/>
          </rPr>
          <t>Kris:</t>
        </r>
        <r>
          <rPr>
            <sz val="9"/>
            <color indexed="81"/>
            <rFont val="Tahoma"/>
            <family val="2"/>
          </rPr>
          <t xml:space="preserve">
PLATS PROTIDIQUES AVEC P/L &lt;=1 2/20MAX= 4/40</t>
        </r>
      </text>
    </comment>
    <comment ref="S13" authorId="0">
      <text>
        <r>
          <rPr>
            <b/>
            <sz val="9"/>
            <color indexed="81"/>
            <rFont val="Tahoma"/>
            <family val="2"/>
          </rPr>
          <t>Kris:</t>
        </r>
        <r>
          <rPr>
            <sz val="9"/>
            <color indexed="81"/>
            <rFont val="Tahoma"/>
            <family val="2"/>
          </rPr>
          <t xml:space="preserve">
POISSONS OU PREP BASE POISSONS &gt;70% POISSONS ET P/L&gt;+2  4/20 MINI =8/40</t>
        </r>
      </text>
    </comment>
    <comment ref="T13" authorId="0">
      <text>
        <r>
          <rPr>
            <b/>
            <sz val="9"/>
            <color indexed="81"/>
            <rFont val="Tahoma"/>
            <family val="2"/>
          </rPr>
          <t>Kris:</t>
        </r>
        <r>
          <rPr>
            <sz val="9"/>
            <color indexed="81"/>
            <rFont val="Tahoma"/>
            <family val="2"/>
          </rPr>
          <t xml:space="preserve">
VIANDE NON HC BOEUF VEAU AGNEAU ET ABATS BOUCHERIE  4/20 MINI =8/40</t>
        </r>
      </text>
    </comment>
    <comment ref="U13" authorId="0">
      <text>
        <r>
          <rPr>
            <b/>
            <sz val="9"/>
            <color indexed="81"/>
            <rFont val="Tahoma"/>
            <family val="2"/>
          </rPr>
          <t>Kris:</t>
        </r>
        <r>
          <rPr>
            <sz val="9"/>
            <color indexed="81"/>
            <rFont val="Tahoma"/>
            <family val="2"/>
          </rPr>
          <t xml:space="preserve">
PREP BASE VIANDES OEUFET/OU FROMAGE OU POISSON RECONSTITUE &lt;70% Mat Prem Animales  3/20MAX = 6/40</t>
        </r>
      </text>
    </comment>
    <comment ref="V13" authorId="0">
      <text>
        <r>
          <rPr>
            <b/>
            <sz val="9"/>
            <color indexed="81"/>
            <rFont val="Tahoma"/>
            <family val="2"/>
          </rPr>
          <t>Kris:</t>
        </r>
        <r>
          <rPr>
            <sz val="9"/>
            <color indexed="81"/>
            <rFont val="Tahoma"/>
            <family val="2"/>
          </rPr>
          <t xml:space="preserve">
PDTS A FRIRE OU PREFRITS &gt; 15% MG 4/20 MAX = 8/40</t>
        </r>
      </text>
    </comment>
    <comment ref="W13" authorId="0">
      <text>
        <r>
          <rPr>
            <b/>
            <sz val="9"/>
            <color indexed="81"/>
            <rFont val="Tahoma"/>
            <family val="2"/>
          </rPr>
          <t>Kris:</t>
        </r>
        <r>
          <rPr>
            <sz val="9"/>
            <color indexed="81"/>
            <rFont val="Tahoma"/>
            <family val="2"/>
          </rPr>
          <t xml:space="preserve">
PLATS PRINCIPAL HORS FREQUENCE</t>
        </r>
      </text>
    </comment>
    <comment ref="R18" authorId="0">
      <text>
        <r>
          <rPr>
            <b/>
            <sz val="9"/>
            <color indexed="81"/>
            <rFont val="Tahoma"/>
            <family val="2"/>
          </rPr>
          <t>Kris:</t>
        </r>
        <r>
          <rPr>
            <sz val="9"/>
            <color indexed="81"/>
            <rFont val="Tahoma"/>
            <family val="2"/>
          </rPr>
          <t xml:space="preserve">
LEGUMES CUITS AUTRES QUE SECS OU EN MELANGE 50 % MINIMUM 10/20 = 20/40</t>
        </r>
      </text>
    </comment>
    <comment ref="S18" authorId="0">
      <text>
        <r>
          <rPr>
            <b/>
            <sz val="9"/>
            <color indexed="81"/>
            <rFont val="Tahoma"/>
            <family val="2"/>
          </rPr>
          <t>Kris:</t>
        </r>
        <r>
          <rPr>
            <sz val="9"/>
            <color indexed="81"/>
            <rFont val="Tahoma"/>
            <family val="2"/>
          </rPr>
          <t xml:space="preserve">
LEGUME SECS FECULENTS OU CEREALES SEULS OU EN M2LANGE 50% MINIMUM 10/20 = 20/40</t>
        </r>
      </text>
    </comment>
    <comment ref="T18" authorId="0">
      <text>
        <r>
          <rPr>
            <b/>
            <sz val="9"/>
            <color indexed="81"/>
            <rFont val="Tahoma"/>
            <family val="2"/>
          </rPr>
          <t>Kris:</t>
        </r>
        <r>
          <rPr>
            <sz val="9"/>
            <color indexed="81"/>
            <rFont val="Tahoma"/>
            <family val="2"/>
          </rPr>
          <t xml:space="preserve">
CRUDITES 50% MINI FRUITS OU LEG 
10/20 MINI 20/40
AVEC ENTREE</t>
        </r>
      </text>
    </comment>
    <comment ref="U18" authorId="0">
      <text>
        <r>
          <rPr>
            <b/>
            <sz val="9"/>
            <color indexed="81"/>
            <rFont val="Tahoma"/>
            <family val="2"/>
          </rPr>
          <t>Kris:</t>
        </r>
        <r>
          <rPr>
            <sz val="9"/>
            <color indexed="81"/>
            <rFont val="Tahoma"/>
            <family val="2"/>
          </rPr>
          <t xml:space="preserve">
Féculent frit 
max 4/20
Soit 8/40</t>
        </r>
      </text>
    </comment>
    <comment ref="V18" authorId="0">
      <text>
        <r>
          <rPr>
            <b/>
            <sz val="9"/>
            <color indexed="81"/>
            <rFont val="Tahoma"/>
            <family val="2"/>
          </rPr>
          <t>Kris:</t>
        </r>
        <r>
          <rPr>
            <sz val="9"/>
            <color indexed="81"/>
            <rFont val="Tahoma"/>
            <family val="2"/>
          </rPr>
          <t xml:space="preserve">
Legumes frits
4/20 MAX = 8/40</t>
        </r>
      </text>
    </comment>
    <comment ref="Q20" authorId="0">
      <text>
        <r>
          <rPr>
            <b/>
            <sz val="9"/>
            <color indexed="81"/>
            <rFont val="Tahoma"/>
            <family val="2"/>
          </rPr>
          <t>Kris:</t>
        </r>
        <r>
          <rPr>
            <sz val="9"/>
            <color indexed="81"/>
            <rFont val="Tahoma"/>
            <family val="2"/>
          </rPr>
          <t xml:space="preserve">
Sauf "B" qui est sur 60 repas !!!
</t>
        </r>
      </text>
    </comment>
    <comment ref="R23" authorId="0">
      <text>
        <r>
          <rPr>
            <b/>
            <sz val="9"/>
            <color indexed="81"/>
            <rFont val="Tahoma"/>
            <family val="2"/>
          </rPr>
          <t>Kris:</t>
        </r>
        <r>
          <rPr>
            <sz val="9"/>
            <color indexed="81"/>
            <rFont val="Tahoma"/>
            <family val="2"/>
          </rPr>
          <t xml:space="preserve">
FROMAGES CONTENANT AU MOINS 150 MG CALCIUM/PORTION
8/20 MINI =16/40</t>
        </r>
      </text>
    </comment>
    <comment ref="S23" authorId="0">
      <text>
        <r>
          <rPr>
            <b/>
            <sz val="9"/>
            <color indexed="81"/>
            <rFont val="Tahoma"/>
            <family val="2"/>
          </rPr>
          <t>Kris:</t>
        </r>
        <r>
          <rPr>
            <sz val="9"/>
            <color indexed="81"/>
            <rFont val="Tahoma"/>
            <family val="2"/>
          </rPr>
          <t xml:space="preserve">
FROMAGES CONTENANT ENTRE 100 ET 150 MG CALCIUM/PORTION
4/20 MINI = 8/40</t>
        </r>
      </text>
    </comment>
    <comment ref="T23" authorId="0">
      <text>
        <r>
          <rPr>
            <b/>
            <sz val="9"/>
            <color indexed="81"/>
            <rFont val="Tahoma"/>
            <family val="2"/>
          </rPr>
          <t>Kris:</t>
        </r>
        <r>
          <rPr>
            <sz val="9"/>
            <color indexed="81"/>
            <rFont val="Tahoma"/>
            <family val="2"/>
          </rPr>
          <t xml:space="preserve">
PDTS LAITIERS HORS FREQUENCE</t>
        </r>
      </text>
    </comment>
    <comment ref="U23"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 ref="R28" authorId="0">
      <text>
        <r>
          <rPr>
            <b/>
            <sz val="9"/>
            <color indexed="81"/>
            <rFont val="Tahoma"/>
            <family val="2"/>
          </rPr>
          <t>Kris:</t>
        </r>
        <r>
          <rPr>
            <sz val="9"/>
            <color indexed="81"/>
            <rFont val="Tahoma"/>
            <family val="2"/>
          </rPr>
          <t xml:space="preserve">
DESSERT &gt;15% LIPIDES
3/20 MAX 6/40</t>
        </r>
      </text>
    </comment>
    <comment ref="S28" authorId="0">
      <text>
        <r>
          <rPr>
            <b/>
            <sz val="9"/>
            <color indexed="81"/>
            <rFont val="Tahoma"/>
            <family val="2"/>
          </rPr>
          <t>Kris:</t>
        </r>
        <r>
          <rPr>
            <sz val="9"/>
            <color indexed="81"/>
            <rFont val="Tahoma"/>
            <family val="2"/>
          </rPr>
          <t xml:space="preserve">
DESSERT &lt;15% LIPIDES ET &gt;20 g GLUCIDES/ PORTION
4/20 MAX = 8/40</t>
        </r>
      </text>
    </comment>
    <comment ref="T28" authorId="0">
      <text>
        <r>
          <rPr>
            <b/>
            <sz val="9"/>
            <color indexed="81"/>
            <rFont val="Tahoma"/>
            <family val="2"/>
          </rPr>
          <t>Kris:</t>
        </r>
        <r>
          <rPr>
            <sz val="9"/>
            <color indexed="81"/>
            <rFont val="Tahoma"/>
            <family val="2"/>
          </rPr>
          <t xml:space="preserve">
DESSERT 100% FRUITS CRUS SANS SUCRES AJOUTES
8/20 </t>
        </r>
        <r>
          <rPr>
            <b/>
            <sz val="11"/>
            <color indexed="81"/>
            <rFont val="Tahoma"/>
            <family val="2"/>
          </rPr>
          <t xml:space="preserve">MINI </t>
        </r>
        <r>
          <rPr>
            <sz val="9"/>
            <color indexed="81"/>
            <rFont val="Tahoma"/>
            <family val="2"/>
          </rPr>
          <t>= 16/40</t>
        </r>
      </text>
    </comment>
    <comment ref="U28" authorId="0">
      <text>
        <r>
          <rPr>
            <b/>
            <sz val="9"/>
            <color indexed="81"/>
            <rFont val="Tahoma"/>
            <family val="2"/>
          </rPr>
          <t>Kris:</t>
        </r>
        <r>
          <rPr>
            <sz val="9"/>
            <color indexed="81"/>
            <rFont val="Tahoma"/>
            <family val="2"/>
          </rPr>
          <t xml:space="preserve">
Produits laitiers ou desserts lactés contenant plus de
100 mg de calcium laitier, et moins de 5g de lipides par portion</t>
        </r>
      </text>
    </comment>
  </commentList>
</comments>
</file>

<file path=xl/sharedStrings.xml><?xml version="1.0" encoding="utf-8"?>
<sst xmlns="http://schemas.openxmlformats.org/spreadsheetml/2006/main" count="6648" uniqueCount="2346">
  <si>
    <t>PROPOSITION DE MENUS</t>
  </si>
  <si>
    <t>ENTREES</t>
  </si>
  <si>
    <t>PLATS</t>
  </si>
  <si>
    <t>LEGUMES</t>
  </si>
  <si>
    <t>FROMAGE</t>
  </si>
  <si>
    <t>DESSERT</t>
  </si>
  <si>
    <t>A</t>
  </si>
  <si>
    <t>B</t>
  </si>
  <si>
    <t>C</t>
  </si>
  <si>
    <t>D</t>
  </si>
  <si>
    <t>E</t>
  </si>
  <si>
    <t>F</t>
  </si>
  <si>
    <t>G</t>
  </si>
  <si>
    <t>H</t>
  </si>
  <si>
    <t>I</t>
  </si>
  <si>
    <t>J</t>
  </si>
  <si>
    <t>K</t>
  </si>
  <si>
    <t>L</t>
  </si>
  <si>
    <t>M</t>
  </si>
  <si>
    <t>N</t>
  </si>
  <si>
    <t>O</t>
  </si>
  <si>
    <t>CREME ANGLAISE</t>
  </si>
  <si>
    <t>CREME CATALANE</t>
  </si>
  <si>
    <t>GATEAU DE SEMOULE</t>
  </si>
  <si>
    <t>RIZ AU LAIT</t>
  </si>
  <si>
    <t>YAOURT NATURE</t>
  </si>
  <si>
    <r>
      <t xml:space="preserve">GEMRCN - </t>
    </r>
    <r>
      <rPr>
        <sz val="9.5"/>
        <rFont val="Times New Roman"/>
        <family val="1"/>
      </rPr>
      <t xml:space="preserve">FREQUENCES RECOMMANDEES DE SERVICE DES PLATS POUR LES REPAS DES ENFANTS DE PLUS DE 3 ANS, DES
</t>
    </r>
    <r>
      <rPr>
        <b/>
        <sz val="9.5"/>
        <rFont val="Times New Roman"/>
        <family val="1"/>
      </rPr>
      <t xml:space="preserve">2007 </t>
    </r>
    <r>
      <rPr>
        <sz val="9.5"/>
        <rFont val="Times New Roman"/>
        <family val="1"/>
      </rPr>
      <t xml:space="preserve">ADOLESCENTS, DES ADULTES ET DES PERSONNES AGEES EN CAS DE PORTAGE A DOMICILE (1) (2) (3)
</t>
    </r>
    <r>
      <rPr>
        <b/>
        <sz val="9.5"/>
        <rFont val="Times New Roman"/>
        <family val="1"/>
      </rPr>
      <t>FEUILLE DE CONTRÖLE</t>
    </r>
  </si>
  <si>
    <t>indices</t>
  </si>
  <si>
    <t>Entrée</t>
  </si>
  <si>
    <t>Plat
protidique</t>
  </si>
  <si>
    <t>Garniture ou
accompagnement</t>
  </si>
  <si>
    <r>
      <t xml:space="preserve">Produit
</t>
    </r>
    <r>
      <rPr>
        <sz val="9.5"/>
        <rFont val="Times New Roman"/>
        <family val="1"/>
      </rPr>
      <t>laitier</t>
    </r>
  </si>
  <si>
    <t>Dessert</t>
  </si>
  <si>
    <t>TOTAL</t>
  </si>
  <si>
    <t>Fréquence
recommandée</t>
  </si>
  <si>
    <t>Combien de repas</t>
  </si>
  <si>
    <t>Sur</t>
  </si>
  <si>
    <t>4/20 maxi</t>
  </si>
  <si>
    <t>10/20 mini</t>
  </si>
  <si>
    <t>2/20 maxi</t>
  </si>
  <si>
    <t>4/20 mini</t>
  </si>
  <si>
    <t>10 sur 20</t>
  </si>
  <si>
    <t>(4)</t>
  </si>
  <si>
    <t>8/20 mini</t>
  </si>
  <si>
    <t>6/20 mini</t>
  </si>
  <si>
    <t>3/20 maxi</t>
  </si>
  <si>
    <t>EHF</t>
  </si>
  <si>
    <t>PPHF</t>
  </si>
  <si>
    <t>PLHF</t>
  </si>
  <si>
    <t>Code DATAMEAL</t>
  </si>
  <si>
    <t>Libelle</t>
  </si>
  <si>
    <t>Info</t>
  </si>
  <si>
    <t>DLC</t>
  </si>
  <si>
    <t>P.U</t>
  </si>
  <si>
    <t>Indice GEMRCN</t>
  </si>
  <si>
    <t>ABRICOT PAYS</t>
  </si>
  <si>
    <t>VE</t>
  </si>
  <si>
    <t>5J</t>
  </si>
  <si>
    <t>ABRICOTS AU SIROP</t>
  </si>
  <si>
    <t>ACRAS DE MORUE</t>
  </si>
  <si>
    <t>AGNEAU  FRICASSEE A LA HONGROISE</t>
  </si>
  <si>
    <t>AGNEAU DE CASSAGNES OIGNONS DE LEZIGNAN</t>
  </si>
  <si>
    <t>AGNEAU SAUTE AU SAFRAN</t>
  </si>
  <si>
    <t>ALOUETTE DE BOEUF</t>
  </si>
  <si>
    <t>ANANAS</t>
  </si>
  <si>
    <t>ANANAS AU SIROP</t>
  </si>
  <si>
    <t>ANDOUILLETTE SAUCE MOUTARDE</t>
  </si>
  <si>
    <t>ARTICHAUD VINAIGRETTE</t>
  </si>
  <si>
    <t>ARTICHAUT FOND.MORCEAUX</t>
  </si>
  <si>
    <t>ASPERGES 4/4</t>
  </si>
  <si>
    <t>365J</t>
  </si>
  <si>
    <t>ASPERGES FRAICHES DE PAYS</t>
  </si>
  <si>
    <t>AUBERGINE FRITE A LA TOMATE</t>
  </si>
  <si>
    <t>AUBERGINES  FARCIES</t>
  </si>
  <si>
    <t>AUBERGINES ROULEES MESCLUN</t>
  </si>
  <si>
    <t>AVOCAT A LA MOUSSE DE THON</t>
  </si>
  <si>
    <t>AVOCAT AU CRABE ET CREVETTES</t>
  </si>
  <si>
    <t>AVOCAT AU SURIMI SAUCE COCKTAIL</t>
  </si>
  <si>
    <t>AVOCAT VINAIGRETTE</t>
  </si>
  <si>
    <t>BANANE</t>
  </si>
  <si>
    <t>BANANE BIO</t>
  </si>
  <si>
    <t>BANANE CUITE AU CARAMEL</t>
  </si>
  <si>
    <t>BANANE PORTION</t>
  </si>
  <si>
    <t>BASQUAISE AU RIZ DE CAMARGUE</t>
  </si>
  <si>
    <t>BATONNET GLACE</t>
  </si>
  <si>
    <t>BEIGNET BROCOLI</t>
  </si>
  <si>
    <t>BEIGNET CHOCOLAT</t>
  </si>
  <si>
    <t>BEIGNET DE CALAMARS</t>
  </si>
  <si>
    <t>BEIGNET DE COURGETTE</t>
  </si>
  <si>
    <t>BEIGNET FRAMBOISE</t>
  </si>
  <si>
    <t>BEIGNET POMMES</t>
  </si>
  <si>
    <t>BEIGNETS CHOUX FLEURS</t>
  </si>
  <si>
    <t>BEIGNETS DE SALSIFIS</t>
  </si>
  <si>
    <t>BETTERAVE ET POMMES DE TERRE EN SALADE</t>
  </si>
  <si>
    <t>BETTERAVES EN DES VINAIGRETTE</t>
  </si>
  <si>
    <t>BETTERAVES MIMOSA</t>
  </si>
  <si>
    <t>BETTERAVES ROUGES VINAIGRETTE</t>
  </si>
  <si>
    <t>BISCUIT CAKE  PEPITES CHOCOLAT</t>
  </si>
  <si>
    <t>BISCUIT CAKE FRUIT PCE</t>
  </si>
  <si>
    <t>BISCUIT GAUFFRETTE  CHOCOLAT</t>
  </si>
  <si>
    <t>BISCUIT GAUFRE LIEGEOISE</t>
  </si>
  <si>
    <t>BISCUIT MINI ROULE ABRICOT</t>
  </si>
  <si>
    <t>BISCUIT SPECULOOS</t>
  </si>
  <si>
    <t>BISCUIT TRANCHE NAPOLITAINE</t>
  </si>
  <si>
    <t>BLANQUETTE AUX DEUX POISSONS</t>
  </si>
  <si>
    <t>BLANQUETTE DE COLIN</t>
  </si>
  <si>
    <t>BLANQUETTE DE VEAU A L'ANCIENNE</t>
  </si>
  <si>
    <t>BLETTES AIL ET PERSIL</t>
  </si>
  <si>
    <t>BOEUF A LA BIERE</t>
  </si>
  <si>
    <t>BOEUF AUX OLIVES</t>
  </si>
  <si>
    <t>BOEUF BRAISE A LA PROVENCALE</t>
  </si>
  <si>
    <t>BOEUF BRAISE ALSACIENNE</t>
  </si>
  <si>
    <t>BOEUF BRAISE AUX ANCHOIS</t>
  </si>
  <si>
    <t>BOEUF BRAISE AUX CAROTTES</t>
  </si>
  <si>
    <t>BOEUF BRAISE EN GOULASH</t>
  </si>
  <si>
    <t>BOEUF BRAISE FLAMANDE</t>
  </si>
  <si>
    <t>BOEUF GALETTE BURGER</t>
  </si>
  <si>
    <t>BOEUF ST GILLOISE</t>
  </si>
  <si>
    <t>BOEUF VBF BOURGUIGNON</t>
  </si>
  <si>
    <t>BOEUF VBF BRAISE MODE</t>
  </si>
  <si>
    <t>BOLOGNAISE</t>
  </si>
  <si>
    <t>BOMBE A CHANTILLY</t>
  </si>
  <si>
    <t>BOULAGNEAU TOMATE</t>
  </si>
  <si>
    <t>BOULBEEF EN CURRY</t>
  </si>
  <si>
    <t>BOULETTES BOEUF</t>
  </si>
  <si>
    <t>BOULETTES MADRILENE</t>
  </si>
  <si>
    <t>BOULETTES SCE TOMATE</t>
  </si>
  <si>
    <t>BOULGOUR EN PILAFF</t>
  </si>
  <si>
    <t>BOULGOUR LANGUEDOCIEN</t>
  </si>
  <si>
    <t>BOURRIDE DE LIEU</t>
  </si>
  <si>
    <t>BOURRIDE DE SAUMONETTE</t>
  </si>
  <si>
    <t>BRANDADE DE MORUE PC S° X 8</t>
  </si>
  <si>
    <t>BRANDADE DE MORUE PLAT COMPLET (par 12)</t>
  </si>
  <si>
    <t>BRAS DE VENUS MAISON VANILLE</t>
  </si>
  <si>
    <t>BROCHETTE DE CANARD DE L'ETANG DE L'OR</t>
  </si>
  <si>
    <t>BROCHETTE DE POISSON PANE</t>
  </si>
  <si>
    <t>BROCHETTE DE POISSON PANE / CITRON</t>
  </si>
  <si>
    <t>BROCHETTE DE PORC</t>
  </si>
  <si>
    <t>BROCHETTE MEXICAINE (8)</t>
  </si>
  <si>
    <t>BROCHETTE ORIENTALE</t>
  </si>
  <si>
    <t>BROCHETTE ORLOFF</t>
  </si>
  <si>
    <t>BROCOLIS MIMOSA</t>
  </si>
  <si>
    <t>BROCOLIS VINAIGRETTE</t>
  </si>
  <si>
    <t>BROWNIES</t>
  </si>
  <si>
    <t>BROWNIES AUX NOIX</t>
  </si>
  <si>
    <t>BROWNIES MAISON</t>
  </si>
  <si>
    <t>BUCHE DE NOEL MAISON ARDECHOISE</t>
  </si>
  <si>
    <t>BUCHE DE NOEL MAISON NUTELLA</t>
  </si>
  <si>
    <t>BUCHE DE NOEL MAISON SPECULOOS</t>
  </si>
  <si>
    <t>BUCHE DE NOEL MAISON VANILLE</t>
  </si>
  <si>
    <t>BUCHES DE NOËL MAISON AUX 3 CHOCOLATS</t>
  </si>
  <si>
    <t>BUCHETTE PATISSIERE AU CHOCOLAT S X14</t>
  </si>
  <si>
    <t>CABILLAUD BASQUAISE</t>
  </si>
  <si>
    <t>CABILLAUD SAUCE CRUSTACES</t>
  </si>
  <si>
    <t>CAILLETTES AUX HERBES</t>
  </si>
  <si>
    <t>CAKE MAISON</t>
  </si>
  <si>
    <t>CALAMAR ROMAINE</t>
  </si>
  <si>
    <t>CANARD A L'ORANGE</t>
  </si>
  <si>
    <t>CANNELONNIS GRATINE</t>
  </si>
  <si>
    <t>CARBONARA</t>
  </si>
  <si>
    <t>CARBONNADE FLAMANDE</t>
  </si>
  <si>
    <t>CAROTTE ET CELERI REMOULADE</t>
  </si>
  <si>
    <t>CAROTTES A LA CREME (15)</t>
  </si>
  <si>
    <t>CAROTTES A LA PAYSANNE</t>
  </si>
  <si>
    <t>CAROTTES BIO BRAISEES</t>
  </si>
  <si>
    <t>CAROTTES BRAISEES</t>
  </si>
  <si>
    <t>CAROTTES GRATINEES</t>
  </si>
  <si>
    <t>CAROTTES NUGGETS</t>
  </si>
  <si>
    <t>CAROTTES RAPEES</t>
  </si>
  <si>
    <t>CASSOULET  (12)</t>
  </si>
  <si>
    <t>CELERI BRAISE</t>
  </si>
  <si>
    <t>CELERI REMOULADE</t>
  </si>
  <si>
    <t>CELERIS SAUCE BULGARE</t>
  </si>
  <si>
    <t>CERISE DE PAYS</t>
  </si>
  <si>
    <t>CERVELAS CAMPAGNARD</t>
  </si>
  <si>
    <t>CHAMPIGNONS A LA GRECQUE</t>
  </si>
  <si>
    <t>CHAMPIGNONS BRAISES A LA TOMATE</t>
  </si>
  <si>
    <t>CHAPON MINI ROTI BARDE PANCETTA SCE FORESTIERE</t>
  </si>
  <si>
    <t>CHAUSSON AUX POMMES</t>
  </si>
  <si>
    <t>CHEESBURGER</t>
  </si>
  <si>
    <t>CHILI CON CARNE ET FARITAS (12)</t>
  </si>
  <si>
    <t>CHIPOLATAS GRILLEES</t>
  </si>
  <si>
    <t>CHIPOLATAS SAUCE TOMATE</t>
  </si>
  <si>
    <t>CHOCOLAT DE NOEL</t>
  </si>
  <si>
    <t>CHOU AUX FIGUES CONFITES CREME VANILLEE</t>
  </si>
  <si>
    <t>CHOU FLEUR EN GRATIN</t>
  </si>
  <si>
    <t>CHOU FLEUR MIMOSA</t>
  </si>
  <si>
    <t>CHOU FLEUR PAPRIKA</t>
  </si>
  <si>
    <t>CHOU FLEUR SAUCE AURORE</t>
  </si>
  <si>
    <t>CHOU FLEUR VINAIGRETTE</t>
  </si>
  <si>
    <t>CHOU GARNITURE</t>
  </si>
  <si>
    <t>CHOU ROMANESCO</t>
  </si>
  <si>
    <t>CHOU ROUGE VINAIGRETTE</t>
  </si>
  <si>
    <t>CHOUCROUTE AU POISSON</t>
  </si>
  <si>
    <t>CHOUCROUTE GARNIE</t>
  </si>
  <si>
    <t>CHOUX A LA CHANTILLY</t>
  </si>
  <si>
    <t>CHOUX A LA CREME</t>
  </si>
  <si>
    <t>CHOUX DE BRUXELLE AUX LARDONS</t>
  </si>
  <si>
    <t>CHOUX DE BRUXELLE AUX OIGNONS</t>
  </si>
  <si>
    <t>CHURROS</t>
  </si>
  <si>
    <t>CIVET DE LIEVRE</t>
  </si>
  <si>
    <t>CIVET DE SAUMONETTE</t>
  </si>
  <si>
    <t>CLAFOUTIS AUX CERISES</t>
  </si>
  <si>
    <t>CLAFOUTIS AUX POMMES</t>
  </si>
  <si>
    <t>CLEMENTINE</t>
  </si>
  <si>
    <t>CLEMENTINE BIO</t>
  </si>
  <si>
    <t>10J</t>
  </si>
  <si>
    <t>COCKTAIL DE FRUITS CHANTILLY</t>
  </si>
  <si>
    <t>COCKTAIL DE FRUITS EXOTIQUES 5/1</t>
  </si>
  <si>
    <t>COCKTAIL DE FRUITS FRAIS</t>
  </si>
  <si>
    <t>21J</t>
  </si>
  <si>
    <t>COCKTAIL DE FRUITS X 40</t>
  </si>
  <si>
    <t>COCO A LA TOMATE</t>
  </si>
  <si>
    <t>COEUR D ANANAS FRAIS</t>
  </si>
  <si>
    <t>COEUR D ARTICHAUTS</t>
  </si>
  <si>
    <t>COEUR DE PALMIER</t>
  </si>
  <si>
    <t>COEUR DE PALMIER X 8</t>
  </si>
  <si>
    <t>COLIN BORDELAISE</t>
  </si>
  <si>
    <t>COLIN SAUCE AURORE</t>
  </si>
  <si>
    <t>COLIN SAUCE POIVRONS ROUGES (10)</t>
  </si>
  <si>
    <t>COLIN SAUCE TOMATE</t>
  </si>
  <si>
    <t>COMPOTE D'ABRICOT / GAUFRETTE</t>
  </si>
  <si>
    <t>COMPOTE DE  POMMES</t>
  </si>
  <si>
    <t>COMPOTE DE POIRES</t>
  </si>
  <si>
    <t>COMPOTE DE POMME ABRICOT</t>
  </si>
  <si>
    <t>COMPOTE DE POMME INDIVIDUELLE</t>
  </si>
  <si>
    <t>COMPOTE DE POMMES EN MORCEAUX ET BISCUITS</t>
  </si>
  <si>
    <t>COMPOTE POMME CASSIS</t>
  </si>
  <si>
    <t>COMPOTE POMME/BANANE</t>
  </si>
  <si>
    <t>COMPOTE POMME/FRAISE (40)</t>
  </si>
  <si>
    <t>CONCOMBRE A LA CREME DE PAPRIKA</t>
  </si>
  <si>
    <t>CONCOMBRE CIBOULETTE</t>
  </si>
  <si>
    <t>CONCOMBRES DE LA VACHE QUI RIT</t>
  </si>
  <si>
    <t>CONCOMBRES SAUCE AU YAOURT</t>
  </si>
  <si>
    <t>COQUILLE POISSONS</t>
  </si>
  <si>
    <t>COQUILLETTES AU BEURRE</t>
  </si>
  <si>
    <t>COQUILLETTES DE LA MER</t>
  </si>
  <si>
    <t>COQUILLETTES NICOISE</t>
  </si>
  <si>
    <t>CORDON BLEU</t>
  </si>
  <si>
    <t>CORNET D ENDIVE AU FROMAGE</t>
  </si>
  <si>
    <t>CORNICHONS ENTIER 5/1</t>
  </si>
  <si>
    <t>COTE DE PORC CHARCUTIERE (N)</t>
  </si>
  <si>
    <t>COTE DE PORC PM AUX HERBES</t>
  </si>
  <si>
    <t>COTE DE PORC PM CHARCUTIERE</t>
  </si>
  <si>
    <t>COTE DE PORC SAVOYARDE</t>
  </si>
  <si>
    <t>COURGETTE BEIGNET</t>
  </si>
  <si>
    <t>COURGETTE FARCIES</t>
  </si>
  <si>
    <t>COURGETTES A LA NICOISE</t>
  </si>
  <si>
    <t>COURGETTES EN GRATIN</t>
  </si>
  <si>
    <t>COURGETTES SAUTEE</t>
  </si>
  <si>
    <t>COUSCOUS</t>
  </si>
  <si>
    <t>COUSCOUS DE POISSON</t>
  </si>
  <si>
    <t>COUSCOUS ROYAL</t>
  </si>
  <si>
    <t>CREME CARAMEL A PARTAGER</t>
  </si>
  <si>
    <t>CREME CREOLE/RHUM BTE5/1</t>
  </si>
  <si>
    <t>CREME DESS.CARAMEL BTE 5/1</t>
  </si>
  <si>
    <t>CREME DESS.CHOCOLAT BTE 5/1</t>
  </si>
  <si>
    <t>CREME DESS.CHOCOLAT NOIR OU BLANC INDIV</t>
  </si>
  <si>
    <t>CREME DESS.CHOCOLAT POT INDIV UHT</t>
  </si>
  <si>
    <t>CREME DESS.VANILLE BTE 5/1</t>
  </si>
  <si>
    <t>CREME DESS.VANILLE POT INDIVID</t>
  </si>
  <si>
    <t>CREME DESSERT CHOCOLAT POT</t>
  </si>
  <si>
    <t>CREME DESSERT PRALINE</t>
  </si>
  <si>
    <t>CREME DESSERT VANILLE (X40)</t>
  </si>
  <si>
    <t>CREME DESSERT VANILLE POT</t>
  </si>
  <si>
    <t>CREME OEUF CARAMEL X1</t>
  </si>
  <si>
    <t>CREME OEUF LAIT CARAMEL X1</t>
  </si>
  <si>
    <t>CREME RENVERSEE AU CARAMEL</t>
  </si>
  <si>
    <t>CREPE AU CHOCOLAT</t>
  </si>
  <si>
    <t>CREPE AU FROMAGE</t>
  </si>
  <si>
    <t>CREPE AU JAMBON</t>
  </si>
  <si>
    <t>CREPE AU SUCRE</t>
  </si>
  <si>
    <t>CRISPY DE POISSON</t>
  </si>
  <si>
    <t>CROQUE MONSIEUR MAISON</t>
  </si>
  <si>
    <t>CROQUE-MONSIEUR PIECE</t>
  </si>
  <si>
    <t>CROZET A LA CREME</t>
  </si>
  <si>
    <t>CROZIFLETTE VOLAILLE CPC X8</t>
  </si>
  <si>
    <t>CUISSE DE PINTADE CREME DE CHAMPIGNONS</t>
  </si>
  <si>
    <t>CUISSE DE PINTADE ROTIE</t>
  </si>
  <si>
    <t>CUISSE DE POULE CONFITE</t>
  </si>
  <si>
    <t>CUISSE DE POULET A L'ANCIENNE</t>
  </si>
  <si>
    <t>CUISSE DE POULET ROTIE</t>
  </si>
  <si>
    <t>CURRY D'AGNEAU</t>
  </si>
  <si>
    <t>CURRY DE POISSON</t>
  </si>
  <si>
    <t>CURRY DE SAUMON</t>
  </si>
  <si>
    <t>CURRY DE VOLAILLE</t>
  </si>
  <si>
    <t>DINDE A LA DIJONNAISE</t>
  </si>
  <si>
    <t>DINDE EMINCEE AU PAPRIKA</t>
  </si>
  <si>
    <t>DINDE EN BLANQUETTE</t>
  </si>
  <si>
    <t>DINDE EN ESCALOPE MEXICAINE</t>
  </si>
  <si>
    <t>DINDE EN FRICASSEE</t>
  </si>
  <si>
    <t>DINDONNEAU EN BROCHETTE</t>
  </si>
  <si>
    <t>DINDONNEAU EN BROCHETTE A L'ORIENTALE</t>
  </si>
  <si>
    <t>DIOT DE SAVOIE</t>
  </si>
  <si>
    <t>DISTRIBUTEUR KETCHUP</t>
  </si>
  <si>
    <t>DISTRIBUTEUR MAYONNAISE</t>
  </si>
  <si>
    <t>DISTRIBUTEUR SAUCE SALADE</t>
  </si>
  <si>
    <t>DOONYS</t>
  </si>
  <si>
    <t>DOS DE CABILLAUD AU BEURRE BLANC</t>
  </si>
  <si>
    <t>DUO DE COURGETTES</t>
  </si>
  <si>
    <t>EBLY  VERDI</t>
  </si>
  <si>
    <t>EBLY CAMARGUAIS CHAUD</t>
  </si>
  <si>
    <t>EBLY CAMARGUAIS EN SALADE</t>
  </si>
  <si>
    <t>EBLY FORESTIERE</t>
  </si>
  <si>
    <t>ECLAIR CHOCOLAT</t>
  </si>
  <si>
    <t>ECLAIR VANILLE</t>
  </si>
  <si>
    <t>ECRASE POMMES DE TERRE A L'HUILE D'OLIVE</t>
  </si>
  <si>
    <t>EMINCES DE DINDE A LA GARDIANNE</t>
  </si>
  <si>
    <t>EMINCES DE DINDE PROVENCALE</t>
  </si>
  <si>
    <t>EMINCES DINDE HONGROISE X 10</t>
  </si>
  <si>
    <t>ENCORNET FARCI A LA SETOISE</t>
  </si>
  <si>
    <t>ENDIVE AU JAMBON</t>
  </si>
  <si>
    <t>ENDIVES AUX NOIX</t>
  </si>
  <si>
    <t>ENDIVES BRAISEES</t>
  </si>
  <si>
    <t>ENDIVES EN SALADE</t>
  </si>
  <si>
    <t>15J</t>
  </si>
  <si>
    <t>EPINARD FLORENTINE</t>
  </si>
  <si>
    <t>EPINARDS CREME DE VACHE QUI RIT</t>
  </si>
  <si>
    <t>ESCALOPE DE DINDE</t>
  </si>
  <si>
    <t>ESCALOPE DE DINDE CREME DE ROQUEFORT</t>
  </si>
  <si>
    <t>ESCALOPE DE DINDE GRATINEE NAPOLITAINE</t>
  </si>
  <si>
    <t>ESCALOPE DE PORC HERBES DE PROVENCE</t>
  </si>
  <si>
    <t>ESCALOPE DE PORC PROVENCALE</t>
  </si>
  <si>
    <t>ESCALOPE DE POULET CREME DE ROQUEFORT</t>
  </si>
  <si>
    <t>ESCALOPE ITALIENNE</t>
  </si>
  <si>
    <t>ESCALOPES VIENNOISE</t>
  </si>
  <si>
    <t>ESTOUFFADE A LA NICOISE</t>
  </si>
  <si>
    <t>FAISSELLE AVEC SUCRE</t>
  </si>
  <si>
    <t>FEUILLE DE VIGNES FARCIES</t>
  </si>
  <si>
    <t>FEUILLETE A LA VIANDE</t>
  </si>
  <si>
    <t>FEUILLETE DE LA MER</t>
  </si>
  <si>
    <t>FEUILLETE DUBARRY</t>
  </si>
  <si>
    <t>FEUILLETE FROMAGE</t>
  </si>
  <si>
    <t>FEUILLETE HOT DOG</t>
  </si>
  <si>
    <t>FILET DE  HOKI PANE / CITRON</t>
  </si>
  <si>
    <t>300J</t>
  </si>
  <si>
    <t>FILET DE COLIN PANE / CITRON</t>
  </si>
  <si>
    <t>FILET DE COLIN SAUCE AIOLI</t>
  </si>
  <si>
    <t>FILET DE COLIN SAUCE CITRON</t>
  </si>
  <si>
    <t>FILET DE COLIN SAUCE TARTARE</t>
  </si>
  <si>
    <t>FILET DE DINDE AUX CHAMPIGNONS</t>
  </si>
  <si>
    <t>FILET DE DINDE NORMANDE</t>
  </si>
  <si>
    <t>FILET DE DINDE SAUCE KETCHUP MAISON</t>
  </si>
  <si>
    <t>FILET DE DINDE SAUCE PROVENCALE</t>
  </si>
  <si>
    <t>FILET DE HARENGS A L'HUILE</t>
  </si>
  <si>
    <t>FILET DE LIMANDE ET SAUMON CREME ORANGE</t>
  </si>
  <si>
    <t>FILET DE MAQUEREAU ESCABECHE</t>
  </si>
  <si>
    <t>FILET DE MAQUEREAU KETCHUP</t>
  </si>
  <si>
    <t>FILET DE MAQUEREAUX MOUTARDE</t>
  </si>
  <si>
    <t>FILET DE MAQUEREAUX VIN BLANC X10</t>
  </si>
  <si>
    <t>FILET DE POISSON AU BASILIC MARQUE GRILL</t>
  </si>
  <si>
    <t>FILET DE POISSON AUX AMANDES</t>
  </si>
  <si>
    <t>FILET DE POISSON MEUNIERE CITRON</t>
  </si>
  <si>
    <t>FILET DE POISSON NORMANDE</t>
  </si>
  <si>
    <t>FILET DE POISSON SCE CITRON</t>
  </si>
  <si>
    <t>FILET DE POISSON TOMATO FISH</t>
  </si>
  <si>
    <t>FILET DE PORC A L'ORANGE</t>
  </si>
  <si>
    <t>FILET DE PORC VIGNERONNE</t>
  </si>
  <si>
    <t>FILET DE POULET A LA DIABLE</t>
  </si>
  <si>
    <t>FILET DE POULET GRILL</t>
  </si>
  <si>
    <t>FILET DE SARDINE AU CITRON</t>
  </si>
  <si>
    <t>FILET DE SAUMON A L'ANETH</t>
  </si>
  <si>
    <t>FILET DE TRUITE AUX AMANDES</t>
  </si>
  <si>
    <t>FILET DE TRUITE DU MINIER</t>
  </si>
  <si>
    <t>FILET DE TRUITE GRENOBLOISE</t>
  </si>
  <si>
    <t>FILET GRILLE DE COLIN</t>
  </si>
  <si>
    <t>FILET POISSON SCE AURORE</t>
  </si>
  <si>
    <t>FILETS DE SARDINES A LA CATALANE</t>
  </si>
  <si>
    <t>FLAGEOLETS EN SALADE AUX HERBES</t>
  </si>
  <si>
    <t>FLAGEOLETS MIJOTES</t>
  </si>
  <si>
    <t>FLAMENKUCHE</t>
  </si>
  <si>
    <t>FLAMICHE AUX POIREAUX</t>
  </si>
  <si>
    <t>FLAN CHOCOLAT</t>
  </si>
  <si>
    <t>FLAN PATISSIER</t>
  </si>
  <si>
    <t>FLANBY VANILLE</t>
  </si>
  <si>
    <t>FONDANT DE POULET AUX CEPES</t>
  </si>
  <si>
    <t>FONDS D'ARTICHAUTS</t>
  </si>
  <si>
    <t>FOUGASSE D AIGUES MORTES</t>
  </si>
  <si>
    <t>FRAISE DE PAYS</t>
  </si>
  <si>
    <t>FRAMBOISES CHANTILLY</t>
  </si>
  <si>
    <t>FRIAND A LA VIANDE</t>
  </si>
  <si>
    <t>FRIAND AU FROMAGE</t>
  </si>
  <si>
    <t>FRICASSÉE DE VOLAILLE</t>
  </si>
  <si>
    <t>FRITES ALLUMETTES</t>
  </si>
  <si>
    <t xml:space="preserve"> BABYBEL</t>
  </si>
  <si>
    <t xml:space="preserve"> BABYBEL A L'EMMENTAL</t>
  </si>
  <si>
    <t xml:space="preserve"> BABYNOEL</t>
  </si>
  <si>
    <t>FROMAGE BLANC A LA  FRAISE</t>
  </si>
  <si>
    <t>FROMAGE BLANC AU CARAMEL</t>
  </si>
  <si>
    <t>FROMAGE BLANC AU GRATTE-CUL</t>
  </si>
  <si>
    <t>FROMAGE BLANC AU MIEL</t>
  </si>
  <si>
    <t>FROMAGE BLANC AU SUCRE</t>
  </si>
  <si>
    <t>FROMAGE BLANC AUX MYRTILLES</t>
  </si>
  <si>
    <t>FROMAGE BLANC B A ABRICOT</t>
  </si>
  <si>
    <t>FROMAGE BLANC B A FRAISE</t>
  </si>
  <si>
    <t>FROMAGE BLANC BA FRAISE X 2.5 KG</t>
  </si>
  <si>
    <t>FROMAGE BLANC BA VANILLE (25)</t>
  </si>
  <si>
    <t>FROMAGE BLANC CREME DE MARRONS</t>
  </si>
  <si>
    <t>FROMAGE BLANC FRUITS ROUGE</t>
  </si>
  <si>
    <t>FROMAGE BLANC NATURE INDIVIDUEL</t>
  </si>
  <si>
    <t>FROMAGE BLANC VANILLE INDIV.</t>
  </si>
  <si>
    <t xml:space="preserve"> BOUCHON CEVENOL</t>
  </si>
  <si>
    <t xml:space="preserve"> BOURSIN AIL FH</t>
  </si>
  <si>
    <t xml:space="preserve"> BREBICREME</t>
  </si>
  <si>
    <t xml:space="preserve"> BRESSE BLEU</t>
  </si>
  <si>
    <t xml:space="preserve"> BRIE KG</t>
  </si>
  <si>
    <t xml:space="preserve"> BRIE PORTION</t>
  </si>
  <si>
    <t xml:space="preserve"> BUCHETTE MI-CHEVRE</t>
  </si>
  <si>
    <t xml:space="preserve"> CAMEMBERT BIO</t>
  </si>
  <si>
    <t xml:space="preserve"> CAMEMBERT PORT°45%  1/8</t>
  </si>
  <si>
    <t xml:space="preserve"> CAMEMBERT PRESIDENT 1/8</t>
  </si>
  <si>
    <t xml:space="preserve"> CANTADOU</t>
  </si>
  <si>
    <t xml:space="preserve"> CANTAL</t>
  </si>
  <si>
    <t xml:space="preserve"> CARRE FRAIS BIO</t>
  </si>
  <si>
    <t xml:space="preserve"> CERNOIX</t>
  </si>
  <si>
    <t xml:space="preserve"> CHANTENEIGE</t>
  </si>
  <si>
    <t xml:space="preserve"> CHAVROUX</t>
  </si>
  <si>
    <t xml:space="preserve"> CHEVRE BUCHE(1KG)</t>
  </si>
  <si>
    <t xml:space="preserve"> CHEVRETINE</t>
  </si>
  <si>
    <t xml:space="preserve"> COEUR DE DAME</t>
  </si>
  <si>
    <t xml:space="preserve"> COMTE PORTION</t>
  </si>
  <si>
    <t xml:space="preserve"> COTENTIN NATURE PORT°</t>
  </si>
  <si>
    <t xml:space="preserve"> CROQ LAIT</t>
  </si>
  <si>
    <t xml:space="preserve"> DOREBEL</t>
  </si>
  <si>
    <t xml:space="preserve"> EDAM</t>
  </si>
  <si>
    <t xml:space="preserve"> EMMENTAL PORTION</t>
  </si>
  <si>
    <t>20J</t>
  </si>
  <si>
    <t xml:space="preserve"> FONDU PRESIDENT</t>
  </si>
  <si>
    <t xml:space="preserve"> FOURME D AMBERT P°</t>
  </si>
  <si>
    <t xml:space="preserve"> GOUDA PORTION</t>
  </si>
  <si>
    <t xml:space="preserve"> KIDIBOO</t>
  </si>
  <si>
    <t xml:space="preserve"> KIRI</t>
  </si>
  <si>
    <t xml:space="preserve"> LEERDAMER</t>
  </si>
  <si>
    <t xml:space="preserve"> MAROILLE</t>
  </si>
  <si>
    <t xml:space="preserve"> MASCARPONE</t>
  </si>
  <si>
    <t xml:space="preserve"> MIMOLETTE INDIVIDUEL</t>
  </si>
  <si>
    <t>30J</t>
  </si>
  <si>
    <t xml:space="preserve"> MINI CABRETTE</t>
  </si>
  <si>
    <t xml:space="preserve"> MINI ROITELET</t>
  </si>
  <si>
    <t xml:space="preserve"> MINI ROULE AIL § FINES HERBES</t>
  </si>
  <si>
    <t xml:space="preserve"> MINI VALMOREY</t>
  </si>
  <si>
    <t xml:space="preserve"> MOZZARELLA FRANCAIS</t>
  </si>
  <si>
    <t xml:space="preserve"> PETIT CHAMPANET</t>
  </si>
  <si>
    <t xml:space="preserve"> PETIT LOUIS COQUE</t>
  </si>
  <si>
    <t xml:space="preserve"> PETIT SOIGNON</t>
  </si>
  <si>
    <t xml:space="preserve"> PIC ET CROQ</t>
  </si>
  <si>
    <t xml:space="preserve"> PORT SALUT</t>
  </si>
  <si>
    <t>FROMAGE PORTION</t>
  </si>
  <si>
    <t xml:space="preserve"> RONDELE AIL § FINES HERBES</t>
  </si>
  <si>
    <t xml:space="preserve"> RONDELE AUX 3 POIVRES</t>
  </si>
  <si>
    <t xml:space="preserve"> RONDELE AUX NOIX</t>
  </si>
  <si>
    <t xml:space="preserve"> RONDELE NATURE</t>
  </si>
  <si>
    <t xml:space="preserve"> ROQUEFORT 1/2LUNE KG</t>
  </si>
  <si>
    <t xml:space="preserve"> ROQUEFORT DÉS</t>
  </si>
  <si>
    <t xml:space="preserve"> ROQUEFORT PORTION</t>
  </si>
  <si>
    <t xml:space="preserve"> SAINT BRICET</t>
  </si>
  <si>
    <t xml:space="preserve"> SAINT MORET</t>
  </si>
  <si>
    <t xml:space="preserve"> SAINT NECTAIRE</t>
  </si>
  <si>
    <t xml:space="preserve"> SAINT PAULIN ENTIER</t>
  </si>
  <si>
    <t xml:space="preserve"> SAINT PAULIN PORTION</t>
  </si>
  <si>
    <t xml:space="preserve"> SAMOS</t>
  </si>
  <si>
    <t xml:space="preserve"> SIX DE SAVOIE</t>
  </si>
  <si>
    <t xml:space="preserve"> TARTARE AU POIVRE</t>
  </si>
  <si>
    <t xml:space="preserve"> TARTARE AUX NOIX</t>
  </si>
  <si>
    <t xml:space="preserve"> TARTARE NATURE</t>
  </si>
  <si>
    <t xml:space="preserve"> TOASTINETTE</t>
  </si>
  <si>
    <t xml:space="preserve"> TOME NOIRE P°</t>
  </si>
  <si>
    <t>60J</t>
  </si>
  <si>
    <t xml:space="preserve"> VACHE QUI RIT</t>
  </si>
  <si>
    <t>FRUITS AU SIROP</t>
  </si>
  <si>
    <t>GALETTE BURGER</t>
  </si>
  <si>
    <t>GALETTE FRANGIPANE</t>
  </si>
  <si>
    <t>GALETTE LEGUMES BROCO/CAROTTE</t>
  </si>
  <si>
    <t>GALETTE ROSTÎ</t>
  </si>
  <si>
    <t>GARDIANNE DE TAUREAU</t>
  </si>
  <si>
    <t>GARNITURE CHOUCROUTE ET POMMES DE T</t>
  </si>
  <si>
    <t>GATEAU AU 3 CHOCOLATS CREME AU CARAMEL BEURRE SALE</t>
  </si>
  <si>
    <t>GATEAU AU MIEL ET AUX RAISINS</t>
  </si>
  <si>
    <t>GATEAU AU SESAMES</t>
  </si>
  <si>
    <t>GATEAU AUX PRUNEAUX</t>
  </si>
  <si>
    <t>GATEAU CHINOIS AU PEPITES DE CHOCOLAT</t>
  </si>
  <si>
    <t>GATEAU DE SEMOULE INDIV.</t>
  </si>
  <si>
    <t>GATEAU LYCHEES ANANAS</t>
  </si>
  <si>
    <t>GATEAU MAISON A L'ABRICOT</t>
  </si>
  <si>
    <t>GATEAU MAISON A L'ANANAS</t>
  </si>
  <si>
    <t>GATEAU MAISON A L'ORANGE</t>
  </si>
  <si>
    <t>GATEAU MAISON AUX AGRUMES</t>
  </si>
  <si>
    <t>GATEAU MAISON FRUITS ROUGES</t>
  </si>
  <si>
    <t>GATEAU MAISON PEPITES DE CHOCOLAT</t>
  </si>
  <si>
    <t>GATEAU MOELLEUX AU 2 CHOCOLATS</t>
  </si>
  <si>
    <t>GENOISE ROULE CHOCOLAT</t>
  </si>
  <si>
    <t>GIGOT TRANCHE  A GRILLER (10)</t>
  </si>
  <si>
    <t>GLACE CONE VANILLE/CHOCOLAT</t>
  </si>
  <si>
    <t>GLACE CONE VANILLE/FRAISE</t>
  </si>
  <si>
    <t>GLACE ET BISCUIT</t>
  </si>
  <si>
    <t>GLACE MAGNUM</t>
  </si>
  <si>
    <t>GLACE MARS</t>
  </si>
  <si>
    <t>GLACE ROCHER PRALINE</t>
  </si>
  <si>
    <t>GLACE SUNDAE VANILLE</t>
  </si>
  <si>
    <t>GLACE TRANCHE NAPOLITAINE</t>
  </si>
  <si>
    <t>GNOCCHI AU BEURRE</t>
  </si>
  <si>
    <t>GOUTER CROSS ET SORTIES</t>
  </si>
  <si>
    <t>GRATIN DAUPHINOIS</t>
  </si>
  <si>
    <t>GRATIN DE BROCCOLI AU ROQUEFORT</t>
  </si>
  <si>
    <t>GRATIN DE BROCOLIS</t>
  </si>
  <si>
    <t>GRATIN DE COURGES</t>
  </si>
  <si>
    <t>GRATIN DE COURGETTE ET TOMATE A LA PROVENCALE (15)</t>
  </si>
  <si>
    <t>3J</t>
  </si>
  <si>
    <t>GRATIN DE COURGETTES</t>
  </si>
  <si>
    <t>GRATIN DE POISSON</t>
  </si>
  <si>
    <t>GRATIN DE POM. DE TERRE SALSIFIS</t>
  </si>
  <si>
    <t>GRATIN DE POMMES DE TERRE/ COURGETTES</t>
  </si>
  <si>
    <t>GRATIN PROVENCAL</t>
  </si>
  <si>
    <t>GRATINE DE CHOUX FLEURS ET BROCOLIS A L'EMMENTAL</t>
  </si>
  <si>
    <t>GRATINE DE COURGETTES A LA PROVENCALE</t>
  </si>
  <si>
    <t>GRILLADE DE PORC AUX HERBES</t>
  </si>
  <si>
    <t>GRILLADE DE PORC DIJONNAISE</t>
  </si>
  <si>
    <t>GUACAMOLE ET TACCOS</t>
  </si>
  <si>
    <t>HACHIS PARMENTIER</t>
  </si>
  <si>
    <t>HACHIS PARMENTIER X 8 S°</t>
  </si>
  <si>
    <t>HARENGS POMMES DE TERRE</t>
  </si>
  <si>
    <t>HARICOT BLANC ET FLAGEOLET</t>
  </si>
  <si>
    <t>HARICOT ROUGE ET MAIS EN SALADE</t>
  </si>
  <si>
    <t>HARICOTS BEURRE</t>
  </si>
  <si>
    <t>HARICOTS BEURRE AUX AMANDES</t>
  </si>
  <si>
    <t>HARICOTS BEURRE EN SALADE</t>
  </si>
  <si>
    <t>HARICOTS BLANC  PAYSANNE</t>
  </si>
  <si>
    <t>HARICOTS BLANCS VINAIGRETTE</t>
  </si>
  <si>
    <t>HARICOTS PLATS BRAISES</t>
  </si>
  <si>
    <t>HARICOTS PLATS ROMANO</t>
  </si>
  <si>
    <t>HARICOTS ROUGES MEX</t>
  </si>
  <si>
    <t>HARICOTS VERTS A LA TOMATE</t>
  </si>
  <si>
    <t>HARICOTS VERTS A L'ITALIENNE</t>
  </si>
  <si>
    <t>HARICOTS VERTS AUX AMANDES</t>
  </si>
  <si>
    <t>HARICOTS VERTS PERSILLES</t>
  </si>
  <si>
    <t>HARICOTS VERTS VINAIGRETTE</t>
  </si>
  <si>
    <t>ILE FLOTANTE (BLANC NEIGE EN BARQUETTE)</t>
  </si>
  <si>
    <t>ILE FLOTTANTE</t>
  </si>
  <si>
    <t>JAMBON CRU / BEURRE</t>
  </si>
  <si>
    <t>JAMBON CRU / CORNICHONS</t>
  </si>
  <si>
    <t>JAMBON CUIT BEURRE</t>
  </si>
  <si>
    <t>JARDINIERE DE LEGUMES</t>
  </si>
  <si>
    <t>JUS ANANAS BRK20CL</t>
  </si>
  <si>
    <t>JUS ORANGE BRK20CL</t>
  </si>
  <si>
    <t>KEBAB SAUCE PITAT MAISON</t>
  </si>
  <si>
    <t>KIWI</t>
  </si>
  <si>
    <t>KIWI BIO</t>
  </si>
  <si>
    <t>KNAKIS GRILLES</t>
  </si>
  <si>
    <t>LANGUE DE BOEUF SCE TOMATE</t>
  </si>
  <si>
    <t>LAPIN AUX PRUNEAUX</t>
  </si>
  <si>
    <t>LAPIN SAUTE AUX CHAMPIGNONS</t>
  </si>
  <si>
    <t>LASAGNES A LA BOLOGNAISE §</t>
  </si>
  <si>
    <t>LEGUMES A L'ORIENTALE</t>
  </si>
  <si>
    <t>LEGUMES CORDIALE</t>
  </si>
  <si>
    <t>LEGUMES COUSCOUS</t>
  </si>
  <si>
    <t>LEGUMES GRILLES AU PESTO</t>
  </si>
  <si>
    <t>LEGUMES MARAICHAIRE</t>
  </si>
  <si>
    <t>LENTILLES A LA DIJONNAISE</t>
  </si>
  <si>
    <t>LENTILLES A L'AUVERGNATE</t>
  </si>
  <si>
    <t>LENTILLES EN SALADE</t>
  </si>
  <si>
    <t>LENTILLES VERTES DU PUY FORESTIERE</t>
  </si>
  <si>
    <t>LYCHEES AU SIROP</t>
  </si>
  <si>
    <t>MACARONADE SETOISE</t>
  </si>
  <si>
    <t>MACEDOINE AU SURIMI</t>
  </si>
  <si>
    <t>MACEDOINE AU THON</t>
  </si>
  <si>
    <t>MACEDOINE DE LEGUMES MIMOSA</t>
  </si>
  <si>
    <t>MACEDOINE LEGUME</t>
  </si>
  <si>
    <t>MACEDOINE MAYONNAISE</t>
  </si>
  <si>
    <t>MAÏS AU GRATIN</t>
  </si>
  <si>
    <t>MAÏS AU THON</t>
  </si>
  <si>
    <t>MAÏS EN SALADE</t>
  </si>
  <si>
    <t>MAÏS GRAINS AU BEURRE</t>
  </si>
  <si>
    <t>MANDARINE</t>
  </si>
  <si>
    <t>MAQUEREAUX SAUCE TOMATE</t>
  </si>
  <si>
    <t>MELON</t>
  </si>
  <si>
    <t>MELON DE PAYS</t>
  </si>
  <si>
    <t>MELON FRAIS</t>
  </si>
  <si>
    <t>MELON JAUNE  D ESPAGNE</t>
  </si>
  <si>
    <t>MERGUEZ GRILLEES</t>
  </si>
  <si>
    <t>MERGUEZ/CHIPOLATAS</t>
  </si>
  <si>
    <t>MILLEFEUILLES</t>
  </si>
  <si>
    <t>MOULE A LA  MARINIERE</t>
  </si>
  <si>
    <t>MOULES - FRITES</t>
  </si>
  <si>
    <t>MOUSSAKA</t>
  </si>
  <si>
    <t>MOUSSE AU CHOCOLAT</t>
  </si>
  <si>
    <t>MOUSSE AU CITRON</t>
  </si>
  <si>
    <t>MOUSSE CANARD EN ROULEAU</t>
  </si>
  <si>
    <t>MOUSSE DE CANARD</t>
  </si>
  <si>
    <t>MOUSSE DE CANARD / CANAPE BRIOCHE</t>
  </si>
  <si>
    <t>MOUSSE DE FOIE</t>
  </si>
  <si>
    <t>NASHI</t>
  </si>
  <si>
    <t>NAVARIN D'AGNEAU PROVENCAL</t>
  </si>
  <si>
    <t>NAVARIN PRINTANIER</t>
  </si>
  <si>
    <t>NECTARINE</t>
  </si>
  <si>
    <t>NEGAFOL DE RIZ SAUVAGE DE CAMARGUE</t>
  </si>
  <si>
    <t>NEMS</t>
  </si>
  <si>
    <t>NUGGETS DE LEGUMES</t>
  </si>
  <si>
    <t>NUGGETS DE POISSON</t>
  </si>
  <si>
    <t>NUGGETS FILET DE POULET</t>
  </si>
  <si>
    <t>OEUF A LA MOUSSE DE THON</t>
  </si>
  <si>
    <t>OEUF AU JAMBON EN ASPIC</t>
  </si>
  <si>
    <t>OEUF DUR MAYONNAISE</t>
  </si>
  <si>
    <t>OEUFS FLORENTINE</t>
  </si>
  <si>
    <t>OLIVE NOIRE DENOYAUTEES 5/1</t>
  </si>
  <si>
    <t>OLIVE VERTE DENOYAUTEES 5/1</t>
  </si>
  <si>
    <t>OMELETTE AU FROMAGE</t>
  </si>
  <si>
    <t>OMELETTE AUX OIGNONS ET PDT</t>
  </si>
  <si>
    <t>OMELETTE NATURE F</t>
  </si>
  <si>
    <t>OMELETTE PORTION NATURE S°</t>
  </si>
  <si>
    <t>OMELETTE PROVENCALE</t>
  </si>
  <si>
    <t>ORANGE</t>
  </si>
  <si>
    <t>ORANGE BIO</t>
  </si>
  <si>
    <t>ORANGE KG</t>
  </si>
  <si>
    <t>ORANGE SANGUINE</t>
  </si>
  <si>
    <t>PAELLA</t>
  </si>
  <si>
    <t>PAIN BIO 50 GR  SUPP SECTEUR F</t>
  </si>
  <si>
    <t>DIRECT</t>
  </si>
  <si>
    <t>PAIN BIO SECTEUR F</t>
  </si>
  <si>
    <t>PAIN SECTEUR F</t>
  </si>
  <si>
    <t>PALET GLACE VANILLE BOURBON X 24</t>
  </si>
  <si>
    <t>PALETTE A LA DIABLE</t>
  </si>
  <si>
    <t>PALMIER COEUR</t>
  </si>
  <si>
    <t>PALMIER COEUR MEDAILLON</t>
  </si>
  <si>
    <t>PAMPLEMOUSSE AU SUCRE</t>
  </si>
  <si>
    <t>PAMPLEMOUSSE ROSE</t>
  </si>
  <si>
    <t>PANACHE DE HARICOTS</t>
  </si>
  <si>
    <t>PANE AU FROMAGE</t>
  </si>
  <si>
    <t>PAPILLOTTES</t>
  </si>
  <si>
    <t>PARIS BREST</t>
  </si>
  <si>
    <t>PARMENTIER DE POISSONS</t>
  </si>
  <si>
    <t>PASTEQUE FRAICHE / KG</t>
  </si>
  <si>
    <t>PATE CABANNE ARTISANAL</t>
  </si>
  <si>
    <t>PATE CAMPAGNE</t>
  </si>
  <si>
    <t>PATE CREME FOIE 1/2LUNE</t>
  </si>
  <si>
    <t>PATE CROUTE</t>
  </si>
  <si>
    <t>PATE DE VOLAILLE EN COUPELLE</t>
  </si>
  <si>
    <t>PATE EN CROUTE</t>
  </si>
  <si>
    <t>PATE EN CROUTE DE CANARD CONFITURE OIGNONS</t>
  </si>
  <si>
    <t>PATE FORESTIER</t>
  </si>
  <si>
    <t>PATES AUX LEGUMES</t>
  </si>
  <si>
    <t>PATES COQUILLETTES</t>
  </si>
  <si>
    <t>PATES FRAICHES</t>
  </si>
  <si>
    <t>PATES MACARONIS AU BEURRE / RAPE</t>
  </si>
  <si>
    <t>PATES MACARONIS AU PISTOU</t>
  </si>
  <si>
    <t>PATES MACARONIS TOMATES</t>
  </si>
  <si>
    <t>PATES PENNE REGATE AU BEURRE/RAPE</t>
  </si>
  <si>
    <t>PAUPIETTE A L'ANCIENNE</t>
  </si>
  <si>
    <t>PAUPIETTE DE LAPIN</t>
  </si>
  <si>
    <t>PAUPIETTE DE VEAU</t>
  </si>
  <si>
    <t>PAUPIETTE DE VEAU FORESTIERE</t>
  </si>
  <si>
    <t>PAVE DE LIEU AU CIDRE NORMAND</t>
  </si>
  <si>
    <t>PAVE DE POISSON AUX AMANDES</t>
  </si>
  <si>
    <t>PAVE DE POISSON BORDELAISE</t>
  </si>
  <si>
    <t>PAVE DE POULET GRILL</t>
  </si>
  <si>
    <t>PAVE DU FROMAGER</t>
  </si>
  <si>
    <t>PECHE BLANCHE</t>
  </si>
  <si>
    <t>PECHE BLANCHE A LA PIECE</t>
  </si>
  <si>
    <t>PECHE CHANTILLY</t>
  </si>
  <si>
    <t>PECHE JAUNE KG</t>
  </si>
  <si>
    <t>PECHE JAUNE PIECE AC</t>
  </si>
  <si>
    <t>PECHES AU SIROP</t>
  </si>
  <si>
    <t>PEPITE DE POISSON A L'EMMENTAL</t>
  </si>
  <si>
    <t>PETIT BABA NOEL</t>
  </si>
  <si>
    <t>PETIT FILOU</t>
  </si>
  <si>
    <t>PETIT PAIN 50 GRS</t>
  </si>
  <si>
    <t>PETIT POIS CAROTTES</t>
  </si>
  <si>
    <t>PETIT POIS PAYSANNE</t>
  </si>
  <si>
    <t>PETIT SUISSE AROM/FILOU</t>
  </si>
  <si>
    <t>PETIT SUISSE CHOCOLAT</t>
  </si>
  <si>
    <t>PETIT SUISSE FRUIT 60G</t>
  </si>
  <si>
    <t>PETIT SUISSE FRUIT MAXIFRUITS</t>
  </si>
  <si>
    <t>PETIT SUISSE NATURE 30 GR + SUCRE</t>
  </si>
  <si>
    <t>PETIT SUISSE NATURE 60G + SUCRE</t>
  </si>
  <si>
    <t>PETITS POIS A LA FRANCAISE</t>
  </si>
  <si>
    <t>PETITS POIS BONNE FEMME §</t>
  </si>
  <si>
    <t>PETITS SUISSE AUX FRUITS</t>
  </si>
  <si>
    <t>PILAFF DE BOULGOUR</t>
  </si>
  <si>
    <t>PILONS A LA JAMAÏQUAINE</t>
  </si>
  <si>
    <t>PILONS DE POULET TEX MEX</t>
  </si>
  <si>
    <t>PINK LADY EN CHARLOTTE CARAMEL FLEUR DE SEL SCE MUSCAT</t>
  </si>
  <si>
    <t>PIPERADE</t>
  </si>
  <si>
    <t>PIZZA AU FROMAGE MAISON</t>
  </si>
  <si>
    <t>PIZZA BIO</t>
  </si>
  <si>
    <t>PIZZA FRAICHE AU FROMAGE (48)</t>
  </si>
  <si>
    <t>PIZZA ROYALE X 5 PORTIONS S°</t>
  </si>
  <si>
    <t>PIZZA TEX MEX</t>
  </si>
  <si>
    <t>PIZZAS FROMAGE</t>
  </si>
  <si>
    <t>POELEE AQUARELLE</t>
  </si>
  <si>
    <t>POELEE ARLEQUIN DE FARFALES ET LEGUMES</t>
  </si>
  <si>
    <t>POELEE CAMPAGNARDE</t>
  </si>
  <si>
    <t>POELEE DE HARICOTS BLANCS CUISINEE</t>
  </si>
  <si>
    <t>POELEE DE LEGUMES ESPAGNA</t>
  </si>
  <si>
    <t>POELEE DE LEGUMES PASTA</t>
  </si>
  <si>
    <t>POELEE DE PETITS LEGUMES</t>
  </si>
  <si>
    <t>POELEE DI PASTA VALENTINA</t>
  </si>
  <si>
    <t>POELEE FORESTIERE</t>
  </si>
  <si>
    <t>POELEE GERSOISE</t>
  </si>
  <si>
    <t>POELEE GOURMANDE AUX CROSNES</t>
  </si>
  <si>
    <t>POELEE GRATINE BROCOLI CHOU FLEUR</t>
  </si>
  <si>
    <t>POELEE GRATINEE A LA PROVENCALE</t>
  </si>
  <si>
    <t>POELEE LYONNAISE</t>
  </si>
  <si>
    <t>POELEE MARAICHERE</t>
  </si>
  <si>
    <t>POELEE MERIDIONALE</t>
  </si>
  <si>
    <t>POELEE RATATOUILLE (15)</t>
  </si>
  <si>
    <t>POIRE ABATE</t>
  </si>
  <si>
    <t>POIRE BIO</t>
  </si>
  <si>
    <t>POIRE CONFERENCE</t>
  </si>
  <si>
    <t>POIRE WILLIAM</t>
  </si>
  <si>
    <t>POIREAUX AU GRATIN</t>
  </si>
  <si>
    <t>POIREAUX EMINCES A LA CREME</t>
  </si>
  <si>
    <t>POIREAUX VINAIGRETTE</t>
  </si>
  <si>
    <t>POIRES AU SIROP</t>
  </si>
  <si>
    <t>POIS CHICHE</t>
  </si>
  <si>
    <t>POIS CHICHE EN SALADE</t>
  </si>
  <si>
    <t>POIS CHICHE MADRILENE</t>
  </si>
  <si>
    <t>POIS CHICHE PERSILLADE</t>
  </si>
  <si>
    <t>POIS CHICHES AUX POIVRONS</t>
  </si>
  <si>
    <t>POIS CHICHES CATALANE</t>
  </si>
  <si>
    <t>POISSON 3 CEREALES</t>
  </si>
  <si>
    <t>POISSON A LA PROVENCALE</t>
  </si>
  <si>
    <t>POISSON CROUSTILLANT</t>
  </si>
  <si>
    <t>POISSON MEUNIERE GRATINE AU FOUR</t>
  </si>
  <si>
    <t>POISSON PANE / CITRON</t>
  </si>
  <si>
    <t>POISSON SAUCE CREVETTES</t>
  </si>
  <si>
    <t>POISSON SAUCE SOJA</t>
  </si>
  <si>
    <t>POIVRONS FARCIS</t>
  </si>
  <si>
    <t>POLENTA</t>
  </si>
  <si>
    <t>POLENTA AUX LEGUMES DU SOLEIL  X15</t>
  </si>
  <si>
    <t>POMME BIO</t>
  </si>
  <si>
    <t>POMME CRISPY</t>
  </si>
  <si>
    <t>POMME DE T SPICY</t>
  </si>
  <si>
    <t>POMME DE T.CHIPS SCHT30GR</t>
  </si>
  <si>
    <t>POMME DE T.DUCHESSE</t>
  </si>
  <si>
    <t>POMME DE T.FRITE FOUR</t>
  </si>
  <si>
    <t>POMME DE T.FRITE STEACK HOUSE</t>
  </si>
  <si>
    <t>POMME DE T.GALETTE ROSTI</t>
  </si>
  <si>
    <t>POMME DE T.NOISETTES</t>
  </si>
  <si>
    <t>POMME DE T.POTATO TOAST</t>
  </si>
  <si>
    <t>POMME DE TERRE AU CHORIZO</t>
  </si>
  <si>
    <t>POMME DE TERRE AU ROMARIN</t>
  </si>
  <si>
    <t>POMME DE TERRE AUX OIGNONS DOUX</t>
  </si>
  <si>
    <t>POMME DE TERRE AUX OLIVES</t>
  </si>
  <si>
    <t>POMME DE TERRE BRETONNE</t>
  </si>
  <si>
    <t>POMME DE TERRE CUBES</t>
  </si>
  <si>
    <t>POMME DE TERRE FRITES 10/10</t>
  </si>
  <si>
    <t>POMME DE TERRE GRATINEE</t>
  </si>
  <si>
    <t>POMME DE TERRE LYONNAISE</t>
  </si>
  <si>
    <t>POMME DE TERRE PERSILEES</t>
  </si>
  <si>
    <t>POMME DE TERRE PROVENCALE</t>
  </si>
  <si>
    <t>POMME DE TERRE ROMARIN</t>
  </si>
  <si>
    <t>POMME FUJI</t>
  </si>
  <si>
    <t>POMME GOLDEN</t>
  </si>
  <si>
    <t>POMME GOLDEN CAT.1</t>
  </si>
  <si>
    <t>POMME JONAGOLD</t>
  </si>
  <si>
    <t>POMME PARTE AROMATISEES</t>
  </si>
  <si>
    <t>POMME PINK LADY</t>
  </si>
  <si>
    <t>POMME PINOVA</t>
  </si>
  <si>
    <t>120J</t>
  </si>
  <si>
    <t>POMME RED CHIEF</t>
  </si>
  <si>
    <t>POMME REINETTE DU VIGAN</t>
  </si>
  <si>
    <t>POMMES BOULANGERES</t>
  </si>
  <si>
    <t>POMMES DE TERRE DUCHESSE</t>
  </si>
  <si>
    <t>POMMES DE TERRE PONT NEUF</t>
  </si>
  <si>
    <t>POMMES NOISETTES</t>
  </si>
  <si>
    <t>POMMES ORIENTALE</t>
  </si>
  <si>
    <t>POMMES RISSOLEES</t>
  </si>
  <si>
    <t>POMMES SAUTEES</t>
  </si>
  <si>
    <t>POMMES SAUTEES CHAMPIGNONS ASPERGES</t>
  </si>
  <si>
    <t>POMMES VAPEUR PERSILLEES</t>
  </si>
  <si>
    <t>POTATO ROTY CUBE</t>
  </si>
  <si>
    <t>POTATO TOAST</t>
  </si>
  <si>
    <t>POTATOES SPICY</t>
  </si>
  <si>
    <t>POULET A L'ESTRAGON</t>
  </si>
  <si>
    <t>POULET AUX AMANDES</t>
  </si>
  <si>
    <t>POULET BASQUAISE</t>
  </si>
  <si>
    <t>POULET CUISSE SAUCE GRILL</t>
  </si>
  <si>
    <t>POULET CUISSE SAUCE SUPREME</t>
  </si>
  <si>
    <t>POULET CUISSES SAUTEES AUX OLIVES</t>
  </si>
  <si>
    <t>POULET EN COLOMBO</t>
  </si>
  <si>
    <t>POULET ESCALOPE AU CITRON</t>
  </si>
  <si>
    <t>POULET ESCALOPE NORMANDE</t>
  </si>
  <si>
    <t>POULET ROTI</t>
  </si>
  <si>
    <t>POULET SAUCE SUPREME</t>
  </si>
  <si>
    <t>POULET SAUTE CITRONNELLE</t>
  </si>
  <si>
    <t>PRINTANIERE DE LEGUMES AU BEURRE</t>
  </si>
  <si>
    <t>PRUNE</t>
  </si>
  <si>
    <t>PUREE A LA TRUFFE</t>
  </si>
  <si>
    <t>PUREE DE CAROTTES</t>
  </si>
  <si>
    <t>PUREE DE CELERI</t>
  </si>
  <si>
    <t>PUREE DE PATATE DOUCE</t>
  </si>
  <si>
    <t>PUREE DE POTIMARRON</t>
  </si>
  <si>
    <t>PUREE DE TOPINAMBOUR</t>
  </si>
  <si>
    <t>PUREE MOUSSELINE</t>
  </si>
  <si>
    <t>PUREE POMMES DE TERRE</t>
  </si>
  <si>
    <t>QUICHE AU POIREAU EN BANDE</t>
  </si>
  <si>
    <t>QUICHE AU SAUMON  FUME</t>
  </si>
  <si>
    <t>QUICHE AU SURIMI</t>
  </si>
  <si>
    <t>QUICHE LORRAINE</t>
  </si>
  <si>
    <t>RADIS BEURRE</t>
  </si>
  <si>
    <t>RADIS DE PAYS</t>
  </si>
  <si>
    <t>RAGOUT D ESCOUBILLES DU PORT AGATHOIS</t>
  </si>
  <si>
    <t>RAGOUT D'AGNEAU</t>
  </si>
  <si>
    <t>RAISIN DE PAYS</t>
  </si>
  <si>
    <t>RAISIN ITALIA</t>
  </si>
  <si>
    <t>RAISINS DE TABLE BIO</t>
  </si>
  <si>
    <t>RATATOUILLE NICOISE PDT (20)</t>
  </si>
  <si>
    <t>RATATOUILLE NICOISE/RIZ</t>
  </si>
  <si>
    <t>RAVIOLIS AU SAUMON</t>
  </si>
  <si>
    <t>RAVIOLIS GRATINE</t>
  </si>
  <si>
    <t>REPAS DEPANNAGE RAVIOLIS X 12 P</t>
  </si>
  <si>
    <t>REPAS FROIDS</t>
  </si>
  <si>
    <t>REPAS GRILL DEPANNAGE CORDON BLEU</t>
  </si>
  <si>
    <t>REPAS GRILL DEPANNAGE STEAK  X 60 P</t>
  </si>
  <si>
    <t>RISOTTO ALLA FUNGAIOLA</t>
  </si>
  <si>
    <t>RISOTTO AUX PETITS LEGUMES</t>
  </si>
  <si>
    <t>RIZ A LA MEXICAINE</t>
  </si>
  <si>
    <t>RIZ A L'ESPAGNOLE</t>
  </si>
  <si>
    <t>RIZ A L'INDONESIENNE</t>
  </si>
  <si>
    <t>RIZ AUX CHAMPIGNONS</t>
  </si>
  <si>
    <t>RIZ AUX LEGUMES</t>
  </si>
  <si>
    <t>RIZ AUX NOIX ET POIREAUX</t>
  </si>
  <si>
    <t>RIZ AUX PIGNONS DE PIN</t>
  </si>
  <si>
    <t>RIZ CANTONNAIS</t>
  </si>
  <si>
    <t>RIZ CREOLE</t>
  </si>
  <si>
    <t>RIZ DE CAMARGUE AOC</t>
  </si>
  <si>
    <t>RIZ MADRAS</t>
  </si>
  <si>
    <t>RIZ MELANIE</t>
  </si>
  <si>
    <t>RIZ PILAF</t>
  </si>
  <si>
    <t>RIZ PROVENCAL</t>
  </si>
  <si>
    <t>RIZ SAFRANE</t>
  </si>
  <si>
    <t>ROGNONS A LA MOUTARDE</t>
  </si>
  <si>
    <t>ROGNONS AU MUSCAT</t>
  </si>
  <si>
    <t>ROMANESCO EN SALADE</t>
  </si>
  <si>
    <t>ROSBEEF MOUTARDE</t>
  </si>
  <si>
    <t>ROSBEEF SAUCE ECHALOTTES</t>
  </si>
  <si>
    <t>ROSBEEF VBF</t>
  </si>
  <si>
    <t>ROTI DE DINDE FORESTIERE</t>
  </si>
  <si>
    <t>ROTI DE DINDONNEAU</t>
  </si>
  <si>
    <t>ROTI DE DINDONNEAU A LA MEXICAINE</t>
  </si>
  <si>
    <t>ROTI DE PORC §</t>
  </si>
  <si>
    <t>ROTIS FROIDS</t>
  </si>
  <si>
    <t>ROUILLE DE SEICHE</t>
  </si>
  <si>
    <t>ROULE AU FROMAGE</t>
  </si>
  <si>
    <t>ROULE AU FROMAGE / SALADE ICEBERG</t>
  </si>
  <si>
    <t>ROULEAU DE SURIMI</t>
  </si>
  <si>
    <t>ROYAUMES</t>
  </si>
  <si>
    <t>SALADE AU GOUDA</t>
  </si>
  <si>
    <t>SALADE AUBRAC</t>
  </si>
  <si>
    <t>SALADE AUX 2 CHOUX VINAIGRETTE</t>
  </si>
  <si>
    <t>SALADE AUX CROUTONS</t>
  </si>
  <si>
    <t>SALADE AUX DES DE JAMBON</t>
  </si>
  <si>
    <t>SALADE AUX GESIERS DE CANARD</t>
  </si>
  <si>
    <t>SALADE AUX MINIS EPI DE MAIS</t>
  </si>
  <si>
    <t>SALADE AUX NOIX</t>
  </si>
  <si>
    <t>SALADE AVEYRONNAISE</t>
  </si>
  <si>
    <t>SALADE BALTIQUE</t>
  </si>
  <si>
    <t>SALADE BIEN-ETRE</t>
  </si>
  <si>
    <t>SALADE BRACIEUX</t>
  </si>
  <si>
    <t>SALADE CALIFORNIENNE</t>
  </si>
  <si>
    <t>SALADE CAMARGUAISE</t>
  </si>
  <si>
    <t>SALADE CAMPAGNARDE</t>
  </si>
  <si>
    <t>SALADE CHOU FLEUR SCE COCKTAIL</t>
  </si>
  <si>
    <t>SALADE COLESLAW</t>
  </si>
  <si>
    <t>SALADE COMPOSEE</t>
  </si>
  <si>
    <t>SALADE CROQ'SOMBRERO</t>
  </si>
  <si>
    <t>SALADE CYCLADE</t>
  </si>
  <si>
    <t>SALADE D EBLY CAMARGUAIS</t>
  </si>
  <si>
    <t>SALADE DE FEVES</t>
  </si>
  <si>
    <t>SALADE DE FRUITS</t>
  </si>
  <si>
    <t>SALADE DE FRUITS EXOTIQUES M</t>
  </si>
  <si>
    <t>SALADE DE LAITUE AU FROMAGE DE CHEVRE</t>
  </si>
  <si>
    <t>SALADE DE LENTILLES</t>
  </si>
  <si>
    <t>SALADE DE MOULES</t>
  </si>
  <si>
    <t>SALADE DE NOËL</t>
  </si>
  <si>
    <t>SALADE DE PATES AU PESTO</t>
  </si>
  <si>
    <t>SALADE DE PERLES OCEANE</t>
  </si>
  <si>
    <t>SALADE DE POMME DE TERRE</t>
  </si>
  <si>
    <t>SALADE DE RIZ  A L'ESPAGNOLE</t>
  </si>
  <si>
    <t>SALADE DE RIZ NICOIS</t>
  </si>
  <si>
    <t>SALADE DE TOMATES</t>
  </si>
  <si>
    <t>SALADE DE TORSADES</t>
  </si>
  <si>
    <t>SALADE D'EBLY</t>
  </si>
  <si>
    <t>SALADE DU PECHEUR</t>
  </si>
  <si>
    <t>SALADE FARANDOLE</t>
  </si>
  <si>
    <t>SALADE FARANDOLE EMMENTAL ET NOIX</t>
  </si>
  <si>
    <t>SALADE FRISEE AUX LARDONS</t>
  </si>
  <si>
    <t>SALADE GRECQUE</t>
  </si>
  <si>
    <t>SALADE GRENOBLOISE</t>
  </si>
  <si>
    <t>SALADE HARMONIE</t>
  </si>
  <si>
    <t>SALADE HOLLANDAISE</t>
  </si>
  <si>
    <t>SALADE ICEBERG BIO</t>
  </si>
  <si>
    <t>SALADE JEUNES POUSSES CREVETTES AGRUMES</t>
  </si>
  <si>
    <t>SALADE LAITUE BIO</t>
  </si>
  <si>
    <t>SALADE LANDAISE</t>
  </si>
  <si>
    <t>SALADE MAGRET FUME /NOIX/ GESIERS</t>
  </si>
  <si>
    <t>SALADE MAÏS AU THON</t>
  </si>
  <si>
    <t>SALADE MAIS SURIMI</t>
  </si>
  <si>
    <t>SALADE MAISON DE POMME DE TERRE AU THON</t>
  </si>
  <si>
    <t>SALADE MARCO POLO</t>
  </si>
  <si>
    <t>SALADE MARINE</t>
  </si>
  <si>
    <t>SALADE MARINE CREME DU SAUNIER</t>
  </si>
  <si>
    <t>SALADE MELANGE SAVEUR</t>
  </si>
  <si>
    <t>12J</t>
  </si>
  <si>
    <t>SALADE MELEE</t>
  </si>
  <si>
    <t>SALADE MERE GUILLAUME</t>
  </si>
  <si>
    <t>SALADE MEXICAINE</t>
  </si>
  <si>
    <t>SALADE MILANAISE</t>
  </si>
  <si>
    <t>SALADE NICOISE</t>
  </si>
  <si>
    <t>SALADE ORIENTALE</t>
  </si>
  <si>
    <t>SALADE PAYS</t>
  </si>
  <si>
    <t>SALADE PAYSANNE</t>
  </si>
  <si>
    <t>SALADE PIEMONTAISE (15)</t>
  </si>
  <si>
    <t>SALADE PIEMONTAISE FROMAGE</t>
  </si>
  <si>
    <t>SALADE PIEMONTAISE SCE YAOURT (15)</t>
  </si>
  <si>
    <t>SALADE PIPADOU</t>
  </si>
  <si>
    <t>SALADE POMME DE TERRE AU THON</t>
  </si>
  <si>
    <t>VE DIRECT</t>
  </si>
  <si>
    <t>SALADE POMMES DE TERRE AU THON MAISON</t>
  </si>
  <si>
    <t>SALADE PROVENCALE</t>
  </si>
  <si>
    <t>SALADE SAVEUR FRAICHE</t>
  </si>
  <si>
    <t>SALADE SAVOYARDE</t>
  </si>
  <si>
    <t>SALADE SOJANADE</t>
  </si>
  <si>
    <t>SALADE SOMBRERO</t>
  </si>
  <si>
    <t>SALADE VENTOUX</t>
  </si>
  <si>
    <t>SALADE VERTE  DES DE GRUYERE</t>
  </si>
  <si>
    <t>SALADE VERTE (*15)</t>
  </si>
  <si>
    <t>SALADE VERTE A LA FETA</t>
  </si>
  <si>
    <t>SALADE VERTE AU ANCHOIS</t>
  </si>
  <si>
    <t>SALADE VERTE AU SESAME</t>
  </si>
  <si>
    <t>SALADE VERTE AU SURIMI</t>
  </si>
  <si>
    <t>SALADE VERTE AU THON</t>
  </si>
  <si>
    <t>SALADE VERTE AU ZIG/ZAG</t>
  </si>
  <si>
    <t>SALADE VERTE AUX CUBES DE ROQUEFORT</t>
  </si>
  <si>
    <t>SALADE VERTE AUX DES DE CHEVRE</t>
  </si>
  <si>
    <t>SALADE VERTE BIO A LA FETA</t>
  </si>
  <si>
    <t>SALADE YANG TSE AU CRABE</t>
  </si>
  <si>
    <t>SALAMI DANOIS</t>
  </si>
  <si>
    <t>SALSIFIS A LA CREME</t>
  </si>
  <si>
    <t>SALSIFIS A LA PROVENCALE</t>
  </si>
  <si>
    <t>SALSIFIS EN BEIGNETS</t>
  </si>
  <si>
    <t>SALSIFIS ET POMMES DE TERRE</t>
  </si>
  <si>
    <t>SARDINE SAUCE TOMATE</t>
  </si>
  <si>
    <t>SARDINE SCE CITRON</t>
  </si>
  <si>
    <t>SARDINES BEURRE</t>
  </si>
  <si>
    <t>SAUCE SALADE DISTRIBUTEUR</t>
  </si>
  <si>
    <t>90J</t>
  </si>
  <si>
    <t>SAUCE TOMATE</t>
  </si>
  <si>
    <t>SAUCISSE AU LENTILLES</t>
  </si>
  <si>
    <t>SAUCISSE DE TOULOUSE</t>
  </si>
  <si>
    <t>SAUCISSON BEURRE</t>
  </si>
  <si>
    <t>SAUCISSON ROSETTE / CORNICHONS</t>
  </si>
  <si>
    <t>SAUMON A LA CREME DE CIBOULETTE</t>
  </si>
  <si>
    <t>SAUMON FUME SUR PETIT TOAST</t>
  </si>
  <si>
    <t>SAUMONETTE A LA MOUTARDE ANCIENNE</t>
  </si>
  <si>
    <t>SAUTE D'AGNEAU CEVENOL</t>
  </si>
  <si>
    <t>SAUTE D'AGNEAU ORIENTALE</t>
  </si>
  <si>
    <t>SAUTE DE BOEUF A LA MEXICAINE</t>
  </si>
  <si>
    <t>SAUTE DE DINDE A LA PROVENCALE</t>
  </si>
  <si>
    <t>SAUTE DE DINDE A L'ANDALOUSE</t>
  </si>
  <si>
    <t>SAUTE DE DINDE MARENGO</t>
  </si>
  <si>
    <t>SAUTE DE PORC A LA PEKINOISE</t>
  </si>
  <si>
    <t>SAUTE DE PORC AU CARAMEL</t>
  </si>
  <si>
    <t>SAUTE DE PORC AUX OLIVES</t>
  </si>
  <si>
    <t>SAUTE DE PORC EN CIVET</t>
  </si>
  <si>
    <t>SAUTE DE PORC PM AUX PRUNEAUX</t>
  </si>
  <si>
    <t>SAUTE DE PORC PM PRINTANIER</t>
  </si>
  <si>
    <t>SAUTE DE PORC PM PROVENCALE</t>
  </si>
  <si>
    <t>SAUTE DE PORCELET</t>
  </si>
  <si>
    <t>SAUTE DE VEAU AGENAIS</t>
  </si>
  <si>
    <t>SAUTE DE VEAU AUX ABRICOTS</t>
  </si>
  <si>
    <t>SAUTE DE VEAU AUX CHAMPIGNONS</t>
  </si>
  <si>
    <t>SAUTE DE VEAU CHASSEUR</t>
  </si>
  <si>
    <t>SAUTE DE VEAU MILANAISE</t>
  </si>
  <si>
    <t>SAUTE DE VEAU PROVENCALE</t>
  </si>
  <si>
    <t>SAUTE DE VEAU VBF MARENGO</t>
  </si>
  <si>
    <t>SEICHE A LA PROVENCALE</t>
  </si>
  <si>
    <t>SEL FIN DOSETTE</t>
  </si>
  <si>
    <t>SEMOULE</t>
  </si>
  <si>
    <t>SEMOULE  A L'ANANAS</t>
  </si>
  <si>
    <t>SEMOULE ARLEQUIN</t>
  </si>
  <si>
    <t>SEMOULE AUX PETITS LEGUMES</t>
  </si>
  <si>
    <t>SEMOULE AUX RAISINS</t>
  </si>
  <si>
    <t>SEMOULE ORIENTALE</t>
  </si>
  <si>
    <t>SHOP SUEY DE POISSON</t>
  </si>
  <si>
    <t>SNAP PEAS BRAISES</t>
  </si>
  <si>
    <t>SOJA POUSSE</t>
  </si>
  <si>
    <t>SOLILESSES AUX CHAMPIGNONS</t>
  </si>
  <si>
    <t>SOLILESSES CREME DE FOIE GRAS ET CEPES</t>
  </si>
  <si>
    <t>SOT LY  LAISSE AUX GIROLLES</t>
  </si>
  <si>
    <t>SOUPE ROUGE GLACEE HUILE DE NOIX</t>
  </si>
  <si>
    <t>SPAGHETTIS / RAPE</t>
  </si>
  <si>
    <t>SPAGHETTIS A LA TOMATE</t>
  </si>
  <si>
    <t>STEAK DE BOEUF VBF</t>
  </si>
  <si>
    <t>STEAK DE BOEUF VBF SAUCE BEARNAISE</t>
  </si>
  <si>
    <t>STEAK DE SAUMON</t>
  </si>
  <si>
    <t>STEAK DE TAUREAU</t>
  </si>
  <si>
    <t>STEAK HACHE DE BOEUF FRAIS</t>
  </si>
  <si>
    <t>STEAK HACHE SAUCE AU ROQUEFORT</t>
  </si>
  <si>
    <t>STEAK HACHE SAUCE BEARNAISE</t>
  </si>
  <si>
    <t>STEAK HACHE VBF S°</t>
  </si>
  <si>
    <t>SUPREME  DE COLIN GRILLE</t>
  </si>
  <si>
    <t>SUPREME DE POULET ET PESTO A LA CORIANDRE</t>
  </si>
  <si>
    <t>SUPREME DE POULET SAUCE GIROLLES</t>
  </si>
  <si>
    <t>TABOULE A LA MENTHE</t>
  </si>
  <si>
    <t>TABOULE AU CITRON VERT</t>
  </si>
  <si>
    <t>TABOULE AUX HERBES</t>
  </si>
  <si>
    <t>TABOULE DE LA MER</t>
  </si>
  <si>
    <t>TABOULE ORIENTAL</t>
  </si>
  <si>
    <t>TAJINE D'AGNEAU</t>
  </si>
  <si>
    <t>TAJINE DE POULET</t>
  </si>
  <si>
    <t>TARTE  AUX POIREAUX</t>
  </si>
  <si>
    <t>TARTE 3 FROMAGES</t>
  </si>
  <si>
    <t>TARTE ABRICOTS  X 16</t>
  </si>
  <si>
    <t>TARTE AU CHOCOLAT</t>
  </si>
  <si>
    <t>TARTE AU CITRON</t>
  </si>
  <si>
    <t>TARTE AU FLAN X 10</t>
  </si>
  <si>
    <t>TARTE AU FROMAGE BLANC</t>
  </si>
  <si>
    <t>TARTE AU MAROILLES X 24 CPC</t>
  </si>
  <si>
    <t>TARTE AUX POMMES</t>
  </si>
  <si>
    <t>TARTE FRUITS DE MER</t>
  </si>
  <si>
    <t>TARTE POMME NORMANDE</t>
  </si>
  <si>
    <t>TARTE POMME RHUBARBE X 10</t>
  </si>
  <si>
    <t>TARTE PROVENCALE CHEVRE ET TOMATE</t>
  </si>
  <si>
    <t>TARTE TROPEZIENNE</t>
  </si>
  <si>
    <t>TARTELETTE SUCREE A GARNIR</t>
  </si>
  <si>
    <t>TARTIFLETTE MAISON X 12</t>
  </si>
  <si>
    <t>TERRINE AUX 3 LEGUMES</t>
  </si>
  <si>
    <t>TERRINE DE LEGUMES</t>
  </si>
  <si>
    <t>TERRINE DE POISSONS</t>
  </si>
  <si>
    <t>TERRINE DE SAUMON FUME</t>
  </si>
  <si>
    <t>TERRINE OCEANE CREME AUX AGRUMES</t>
  </si>
  <si>
    <t>TETE DE VEAU RAVIGOTTE</t>
  </si>
  <si>
    <t>THON A LA BASQUAISE</t>
  </si>
  <si>
    <t>THON MAYONNAISE</t>
  </si>
  <si>
    <t>THON SAUCE CAPRES</t>
  </si>
  <si>
    <t>TIELLE DE SETE AOP FRAICHE (X8)</t>
  </si>
  <si>
    <t>TIELLE DE SETE INDIVIDUELLE</t>
  </si>
  <si>
    <t>TIMBALE DE SORBET EXOTIQUE</t>
  </si>
  <si>
    <t>TIRAMISU MAISON</t>
  </si>
  <si>
    <t>TOMATE À LA PROVENCALE</t>
  </si>
  <si>
    <t>TOMATE ANTIBOISE</t>
  </si>
  <si>
    <t>TOMATE AU SURIMI</t>
  </si>
  <si>
    <t>TOMATE AU THON</t>
  </si>
  <si>
    <t>TOMATE AUX ANCHOIS</t>
  </si>
  <si>
    <t>TOMATE EN TARTARE</t>
  </si>
  <si>
    <t>TOMATE MOZZARELLA</t>
  </si>
  <si>
    <t>TOMATE OLIVES</t>
  </si>
  <si>
    <t>TOMATE/MAÏS</t>
  </si>
  <si>
    <t>TOMATES AU BASILIC</t>
  </si>
  <si>
    <t>TOMATES AUX CREVETTES</t>
  </si>
  <si>
    <t>TOMATES EN SALADE MIMOSA</t>
  </si>
  <si>
    <t>TOMATES FARCIES</t>
  </si>
  <si>
    <t>TORTELLINIS BOSCONE</t>
  </si>
  <si>
    <t>TRIPES A LA MODE DE CAEN</t>
  </si>
  <si>
    <t>TULIPE DE ROUGET</t>
  </si>
  <si>
    <t>VELOUTE TOPINAMBOUR CREME FOIE GRAS HUILE  NOISETTE</t>
  </si>
  <si>
    <t>VERRINE DES CABANIERS</t>
  </si>
  <si>
    <t>YAOURT A BOIRE</t>
  </si>
  <si>
    <t>YAOURT ACTIVIA SAVEUR</t>
  </si>
  <si>
    <t>YAOURT AROMAT/FRUIT 125G</t>
  </si>
  <si>
    <t>YAOURT AROMATISE AU FRUIT</t>
  </si>
  <si>
    <t>YAOURT AROME DE FRUIT</t>
  </si>
  <si>
    <t>YAOURT BA AROMATISE</t>
  </si>
  <si>
    <t>YAOURT BIO AUX FRUITS</t>
  </si>
  <si>
    <t>YAOURT BIO NATURE</t>
  </si>
  <si>
    <t>YAOURT BIO VANILLE</t>
  </si>
  <si>
    <t>YAOURT BRASSE AUX FRUITS MIXES</t>
  </si>
  <si>
    <t>YAOURT BRASSE NATURE</t>
  </si>
  <si>
    <t>YAOURT CREME DANY CARAMEL PCE</t>
  </si>
  <si>
    <t>YAOURT DANY CARAMEL PCE</t>
  </si>
  <si>
    <t>YAOURT DANY VANILLE</t>
  </si>
  <si>
    <t>YAOURT FAISELLE</t>
  </si>
  <si>
    <t>YAOURT FERMIER</t>
  </si>
  <si>
    <t>YAOURT FLAMBY</t>
  </si>
  <si>
    <t>YAOURT FRUIT LAIT ENTIER</t>
  </si>
  <si>
    <t>YAOURT LAIT GELIFIE CHOCOLAT</t>
  </si>
  <si>
    <t>YAOURT LAIT GELIFIE VANILLE</t>
  </si>
  <si>
    <t>YAOURT LIEGEOIS CAFE</t>
  </si>
  <si>
    <t>YAOURT LIEGEOIS CHATAIGNE</t>
  </si>
  <si>
    <t>YAOURT LIEGEOIS CHOCOLAT</t>
  </si>
  <si>
    <t>YAOURT MOUSSE CHOCOLAT</t>
  </si>
  <si>
    <t>YAOURT MOUSSE CITRON</t>
  </si>
  <si>
    <t>YAOURT NATURE ET SUCRE</t>
  </si>
  <si>
    <t>YAOURT PETIT FILOU</t>
  </si>
  <si>
    <t>YAOURT PULPE BULGY</t>
  </si>
  <si>
    <t>YAOURT RIZ AU LAIT</t>
  </si>
  <si>
    <t>YAOURT SUCRE 125G</t>
  </si>
  <si>
    <t>YAOURT VELOUTE FRUIT</t>
  </si>
  <si>
    <t>YAOURT VELOUTE FRUIX</t>
  </si>
  <si>
    <t>YAOURT VELOUTE NATURE</t>
  </si>
  <si>
    <t>YAOURT VIENNOIS CHOCOLAT</t>
  </si>
  <si>
    <t xml:space="preserve">SEMAINE : S </t>
  </si>
  <si>
    <t>JOUR</t>
  </si>
  <si>
    <t>Hebdo</t>
  </si>
  <si>
    <t>Frit</t>
  </si>
  <si>
    <t>Laitiers</t>
  </si>
  <si>
    <t>LIBRE</t>
  </si>
  <si>
    <t>4/20 MAX</t>
  </si>
  <si>
    <t>2/20 MAX</t>
  </si>
  <si>
    <t>4/20 MINI</t>
  </si>
  <si>
    <t>3/20 MAX</t>
  </si>
  <si>
    <t>10/20</t>
  </si>
  <si>
    <t>10/20 MINI</t>
  </si>
  <si>
    <t>8/20 MINI</t>
  </si>
  <si>
    <t>6/20 MINI</t>
  </si>
  <si>
    <t>GEMRCN =</t>
  </si>
  <si>
    <t>Entrée &gt; 15% MG</t>
  </si>
  <si>
    <t>Crudités au - 50% leg ou fruits</t>
  </si>
  <si>
    <t>Pdt frits &gt; 15% MG</t>
  </si>
  <si>
    <t>Plats protidiques avec P/L&lt;=1</t>
  </si>
  <si>
    <t>Poissons et prep base poisson &gt;70% et P/l&gt;=2</t>
  </si>
  <si>
    <t>Viande non HC bœuf veau agneau et abats boucherie</t>
  </si>
  <si>
    <t>Préparations ou plats prêts à consommer à base de viande,
de poisson, d’oeuf et/ou de fromage, contenant moins de 70 % du grammage recommandé pour la denrée protidique des plats composés</t>
  </si>
  <si>
    <t>Légumes cuits, autres que secs, seuls, ou en mélange
contenant au moins 50 % de légumes</t>
  </si>
  <si>
    <t>Légumes secs, féculents ou céréales, seuls, ou en mélange contenant au moins 50 % de légumes secs, féculents ou céréales</t>
  </si>
  <si>
    <t>Fromages contenant au moins 150 mg de calcium laitier par portion (4)</t>
  </si>
  <si>
    <t>Fromages dont la teneur en calcium laitier est comprise entre 100mg et moins de 150mg par portion (4)</t>
  </si>
  <si>
    <t>Produits laitiers ou desserts lactés contenant plus de
100 mg de calcium laitier, et moins de 5g de lipides par portion</t>
  </si>
  <si>
    <t>Desserts contenant plus de 15 % de lipides</t>
  </si>
  <si>
    <t>Desserts ou produits laitiers contenant plus de 20g de glucides simples totaux par portion et moins de 15% de lipides</t>
  </si>
  <si>
    <t>Desserts de fruits crus 100% fruit cru, sans sucre ajouté(5)</t>
  </si>
  <si>
    <t>10/20MINI</t>
  </si>
  <si>
    <t>Total sur 60</t>
  </si>
  <si>
    <t>Total sur 40</t>
  </si>
  <si>
    <t>Sur 4 Jours</t>
  </si>
  <si>
    <t>A C</t>
  </si>
  <si>
    <t>B H O</t>
  </si>
  <si>
    <t xml:space="preserve">D E F G </t>
  </si>
  <si>
    <t>J K L</t>
  </si>
  <si>
    <t>Code couleurs</t>
  </si>
  <si>
    <t>Lettre GEMRCN</t>
  </si>
  <si>
    <t>"Gras"</t>
  </si>
  <si>
    <t>Féculents</t>
  </si>
  <si>
    <t>"Protéines"</t>
  </si>
  <si>
    <t>Pdt laitiers</t>
  </si>
  <si>
    <t>Crudités/cuidités</t>
  </si>
  <si>
    <t>Desserts "gras"</t>
  </si>
  <si>
    <t>Dessets "maigres" sucrés</t>
  </si>
  <si>
    <t xml:space="preserve"> CARRE FRAIS NATURE PRESIDENT</t>
  </si>
  <si>
    <t xml:space="preserve"> PAVE 1/2 SEL PORT°</t>
  </si>
  <si>
    <t xml:space="preserve"> TARTARE AIL § FINES HERBES CALCIUM </t>
  </si>
  <si>
    <t>DHF</t>
  </si>
  <si>
    <t>V</t>
  </si>
  <si>
    <t>W</t>
  </si>
  <si>
    <t>X</t>
  </si>
  <si>
    <t>Y</t>
  </si>
  <si>
    <t>Z</t>
  </si>
  <si>
    <t>BOURSIN NATURE CALCIUM</t>
  </si>
  <si>
    <t>MACEDOINE LEGUME AU BEURRE</t>
  </si>
  <si>
    <t>FF</t>
  </si>
  <si>
    <t>LF</t>
  </si>
  <si>
    <t>Féculents frits</t>
  </si>
  <si>
    <t>Légumes frits</t>
  </si>
  <si>
    <t>CANNELONNIS GRATINE PLAT COMPLET</t>
  </si>
  <si>
    <t>CAPPELETTIS GRATINES PLAT COMPLET</t>
  </si>
  <si>
    <t>QUICHE AU SURIMI MAISON</t>
  </si>
  <si>
    <t>BOU</t>
  </si>
  <si>
    <t>PAIN BOULANGERIE</t>
  </si>
  <si>
    <t>PLV</t>
  </si>
  <si>
    <t>PLAT LEGUME VERT</t>
  </si>
  <si>
    <t>PBD</t>
  </si>
  <si>
    <t>PLAT BOULANGERIE DIRECT</t>
  </si>
  <si>
    <t>PPA</t>
  </si>
  <si>
    <t>PLAT ABAT GIBIER</t>
  </si>
  <si>
    <t>PCT</t>
  </si>
  <si>
    <t>PLAT COMPLET TRAITEUR</t>
  </si>
  <si>
    <t>PPB</t>
  </si>
  <si>
    <t>PLAT PROTIDIQUE BOEUF</t>
  </si>
  <si>
    <t>PDB</t>
  </si>
  <si>
    <t>PLAT DESSERT BISCUITERIE</t>
  </si>
  <si>
    <t>PPC</t>
  </si>
  <si>
    <t>PLAT PROTIDIQUE COMPLET</t>
  </si>
  <si>
    <t>PDF</t>
  </si>
  <si>
    <t>PLAT DESSERT FRUITS</t>
  </si>
  <si>
    <t>PPL</t>
  </si>
  <si>
    <t>PLAT PROTIDIQUE VOLAILLE</t>
  </si>
  <si>
    <t>PDL</t>
  </si>
  <si>
    <t>PLAT DESSERT LAITAGE</t>
  </si>
  <si>
    <t>PPM</t>
  </si>
  <si>
    <t>PLAT PROTIDIQUE MOUTON</t>
  </si>
  <si>
    <t>PDP</t>
  </si>
  <si>
    <t>PLAT PATISSERIE GLACES</t>
  </si>
  <si>
    <t>PPO</t>
  </si>
  <si>
    <t>PLAT PROTIDIQUE OVOPRODUIT</t>
  </si>
  <si>
    <t>PDV</t>
  </si>
  <si>
    <t>PLAT DESSERT VIENNOISERIE</t>
  </si>
  <si>
    <t>PPP</t>
  </si>
  <si>
    <t>PLAT PROTIDIQUE POISSON</t>
  </si>
  <si>
    <t>PEC</t>
  </si>
  <si>
    <t>PLAT ENTREE CHARCUTERIE</t>
  </si>
  <si>
    <t>PPR</t>
  </si>
  <si>
    <t>PLAT PROTIDIQUE PORC CHARCUTERIE</t>
  </si>
  <si>
    <t>PED</t>
  </si>
  <si>
    <t>PLAT EPICERIE DIRECT</t>
  </si>
  <si>
    <t>PPV</t>
  </si>
  <si>
    <t>PLAT PROTIDIQUE VEAU</t>
  </si>
  <si>
    <t>PEF</t>
  </si>
  <si>
    <t>PLAT ENTREE FECULENT</t>
  </si>
  <si>
    <t>PSD</t>
  </si>
  <si>
    <t>PLAT SURGELE DIRECT</t>
  </si>
  <si>
    <t>PEL</t>
  </si>
  <si>
    <t>PLAT ENTREE LEGUME</t>
  </si>
  <si>
    <t>PSJ</t>
  </si>
  <si>
    <t>PLAT SAUCE JUS</t>
  </si>
  <si>
    <t>PEM</t>
  </si>
  <si>
    <t>PLAT ENTREE SALADE COMPOSEE</t>
  </si>
  <si>
    <t>PSP</t>
  </si>
  <si>
    <t>PLAT SAUCE PREPAREE</t>
  </si>
  <si>
    <t>PEO</t>
  </si>
  <si>
    <t>PLAT ENTREE OVOPRODUIT</t>
  </si>
  <si>
    <t>PYF</t>
  </si>
  <si>
    <t>PRODUIT LAITIER FROMAGE</t>
  </si>
  <si>
    <t>PEP</t>
  </si>
  <si>
    <t>PLAT ENTREE POISSON</t>
  </si>
  <si>
    <t>PYL</t>
  </si>
  <si>
    <t>PRODUIT LAITIER LAITAGE BLANC</t>
  </si>
  <si>
    <t>PET</t>
  </si>
  <si>
    <t>PLAT ENTREE TRAITEUR</t>
  </si>
  <si>
    <t>SDI</t>
  </si>
  <si>
    <t>SOUS RECETTE DIRECTE</t>
  </si>
  <si>
    <t>PLF</t>
  </si>
  <si>
    <t xml:space="preserve">PLAT LEGUME FECULENT </t>
  </si>
  <si>
    <t>SRB</t>
  </si>
  <si>
    <t>SOUS RECETTES DE BASE</t>
  </si>
  <si>
    <t xml:space="preserve">BOITE  </t>
  </si>
  <si>
    <t xml:space="preserve">BOIT </t>
  </si>
  <si>
    <t>Entière</t>
  </si>
  <si>
    <t xml:space="preserve">BARQ X 6 </t>
  </si>
  <si>
    <t xml:space="preserve">BQ6 </t>
  </si>
  <si>
    <t xml:space="preserve">POCHE </t>
  </si>
  <si>
    <t>POCH</t>
  </si>
  <si>
    <t xml:space="preserve">BARQ X 4 </t>
  </si>
  <si>
    <t xml:space="preserve">BQ4 </t>
  </si>
  <si>
    <t xml:space="preserve">BARQX16 </t>
  </si>
  <si>
    <t>BQ16</t>
  </si>
  <si>
    <t xml:space="preserve">BARQ X 2 </t>
  </si>
  <si>
    <t xml:space="preserve">BQ2 </t>
  </si>
  <si>
    <t xml:space="preserve">BARQUETTE </t>
  </si>
  <si>
    <t>BARQ</t>
  </si>
  <si>
    <t xml:space="preserve">BARQ X 1 </t>
  </si>
  <si>
    <t>BQ1</t>
  </si>
  <si>
    <t xml:space="preserve">CARTON En </t>
  </si>
  <si>
    <t>Ct</t>
  </si>
  <si>
    <t xml:space="preserve">SACHET </t>
  </si>
  <si>
    <t>SCHT</t>
  </si>
  <si>
    <t xml:space="preserve">BARQ X 15 </t>
  </si>
  <si>
    <t>BQ15</t>
  </si>
  <si>
    <t xml:space="preserve">BOITE 3/1 </t>
  </si>
  <si>
    <t>B3/1</t>
  </si>
  <si>
    <t>BARQ GN 1/2 FROIDE</t>
  </si>
  <si>
    <t xml:space="preserve"> 1/2F</t>
  </si>
  <si>
    <t>BOITE 5/1</t>
  </si>
  <si>
    <t xml:space="preserve"> B5/1</t>
  </si>
  <si>
    <t xml:space="preserve">BARQ GN 1/1 </t>
  </si>
  <si>
    <t>1/1</t>
  </si>
  <si>
    <t xml:space="preserve">BOITE 4/4 </t>
  </si>
  <si>
    <t>B4/4</t>
  </si>
  <si>
    <t xml:space="preserve">BARQ GN 1/2 CHAUDE </t>
  </si>
  <si>
    <t>1/2C</t>
  </si>
  <si>
    <t xml:space="preserve">BARQ X 20 </t>
  </si>
  <si>
    <t>BQ20</t>
  </si>
  <si>
    <t xml:space="preserve">PAIN </t>
  </si>
  <si>
    <t>PAIN</t>
  </si>
  <si>
    <t>BQ6</t>
  </si>
  <si>
    <t xml:space="preserve">PORTION </t>
  </si>
  <si>
    <t>Po</t>
  </si>
  <si>
    <t>BQ4</t>
  </si>
  <si>
    <t xml:space="preserve">PIECE (PC) </t>
  </si>
  <si>
    <t>PC</t>
  </si>
  <si>
    <t xml:space="preserve">BARQ X 10 </t>
  </si>
  <si>
    <t>BQ10</t>
  </si>
  <si>
    <t>BARQ X 12</t>
  </si>
  <si>
    <t>BQ12</t>
  </si>
  <si>
    <t xml:space="preserve">BARQ X 8 </t>
  </si>
  <si>
    <t>BQ8</t>
  </si>
  <si>
    <t>BARQ X 2</t>
  </si>
  <si>
    <t>BQ2</t>
  </si>
  <si>
    <t>BARQ X 1</t>
  </si>
  <si>
    <t>SACHET</t>
  </si>
  <si>
    <t xml:space="preserve">BARQ GN 1/4 </t>
  </si>
  <si>
    <t>G1/4</t>
  </si>
  <si>
    <t xml:space="preserve">BARQ GN 1/8 </t>
  </si>
  <si>
    <t>G1/8</t>
  </si>
  <si>
    <t>B5/1</t>
  </si>
  <si>
    <t xml:space="preserve">BARQX 14 </t>
  </si>
  <si>
    <t>BQ14</t>
  </si>
  <si>
    <t>BOITE 4/4</t>
  </si>
  <si>
    <t xml:space="preserve">SEAU </t>
  </si>
  <si>
    <t>SEAU</t>
  </si>
  <si>
    <t>BARQ 1/2 DETAIL</t>
  </si>
  <si>
    <t>BQ D</t>
  </si>
  <si>
    <t>Non entière</t>
  </si>
  <si>
    <t xml:space="preserve">B4  </t>
  </si>
  <si>
    <t>B4</t>
  </si>
  <si>
    <t>LITRE</t>
  </si>
  <si>
    <t xml:space="preserve">B5 </t>
  </si>
  <si>
    <t>B5</t>
  </si>
  <si>
    <t>BIDON</t>
  </si>
  <si>
    <t>Bd</t>
  </si>
  <si>
    <t xml:space="preserve">B3 </t>
  </si>
  <si>
    <t>B3</t>
  </si>
  <si>
    <t>B1</t>
  </si>
  <si>
    <t xml:space="preserve">CARTON </t>
  </si>
  <si>
    <t>CAR</t>
  </si>
  <si>
    <t>GRAMME</t>
  </si>
  <si>
    <t>GR</t>
  </si>
  <si>
    <t xml:space="preserve">UNITE </t>
  </si>
  <si>
    <t>Un</t>
  </si>
  <si>
    <t>KG</t>
  </si>
  <si>
    <t>Kg</t>
  </si>
  <si>
    <t xml:space="preserve">PIECE (PI) </t>
  </si>
  <si>
    <t>PI</t>
  </si>
  <si>
    <t>PPP048</t>
  </si>
  <si>
    <t>PPP044</t>
  </si>
  <si>
    <t>PEC001</t>
  </si>
  <si>
    <t>PPC028</t>
  </si>
  <si>
    <t>PPC019</t>
  </si>
  <si>
    <t>PEP014</t>
  </si>
  <si>
    <t>PEF044</t>
  </si>
  <si>
    <t>PEF029</t>
  </si>
  <si>
    <t>PEF022</t>
  </si>
  <si>
    <t>PEF058</t>
  </si>
  <si>
    <t>PEF021</t>
  </si>
  <si>
    <t>PEF018</t>
  </si>
  <si>
    <t>PEF013</t>
  </si>
  <si>
    <t>PEF043</t>
  </si>
  <si>
    <t>PEF068</t>
  </si>
  <si>
    <t>PEL080</t>
  </si>
  <si>
    <t>PEC006</t>
  </si>
  <si>
    <t>PEC014</t>
  </si>
  <si>
    <t>PEC009</t>
  </si>
  <si>
    <t>PEC016</t>
  </si>
  <si>
    <t>PEC010</t>
  </si>
  <si>
    <t>PEC026</t>
  </si>
  <si>
    <t>PEC017</t>
  </si>
  <si>
    <t>PEP030</t>
  </si>
  <si>
    <t>PEC004</t>
  </si>
  <si>
    <t>PEC011</t>
  </si>
  <si>
    <t>PEC012</t>
  </si>
  <si>
    <t>PEC007</t>
  </si>
  <si>
    <t>PEC003</t>
  </si>
  <si>
    <t>PEC002</t>
  </si>
  <si>
    <t>PEC018</t>
  </si>
  <si>
    <t>PEC015</t>
  </si>
  <si>
    <t>PEC025</t>
  </si>
  <si>
    <t>PEC005</t>
  </si>
  <si>
    <t>PEC021</t>
  </si>
  <si>
    <t>PEL045</t>
  </si>
  <si>
    <t>PEL050</t>
  </si>
  <si>
    <t>PEL058</t>
  </si>
  <si>
    <t>PEL025</t>
  </si>
  <si>
    <t>PEL055</t>
  </si>
  <si>
    <t>PEL052</t>
  </si>
  <si>
    <t>PEL040</t>
  </si>
  <si>
    <t>PEL081</t>
  </si>
  <si>
    <t>PEL021</t>
  </si>
  <si>
    <t>PEL060</t>
  </si>
  <si>
    <t>PEL057</t>
  </si>
  <si>
    <t>PEL056</t>
  </si>
  <si>
    <t>PEL041</t>
  </si>
  <si>
    <t>PEL079</t>
  </si>
  <si>
    <t>PEL019</t>
  </si>
  <si>
    <t>PEL018</t>
  </si>
  <si>
    <t>PEL023</t>
  </si>
  <si>
    <t>PEL083</t>
  </si>
  <si>
    <t>PEL084</t>
  </si>
  <si>
    <t>PEM040</t>
  </si>
  <si>
    <t>PEM001</t>
  </si>
  <si>
    <t>PEM007</t>
  </si>
  <si>
    <t>PEM034</t>
  </si>
  <si>
    <t>PEM017</t>
  </si>
  <si>
    <t>PEM005</t>
  </si>
  <si>
    <t>PEM031</t>
  </si>
  <si>
    <t>PEM019</t>
  </si>
  <si>
    <t>PEL054</t>
  </si>
  <si>
    <t>PEM025</t>
  </si>
  <si>
    <t>PEM050</t>
  </si>
  <si>
    <t>PEM044</t>
  </si>
  <si>
    <t>PEM018</t>
  </si>
  <si>
    <t>PEL076</t>
  </si>
  <si>
    <t>PEL075</t>
  </si>
  <si>
    <t>PEL088</t>
  </si>
  <si>
    <t>PEM035</t>
  </si>
  <si>
    <t>PEM022</t>
  </si>
  <si>
    <t>PEM052</t>
  </si>
  <si>
    <t>PEM048</t>
  </si>
  <si>
    <t>PEM030</t>
  </si>
  <si>
    <t>PEM021</t>
  </si>
  <si>
    <t>PEM012</t>
  </si>
  <si>
    <t>PEM071</t>
  </si>
  <si>
    <t>PEL001</t>
  </si>
  <si>
    <t>PEM072</t>
  </si>
  <si>
    <t>PEM023</t>
  </si>
  <si>
    <t>PEM060</t>
  </si>
  <si>
    <t>PEM027</t>
  </si>
  <si>
    <t>PEM082</t>
  </si>
  <si>
    <t>PEL077</t>
  </si>
  <si>
    <t>PEM081</t>
  </si>
  <si>
    <t>PEM080</t>
  </si>
  <si>
    <t>PEL006</t>
  </si>
  <si>
    <t>PEL014</t>
  </si>
  <si>
    <t>PEL047</t>
  </si>
  <si>
    <t>PEL067</t>
  </si>
  <si>
    <t>PEL065</t>
  </si>
  <si>
    <t>PEL003</t>
  </si>
  <si>
    <t>PEL049</t>
  </si>
  <si>
    <t>PEL048</t>
  </si>
  <si>
    <t>PEL011</t>
  </si>
  <si>
    <t>PEP029</t>
  </si>
  <si>
    <t>PEL062</t>
  </si>
  <si>
    <t>PEL066</t>
  </si>
  <si>
    <t>PEL007</t>
  </si>
  <si>
    <t>PEL032</t>
  </si>
  <si>
    <t>PEM045</t>
  </si>
  <si>
    <t>PEM015</t>
  </si>
  <si>
    <t>PEM006</t>
  </si>
  <si>
    <t>PEM004</t>
  </si>
  <si>
    <t>PEM070</t>
  </si>
  <si>
    <t>PEL024</t>
  </si>
  <si>
    <t>PEM032</t>
  </si>
  <si>
    <t>PEP012</t>
  </si>
  <si>
    <t>PEL037</t>
  </si>
  <si>
    <t>PEL036</t>
  </si>
  <si>
    <t>PLF117</t>
  </si>
  <si>
    <t>PLF106</t>
  </si>
  <si>
    <t>PLF042</t>
  </si>
  <si>
    <t>PLF002</t>
  </si>
  <si>
    <t>PLF041</t>
  </si>
  <si>
    <t>PLF115</t>
  </si>
  <si>
    <t>PLF103</t>
  </si>
  <si>
    <t>PLF104</t>
  </si>
  <si>
    <t>PLF037</t>
  </si>
  <si>
    <t>PLF039</t>
  </si>
  <si>
    <t>PLF001</t>
  </si>
  <si>
    <t>PLF003</t>
  </si>
  <si>
    <t>PLF087</t>
  </si>
  <si>
    <t>PLF088</t>
  </si>
  <si>
    <t>PLF105</t>
  </si>
  <si>
    <t>PSD002</t>
  </si>
  <si>
    <t>PPR008</t>
  </si>
  <si>
    <t>PPR007</t>
  </si>
  <si>
    <t>PPR010</t>
  </si>
  <si>
    <t>PPM006</t>
  </si>
  <si>
    <t>PPR015</t>
  </si>
  <si>
    <t>PPC032</t>
  </si>
  <si>
    <t>PPR023</t>
  </si>
  <si>
    <t>PDF035</t>
  </si>
  <si>
    <t>PDP070</t>
  </si>
  <si>
    <t>PDP030</t>
  </si>
  <si>
    <t>PDP078</t>
  </si>
  <si>
    <t>PDB084</t>
  </si>
  <si>
    <t>PDB076</t>
  </si>
  <si>
    <t>PDB014</t>
  </si>
  <si>
    <t>PDB112</t>
  </si>
  <si>
    <t>PDB023</t>
  </si>
  <si>
    <t>PDB030</t>
  </si>
  <si>
    <t>PDB109</t>
  </si>
  <si>
    <t>PDL078</t>
  </si>
  <si>
    <t>PDP005</t>
  </si>
  <si>
    <t>PDP011</t>
  </si>
  <si>
    <t>PDP018</t>
  </si>
  <si>
    <t>PDP049</t>
  </si>
  <si>
    <t>PDF027</t>
  </si>
  <si>
    <t>PDF004</t>
  </si>
  <si>
    <t>PDF022</t>
  </si>
  <si>
    <t>PDF010</t>
  </si>
  <si>
    <t>PDF036</t>
  </si>
  <si>
    <t>PDF050</t>
  </si>
  <si>
    <t>PDF034</t>
  </si>
  <si>
    <t>PDF009</t>
  </si>
  <si>
    <t>PDF070</t>
  </si>
  <si>
    <t>PDF029</t>
  </si>
  <si>
    <t>PDP079</t>
  </si>
  <si>
    <t>PDP028</t>
  </si>
  <si>
    <t>PDF065</t>
  </si>
  <si>
    <t>PDP009</t>
  </si>
  <si>
    <t>PDP061</t>
  </si>
  <si>
    <t>PDP027</t>
  </si>
  <si>
    <t>PDP039</t>
  </si>
  <si>
    <t>PDP041</t>
  </si>
  <si>
    <t>PDP058</t>
  </si>
  <si>
    <t>PDP066</t>
  </si>
  <si>
    <t>PDP022</t>
  </si>
  <si>
    <t>PDP024</t>
  </si>
  <si>
    <t>PDP076</t>
  </si>
  <si>
    <t>PDP033</t>
  </si>
  <si>
    <t>PDP094</t>
  </si>
  <si>
    <t>PDP062</t>
  </si>
  <si>
    <t>PDP015</t>
  </si>
  <si>
    <t>PDP082</t>
  </si>
  <si>
    <t>PDP080</t>
  </si>
  <si>
    <t>PLF028</t>
  </si>
  <si>
    <t>PDP059</t>
  </si>
  <si>
    <t>PDP017</t>
  </si>
  <si>
    <t>PDP053</t>
  </si>
  <si>
    <t>PDP014</t>
  </si>
  <si>
    <t>PDP100</t>
  </si>
  <si>
    <t>PDP069</t>
  </si>
  <si>
    <t>PPC007</t>
  </si>
  <si>
    <t>PPP034</t>
  </si>
  <si>
    <t>PPP001</t>
  </si>
  <si>
    <t>PPP008</t>
  </si>
  <si>
    <t>PPP009</t>
  </si>
  <si>
    <t>PPL032</t>
  </si>
  <si>
    <t>PPP004</t>
  </si>
  <si>
    <t>PPP006</t>
  </si>
  <si>
    <t>PPP040</t>
  </si>
  <si>
    <t>PPC024</t>
  </si>
  <si>
    <t>PPP025</t>
  </si>
  <si>
    <t>PPP054</t>
  </si>
  <si>
    <t>PPP017</t>
  </si>
  <si>
    <t>PPP035</t>
  </si>
  <si>
    <t>PPP036</t>
  </si>
  <si>
    <t>PPP060</t>
  </si>
  <si>
    <t>PPP019</t>
  </si>
  <si>
    <t>PPP065</t>
  </si>
  <si>
    <t>PPP028</t>
  </si>
  <si>
    <t>PPP049</t>
  </si>
  <si>
    <t>PPP041</t>
  </si>
  <si>
    <t>PPP061</t>
  </si>
  <si>
    <t>PPP045</t>
  </si>
  <si>
    <t>PPP026</t>
  </si>
  <si>
    <t>PPP066</t>
  </si>
  <si>
    <t>PPP032</t>
  </si>
  <si>
    <t>PPP029</t>
  </si>
  <si>
    <t>PPP055</t>
  </si>
  <si>
    <t>PPP038</t>
  </si>
  <si>
    <t>PPP057</t>
  </si>
  <si>
    <t>PPP016</t>
  </si>
  <si>
    <t>PPP007</t>
  </si>
  <si>
    <t>PPP042</t>
  </si>
  <si>
    <t>PPP033</t>
  </si>
  <si>
    <t>PPP067</t>
  </si>
  <si>
    <t>PPP018</t>
  </si>
  <si>
    <t>PPP069</t>
  </si>
  <si>
    <t>PPP010</t>
  </si>
  <si>
    <t>PPP062</t>
  </si>
  <si>
    <t>PPP058</t>
  </si>
  <si>
    <t>PPP024</t>
  </si>
  <si>
    <t>PPP020</t>
  </si>
  <si>
    <t>PPP014</t>
  </si>
  <si>
    <t>PPP050</t>
  </si>
  <si>
    <t>PPP027</t>
  </si>
  <si>
    <t>PPP003</t>
  </si>
  <si>
    <t>PPP022</t>
  </si>
  <si>
    <t>PPP053</t>
  </si>
  <si>
    <t>PPV009</t>
  </si>
  <si>
    <t>PPP011</t>
  </si>
  <si>
    <t>PPP005</t>
  </si>
  <si>
    <t>PPP046</t>
  </si>
  <si>
    <t>PPP063</t>
  </si>
  <si>
    <t>PPP015</t>
  </si>
  <si>
    <t>PPP021</t>
  </si>
  <si>
    <t>PPP023</t>
  </si>
  <si>
    <t>PPP068</t>
  </si>
  <si>
    <t>PPP059</t>
  </si>
  <si>
    <t>PPC004</t>
  </si>
  <si>
    <t>PEP024</t>
  </si>
  <si>
    <t>PEP017</t>
  </si>
  <si>
    <t>PEP031</t>
  </si>
  <si>
    <t>PEP019</t>
  </si>
  <si>
    <t>PPP037</t>
  </si>
  <si>
    <t>PEF049</t>
  </si>
  <si>
    <t>PEF031</t>
  </si>
  <si>
    <t>PEP033</t>
  </si>
  <si>
    <t>PEP022</t>
  </si>
  <si>
    <t>PEP010</t>
  </si>
  <si>
    <t>PEP023</t>
  </si>
  <si>
    <t>PEP025</t>
  </si>
  <si>
    <t>PEP015</t>
  </si>
  <si>
    <t>PEL064</t>
  </si>
  <si>
    <t>PEL072</t>
  </si>
  <si>
    <t>PEO004</t>
  </si>
  <si>
    <t>PEO002</t>
  </si>
  <si>
    <t>PEO001</t>
  </si>
  <si>
    <t>PEL073</t>
  </si>
  <si>
    <t>PEL028</t>
  </si>
  <si>
    <t>PEF062</t>
  </si>
  <si>
    <t>PEF008</t>
  </si>
  <si>
    <t>PEF033</t>
  </si>
  <si>
    <t>PEF054</t>
  </si>
  <si>
    <t>PEF023</t>
  </si>
  <si>
    <t>PEL043</t>
  </si>
  <si>
    <t>PEF024</t>
  </si>
  <si>
    <t>PEF057</t>
  </si>
  <si>
    <t>PEF070</t>
  </si>
  <si>
    <t>PEF059</t>
  </si>
  <si>
    <t>PEL063</t>
  </si>
  <si>
    <t>PEF051</t>
  </si>
  <si>
    <t>PEF072</t>
  </si>
  <si>
    <t>PEP011</t>
  </si>
  <si>
    <t>PEL087</t>
  </si>
  <si>
    <t>PEF040</t>
  </si>
  <si>
    <t>PEF032</t>
  </si>
  <si>
    <t>PEL051</t>
  </si>
  <si>
    <t>PED005</t>
  </si>
  <si>
    <t>PEM046</t>
  </si>
  <si>
    <t>PEF061</t>
  </si>
  <si>
    <t>PEM047</t>
  </si>
  <si>
    <t>PEM039</t>
  </si>
  <si>
    <t>PEM024</t>
  </si>
  <si>
    <t>PEF001</t>
  </si>
  <si>
    <t>PEP013</t>
  </si>
  <si>
    <t>PEF005</t>
  </si>
  <si>
    <t>PEF064</t>
  </si>
  <si>
    <t>PEM054</t>
  </si>
  <si>
    <t>PEF028</t>
  </si>
  <si>
    <t>PEF003</t>
  </si>
  <si>
    <t>PEM036</t>
  </si>
  <si>
    <t>PEM010</t>
  </si>
  <si>
    <t>PEM051</t>
  </si>
  <si>
    <t>PEP018</t>
  </si>
  <si>
    <t>PEM041</t>
  </si>
  <si>
    <t>PEM002</t>
  </si>
  <si>
    <t>PEM043</t>
  </si>
  <si>
    <t>PEF002</t>
  </si>
  <si>
    <t>PEM026</t>
  </si>
  <si>
    <t>PEM009</t>
  </si>
  <si>
    <t>PEM003</t>
  </si>
  <si>
    <t>PEF017</t>
  </si>
  <si>
    <t>PEF069</t>
  </si>
  <si>
    <t>PEM013</t>
  </si>
  <si>
    <t>PEL013</t>
  </si>
  <si>
    <t>PEM028</t>
  </si>
  <si>
    <t>PEM053</t>
  </si>
  <si>
    <t>PEM011</t>
  </si>
  <si>
    <t>PEL004</t>
  </si>
  <si>
    <t>PEM008</t>
  </si>
  <si>
    <t>PEF020</t>
  </si>
  <si>
    <t>PEM033</t>
  </si>
  <si>
    <t>PEM014</t>
  </si>
  <si>
    <t>PEP007</t>
  </si>
  <si>
    <t>PEP035</t>
  </si>
  <si>
    <t>PEP027</t>
  </si>
  <si>
    <t>PPP012</t>
  </si>
  <si>
    <t>PEM069</t>
  </si>
  <si>
    <t>PEL082</t>
  </si>
  <si>
    <t>PEF065</t>
  </si>
  <si>
    <t>PEF060</t>
  </si>
  <si>
    <t>PEF007</t>
  </si>
  <si>
    <t>PEF015</t>
  </si>
  <si>
    <t>PDP003</t>
  </si>
  <si>
    <t>PEF037</t>
  </si>
  <si>
    <t>PDP075</t>
  </si>
  <si>
    <t>PDB001</t>
  </si>
  <si>
    <t>PEF006</t>
  </si>
  <si>
    <t>PDP102</t>
  </si>
  <si>
    <t>PDP042</t>
  </si>
  <si>
    <t>PEL034</t>
  </si>
  <si>
    <t>PEL029</t>
  </si>
  <si>
    <t>PEP008</t>
  </si>
  <si>
    <t>PEP036</t>
  </si>
  <si>
    <t>PEP026</t>
  </si>
  <si>
    <t>PEP009</t>
  </si>
  <si>
    <t>PEP004</t>
  </si>
  <si>
    <t>PEF025</t>
  </si>
  <si>
    <t>PEL093</t>
  </si>
  <si>
    <t>PEL042</t>
  </si>
  <si>
    <t>PEF071</t>
  </si>
  <si>
    <t>PEF066</t>
  </si>
  <si>
    <t>PEF046</t>
  </si>
  <si>
    <t>PEF034</t>
  </si>
  <si>
    <t>PEF027</t>
  </si>
  <si>
    <t>PEF050</t>
  </si>
  <si>
    <t>PEL033</t>
  </si>
  <si>
    <t>PEL030</t>
  </si>
  <si>
    <t>PEL022</t>
  </si>
  <si>
    <t>PEF042</t>
  </si>
  <si>
    <t>PEL027</t>
  </si>
  <si>
    <t>PEL061</t>
  </si>
  <si>
    <t>PEL020</t>
  </si>
  <si>
    <t>PEL078</t>
  </si>
  <si>
    <t>PEL012</t>
  </si>
  <si>
    <t>PEL053</t>
  </si>
  <si>
    <t>PEL015</t>
  </si>
  <si>
    <t>PEL092</t>
  </si>
  <si>
    <t>PEL016</t>
  </si>
  <si>
    <t>PEL002</t>
  </si>
  <si>
    <t>PEL010</t>
  </si>
  <si>
    <t>PEL046</t>
  </si>
  <si>
    <t>PEL008</t>
  </si>
  <si>
    <t>PEL005</t>
  </si>
  <si>
    <t>PEL044</t>
  </si>
  <si>
    <t>PEL009</t>
  </si>
  <si>
    <t>PEL059</t>
  </si>
  <si>
    <t>PLF027</t>
  </si>
  <si>
    <t>PLF112</t>
  </si>
  <si>
    <t>PEF014</t>
  </si>
  <si>
    <t>PEF004</t>
  </si>
  <si>
    <t>PEF011</t>
  </si>
  <si>
    <t>PEF053</t>
  </si>
  <si>
    <t>PEF016</t>
  </si>
  <si>
    <t>PEL031</t>
  </si>
  <si>
    <t>PEF045</t>
  </si>
  <si>
    <t>PEF012</t>
  </si>
  <si>
    <t>PPA001</t>
  </si>
  <si>
    <t>PDL034</t>
  </si>
  <si>
    <t>PPB009</t>
  </si>
  <si>
    <t>PPB003</t>
  </si>
  <si>
    <t>PPB026</t>
  </si>
  <si>
    <t>PPB010</t>
  </si>
  <si>
    <t>PPB023</t>
  </si>
  <si>
    <t>PPB021</t>
  </si>
  <si>
    <t>PPB020</t>
  </si>
  <si>
    <t>PPB008</t>
  </si>
  <si>
    <t>PPB004</t>
  </si>
  <si>
    <t>PPB005</t>
  </si>
  <si>
    <t>PPB025</t>
  </si>
  <si>
    <t>PPC022</t>
  </si>
  <si>
    <t>PPC017</t>
  </si>
  <si>
    <t>PPB007</t>
  </si>
  <si>
    <t>PPB015</t>
  </si>
  <si>
    <t>PPB040</t>
  </si>
  <si>
    <t>PPC008</t>
  </si>
  <si>
    <t>PPA004</t>
  </si>
  <si>
    <t>PPA002</t>
  </si>
  <si>
    <t>PPB011</t>
  </si>
  <si>
    <t>PPB012</t>
  </si>
  <si>
    <t>PPB027</t>
  </si>
  <si>
    <t>PPB028</t>
  </si>
  <si>
    <t>PPB024</t>
  </si>
  <si>
    <t>PPB019</t>
  </si>
  <si>
    <t>PPB013</t>
  </si>
  <si>
    <t>PPB050</t>
  </si>
  <si>
    <t>PPB006</t>
  </si>
  <si>
    <t>PPB001</t>
  </si>
  <si>
    <t>PPA003</t>
  </si>
  <si>
    <t>PPM009</t>
  </si>
  <si>
    <t>PPM004</t>
  </si>
  <si>
    <t>PPM008</t>
  </si>
  <si>
    <t>PPV005</t>
  </si>
  <si>
    <t>PPM012</t>
  </si>
  <si>
    <t>PPR026</t>
  </si>
  <si>
    <t>PPM002</t>
  </si>
  <si>
    <t>PPM001</t>
  </si>
  <si>
    <t>PPM011</t>
  </si>
  <si>
    <t>PPM007</t>
  </si>
  <si>
    <t>PPM010</t>
  </si>
  <si>
    <t>PPC040</t>
  </si>
  <si>
    <t>PPV004</t>
  </si>
  <si>
    <t>PPV011</t>
  </si>
  <si>
    <t>PPV003</t>
  </si>
  <si>
    <t>PPV007</t>
  </si>
  <si>
    <t>PPV001</t>
  </si>
  <si>
    <t>PPV010</t>
  </si>
  <si>
    <t>PPV006</t>
  </si>
  <si>
    <t>PPM005</t>
  </si>
  <si>
    <t>PPV012</t>
  </si>
  <si>
    <t>PPC001</t>
  </si>
  <si>
    <t>PPC011</t>
  </si>
  <si>
    <t>PPC013</t>
  </si>
  <si>
    <t>PPM003</t>
  </si>
  <si>
    <t>PPB030</t>
  </si>
  <si>
    <t>PPB022</t>
  </si>
  <si>
    <t>PPB029</t>
  </si>
  <si>
    <t>PPB014</t>
  </si>
  <si>
    <t>PPL068</t>
  </si>
  <si>
    <t>PSP002</t>
  </si>
  <si>
    <t>PPC025</t>
  </si>
  <si>
    <t>PPC020</t>
  </si>
  <si>
    <t>PPC012</t>
  </si>
  <si>
    <t>PPL061</t>
  </si>
  <si>
    <t>PPL031</t>
  </si>
  <si>
    <t>PPC026</t>
  </si>
  <si>
    <t>PPC027</t>
  </si>
  <si>
    <t>PPP056</t>
  </si>
  <si>
    <t>PPC010</t>
  </si>
  <si>
    <t>PPO001</t>
  </si>
  <si>
    <t>PPL072</t>
  </si>
  <si>
    <t>PPO005</t>
  </si>
  <si>
    <t>PPP064</t>
  </si>
  <si>
    <t>PPO007</t>
  </si>
  <si>
    <t>PPC002</t>
  </si>
  <si>
    <t>PEO003</t>
  </si>
  <si>
    <t>PPC029</t>
  </si>
  <si>
    <t>PPO002</t>
  </si>
  <si>
    <t>PPP047</t>
  </si>
  <si>
    <t>PPC018</t>
  </si>
  <si>
    <t>PPC033</t>
  </si>
  <si>
    <t>PPC016</t>
  </si>
  <si>
    <t>PSD005</t>
  </si>
  <si>
    <t>PED006</t>
  </si>
  <si>
    <t>PSD004</t>
  </si>
  <si>
    <t>PSD001</t>
  </si>
  <si>
    <t>PPP030</t>
  </si>
  <si>
    <t>PPP080</t>
  </si>
  <si>
    <t>PPC023</t>
  </si>
  <si>
    <t>PLF095</t>
  </si>
  <si>
    <t>PPB033</t>
  </si>
  <si>
    <t>PLV039</t>
  </si>
  <si>
    <t>PLV015</t>
  </si>
  <si>
    <t>PLV057</t>
  </si>
  <si>
    <t>PLV027</t>
  </si>
  <si>
    <t>PLV082</t>
  </si>
  <si>
    <t>PLV056</t>
  </si>
  <si>
    <t>PLV071</t>
  </si>
  <si>
    <t>PLV065</t>
  </si>
  <si>
    <t>PLV016</t>
  </si>
  <si>
    <t>PLV010</t>
  </si>
  <si>
    <t>PLV008</t>
  </si>
  <si>
    <t>PLV110</t>
  </si>
  <si>
    <t>PLV085</t>
  </si>
  <si>
    <t>PLV061</t>
  </si>
  <si>
    <t>PLV023</t>
  </si>
  <si>
    <t>PLV054</t>
  </si>
  <si>
    <t>PLV053</t>
  </si>
  <si>
    <t>PLV045</t>
  </si>
  <si>
    <t>PLV021</t>
  </si>
  <si>
    <t>PLV044</t>
  </si>
  <si>
    <t>PLV035</t>
  </si>
  <si>
    <t>PLV026</t>
  </si>
  <si>
    <t>PLV012</t>
  </si>
  <si>
    <t>PLV050</t>
  </si>
  <si>
    <t>PLV077</t>
  </si>
  <si>
    <t>PLV028</t>
  </si>
  <si>
    <t>PLV031</t>
  </si>
  <si>
    <t>PLV017</t>
  </si>
  <si>
    <t>PLV068</t>
  </si>
  <si>
    <t>PLV038</t>
  </si>
  <si>
    <t>PLV076</t>
  </si>
  <si>
    <t>PLV011</t>
  </si>
  <si>
    <t>PLF069</t>
  </si>
  <si>
    <t>PLV046</t>
  </si>
  <si>
    <t>PLV005</t>
  </si>
  <si>
    <t>PLV081</t>
  </si>
  <si>
    <t>PLF096</t>
  </si>
  <si>
    <t>PLV025</t>
  </si>
  <si>
    <t>PLV087</t>
  </si>
  <si>
    <t>PLV103</t>
  </si>
  <si>
    <t>PLV100</t>
  </si>
  <si>
    <t>PLV013</t>
  </si>
  <si>
    <t>PLV091</t>
  </si>
  <si>
    <t>PLV092</t>
  </si>
  <si>
    <t>PLV036</t>
  </si>
  <si>
    <t>PLV064</t>
  </si>
  <si>
    <t>PLV093</t>
  </si>
  <si>
    <t>PLV084</t>
  </si>
  <si>
    <t>PLV014</t>
  </si>
  <si>
    <t>PLV063</t>
  </si>
  <si>
    <t>PLV020</t>
  </si>
  <si>
    <t>PLV070</t>
  </si>
  <si>
    <t>PLV004</t>
  </si>
  <si>
    <t>PLV098</t>
  </si>
  <si>
    <t>PLV067</t>
  </si>
  <si>
    <t>PLV024</t>
  </si>
  <si>
    <t>PLV097</t>
  </si>
  <si>
    <t>PLV099</t>
  </si>
  <si>
    <t>PLV040</t>
  </si>
  <si>
    <t>PLV079</t>
  </si>
  <si>
    <t>PLV041</t>
  </si>
  <si>
    <t>PLF094</t>
  </si>
  <si>
    <t>PLV086</t>
  </si>
  <si>
    <t>PLV073</t>
  </si>
  <si>
    <t>PLV062</t>
  </si>
  <si>
    <t>PLV060</t>
  </si>
  <si>
    <t>PLV049</t>
  </si>
  <si>
    <t>PLV018</t>
  </si>
  <si>
    <t>PLV090</t>
  </si>
  <si>
    <t>PLV029</t>
  </si>
  <si>
    <t>PLV069</t>
  </si>
  <si>
    <t>PLV072</t>
  </si>
  <si>
    <t>PLV089</t>
  </si>
  <si>
    <t>PLV059</t>
  </si>
  <si>
    <t>PLV075</t>
  </si>
  <si>
    <t>PLV080</t>
  </si>
  <si>
    <t>PLV094</t>
  </si>
  <si>
    <t>PLV120</t>
  </si>
  <si>
    <t>PLV101</t>
  </si>
  <si>
    <t>PLV055</t>
  </si>
  <si>
    <t>PLV043</t>
  </si>
  <si>
    <t>PLV033</t>
  </si>
  <si>
    <t>PLV066</t>
  </si>
  <si>
    <t>PLV051</t>
  </si>
  <si>
    <t>PLV009</t>
  </si>
  <si>
    <t>PLV022</t>
  </si>
  <si>
    <t>PLV002</t>
  </si>
  <si>
    <t>PLV001</t>
  </si>
  <si>
    <t>PLV102</t>
  </si>
  <si>
    <t>PLV037</t>
  </si>
  <si>
    <t>PLV003</t>
  </si>
  <si>
    <t>PLV083</t>
  </si>
  <si>
    <t>PLV019</t>
  </si>
  <si>
    <t>PLV047</t>
  </si>
  <si>
    <t>PLV032</t>
  </si>
  <si>
    <t>PLV030</t>
  </si>
  <si>
    <t>PLV088</t>
  </si>
  <si>
    <t>PLV042</t>
  </si>
  <si>
    <t>PLV052</t>
  </si>
  <si>
    <t>PEL094</t>
  </si>
  <si>
    <t>PLF055</t>
  </si>
  <si>
    <t>PLF121</t>
  </si>
  <si>
    <t>PLF093</t>
  </si>
  <si>
    <t>PLF011</t>
  </si>
  <si>
    <t>PLF064</t>
  </si>
  <si>
    <t>PLF100</t>
  </si>
  <si>
    <t>PLF107</t>
  </si>
  <si>
    <t>PLF130</t>
  </si>
  <si>
    <t>PLF073</t>
  </si>
  <si>
    <t>PLF067</t>
  </si>
  <si>
    <t>PLF046</t>
  </si>
  <si>
    <t>PLF051</t>
  </si>
  <si>
    <t>PLF049</t>
  </si>
  <si>
    <t>PLF058</t>
  </si>
  <si>
    <t>PLF054</t>
  </si>
  <si>
    <t>PLF057</t>
  </si>
  <si>
    <t>PLF017</t>
  </si>
  <si>
    <t>PEF041</t>
  </si>
  <si>
    <t>PLF020</t>
  </si>
  <si>
    <t>PLF098</t>
  </si>
  <si>
    <t>PLF010</t>
  </si>
  <si>
    <t>PLF061</t>
  </si>
  <si>
    <t>PLF071</t>
  </si>
  <si>
    <t>PLF015</t>
  </si>
  <si>
    <t>PLF074</t>
  </si>
  <si>
    <t>PLF056</t>
  </si>
  <si>
    <t>PLF031</t>
  </si>
  <si>
    <t>PLF099</t>
  </si>
  <si>
    <t>PLF082</t>
  </si>
  <si>
    <t>PLF079</t>
  </si>
  <si>
    <t>PLF005</t>
  </si>
  <si>
    <t>PLF091</t>
  </si>
  <si>
    <t>PLF053</t>
  </si>
  <si>
    <t>PLF118</t>
  </si>
  <si>
    <t>PLF097</t>
  </si>
  <si>
    <t>PLF119</t>
  </si>
  <si>
    <t>PLF086</t>
  </si>
  <si>
    <t>PLF085</t>
  </si>
  <si>
    <t>PLF081</t>
  </si>
  <si>
    <t>PLF068</t>
  </si>
  <si>
    <t>PLF063</t>
  </si>
  <si>
    <t>PLF013</t>
  </si>
  <si>
    <t>PLF025</t>
  </si>
  <si>
    <t>PLF019</t>
  </si>
  <si>
    <t>PLF024</t>
  </si>
  <si>
    <t>PLF080</t>
  </si>
  <si>
    <t>PLF075</t>
  </si>
  <si>
    <t>PLF007</t>
  </si>
  <si>
    <t>PLF018</t>
  </si>
  <si>
    <t>PLF083</t>
  </si>
  <si>
    <t>PLF111</t>
  </si>
  <si>
    <t>PLF084</t>
  </si>
  <si>
    <t>PLF090</t>
  </si>
  <si>
    <t>PLF045</t>
  </si>
  <si>
    <t>PLF108</t>
  </si>
  <si>
    <t>PLF052</t>
  </si>
  <si>
    <t>PLF116</t>
  </si>
  <si>
    <t>PLF113</t>
  </si>
  <si>
    <t>PLF050</t>
  </si>
  <si>
    <t>PLF120</t>
  </si>
  <si>
    <t>PLF077</t>
  </si>
  <si>
    <t>PLF076</t>
  </si>
  <si>
    <t>PLF021</t>
  </si>
  <si>
    <t>PLF009</t>
  </si>
  <si>
    <t>PLF078</t>
  </si>
  <si>
    <t>PLF062</t>
  </si>
  <si>
    <t>PLF030</t>
  </si>
  <si>
    <t>PLF065</t>
  </si>
  <si>
    <t>PLF044</t>
  </si>
  <si>
    <t>PLF109</t>
  </si>
  <si>
    <t>PLF014</t>
  </si>
  <si>
    <t>PLF022</t>
  </si>
  <si>
    <t>PLF008</t>
  </si>
  <si>
    <t>PLF048</t>
  </si>
  <si>
    <t>PEF048</t>
  </si>
  <si>
    <t>PLF110</t>
  </si>
  <si>
    <t>PLF023</t>
  </si>
  <si>
    <t>PLF114</t>
  </si>
  <si>
    <t>PLF012</t>
  </si>
  <si>
    <t>PLF004</t>
  </si>
  <si>
    <t>PLF026</t>
  </si>
  <si>
    <t>PLF036</t>
  </si>
  <si>
    <t>PLF029</t>
  </si>
  <si>
    <t>PYF003</t>
  </si>
  <si>
    <t>PYF002</t>
  </si>
  <si>
    <t>PYF063</t>
  </si>
  <si>
    <t>PYF100</t>
  </si>
  <si>
    <t>PYF051</t>
  </si>
  <si>
    <t>PYF022</t>
  </si>
  <si>
    <t>PYF021</t>
  </si>
  <si>
    <t>PYF053</t>
  </si>
  <si>
    <t>PYF004</t>
  </si>
  <si>
    <t>PYF074</t>
  </si>
  <si>
    <t>PYF006</t>
  </si>
  <si>
    <t>PYF009</t>
  </si>
  <si>
    <t>PYF025</t>
  </si>
  <si>
    <t>PYF055</t>
  </si>
  <si>
    <t>PYF058</t>
  </si>
  <si>
    <t>PYF027</t>
  </si>
  <si>
    <t>PYF011</t>
  </si>
  <si>
    <t>PYF012</t>
  </si>
  <si>
    <t>PYF028</t>
  </si>
  <si>
    <t>PYF061</t>
  </si>
  <si>
    <t>PYF014</t>
  </si>
  <si>
    <t>PYF015</t>
  </si>
  <si>
    <t>PYF032</t>
  </si>
  <si>
    <t>PYF045</t>
  </si>
  <si>
    <t>PYF033</t>
  </si>
  <si>
    <t>PYF048</t>
  </si>
  <si>
    <t>PYF046</t>
  </si>
  <si>
    <t>PYF013</t>
  </si>
  <si>
    <t>PYF017</t>
  </si>
  <si>
    <t>PYF068</t>
  </si>
  <si>
    <t>PYF072</t>
  </si>
  <si>
    <t>PYF001</t>
  </si>
  <si>
    <t>PYF049</t>
  </si>
  <si>
    <t>PYF052</t>
  </si>
  <si>
    <t>PYF038</t>
  </si>
  <si>
    <t>PYF023</t>
  </si>
  <si>
    <t>PYF082</t>
  </si>
  <si>
    <t>PYF054</t>
  </si>
  <si>
    <t>PYF024</t>
  </si>
  <si>
    <t>PYF007</t>
  </si>
  <si>
    <t>PYF008</t>
  </si>
  <si>
    <t>PYF056</t>
  </si>
  <si>
    <t>PYF010</t>
  </si>
  <si>
    <t>PYF026</t>
  </si>
  <si>
    <t>PYF040</t>
  </si>
  <si>
    <t>PYF043</t>
  </si>
  <si>
    <t>PYF029</t>
  </si>
  <si>
    <t>PYF062</t>
  </si>
  <si>
    <t>PYF071</t>
  </si>
  <si>
    <t>PYF042</t>
  </si>
  <si>
    <t>PYF064</t>
  </si>
  <si>
    <t>PYF030</t>
  </si>
  <si>
    <t>PYF031</t>
  </si>
  <si>
    <t>PYF065</t>
  </si>
  <si>
    <t>PYF005</t>
  </si>
  <si>
    <t>PYF066</t>
  </si>
  <si>
    <t>PYL002</t>
  </si>
  <si>
    <t>PYF067</t>
  </si>
  <si>
    <t>PYF034</t>
  </si>
  <si>
    <t>PYF016</t>
  </si>
  <si>
    <t>PYF035</t>
  </si>
  <si>
    <t>PYF047</t>
  </si>
  <si>
    <t>PYF039</t>
  </si>
  <si>
    <t>PDL081</t>
  </si>
  <si>
    <t>PDL029</t>
  </si>
  <si>
    <t>PDL085</t>
  </si>
  <si>
    <t>PDL037</t>
  </si>
  <si>
    <t>PDL086</t>
  </si>
  <si>
    <t>PDL051</t>
  </si>
  <si>
    <t>PDL087</t>
  </si>
  <si>
    <t>PDL003</t>
  </si>
  <si>
    <t>PDL082</t>
  </si>
  <si>
    <t>PDL002</t>
  </si>
  <si>
    <t>PDL038</t>
  </si>
  <si>
    <t>PDL070</t>
  </si>
  <si>
    <t>PDL041</t>
  </si>
  <si>
    <t>PDL088</t>
  </si>
  <si>
    <t>PDL089</t>
  </si>
  <si>
    <t>PDL090</t>
  </si>
  <si>
    <t>PDL043</t>
  </si>
  <si>
    <t>PDL071</t>
  </si>
  <si>
    <t>PDL110</t>
  </si>
  <si>
    <t>PDL017</t>
  </si>
  <si>
    <t>PDL032</t>
  </si>
  <si>
    <t>PDL021</t>
  </si>
  <si>
    <t>PDL093</t>
  </si>
  <si>
    <t>PDL072</t>
  </si>
  <si>
    <t>PDL018</t>
  </si>
  <si>
    <t>PDL020</t>
  </si>
  <si>
    <t>PDL044</t>
  </si>
  <si>
    <t>PDL073</t>
  </si>
  <si>
    <t>PDL074</t>
  </si>
  <si>
    <t>PDL094</t>
  </si>
  <si>
    <t>PDL009</t>
  </si>
  <si>
    <t>PDL010</t>
  </si>
  <si>
    <t>PDL096</t>
  </si>
  <si>
    <t>PDL013</t>
  </si>
  <si>
    <t>PDL014</t>
  </si>
  <si>
    <t>PDL057</t>
  </si>
  <si>
    <t>PDL059</t>
  </si>
  <si>
    <t>PDL100</t>
  </si>
  <si>
    <t>PDL047</t>
  </si>
  <si>
    <t>PDL076</t>
  </si>
  <si>
    <t>PDL077</t>
  </si>
  <si>
    <t>PDL022</t>
  </si>
  <si>
    <t>PDL060</t>
  </si>
  <si>
    <t>PYL001</t>
  </si>
  <si>
    <t>PYL010</t>
  </si>
  <si>
    <t>PYL021</t>
  </si>
  <si>
    <t>PYL003</t>
  </si>
  <si>
    <t>PYL024</t>
  </si>
  <si>
    <t>PYL020</t>
  </si>
  <si>
    <t>PYL031</t>
  </si>
  <si>
    <t>PYL030</t>
  </si>
  <si>
    <t>PYL017</t>
  </si>
  <si>
    <t>PYL022</t>
  </si>
  <si>
    <t>PYL011</t>
  </si>
  <si>
    <t>PYL026</t>
  </si>
  <si>
    <t>PYF050</t>
  </si>
  <si>
    <t>PYL004</t>
  </si>
  <si>
    <t>PYL029</t>
  </si>
  <si>
    <t>PYL032</t>
  </si>
  <si>
    <t>PYL014</t>
  </si>
  <si>
    <t>PYL023</t>
  </si>
  <si>
    <t>PYL050</t>
  </si>
  <si>
    <t>PYL005</t>
  </si>
  <si>
    <t>PYL015</t>
  </si>
  <si>
    <t>PDP072</t>
  </si>
  <si>
    <t>PDB005</t>
  </si>
  <si>
    <t>PDB080</t>
  </si>
  <si>
    <t>PDB070</t>
  </si>
  <si>
    <t>PDP091</t>
  </si>
  <si>
    <t>PDV004</t>
  </si>
  <si>
    <t>PDB067</t>
  </si>
  <si>
    <t>PDP090</t>
  </si>
  <si>
    <t>PDP013</t>
  </si>
  <si>
    <t>PDP016</t>
  </si>
  <si>
    <t>PDP101</t>
  </si>
  <si>
    <t>PDF066</t>
  </si>
  <si>
    <t>PDL080</t>
  </si>
  <si>
    <t>PDP056</t>
  </si>
  <si>
    <t>PDP037</t>
  </si>
  <si>
    <t>PEF010</t>
  </si>
  <si>
    <t>PEF035</t>
  </si>
  <si>
    <t>PDV003</t>
  </si>
  <si>
    <t>PDP060</t>
  </si>
  <si>
    <t>PDP036</t>
  </si>
  <si>
    <t>PDL026</t>
  </si>
  <si>
    <t>PDL024</t>
  </si>
  <si>
    <t>PDL039</t>
  </si>
  <si>
    <t>PDL065</t>
  </si>
  <si>
    <t>PDL028</t>
  </si>
  <si>
    <t>PDL061</t>
  </si>
  <si>
    <t>PDL036</t>
  </si>
  <si>
    <t>PDL042</t>
  </si>
  <si>
    <t>PDL015</t>
  </si>
  <si>
    <t>PDL016</t>
  </si>
  <si>
    <t>PDL053</t>
  </si>
  <si>
    <t>PDL008</t>
  </si>
  <si>
    <t>PDL098</t>
  </si>
  <si>
    <t>PDL007</t>
  </si>
  <si>
    <t>PDL099</t>
  </si>
  <si>
    <t>PDL066</t>
  </si>
  <si>
    <t>PDL023</t>
  </si>
  <si>
    <t>PDF025</t>
  </si>
  <si>
    <t>PDF030</t>
  </si>
  <si>
    <t>PDP084</t>
  </si>
  <si>
    <t>PDP086</t>
  </si>
  <si>
    <t>PDP085</t>
  </si>
  <si>
    <t>PDP002</t>
  </si>
  <si>
    <t>PDP073</t>
  </si>
  <si>
    <t>PDF028</t>
  </si>
  <si>
    <t>PDP004</t>
  </si>
  <si>
    <t>PYL027</t>
  </si>
  <si>
    <t>PDF031</t>
  </si>
  <si>
    <t>PDP089</t>
  </si>
  <si>
    <t>PDP088</t>
  </si>
  <si>
    <t>PDP063</t>
  </si>
  <si>
    <t>PDP067</t>
  </si>
  <si>
    <t>PDP040</t>
  </si>
  <si>
    <t>PDP052</t>
  </si>
  <si>
    <t>PDP001</t>
  </si>
  <si>
    <t>PDP029</t>
  </si>
  <si>
    <t>PED014</t>
  </si>
  <si>
    <t>PED007</t>
  </si>
  <si>
    <t>PDF068</t>
  </si>
  <si>
    <t>PDP092</t>
  </si>
  <si>
    <t>PDF067</t>
  </si>
  <si>
    <t>PDF008</t>
  </si>
  <si>
    <t>PDP083</t>
  </si>
  <si>
    <t>PDF003</t>
  </si>
  <si>
    <t>PDV002</t>
  </si>
  <si>
    <t>PDF026</t>
  </si>
  <si>
    <t>PDF099</t>
  </si>
  <si>
    <t>PDF051</t>
  </si>
  <si>
    <t>PDF001</t>
  </si>
  <si>
    <t>PDF011</t>
  </si>
  <si>
    <t>PDF078</t>
  </si>
  <si>
    <t>PDF064</t>
  </si>
  <si>
    <t>PDF037</t>
  </si>
  <si>
    <t>PDF012</t>
  </si>
  <si>
    <t>PDF076</t>
  </si>
  <si>
    <t>PDF005</t>
  </si>
  <si>
    <t>PDF054</t>
  </si>
  <si>
    <t>PDF038</t>
  </si>
  <si>
    <t>PDF056</t>
  </si>
  <si>
    <t>PDF057</t>
  </si>
  <si>
    <t>PDF013</t>
  </si>
  <si>
    <t>PDF044</t>
  </si>
  <si>
    <t>PDF039</t>
  </si>
  <si>
    <t>PDF014</t>
  </si>
  <si>
    <t>PDF071</t>
  </si>
  <si>
    <t>PDF059</t>
  </si>
  <si>
    <t>PDF072</t>
  </si>
  <si>
    <t>PDF040</t>
  </si>
  <si>
    <t>PDF060</t>
  </si>
  <si>
    <t>PDF016</t>
  </si>
  <si>
    <t>PDF061</t>
  </si>
  <si>
    <t>PDF062</t>
  </si>
  <si>
    <t>PDF041</t>
  </si>
  <si>
    <t>PDF042</t>
  </si>
  <si>
    <t>PDF052</t>
  </si>
  <si>
    <t>PDF002</t>
  </si>
  <si>
    <t>PDF043</t>
  </si>
  <si>
    <t>PDF077</t>
  </si>
  <si>
    <t>PDF075</t>
  </si>
  <si>
    <t>PDF018</t>
  </si>
  <si>
    <t>PDF045</t>
  </si>
  <si>
    <t>PDF033</t>
  </si>
  <si>
    <t>PDF019</t>
  </si>
  <si>
    <t>PDF074</t>
  </si>
  <si>
    <t>PDF073</t>
  </si>
  <si>
    <t>PDF046</t>
  </si>
  <si>
    <t>PDF020</t>
  </si>
  <si>
    <t>PDF006</t>
  </si>
  <si>
    <t>PDF048</t>
  </si>
  <si>
    <t>PDF021</t>
  </si>
  <si>
    <t>PDF063</t>
  </si>
  <si>
    <t>PDF032</t>
  </si>
  <si>
    <t>PDL027</t>
  </si>
  <si>
    <t>PYF041</t>
  </si>
  <si>
    <t>PYF044</t>
  </si>
  <si>
    <t>PYF018</t>
  </si>
  <si>
    <t>PYF070</t>
  </si>
  <si>
    <t>PYF036</t>
  </si>
  <si>
    <t>PYF069</t>
  </si>
  <si>
    <t>PYF037</t>
  </si>
  <si>
    <t>PYL025</t>
  </si>
  <si>
    <t>PPB032</t>
  </si>
  <si>
    <t>PPC015</t>
  </si>
  <si>
    <t>PPB002</t>
  </si>
  <si>
    <t>PPC034</t>
  </si>
  <si>
    <t>PPC030</t>
  </si>
  <si>
    <t>PPL070</t>
  </si>
  <si>
    <t>PPR021</t>
  </si>
  <si>
    <t>PPL023</t>
  </si>
  <si>
    <t>PPL026</t>
  </si>
  <si>
    <t>PPL065</t>
  </si>
  <si>
    <t>PPL029</t>
  </si>
  <si>
    <t>PPL073</t>
  </si>
  <si>
    <t>PPC006</t>
  </si>
  <si>
    <t>PPL027</t>
  </si>
  <si>
    <t>PPL019</t>
  </si>
  <si>
    <t>PPR024</t>
  </si>
  <si>
    <t>PPR019</t>
  </si>
  <si>
    <t>PPR016</t>
  </si>
  <si>
    <t>PPR001</t>
  </si>
  <si>
    <t>PPC009</t>
  </si>
  <si>
    <t>PPC060</t>
  </si>
  <si>
    <t>PPL080</t>
  </si>
  <si>
    <t>PPL025</t>
  </si>
  <si>
    <t>PPL062</t>
  </si>
  <si>
    <t>PPL037</t>
  </si>
  <si>
    <t>PPL040</t>
  </si>
  <si>
    <t>PPL066</t>
  </si>
  <si>
    <t>PPL059</t>
  </si>
  <si>
    <t>PPL004</t>
  </si>
  <si>
    <t>PPL003</t>
  </si>
  <si>
    <t>PPL046</t>
  </si>
  <si>
    <t>PPL050</t>
  </si>
  <si>
    <t>PPL038</t>
  </si>
  <si>
    <t>PPL017</t>
  </si>
  <si>
    <t>PPL052</t>
  </si>
  <si>
    <t>PPL055</t>
  </si>
  <si>
    <t>PPL024</t>
  </si>
  <si>
    <t>PPP031</t>
  </si>
  <si>
    <t>PPC031</t>
  </si>
  <si>
    <t>PPL054</t>
  </si>
  <si>
    <t>PPL074</t>
  </si>
  <si>
    <t>PPL021</t>
  </si>
  <si>
    <t>PPR009</t>
  </si>
  <si>
    <t>PPR028</t>
  </si>
  <si>
    <t>PPL008</t>
  </si>
  <si>
    <t>PPL067</t>
  </si>
  <si>
    <t>PPL006</t>
  </si>
  <si>
    <t>PPL012</t>
  </si>
  <si>
    <t>PPL043</t>
  </si>
  <si>
    <t>PPL049</t>
  </si>
  <si>
    <t>PPL002</t>
  </si>
  <si>
    <t>PPR005</t>
  </si>
  <si>
    <t>PPR003</t>
  </si>
  <si>
    <t>PPL016</t>
  </si>
  <si>
    <t>PPL034</t>
  </si>
  <si>
    <t>PPL028</t>
  </si>
  <si>
    <t>PPL057</t>
  </si>
  <si>
    <t>PPR017</t>
  </si>
  <si>
    <t>PPR002</t>
  </si>
  <si>
    <t>PPC003</t>
  </si>
  <si>
    <t>PCT002</t>
  </si>
  <si>
    <t>PPL044</t>
  </si>
  <si>
    <t>PPL033</t>
  </si>
  <si>
    <t>PPL005</t>
  </si>
  <si>
    <t>PPR020</t>
  </si>
  <si>
    <t>PPV008</t>
  </si>
  <si>
    <t>PPL056</t>
  </si>
  <si>
    <t>PPV002</t>
  </si>
  <si>
    <t>PPV013</t>
  </si>
  <si>
    <t>PPL069</t>
  </si>
  <si>
    <t>PPL063</t>
  </si>
  <si>
    <t>PPL058</t>
  </si>
  <si>
    <t>PPL036</t>
  </si>
  <si>
    <t>PPL048</t>
  </si>
  <si>
    <t>PPL045</t>
  </si>
  <si>
    <t>PPL011</t>
  </si>
  <si>
    <t>PPL035</t>
  </si>
  <si>
    <t>PPL015</t>
  </si>
  <si>
    <t>PPL060</t>
  </si>
  <si>
    <t>PPL013</t>
  </si>
  <si>
    <t>PPL009</t>
  </si>
  <si>
    <t>PPL010</t>
  </si>
  <si>
    <t>PPL014</t>
  </si>
  <si>
    <t>PPL042</t>
  </si>
  <si>
    <t>PPL018</t>
  </si>
  <si>
    <t>PPL020</t>
  </si>
  <si>
    <t>PPL041</t>
  </si>
  <si>
    <t>PPR022</t>
  </si>
  <si>
    <t>PPL053</t>
  </si>
  <si>
    <t>PPL022</t>
  </si>
  <si>
    <t>PPL047</t>
  </si>
  <si>
    <t>PPL001</t>
  </si>
  <si>
    <t>PPR006</t>
  </si>
  <si>
    <t>PPR014</t>
  </si>
  <si>
    <t>PPR012</t>
  </si>
  <si>
    <t>PPR013</t>
  </si>
  <si>
    <t>PPR018</t>
  </si>
  <si>
    <t>PPR027</t>
  </si>
  <si>
    <t>PPR004</t>
  </si>
  <si>
    <t>PPR011</t>
  </si>
  <si>
    <t>PPL091</t>
  </si>
  <si>
    <t>PPL071</t>
  </si>
  <si>
    <t>PPL090</t>
  </si>
  <si>
    <t>PPL100</t>
  </si>
  <si>
    <t>PPL039</t>
  </si>
  <si>
    <t>PPL051</t>
  </si>
  <si>
    <t>PPC005</t>
  </si>
  <si>
    <t>PED010</t>
  </si>
  <si>
    <t>PED002</t>
  </si>
  <si>
    <t>PED012</t>
  </si>
  <si>
    <t>PED011</t>
  </si>
  <si>
    <t>PYF020</t>
  </si>
  <si>
    <t>PED016</t>
  </si>
  <si>
    <t>PED009</t>
  </si>
  <si>
    <t>PEL017</t>
  </si>
  <si>
    <t>PBD003</t>
  </si>
  <si>
    <t>PBD001</t>
  </si>
  <si>
    <t>PBD002</t>
  </si>
  <si>
    <t>PDP093</t>
  </si>
  <si>
    <t>PED013</t>
  </si>
  <si>
    <t>SDI268</t>
  </si>
  <si>
    <t>PSJ001</t>
  </si>
  <si>
    <t>SDI730</t>
  </si>
  <si>
    <t>1/2</t>
  </si>
  <si>
    <t>1/3</t>
  </si>
  <si>
    <t>1/4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</si>
</sst>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0" x14ac:knownFonts="1">
    <font>
      <sz val="11"/>
      <color theme="1"/>
      <name val="Calibri"/>
      <family val="2"/>
      <scheme val="minor"/>
    </font>
    <font>
      <sz val="10"/>
      <name val="Arial"/>
      <family val="2"/>
    </font>
    <font>
      <sz val="12"/>
      <name val="Comic Sans MS"/>
      <family val="4"/>
    </font>
    <font>
      <b/>
      <sz val="12"/>
      <name val="Arial"/>
      <family val="2"/>
    </font>
    <font>
      <b/>
      <sz val="9.5"/>
      <name val="Times New Roman"/>
      <family val="1"/>
    </font>
    <font>
      <sz val="9.5"/>
      <name val="Times New Roman"/>
      <family val="1"/>
    </font>
    <font>
      <sz val="11"/>
      <name val="Times New Roman"/>
      <family val="1"/>
    </font>
    <font>
      <sz val="10"/>
      <name val="Times New Roman"/>
      <family val="1"/>
    </font>
    <font>
      <b/>
      <sz val="9"/>
      <color indexed="8"/>
      <name val="Comic Sans MS"/>
      <family val="4"/>
    </font>
    <font>
      <b/>
      <sz val="10"/>
      <color indexed="9"/>
      <name val="Comic Sans MS"/>
      <family val="4"/>
    </font>
    <font>
      <b/>
      <sz val="11"/>
      <color indexed="10"/>
      <name val="Comic Sans MS"/>
      <family val="4"/>
    </font>
    <font>
      <b/>
      <sz val="12"/>
      <color indexed="17"/>
      <name val="Comic Sans MS"/>
      <family val="4"/>
    </font>
    <font>
      <i/>
      <sz val="8"/>
      <color indexed="8"/>
      <name val="Comic Sans MS"/>
      <family val="4"/>
    </font>
    <font>
      <b/>
      <sz val="10"/>
      <color indexed="17"/>
      <name val="Comic Sans MS"/>
      <family val="4"/>
    </font>
    <font>
      <b/>
      <sz val="9"/>
      <name val="Times New Roman"/>
      <family val="1"/>
    </font>
    <font>
      <b/>
      <i/>
      <sz val="12"/>
      <color theme="0"/>
      <name val="Comic Sans MS"/>
      <family val="4"/>
    </font>
    <font>
      <sz val="11"/>
      <color indexed="8"/>
      <name val="Calibri"/>
      <family val="2"/>
    </font>
    <font>
      <sz val="12"/>
      <color theme="1"/>
      <name val="Calibri"/>
      <family val="2"/>
      <scheme val="minor"/>
    </font>
    <font>
      <b/>
      <sz val="9"/>
      <color indexed="81"/>
      <name val="Tahoma"/>
      <family val="2"/>
    </font>
    <font>
      <sz val="9"/>
      <color indexed="81"/>
      <name val="Tahoma"/>
      <family val="2"/>
    </font>
    <font>
      <b/>
      <sz val="11"/>
      <color indexed="81"/>
      <name val="Tahoma"/>
      <family val="2"/>
    </font>
    <font>
      <sz val="11"/>
      <name val="Calibri"/>
      <family val="2"/>
      <scheme val="minor"/>
    </font>
    <font>
      <sz val="8.25"/>
      <color rgb="FFFF0000"/>
      <name val="Arial"/>
      <family val="2"/>
    </font>
    <font>
      <sz val="14"/>
      <color theme="1"/>
      <name val="Calibri"/>
      <family val="2"/>
      <scheme val="minor"/>
    </font>
    <font>
      <sz val="12"/>
      <color rgb="FF7030A0"/>
      <name val="Comic Sans MS"/>
      <family val="4"/>
    </font>
    <font>
      <sz val="11"/>
      <color rgb="FF00B050"/>
      <name val="Calibri"/>
      <family val="2"/>
      <scheme val="minor"/>
    </font>
    <font>
      <b/>
      <u val="double"/>
      <sz val="11"/>
      <color rgb="FFFF0000"/>
      <name val="Calibri"/>
      <family val="2"/>
      <scheme val="minor"/>
    </font>
    <font>
      <sz val="11"/>
      <color theme="3"/>
      <name val="Calibri"/>
      <family val="2"/>
      <scheme val="minor"/>
    </font>
    <font>
      <b/>
      <sz val="11"/>
      <color theme="3"/>
      <name val="Calibri"/>
      <family val="2"/>
      <scheme val="minor"/>
    </font>
    <font>
      <sz val="11"/>
      <color rgb="FF0070C0"/>
      <name val="Calibri"/>
      <family val="2"/>
      <scheme val="minor"/>
    </font>
  </fonts>
  <fills count="18">
    <fill>
      <patternFill patternType="none"/>
    </fill>
    <fill>
      <patternFill patternType="gray125"/>
    </fill>
    <fill>
      <patternFill patternType="solid">
        <fgColor indexed="51"/>
        <bgColor indexed="64"/>
      </patternFill>
    </fill>
    <fill>
      <patternFill patternType="solid">
        <fgColor indexed="9"/>
        <bgColor indexed="64"/>
      </patternFill>
    </fill>
    <fill>
      <patternFill patternType="solid">
        <fgColor indexed="26"/>
        <bgColor indexed="64"/>
      </patternFill>
    </fill>
    <fill>
      <patternFill patternType="solid">
        <fgColor indexed="17"/>
        <bgColor indexed="64"/>
      </patternFill>
    </fill>
    <fill>
      <patternFill patternType="solid">
        <fgColor indexed="22"/>
        <bgColor indexed="64"/>
      </patternFill>
    </fill>
    <fill>
      <patternFill patternType="solid">
        <fgColor theme="6" tint="0.39997558519241921"/>
        <bgColor indexed="64"/>
      </patternFill>
    </fill>
    <fill>
      <patternFill patternType="solid">
        <fgColor rgb="FFFFFF00"/>
        <bgColor indexed="64"/>
      </patternFill>
    </fill>
    <fill>
      <patternFill patternType="solid">
        <fgColor rgb="FFFF0000"/>
        <bgColor indexed="64"/>
      </patternFill>
    </fill>
    <fill>
      <patternFill patternType="solid">
        <fgColor rgb="FF00B050"/>
        <bgColor indexed="64"/>
      </patternFill>
    </fill>
    <fill>
      <patternFill patternType="solid">
        <fgColor rgb="FF00B0F0"/>
        <bgColor indexed="64"/>
      </patternFill>
    </fill>
    <fill>
      <patternFill patternType="solid">
        <fgColor rgb="FFFA8606"/>
        <bgColor indexed="64"/>
      </patternFill>
    </fill>
    <fill>
      <patternFill patternType="solid">
        <fgColor rgb="FFFF33CC"/>
        <bgColor indexed="64"/>
      </patternFill>
    </fill>
    <fill>
      <patternFill patternType="solid">
        <fgColor theme="9" tint="-0.499984740745262"/>
        <bgColor indexed="64"/>
      </patternFill>
    </fill>
    <fill>
      <patternFill patternType="solid">
        <fgColor theme="8" tint="0.79998168889431442"/>
        <bgColor indexed="64"/>
      </patternFill>
    </fill>
    <fill>
      <patternFill patternType="solid">
        <fgColor theme="6" tint="-0.499984740745262"/>
        <bgColor indexed="64"/>
      </patternFill>
    </fill>
    <fill>
      <patternFill patternType="solid">
        <fgColor theme="9" tint="-0.24994659260841701"/>
        <bgColor indexed="64"/>
      </patternFill>
    </fill>
  </fills>
  <borders count="2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thin">
        <color indexed="64"/>
      </bottom>
      <diagonal/>
    </border>
    <border>
      <left style="medium">
        <color indexed="64"/>
      </left>
      <right style="thin">
        <color indexed="64"/>
      </right>
      <top/>
      <bottom/>
      <diagonal/>
    </border>
    <border>
      <left style="thick">
        <color rgb="FF00B050"/>
      </left>
      <right style="thick">
        <color rgb="FF00B050"/>
      </right>
      <top style="thick">
        <color rgb="FF00B050"/>
      </top>
      <bottom style="thick">
        <color rgb="FF00B050"/>
      </bottom>
      <diagonal/>
    </border>
    <border>
      <left style="thick">
        <color rgb="FFFFFF00"/>
      </left>
      <right style="thick">
        <color rgb="FFFFFF00"/>
      </right>
      <top style="thick">
        <color rgb="FFFFFF00"/>
      </top>
      <bottom style="thick">
        <color rgb="FFFFFF00"/>
      </bottom>
      <diagonal/>
    </border>
    <border>
      <left/>
      <right style="thin">
        <color indexed="64"/>
      </right>
      <top style="thin">
        <color indexed="64"/>
      </top>
      <bottom style="thin">
        <color indexed="64"/>
      </bottom>
      <diagonal/>
    </border>
    <border>
      <left style="thin">
        <color rgb="FFFFFF00"/>
      </left>
      <right style="thin">
        <color rgb="FFFFFF00"/>
      </right>
      <top style="thin">
        <color rgb="FFFFFF00"/>
      </top>
      <bottom style="thin">
        <color rgb="FFFFFF00"/>
      </bottom>
      <diagonal/>
    </border>
    <border>
      <left style="thick">
        <color rgb="FF00B050"/>
      </left>
      <right/>
      <top style="thick">
        <color rgb="FF00B050"/>
      </top>
      <bottom style="thick">
        <color rgb="FF00B050"/>
      </bottom>
      <diagonal/>
    </border>
    <border>
      <left style="thin">
        <color indexed="64"/>
      </left>
      <right/>
      <top/>
      <bottom/>
      <diagonal/>
    </border>
  </borders>
  <cellStyleXfs count="2">
    <xf numFmtId="0" fontId="0" fillId="0" borderId="0"/>
    <xf numFmtId="0" fontId="1" fillId="0" borderId="0"/>
  </cellStyleXfs>
  <cellXfs count="145">
    <xf numFmtId="0" fontId="0" fillId="0" borderId="0" xfId="0"/>
    <xf numFmtId="0" fontId="0" fillId="0" borderId="0" xfId="0" applyAlignment="1">
      <alignment horizontal="center"/>
    </xf>
    <xf numFmtId="0" fontId="0" fillId="0" borderId="0" xfId="0" applyBorder="1" applyAlignment="1">
      <alignment horizontal="left"/>
    </xf>
    <xf numFmtId="0" fontId="0" fillId="0" borderId="0" xfId="0" applyBorder="1"/>
    <xf numFmtId="0" fontId="0" fillId="0" borderId="0" xfId="0" applyBorder="1" applyAlignment="1">
      <alignment horizontal="center" vertical="center" shrinkToFit="1"/>
    </xf>
    <xf numFmtId="0" fontId="0" fillId="0" borderId="0" xfId="0" applyAlignment="1">
      <alignment horizontal="center" vertical="center" shrinkToFit="1"/>
    </xf>
    <xf numFmtId="0" fontId="0" fillId="0" borderId="0" xfId="0" applyAlignment="1">
      <alignment horizontal="center" vertical="center"/>
    </xf>
    <xf numFmtId="0" fontId="1" fillId="7" borderId="0" xfId="0" applyFont="1" applyFill="1" applyAlignment="1">
      <alignment horizontal="center" vertical="center"/>
    </xf>
    <xf numFmtId="0" fontId="0" fillId="7" borderId="0" xfId="0" applyFill="1" applyAlignment="1">
      <alignment horizontal="center" vertical="center"/>
    </xf>
    <xf numFmtId="0" fontId="3" fillId="0" borderId="0" xfId="0" applyFont="1" applyAlignment="1">
      <alignment horizontal="center" vertical="center"/>
    </xf>
    <xf numFmtId="0" fontId="17" fillId="0" borderId="0" xfId="0" applyFont="1" applyBorder="1" applyAlignment="1">
      <alignment horizontal="center" vertical="center" shrinkToFit="1"/>
    </xf>
    <xf numFmtId="164" fontId="0" fillId="0" borderId="14" xfId="0" applyNumberFormat="1" applyBorder="1" applyAlignment="1"/>
    <xf numFmtId="0" fontId="16" fillId="0" borderId="1" xfId="0" applyFont="1" applyFill="1" applyBorder="1" applyAlignment="1">
      <alignment horizontal="center" wrapText="1"/>
    </xf>
    <xf numFmtId="0" fontId="16" fillId="0" borderId="0" xfId="0" applyFont="1" applyFill="1" applyBorder="1" applyAlignment="1">
      <alignment horizontal="center" wrapText="1"/>
    </xf>
    <xf numFmtId="0" fontId="0" fillId="0" borderId="0" xfId="0" applyFill="1" applyAlignment="1">
      <alignment horizontal="center" vertical="center"/>
    </xf>
    <xf numFmtId="49" fontId="0" fillId="0" borderId="0" xfId="0" applyNumberFormat="1" applyAlignment="1">
      <alignment horizontal="center" vertical="center"/>
    </xf>
    <xf numFmtId="49" fontId="0" fillId="0" borderId="0" xfId="0" applyNumberFormat="1" applyAlignment="1">
      <alignment vertical="center"/>
    </xf>
    <xf numFmtId="0" fontId="0" fillId="0" borderId="0" xfId="0" applyFill="1" applyBorder="1" applyAlignment="1">
      <alignment horizontal="center" vertical="center" shrinkToFit="1"/>
    </xf>
    <xf numFmtId="0" fontId="0" fillId="0" borderId="0" xfId="0" applyNumberFormat="1" applyFill="1"/>
    <xf numFmtId="49" fontId="0" fillId="0" borderId="0" xfId="0" applyNumberFormat="1" applyBorder="1" applyAlignment="1">
      <alignment horizontal="center" vertical="center"/>
    </xf>
    <xf numFmtId="0" fontId="16" fillId="0" borderId="1" xfId="0" applyFont="1" applyFill="1" applyBorder="1" applyAlignment="1">
      <alignment wrapText="1"/>
    </xf>
    <xf numFmtId="0" fontId="0" fillId="0" borderId="0" xfId="0" applyAlignment="1">
      <alignment wrapText="1"/>
    </xf>
    <xf numFmtId="0" fontId="3" fillId="4" borderId="6" xfId="0" applyFont="1" applyFill="1" applyBorder="1" applyAlignment="1" applyProtection="1">
      <alignment horizontal="center" vertical="center" wrapText="1"/>
      <protection locked="0"/>
    </xf>
    <xf numFmtId="0" fontId="0" fillId="0" borderId="8" xfId="0" applyBorder="1"/>
    <xf numFmtId="0" fontId="8" fillId="0" borderId="9" xfId="0" applyFont="1" applyFill="1" applyBorder="1" applyAlignment="1" applyProtection="1">
      <alignment horizontal="center" vertical="center" wrapText="1"/>
      <protection locked="0"/>
    </xf>
    <xf numFmtId="0" fontId="9" fillId="5" borderId="2" xfId="0" applyFont="1" applyFill="1" applyBorder="1" applyAlignment="1">
      <alignment horizontal="right" vertical="center"/>
    </xf>
    <xf numFmtId="0" fontId="9" fillId="5" borderId="2" xfId="0" applyFont="1" applyFill="1" applyBorder="1" applyAlignment="1">
      <alignment horizontal="center" vertical="center"/>
    </xf>
    <xf numFmtId="0" fontId="10" fillId="4" borderId="9" xfId="0" applyFont="1" applyFill="1" applyBorder="1" applyAlignment="1" applyProtection="1">
      <alignment horizontal="center" vertical="center"/>
      <protection locked="0"/>
    </xf>
    <xf numFmtId="0" fontId="4" fillId="0" borderId="2" xfId="0" applyFont="1" applyFill="1" applyBorder="1" applyAlignment="1" applyProtection="1">
      <alignment horizontal="center" vertical="center" wrapText="1"/>
    </xf>
    <xf numFmtId="0" fontId="11" fillId="0" borderId="2" xfId="0" applyFont="1" applyBorder="1" applyAlignment="1" applyProtection="1">
      <alignment horizontal="center" vertical="center"/>
    </xf>
    <xf numFmtId="0" fontId="12" fillId="6" borderId="2" xfId="0" applyFont="1" applyFill="1" applyBorder="1" applyAlignment="1" applyProtection="1">
      <alignment horizontal="center" vertical="center"/>
    </xf>
    <xf numFmtId="1" fontId="15" fillId="5" borderId="2" xfId="0" applyNumberFormat="1" applyFont="1" applyFill="1" applyBorder="1" applyAlignment="1" applyProtection="1">
      <alignment horizontal="center" vertical="center"/>
    </xf>
    <xf numFmtId="0" fontId="5" fillId="0" borderId="2" xfId="0" applyFont="1" applyFill="1" applyBorder="1" applyAlignment="1" applyProtection="1">
      <alignment horizontal="center" vertical="center" wrapText="1"/>
    </xf>
    <xf numFmtId="0" fontId="13" fillId="0" borderId="2" xfId="0" applyFont="1" applyBorder="1" applyAlignment="1" applyProtection="1">
      <alignment horizontal="center" vertical="center"/>
    </xf>
    <xf numFmtId="0" fontId="2" fillId="0" borderId="9" xfId="0" applyFont="1" applyBorder="1" applyAlignment="1" applyProtection="1">
      <alignment horizontal="center" vertical="center" wrapText="1"/>
    </xf>
    <xf numFmtId="1" fontId="15" fillId="2" borderId="2" xfId="0" applyNumberFormat="1" applyFont="1" applyFill="1" applyBorder="1" applyAlignment="1" applyProtection="1">
      <alignment horizontal="center" vertical="center"/>
    </xf>
    <xf numFmtId="1" fontId="11" fillId="0" borderId="2" xfId="0" applyNumberFormat="1" applyFont="1" applyBorder="1" applyAlignment="1" applyProtection="1">
      <alignment horizontal="center" vertical="center"/>
    </xf>
    <xf numFmtId="0" fontId="0" fillId="0" borderId="8" xfId="0" applyBorder="1" applyAlignment="1">
      <alignment wrapText="1"/>
    </xf>
    <xf numFmtId="49" fontId="14" fillId="0" borderId="2" xfId="0" applyNumberFormat="1" applyFont="1" applyFill="1" applyBorder="1" applyAlignment="1" applyProtection="1">
      <alignment horizontal="center" vertical="center"/>
    </xf>
    <xf numFmtId="0" fontId="0" fillId="0" borderId="10" xfId="0" applyBorder="1" applyAlignment="1">
      <alignment wrapText="1"/>
    </xf>
    <xf numFmtId="0" fontId="4" fillId="0" borderId="11" xfId="0" applyFont="1" applyFill="1" applyBorder="1" applyAlignment="1" applyProtection="1">
      <alignment horizontal="center" vertical="center" wrapText="1"/>
    </xf>
    <xf numFmtId="0" fontId="12" fillId="6" borderId="11" xfId="0" applyFont="1" applyFill="1" applyBorder="1" applyAlignment="1" applyProtection="1">
      <alignment horizontal="center" vertical="center"/>
    </xf>
    <xf numFmtId="0" fontId="11" fillId="0" borderId="11" xfId="0" applyFont="1" applyBorder="1" applyAlignment="1" applyProtection="1">
      <alignment horizontal="center" vertical="center"/>
    </xf>
    <xf numFmtId="1" fontId="15" fillId="2" borderId="11" xfId="0" applyNumberFormat="1" applyFont="1" applyFill="1" applyBorder="1" applyAlignment="1" applyProtection="1">
      <alignment horizontal="center" vertical="center"/>
    </xf>
    <xf numFmtId="0" fontId="5" fillId="0" borderId="11" xfId="0" applyFont="1" applyFill="1" applyBorder="1" applyAlignment="1" applyProtection="1">
      <alignment horizontal="center" vertical="center" wrapText="1"/>
    </xf>
    <xf numFmtId="0" fontId="13" fillId="0" borderId="11" xfId="0" applyFont="1" applyBorder="1" applyAlignment="1" applyProtection="1">
      <alignment horizontal="center" vertical="center"/>
    </xf>
    <xf numFmtId="0" fontId="2" fillId="0" borderId="12" xfId="0" applyFont="1" applyBorder="1" applyAlignment="1" applyProtection="1">
      <alignment horizontal="center" vertical="center" wrapText="1"/>
    </xf>
    <xf numFmtId="0" fontId="0" fillId="0" borderId="16" xfId="0" applyBorder="1"/>
    <xf numFmtId="0" fontId="0" fillId="0" borderId="15" xfId="0" applyBorder="1"/>
    <xf numFmtId="0" fontId="0" fillId="0" borderId="17" xfId="0" applyBorder="1"/>
    <xf numFmtId="0" fontId="17" fillId="0" borderId="0" xfId="0" applyFont="1" applyBorder="1" applyAlignment="1">
      <alignment horizontal="center" vertical="center"/>
    </xf>
    <xf numFmtId="0" fontId="0" fillId="0" borderId="0" xfId="0" applyBorder="1" applyAlignment="1"/>
    <xf numFmtId="0" fontId="0" fillId="0" borderId="0" xfId="0" applyBorder="1" applyAlignment="1">
      <alignment horizontal="center"/>
    </xf>
    <xf numFmtId="0" fontId="21" fillId="0" borderId="0" xfId="0" applyFont="1" applyAlignment="1">
      <alignment horizontal="center" vertical="center"/>
    </xf>
    <xf numFmtId="49" fontId="21" fillId="0" borderId="0" xfId="0" applyNumberFormat="1" applyFont="1" applyAlignment="1">
      <alignment horizontal="center" vertical="center"/>
    </xf>
    <xf numFmtId="49" fontId="21" fillId="0" borderId="0" xfId="0" applyNumberFormat="1" applyFont="1" applyBorder="1" applyAlignment="1">
      <alignment horizontal="center" vertical="center"/>
    </xf>
    <xf numFmtId="0" fontId="0" fillId="0" borderId="0" xfId="0" applyNumberFormat="1" applyFill="1" applyBorder="1" applyAlignment="1">
      <alignment horizontal="center"/>
    </xf>
    <xf numFmtId="0" fontId="0" fillId="0" borderId="13" xfId="0" applyBorder="1" applyAlignment="1">
      <alignment horizontal="center"/>
    </xf>
    <xf numFmtId="0" fontId="0" fillId="0" borderId="0" xfId="0" applyNumberFormat="1" applyAlignment="1">
      <alignment horizontal="center" vertical="center"/>
    </xf>
    <xf numFmtId="0" fontId="0" fillId="0" borderId="19" xfId="0" applyFill="1" applyBorder="1" applyAlignment="1">
      <alignment horizontal="center" vertical="center"/>
    </xf>
    <xf numFmtId="0" fontId="22" fillId="0" borderId="0" xfId="0" quotePrefix="1" applyFont="1" applyFill="1"/>
    <xf numFmtId="0" fontId="0" fillId="8" borderId="0" xfId="0" applyFill="1"/>
    <xf numFmtId="0" fontId="0" fillId="9" borderId="0" xfId="0" applyFill="1"/>
    <xf numFmtId="0" fontId="0" fillId="10" borderId="0" xfId="0" applyFill="1"/>
    <xf numFmtId="0" fontId="0" fillId="11" borderId="0" xfId="0" applyFill="1"/>
    <xf numFmtId="0" fontId="0" fillId="12" borderId="0" xfId="0" applyFill="1" applyBorder="1" applyAlignment="1"/>
    <xf numFmtId="0" fontId="0" fillId="13" borderId="0" xfId="0" applyFill="1"/>
    <xf numFmtId="0" fontId="23" fillId="0" borderId="0" xfId="0" applyFont="1"/>
    <xf numFmtId="0" fontId="23" fillId="0" borderId="0" xfId="0" applyFont="1" applyAlignment="1">
      <alignment horizontal="center" vertical="center"/>
    </xf>
    <xf numFmtId="0" fontId="23" fillId="0" borderId="0" xfId="0" applyFont="1" applyBorder="1" applyAlignment="1">
      <alignment horizontal="center" vertical="center"/>
    </xf>
    <xf numFmtId="0" fontId="23" fillId="0" borderId="0" xfId="0" applyFont="1" applyBorder="1" applyAlignment="1">
      <alignment vertical="center"/>
    </xf>
    <xf numFmtId="0" fontId="23" fillId="0" borderId="0" xfId="0" applyFont="1" applyAlignment="1">
      <alignment vertical="center"/>
    </xf>
    <xf numFmtId="1" fontId="0" fillId="0" borderId="0" xfId="0" applyNumberFormat="1" applyAlignment="1">
      <alignment horizontal="center" vertical="center"/>
    </xf>
    <xf numFmtId="0" fontId="24" fillId="15" borderId="9" xfId="0" applyFont="1" applyFill="1" applyBorder="1" applyAlignment="1" applyProtection="1">
      <alignment horizontal="center" vertical="center" wrapText="1"/>
    </xf>
    <xf numFmtId="0" fontId="0" fillId="0" borderId="0" xfId="0" applyFill="1"/>
    <xf numFmtId="0" fontId="0" fillId="0" borderId="5" xfId="0" applyBorder="1" applyAlignment="1">
      <alignment horizontal="center"/>
    </xf>
    <xf numFmtId="0" fontId="17" fillId="0" borderId="2" xfId="0" applyFont="1" applyFill="1" applyBorder="1" applyAlignment="1">
      <alignment horizontal="center" vertical="center"/>
    </xf>
    <xf numFmtId="0" fontId="0" fillId="0" borderId="2" xfId="0" applyBorder="1"/>
    <xf numFmtId="0" fontId="17" fillId="0" borderId="0" xfId="0" applyFont="1" applyFill="1" applyBorder="1" applyAlignment="1">
      <alignment horizontal="center" vertical="center"/>
    </xf>
    <xf numFmtId="0" fontId="17" fillId="0" borderId="0" xfId="0" applyFont="1" applyFill="1" applyBorder="1" applyAlignment="1">
      <alignment horizontal="center" vertical="center" shrinkToFit="1"/>
    </xf>
    <xf numFmtId="0" fontId="0" fillId="0" borderId="0" xfId="0" applyFill="1" applyBorder="1" applyAlignment="1"/>
    <xf numFmtId="0" fontId="17" fillId="0" borderId="2" xfId="0" applyFont="1" applyBorder="1" applyAlignment="1" applyProtection="1">
      <alignment horizontal="center" vertical="center" shrinkToFit="1"/>
      <protection locked="0"/>
    </xf>
    <xf numFmtId="0" fontId="0" fillId="0" borderId="0" xfId="0" applyAlignment="1" applyProtection="1">
      <alignment horizontal="center" vertical="center" shrinkToFit="1"/>
      <protection locked="0"/>
    </xf>
    <xf numFmtId="0" fontId="17" fillId="0" borderId="0" xfId="0" applyFont="1" applyBorder="1" applyAlignment="1" applyProtection="1">
      <alignment horizontal="center" vertical="center" shrinkToFit="1"/>
      <protection locked="0"/>
    </xf>
    <xf numFmtId="0" fontId="17" fillId="0" borderId="2" xfId="0" applyFont="1" applyFill="1" applyBorder="1" applyAlignment="1" applyProtection="1">
      <alignment horizontal="center" vertical="center" shrinkToFit="1"/>
      <protection locked="0"/>
    </xf>
    <xf numFmtId="0" fontId="0" fillId="0" borderId="0" xfId="0" applyFill="1" applyAlignment="1" applyProtection="1">
      <alignment horizontal="center" vertical="center" shrinkToFit="1"/>
      <protection locked="0"/>
    </xf>
    <xf numFmtId="0" fontId="17" fillId="0" borderId="0" xfId="0" applyFont="1" applyFill="1" applyBorder="1" applyAlignment="1" applyProtection="1">
      <alignment horizontal="center" vertical="center" shrinkToFit="1"/>
      <protection locked="0"/>
    </xf>
    <xf numFmtId="0" fontId="0" fillId="0" borderId="5" xfId="0" applyBorder="1" applyAlignment="1" applyProtection="1">
      <alignment horizontal="center"/>
      <protection locked="0"/>
    </xf>
    <xf numFmtId="0" fontId="0" fillId="0" borderId="0" xfId="0" applyProtection="1">
      <protection locked="0"/>
    </xf>
    <xf numFmtId="0" fontId="0" fillId="0" borderId="2" xfId="0" applyBorder="1" applyProtection="1">
      <protection locked="0"/>
    </xf>
    <xf numFmtId="0" fontId="17" fillId="0" borderId="20" xfId="0" applyFont="1" applyBorder="1" applyAlignment="1" applyProtection="1">
      <alignment horizontal="center" vertical="center" shrinkToFit="1"/>
      <protection locked="0"/>
    </xf>
    <xf numFmtId="0" fontId="0" fillId="0" borderId="0" xfId="0" applyFill="1" applyProtection="1">
      <protection locked="0"/>
    </xf>
    <xf numFmtId="0" fontId="0" fillId="0" borderId="3" xfId="0" applyBorder="1" applyProtection="1">
      <protection locked="0"/>
    </xf>
    <xf numFmtId="0" fontId="0" fillId="0" borderId="5" xfId="0" applyBorder="1" applyAlignment="1" applyProtection="1">
      <alignment horizontal="center"/>
    </xf>
    <xf numFmtId="0" fontId="0" fillId="0" borderId="0" xfId="0" applyProtection="1"/>
    <xf numFmtId="0" fontId="0" fillId="0" borderId="13" xfId="0" applyBorder="1" applyAlignment="1" applyProtection="1">
      <alignment horizontal="center"/>
    </xf>
    <xf numFmtId="164" fontId="0" fillId="0" borderId="14" xfId="0" applyNumberFormat="1" applyBorder="1" applyAlignment="1" applyProtection="1"/>
    <xf numFmtId="0" fontId="0" fillId="0" borderId="0" xfId="0" applyBorder="1" applyAlignment="1" applyProtection="1">
      <alignment horizontal="center" vertical="center" shrinkToFit="1"/>
      <protection locked="0"/>
    </xf>
    <xf numFmtId="0" fontId="0" fillId="0" borderId="0" xfId="0" applyAlignment="1">
      <alignment horizontal="center" vertical="center" wrapText="1"/>
    </xf>
    <xf numFmtId="0" fontId="25" fillId="0" borderId="0" xfId="0" applyFont="1" applyAlignment="1">
      <alignment horizontal="center" vertical="center"/>
    </xf>
    <xf numFmtId="0" fontId="0" fillId="0" borderId="0" xfId="0" applyAlignment="1">
      <alignment horizontal="center" wrapText="1"/>
    </xf>
    <xf numFmtId="0" fontId="0" fillId="0" borderId="1" xfId="0" applyBorder="1" applyAlignment="1">
      <alignment horizontal="center" wrapText="1"/>
    </xf>
    <xf numFmtId="0" fontId="16" fillId="0" borderId="0" xfId="0" applyFont="1" applyFill="1" applyBorder="1" applyAlignment="1">
      <alignment wrapText="1"/>
    </xf>
    <xf numFmtId="0" fontId="0" fillId="0" borderId="1" xfId="0" applyBorder="1" applyAlignment="1">
      <alignment horizontal="center" vertical="center" wrapText="1"/>
    </xf>
    <xf numFmtId="0" fontId="0" fillId="16" borderId="19" xfId="0" applyFill="1" applyBorder="1" applyAlignment="1">
      <alignment horizontal="center" vertical="center"/>
    </xf>
    <xf numFmtId="0" fontId="0" fillId="14" borderId="21" xfId="0" applyFill="1" applyBorder="1"/>
    <xf numFmtId="0" fontId="0" fillId="16" borderId="21" xfId="0" applyFill="1" applyBorder="1"/>
    <xf numFmtId="0" fontId="0" fillId="14" borderId="19" xfId="0" applyFill="1" applyBorder="1" applyAlignment="1">
      <alignment horizontal="center" vertical="center"/>
    </xf>
    <xf numFmtId="0" fontId="21" fillId="0" borderId="0" xfId="0" applyFont="1" applyFill="1" applyBorder="1" applyAlignment="1">
      <alignment horizontal="center" vertical="center"/>
    </xf>
    <xf numFmtId="0" fontId="0" fillId="17" borderId="0" xfId="0" applyFill="1"/>
    <xf numFmtId="0" fontId="0" fillId="17" borderId="0" xfId="0" applyFill="1" applyAlignment="1">
      <alignment horizontal="center" vertical="center"/>
    </xf>
    <xf numFmtId="0" fontId="0" fillId="10" borderId="0" xfId="0" applyFill="1" applyAlignment="1">
      <alignment horizontal="center" vertical="center"/>
    </xf>
    <xf numFmtId="0" fontId="0" fillId="10" borderId="22" xfId="0" applyFill="1" applyBorder="1" applyAlignment="1">
      <alignment horizontal="center" vertical="center"/>
    </xf>
    <xf numFmtId="0" fontId="0" fillId="13" borderId="0" xfId="0" applyFill="1" applyAlignment="1">
      <alignment horizontal="center" vertical="center"/>
    </xf>
    <xf numFmtId="0" fontId="0" fillId="12" borderId="0" xfId="0" applyFill="1" applyBorder="1" applyAlignment="1">
      <alignment horizontal="center" vertical="center"/>
    </xf>
    <xf numFmtId="0" fontId="0" fillId="11" borderId="0" xfId="0" applyFill="1" applyAlignment="1">
      <alignment horizontal="center" vertical="center"/>
    </xf>
    <xf numFmtId="0" fontId="0" fillId="8" borderId="0" xfId="0" applyFill="1" applyAlignment="1">
      <alignment horizontal="center" vertical="center"/>
    </xf>
    <xf numFmtId="0" fontId="0" fillId="10" borderId="18" xfId="0" applyFill="1" applyBorder="1" applyAlignment="1">
      <alignment horizontal="center" vertical="center"/>
    </xf>
    <xf numFmtId="0" fontId="0" fillId="9" borderId="0" xfId="0" applyFill="1" applyBorder="1" applyAlignment="1">
      <alignment horizontal="center" vertical="center" shrinkToFit="1"/>
    </xf>
    <xf numFmtId="0" fontId="26" fillId="0" borderId="0" xfId="0" applyFont="1" applyFill="1" applyAlignment="1">
      <alignment horizontal="center" vertical="center"/>
    </xf>
    <xf numFmtId="0" fontId="27" fillId="0" borderId="0" xfId="0" applyFont="1" applyAlignment="1">
      <alignment horizontal="center" vertical="center"/>
    </xf>
    <xf numFmtId="0" fontId="28" fillId="0" borderId="0" xfId="0" applyFont="1" applyAlignment="1">
      <alignment horizontal="center" vertical="center"/>
    </xf>
    <xf numFmtId="0" fontId="0" fillId="0" borderId="0" xfId="0" applyBorder="1" applyAlignment="1">
      <alignment horizontal="center" wrapText="1"/>
    </xf>
    <xf numFmtId="0" fontId="0" fillId="0" borderId="0" xfId="0" applyBorder="1" applyAlignment="1">
      <alignment horizontal="center" vertical="center" wrapText="1"/>
    </xf>
    <xf numFmtId="0" fontId="29" fillId="0" borderId="0" xfId="0" applyFont="1" applyAlignment="1">
      <alignment horizontal="center" vertical="center"/>
    </xf>
    <xf numFmtId="0" fontId="0" fillId="0" borderId="0" xfId="0" applyAlignment="1">
      <alignment horizontal="left"/>
    </xf>
    <xf numFmtId="0" fontId="0" fillId="0" borderId="0" xfId="0" applyNumberFormat="1"/>
    <xf numFmtId="0" fontId="0" fillId="8" borderId="0" xfId="0" applyNumberFormat="1" applyFill="1"/>
    <xf numFmtId="49" fontId="0" fillId="0" borderId="13" xfId="0" applyNumberFormat="1" applyBorder="1" applyAlignment="1" applyProtection="1">
      <alignment horizontal="center"/>
      <protection locked="0"/>
    </xf>
    <xf numFmtId="49" fontId="0" fillId="0" borderId="13" xfId="0" applyNumberFormat="1" applyBorder="1" applyAlignment="1">
      <alignment horizontal="center"/>
    </xf>
    <xf numFmtId="49" fontId="0" fillId="0" borderId="13" xfId="0" applyNumberFormat="1" applyFill="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164" fontId="0" fillId="0" borderId="23" xfId="0" applyNumberFormat="1" applyBorder="1" applyAlignment="1">
      <alignment horizontal="center"/>
    </xf>
    <xf numFmtId="164" fontId="0" fillId="0" borderId="0" xfId="0" applyNumberFormat="1" applyBorder="1" applyAlignment="1">
      <alignment horizontal="center"/>
    </xf>
    <xf numFmtId="164" fontId="0" fillId="0" borderId="23" xfId="0" applyNumberFormat="1" applyFill="1" applyBorder="1" applyAlignment="1" applyProtection="1">
      <alignment horizontal="center"/>
      <protection locked="0"/>
    </xf>
    <xf numFmtId="164" fontId="0" fillId="0" borderId="0" xfId="0" applyNumberFormat="1" applyFill="1" applyBorder="1" applyAlignment="1" applyProtection="1">
      <alignment horizontal="center"/>
      <protection locked="0"/>
    </xf>
    <xf numFmtId="0" fontId="0" fillId="0" borderId="3" xfId="0" applyBorder="1" applyAlignment="1" applyProtection="1">
      <alignment horizontal="center"/>
    </xf>
    <xf numFmtId="0" fontId="0" fillId="0" borderId="4" xfId="0" applyBorder="1" applyAlignment="1" applyProtection="1">
      <alignment horizontal="center"/>
    </xf>
    <xf numFmtId="0" fontId="4" fillId="0" borderId="6" xfId="0" applyFont="1" applyFill="1" applyBorder="1" applyAlignment="1" applyProtection="1">
      <alignment horizontal="center" vertical="center" wrapText="1"/>
      <protection locked="0"/>
    </xf>
    <xf numFmtId="0" fontId="4" fillId="0" borderId="7" xfId="0" applyFont="1" applyFill="1" applyBorder="1" applyAlignment="1" applyProtection="1">
      <alignment horizontal="center" vertical="center" wrapText="1"/>
      <protection locked="0"/>
    </xf>
    <xf numFmtId="0" fontId="6" fillId="3" borderId="2" xfId="0" applyFont="1" applyFill="1" applyBorder="1" applyAlignment="1" applyProtection="1">
      <alignment horizontal="center" vertical="center" wrapText="1"/>
      <protection locked="0"/>
    </xf>
    <xf numFmtId="0" fontId="6" fillId="3" borderId="2" xfId="0" applyFont="1" applyFill="1" applyBorder="1" applyAlignment="1">
      <alignment horizontal="center" vertical="center" wrapText="1"/>
    </xf>
    <xf numFmtId="0" fontId="7" fillId="0" borderId="2" xfId="0" applyFont="1" applyFill="1" applyBorder="1" applyAlignment="1">
      <alignment horizontal="center" vertical="center" wrapText="1"/>
    </xf>
  </cellXfs>
  <cellStyles count="2">
    <cellStyle name="Normal" xfId="0" builtinId="0"/>
    <cellStyle name="Normal 2" xfId="1"/>
  </cellStyles>
  <dxfs count="2786">
    <dxf>
      <font>
        <b/>
        <i/>
        <color theme="1"/>
      </font>
      <fill>
        <patternFill>
          <bgColor rgb="FF008000"/>
        </patternFill>
      </fill>
    </dxf>
    <dxf>
      <font>
        <b/>
        <i/>
        <color theme="1"/>
      </font>
      <fill>
        <patternFill>
          <bgColor rgb="FFFF0000"/>
        </patternFill>
      </fill>
    </dxf>
    <dxf>
      <font>
        <b/>
        <i/>
        <color theme="1"/>
      </font>
      <fill>
        <patternFill>
          <bgColor rgb="FFFF0000"/>
        </patternFill>
      </fill>
    </dxf>
    <dxf>
      <font>
        <b/>
        <i/>
        <color theme="1"/>
        <name val="Cambria"/>
        <scheme val="none"/>
      </font>
      <fill>
        <patternFill>
          <bgColor rgb="FF008000"/>
        </patternFill>
      </fill>
    </dxf>
    <dxf>
      <font>
        <b/>
        <i/>
        <color theme="1"/>
      </font>
      <fill>
        <patternFill>
          <bgColor rgb="FF008000"/>
        </patternFill>
      </fill>
    </dxf>
    <dxf>
      <font>
        <b/>
        <i/>
        <color theme="1"/>
      </font>
      <fill>
        <patternFill>
          <bgColor rgb="FF008000"/>
        </patternFill>
      </fill>
    </dxf>
    <dxf>
      <font>
        <b/>
        <i/>
        <color theme="1"/>
      </font>
      <fill>
        <patternFill>
          <bgColor rgb="FF008000"/>
        </patternFill>
      </fill>
    </dxf>
    <dxf>
      <font>
        <b/>
        <i/>
        <color theme="1"/>
      </font>
      <fill>
        <patternFill>
          <bgColor rgb="FF008000"/>
        </patternFill>
      </fill>
    </dxf>
    <dxf>
      <font>
        <b/>
        <i/>
        <color theme="1"/>
      </font>
      <fill>
        <patternFill>
          <bgColor rgb="FF008000"/>
        </patternFill>
      </fill>
    </dxf>
    <dxf>
      <font>
        <b/>
        <i/>
        <color theme="1"/>
      </font>
      <fill>
        <patternFill>
          <bgColor rgb="FFFF0000"/>
        </patternFill>
      </fill>
    </dxf>
    <dxf>
      <font>
        <b/>
        <i/>
        <color theme="1"/>
      </font>
      <fill>
        <patternFill>
          <bgColor rgb="FF008000"/>
        </patternFill>
      </fill>
    </dxf>
    <dxf>
      <font>
        <b/>
        <i/>
        <color theme="1"/>
      </font>
      <fill>
        <patternFill>
          <bgColor rgb="FFFF0000"/>
        </patternFill>
      </fill>
    </dxf>
    <dxf>
      <font>
        <b/>
        <i/>
        <color theme="1"/>
      </font>
      <fill>
        <patternFill>
          <bgColor rgb="FFFF0000"/>
        </patternFill>
      </fill>
    </dxf>
    <dxf>
      <font>
        <b/>
        <i/>
        <color theme="1"/>
      </font>
      <fill>
        <patternFill>
          <bgColor rgb="FF008000"/>
        </patternFill>
      </fill>
    </dxf>
    <dxf>
      <font>
        <b/>
        <i/>
        <color theme="1"/>
      </font>
      <fill>
        <patternFill>
          <bgColor rgb="FFFF0000"/>
        </patternFill>
      </fill>
    </dxf>
    <dxf>
      <fill>
        <patternFill>
          <bgColor theme="6" tint="-0.499984740745262"/>
        </patternFill>
      </fill>
    </dxf>
    <dxf>
      <fill>
        <patternFill>
          <bgColor theme="9" tint="-0.499984740745262"/>
        </patternFill>
      </fill>
    </dxf>
    <dxf>
      <fill>
        <patternFill>
          <bgColor theme="9" tint="-0.24994659260841701"/>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theme="9" tint="-0.499984740745262"/>
        </patternFill>
      </fill>
    </dxf>
    <dxf>
      <fill>
        <patternFill>
          <bgColor theme="6" tint="-0.499984740745262"/>
        </patternFill>
      </fill>
    </dxf>
    <dxf>
      <fill>
        <patternFill>
          <bgColor theme="9" tint="-0.24994659260841701"/>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theme="6" tint="-0.499984740745262"/>
        </patternFill>
      </fill>
    </dxf>
    <dxf>
      <fill>
        <patternFill>
          <bgColor theme="9" tint="-0.24994659260841701"/>
        </patternFill>
      </fill>
    </dxf>
    <dxf>
      <fill>
        <patternFill>
          <bgColor theme="9" tint="-0.49998474074526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theme="9" tint="-0.499984740745262"/>
        </patternFill>
      </fill>
    </dxf>
    <dxf>
      <fill>
        <patternFill>
          <bgColor theme="6" tint="-0.499984740745262"/>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theme="9" tint="-0.499984740745262"/>
        </patternFill>
      </fill>
    </dxf>
    <dxf>
      <fill>
        <patternFill>
          <bgColor theme="6" tint="-0.499984740745262"/>
        </patternFill>
      </fill>
    </dxf>
    <dxf>
      <fill>
        <patternFill>
          <bgColor theme="9" tint="-0.24994659260841701"/>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auto="1"/>
      </font>
      <fill>
        <patternFill>
          <bgColor theme="9" tint="-0.499984740745262"/>
        </patternFill>
      </fill>
    </dxf>
    <dxf>
      <font>
        <color rgb="FF006100"/>
      </font>
      <fill>
        <patternFill>
          <bgColor rgb="FFC6EFCE"/>
        </patternFill>
      </fill>
    </dxf>
    <dxf>
      <font>
        <color rgb="FF9C0006"/>
      </font>
      <fill>
        <patternFill>
          <bgColor rgb="FFFFC7CE"/>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
      <fill>
        <patternFill>
          <bgColor rgb="FFFFFF00"/>
        </patternFill>
      </fill>
    </dxf>
    <dxf>
      <fill>
        <patternFill>
          <bgColor rgb="FF00B05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theme="9" tint="-0.499984740745262"/>
        </patternFill>
      </fill>
    </dxf>
    <dxf>
      <fill>
        <patternFill>
          <bgColor rgb="FF00B0F0"/>
        </patternFill>
      </fill>
    </dxf>
    <dxf>
      <fill>
        <patternFill>
          <bgColor rgb="FF00B0F0"/>
        </patternFill>
      </fill>
    </dxf>
    <dxf>
      <fill>
        <patternFill>
          <bgColor rgb="FF00B0F0"/>
        </patternFill>
      </fill>
    </dxf>
    <dxf>
      <fill>
        <patternFill>
          <bgColor rgb="FFFF3300"/>
        </patternFill>
      </fill>
    </dxf>
    <dxf>
      <fill>
        <patternFill>
          <bgColor rgb="FFFF33CC"/>
        </patternFill>
      </fill>
    </dxf>
    <dxf>
      <fill>
        <patternFill>
          <bgColor rgb="FF00B050"/>
        </patternFill>
      </fill>
    </dxf>
    <dxf>
      <fill>
        <patternFill>
          <bgColor rgb="FF00B0F0"/>
        </patternFill>
      </fill>
    </dxf>
    <dxf>
      <fill>
        <patternFill>
          <bgColor rgb="FF00B0F0"/>
        </patternFill>
      </fill>
    </dxf>
    <dxf>
      <fill>
        <patternFill>
          <bgColor rgb="FFFF0000"/>
        </patternFill>
      </fill>
    </dxf>
    <dxf>
      <fill>
        <patternFill>
          <bgColor rgb="FFFFFF00"/>
        </patternFill>
      </fill>
    </dxf>
  </dxfs>
  <tableStyles count="0" defaultTableStyle="TableStyleMedium2" defaultPivotStyle="PivotStyleLight16"/>
  <colors>
    <mruColors>
      <color rgb="FFF876A8"/>
      <color rgb="FFFF33CC"/>
      <color rgb="FFFF3300"/>
      <color rgb="FFFA860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200024</xdr:colOff>
      <xdr:row>1</xdr:row>
      <xdr:rowOff>152399</xdr:rowOff>
    </xdr:from>
    <xdr:to>
      <xdr:col>18</xdr:col>
      <xdr:colOff>228600</xdr:colOff>
      <xdr:row>75</xdr:row>
      <xdr:rowOff>123825</xdr:rowOff>
    </xdr:to>
    <xdr:sp macro="" textlink="">
      <xdr:nvSpPr>
        <xdr:cNvPr id="2" name="ZoneTexte 1"/>
        <xdr:cNvSpPr txBox="1"/>
      </xdr:nvSpPr>
      <xdr:spPr>
        <a:xfrm>
          <a:off x="1724024" y="342899"/>
          <a:ext cx="12220576" cy="14068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latin typeface="Arial" pitchFamily="34" charset="0"/>
              <a:cs typeface="Arial" pitchFamily="34" charset="0"/>
            </a:rPr>
            <a:t>Bonjour</a:t>
          </a:r>
        </a:p>
        <a:p>
          <a:endParaRPr lang="fr-FR" sz="1200">
            <a:latin typeface="Arial" pitchFamily="34" charset="0"/>
            <a:cs typeface="Arial" pitchFamily="34" charset="0"/>
          </a:endParaRPr>
        </a:p>
        <a:p>
          <a:r>
            <a:rPr lang="fr-FR" sz="1200" baseline="0">
              <a:latin typeface="Arial" pitchFamily="34" charset="0"/>
              <a:cs typeface="Arial" pitchFamily="34" charset="0"/>
            </a:rPr>
            <a:t>Les codes DATAMEAL sont ceux de l'UPC de Lansargues; il faudra donc me faire parvenir vos propres codes (à extraire sous excel de DATAMEAL) pour que je puisse l'adapter à chaque UPC.</a:t>
          </a:r>
        </a:p>
        <a:p>
          <a:r>
            <a:rPr lang="fr-FR" sz="1200" baseline="0">
              <a:latin typeface="Arial" pitchFamily="34" charset="0"/>
              <a:cs typeface="Arial" pitchFamily="34" charset="0"/>
            </a:rPr>
            <a:t>Ne me demandez pas pourquoi mais je n'ai pas pu faire accepter C et L dans les lettres du GEMRCN ce sera donc C=Frit et L=Laitiers (vous comprendrez plus loin)</a:t>
          </a:r>
        </a:p>
        <a:p>
          <a:endParaRPr lang="fr-FR" sz="1200" baseline="0">
            <a:latin typeface="Arial" pitchFamily="34" charset="0"/>
            <a:cs typeface="Arial" pitchFamily="34" charset="0"/>
          </a:endParaRPr>
        </a:p>
        <a:p>
          <a:r>
            <a:rPr lang="fr-FR" sz="1200" baseline="0">
              <a:latin typeface="Arial" pitchFamily="34" charset="0"/>
              <a:cs typeface="Arial" pitchFamily="34" charset="0"/>
            </a:rPr>
            <a:t>Donc le classeur.</a:t>
          </a:r>
        </a:p>
        <a:p>
          <a:endParaRPr lang="fr-FR" sz="1200" baseline="0">
            <a:latin typeface="Arial" pitchFamily="34" charset="0"/>
            <a:cs typeface="Arial" pitchFamily="34" charset="0"/>
          </a:endParaRPr>
        </a:p>
        <a:p>
          <a:r>
            <a:rPr lang="fr-FR" sz="1200">
              <a:latin typeface="Arial" pitchFamily="34" charset="0"/>
              <a:cs typeface="Arial" pitchFamily="34" charset="0"/>
            </a:rPr>
            <a:t>Il est composé de :</a:t>
          </a:r>
        </a:p>
        <a:p>
          <a:r>
            <a:rPr lang="fr-FR" sz="1200">
              <a:latin typeface="Arial" pitchFamily="34" charset="0"/>
              <a:cs typeface="Arial" pitchFamily="34" charset="0"/>
            </a:rPr>
            <a:t>- 5 semaines (</a:t>
          </a:r>
          <a:r>
            <a:rPr lang="fr-FR" sz="1200">
              <a:solidFill>
                <a:schemeClr val="dk1"/>
              </a:solidFill>
              <a:effectLst/>
              <a:latin typeface="Arial" pitchFamily="34" charset="0"/>
              <a:ea typeface="+mn-ea"/>
              <a:cs typeface="Arial" pitchFamily="34" charset="0"/>
            </a:rPr>
            <a:t>onglets  </a:t>
          </a:r>
          <a:r>
            <a:rPr lang="fr-FR" sz="1200">
              <a:latin typeface="Arial" pitchFamily="34" charset="0"/>
              <a:cs typeface="Arial" pitchFamily="34" charset="0"/>
            </a:rPr>
            <a:t>S1 à S5 ) </a:t>
          </a:r>
        </a:p>
        <a:p>
          <a:r>
            <a:rPr lang="fr-FR" sz="1200">
              <a:latin typeface="Arial" pitchFamily="34" charset="0"/>
              <a:cs typeface="Arial" pitchFamily="34" charset="0"/>
            </a:rPr>
            <a:t>- des</a:t>
          </a:r>
          <a:r>
            <a:rPr lang="fr-FR" sz="1200" baseline="0">
              <a:latin typeface="Arial" pitchFamily="34" charset="0"/>
              <a:cs typeface="Arial" pitchFamily="34" charset="0"/>
            </a:rPr>
            <a:t> plats à servir par catégories (A à O y compris EHF Entrées Hors Fréquence, PPHF Plats Principaux</a:t>
          </a:r>
          <a:r>
            <a:rPr lang="fr-FR" sz="1200" baseline="0">
              <a:solidFill>
                <a:schemeClr val="dk1"/>
              </a:solidFill>
              <a:effectLst/>
              <a:latin typeface="Arial" pitchFamily="34" charset="0"/>
              <a:ea typeface="+mn-ea"/>
              <a:cs typeface="Arial" pitchFamily="34" charset="0"/>
            </a:rPr>
            <a:t>Hors Fréquence</a:t>
          </a:r>
          <a:r>
            <a:rPr lang="fr-FR" sz="1200" baseline="0">
              <a:latin typeface="Arial" pitchFamily="34" charset="0"/>
              <a:cs typeface="Arial" pitchFamily="34" charset="0"/>
            </a:rPr>
            <a:t>, PLHF Produits Laitiers </a:t>
          </a:r>
          <a:r>
            <a:rPr lang="fr-FR" sz="1200" baseline="0">
              <a:solidFill>
                <a:schemeClr val="dk1"/>
              </a:solidFill>
              <a:effectLst/>
              <a:latin typeface="Arial" pitchFamily="34" charset="0"/>
              <a:ea typeface="+mn-ea"/>
              <a:cs typeface="Arial" pitchFamily="34" charset="0"/>
            </a:rPr>
            <a:t>Hors Fréquence</a:t>
          </a:r>
          <a:r>
            <a:rPr lang="fr-FR" sz="1200" baseline="0">
              <a:latin typeface="Arial" pitchFamily="34" charset="0"/>
              <a:cs typeface="Arial" pitchFamily="34" charset="0"/>
            </a:rPr>
            <a:t>) du GEMRCN (onglet defgemrcn)</a:t>
          </a:r>
        </a:p>
        <a:p>
          <a:r>
            <a:rPr lang="fr-FR" sz="1200" baseline="0">
              <a:latin typeface="Arial" pitchFamily="34" charset="0"/>
              <a:cs typeface="Arial" pitchFamily="34" charset="0"/>
            </a:rPr>
            <a:t>- du tableau de contrôle des plats par catégories et leur fréquence (onglet contrôle)</a:t>
          </a:r>
        </a:p>
        <a:p>
          <a:r>
            <a:rPr lang="fr-FR" sz="1200" baseline="0">
              <a:latin typeface="Arial" pitchFamily="34" charset="0"/>
              <a:cs typeface="Arial" pitchFamily="34" charset="0"/>
            </a:rPr>
            <a:t>- des noms de plat avec leur classement GEMRCN et leur code DATAMEAL (onglet Fiches tech DATAMEAL) </a:t>
          </a:r>
        </a:p>
        <a:p>
          <a:endParaRPr lang="fr-FR" sz="1200" baseline="0">
            <a:latin typeface="Arial" pitchFamily="34" charset="0"/>
            <a:cs typeface="Arial" pitchFamily="34" charset="0"/>
          </a:endParaRPr>
        </a:p>
        <a:p>
          <a:r>
            <a:rPr lang="fr-FR" sz="1200" baseline="0">
              <a:latin typeface="Arial" pitchFamily="34" charset="0"/>
              <a:cs typeface="Arial" pitchFamily="34" charset="0"/>
            </a:rPr>
            <a:t>Chaque onglet est constitué d'une série de tableaux :</a:t>
          </a:r>
        </a:p>
        <a:p>
          <a:endParaRPr lang="fr-FR" sz="1200" baseline="0">
            <a:latin typeface="Arial" pitchFamily="34" charset="0"/>
            <a:cs typeface="Arial" pitchFamily="34" charset="0"/>
          </a:endParaRPr>
        </a:p>
        <a:p>
          <a:r>
            <a:rPr lang="fr-FR" sz="1200" baseline="0">
              <a:latin typeface="Arial" pitchFamily="34" charset="0"/>
              <a:cs typeface="Arial" pitchFamily="34" charset="0"/>
            </a:rPr>
            <a:t>- en colonne pour la journée pour la totalité du menu</a:t>
          </a:r>
        </a:p>
        <a:p>
          <a:r>
            <a:rPr lang="fr-FR" sz="1200" baseline="0">
              <a:latin typeface="Arial" pitchFamily="34" charset="0"/>
              <a:cs typeface="Arial" pitchFamily="34" charset="0"/>
            </a:rPr>
            <a:t>- en ligne pour la semaine par catégories de plats (entrées, plats principal, légumes ...)</a:t>
          </a:r>
        </a:p>
        <a:p>
          <a:endParaRPr lang="fr-FR" sz="1200" baseline="0">
            <a:latin typeface="Arial" pitchFamily="34" charset="0"/>
            <a:cs typeface="Arial" pitchFamily="34" charset="0"/>
          </a:endParaRPr>
        </a:p>
        <a:p>
          <a:r>
            <a:rPr lang="fr-FR" sz="1200" baseline="0">
              <a:latin typeface="Arial" pitchFamily="34" charset="0"/>
              <a:cs typeface="Arial" pitchFamily="34" charset="0"/>
            </a:rPr>
            <a:t>En fin de ligne, par catégories, vous trouverez les lettres du GEMRCN (a,b...), en dessous des chiffres vont s'afficher au fur et à mesure et des couleurs se mettre en place.</a:t>
          </a:r>
        </a:p>
        <a:p>
          <a:endParaRPr lang="fr-FR" sz="1200" baseline="0">
            <a:latin typeface="Arial" pitchFamily="34" charset="0"/>
            <a:cs typeface="Arial" pitchFamily="34" charset="0"/>
          </a:endParaRPr>
        </a:p>
        <a:p>
          <a:endParaRPr lang="fr-FR" sz="1200" baseline="0">
            <a:latin typeface="Arial" pitchFamily="34" charset="0"/>
            <a:cs typeface="Arial" pitchFamily="34" charset="0"/>
          </a:endParaRPr>
        </a:p>
        <a:p>
          <a:r>
            <a:rPr lang="fr-FR" sz="1200" baseline="0">
              <a:latin typeface="Arial" pitchFamily="34" charset="0"/>
              <a:cs typeface="Arial" pitchFamily="34" charset="0"/>
            </a:rPr>
            <a:t>Fonctionnement :</a:t>
          </a:r>
        </a:p>
        <a:p>
          <a:endParaRPr lang="fr-FR" sz="1200" baseline="0">
            <a:latin typeface="Arial" pitchFamily="34" charset="0"/>
            <a:cs typeface="Arial" pitchFamily="34" charset="0"/>
          </a:endParaRPr>
        </a:p>
        <a:p>
          <a:r>
            <a:rPr lang="fr-FR" sz="1200" baseline="0">
              <a:latin typeface="Arial" pitchFamily="34" charset="0"/>
              <a:cs typeface="Arial" pitchFamily="34" charset="0"/>
            </a:rPr>
            <a:t>Dans la première case (cellulle sur Excel : colonne B F J N) situé à gauche de chaque tableau se trouve un menu déroulant avec les lettres du GEMRCN, il vous suffit de choisir la lettre correspondante à la catégorie de plats que vous désirez servir et ainsi de rédiger votre plan alimentaire. J'ai inséré un code couleur (bleu = produits laitiers, jaune = "Gras" ..) cela permet d'un coup d'un dans la colonne menu du jour d'éviter de se retrouver avec un taboulé, des frites et un riz au lait.</a:t>
          </a:r>
        </a:p>
        <a:p>
          <a:endParaRPr lang="fr-FR" sz="1200" baseline="0">
            <a:latin typeface="Arial" pitchFamily="34" charset="0"/>
            <a:cs typeface="Arial" pitchFamily="34" charset="0"/>
          </a:endParaRPr>
        </a:p>
        <a:p>
          <a:r>
            <a:rPr lang="fr-FR" sz="1200" baseline="0">
              <a:latin typeface="Arial" pitchFamily="34" charset="0"/>
              <a:cs typeface="Arial" pitchFamily="34" charset="0"/>
            </a:rPr>
            <a:t>Une fois que toutes vos cases (celles de gauche) sont remplies par jour, par catégories de plats et pour la totalité de la semaine; les chiffres situés en dessous des lettres du GEMRCN (à droite des lignes de tableaux) correspondront:</a:t>
          </a:r>
        </a:p>
        <a:p>
          <a:r>
            <a:rPr lang="fr-FR" sz="1200" baseline="0">
              <a:latin typeface="Arial" pitchFamily="34" charset="0"/>
              <a:cs typeface="Arial" pitchFamily="34" charset="0"/>
            </a:rPr>
            <a:t>- pour la première ligne au nombre de </a:t>
          </a:r>
          <a:r>
            <a:rPr lang="fr-FR" sz="1200" baseline="0">
              <a:solidFill>
                <a:schemeClr val="dk1"/>
              </a:solidFill>
              <a:effectLst/>
              <a:latin typeface="Arial" pitchFamily="34" charset="0"/>
              <a:ea typeface="+mn-ea"/>
              <a:cs typeface="Arial" pitchFamily="34" charset="0"/>
            </a:rPr>
            <a:t>lettres du GEMRCN pour la semaine  ( et sur l'ensemble des tableaux  ex: "FRIT" nems en entrée, nuggets en plats, frites en légumes idem pour "B "et "Laitiers")</a:t>
          </a:r>
        </a:p>
        <a:p>
          <a:pPr marL="0" marR="0" indent="0" defTabSz="914400" eaLnBrk="1" fontAlgn="auto" latinLnBrk="0" hangingPunct="1">
            <a:lnSpc>
              <a:spcPct val="100000"/>
            </a:lnSpc>
            <a:spcBef>
              <a:spcPts val="0"/>
            </a:spcBef>
            <a:spcAft>
              <a:spcPts val="0"/>
            </a:spcAft>
            <a:buClrTx/>
            <a:buSzTx/>
            <a:buFontTx/>
            <a:buNone/>
            <a:tabLst/>
            <a:defRPr/>
          </a:pPr>
          <a:r>
            <a:rPr lang="fr-FR" sz="1200" baseline="0">
              <a:latin typeface="Arial" pitchFamily="34" charset="0"/>
              <a:cs typeface="Arial" pitchFamily="34" charset="0"/>
            </a:rPr>
            <a:t>- </a:t>
          </a:r>
          <a:r>
            <a:rPr lang="fr-FR" sz="1200" baseline="0">
              <a:solidFill>
                <a:schemeClr val="dk1"/>
              </a:solidFill>
              <a:effectLst/>
              <a:latin typeface="Arial" pitchFamily="34" charset="0"/>
              <a:ea typeface="+mn-ea"/>
              <a:cs typeface="Arial" pitchFamily="34" charset="0"/>
            </a:rPr>
            <a:t>pour la deuxième ligne au nombre de lettres du GEMRCN pour les 5 semaines ( en effet vous pouvez être "bon" sur la semaine mais pas sur la totalité des 5 et vice versa)</a:t>
          </a:r>
        </a:p>
        <a:p>
          <a:pPr marL="0" marR="0" indent="0" defTabSz="914400" eaLnBrk="1" fontAlgn="auto" latinLnBrk="0" hangingPunct="1">
            <a:lnSpc>
              <a:spcPct val="100000"/>
            </a:lnSpc>
            <a:spcBef>
              <a:spcPts val="0"/>
            </a:spcBef>
            <a:spcAft>
              <a:spcPts val="0"/>
            </a:spcAft>
            <a:buClrTx/>
            <a:buSzTx/>
            <a:buFontTx/>
            <a:buNone/>
            <a:tabLst/>
            <a:defRPr/>
          </a:pPr>
          <a:endParaRPr lang="fr-FR" sz="1200" baseline="0">
            <a:solidFill>
              <a:schemeClr val="dk1"/>
            </a:solidFill>
            <a:effectLst/>
            <a:latin typeface="Arial" pitchFamily="34" charset="0"/>
            <a:ea typeface="+mn-ea"/>
            <a:cs typeface="Arial" pitchFamily="34" charset="0"/>
          </a:endParaRPr>
        </a:p>
        <a:p>
          <a:pPr marL="0" marR="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Arial" pitchFamily="34" charset="0"/>
              <a:ea typeface="+mn-ea"/>
              <a:cs typeface="Arial" pitchFamily="34" charset="0"/>
            </a:rPr>
            <a:t>Les couleurs correspondront:</a:t>
          </a:r>
        </a:p>
        <a:p>
          <a:pPr marL="0" marR="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Arial" pitchFamily="34" charset="0"/>
              <a:ea typeface="+mn-ea"/>
              <a:cs typeface="Arial" pitchFamily="34" charset="0"/>
            </a:rPr>
            <a:t>- Vert = bon selon recommandation GEMRCN</a:t>
          </a:r>
        </a:p>
        <a:p>
          <a:pPr marL="0" marR="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Arial" pitchFamily="34" charset="0"/>
              <a:ea typeface="+mn-ea"/>
              <a:cs typeface="Arial" pitchFamily="34" charset="0"/>
            </a:rPr>
            <a:t>- Jaune= dans la moyenne mais pas bon</a:t>
          </a:r>
        </a:p>
        <a:p>
          <a:pPr marL="0" marR="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Arial" pitchFamily="34" charset="0"/>
              <a:ea typeface="+mn-ea"/>
              <a:cs typeface="Arial" pitchFamily="34" charset="0"/>
            </a:rPr>
            <a:t>- Rouge = Hors recommandations du GEMRCN</a:t>
          </a:r>
        </a:p>
        <a:p>
          <a:pPr marL="0" marR="0" indent="0" defTabSz="914400" eaLnBrk="1" fontAlgn="auto" latinLnBrk="0" hangingPunct="1">
            <a:lnSpc>
              <a:spcPct val="100000"/>
            </a:lnSpc>
            <a:spcBef>
              <a:spcPts val="0"/>
            </a:spcBef>
            <a:spcAft>
              <a:spcPts val="0"/>
            </a:spcAft>
            <a:buClrTx/>
            <a:buSzTx/>
            <a:buFontTx/>
            <a:buNone/>
            <a:tabLst/>
            <a:defRPr/>
          </a:pPr>
          <a:endParaRPr lang="fr-FR" sz="1200" baseline="0">
            <a:solidFill>
              <a:schemeClr val="dk1"/>
            </a:solidFill>
            <a:effectLst/>
            <a:latin typeface="Arial" pitchFamily="34" charset="0"/>
            <a:ea typeface="+mn-ea"/>
            <a:cs typeface="Arial" pitchFamily="34" charset="0"/>
          </a:endParaRPr>
        </a:p>
        <a:p>
          <a:pPr marL="0" marR="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Arial" pitchFamily="34" charset="0"/>
              <a:ea typeface="+mn-ea"/>
              <a:cs typeface="Arial" pitchFamily="34" charset="0"/>
            </a:rPr>
            <a:t>Exemple; A (maxi 4/20 repas) vous avez 60 entrées sur 20 jours donc 12 A sur 20 jours ou 3 par semaine donc 0 sera vert de 1 à 3 en jaune et plus de 3 en rouge.</a:t>
          </a:r>
        </a:p>
        <a:p>
          <a:pPr eaLnBrk="1" fontAlgn="auto" latinLnBrk="0" hangingPunct="1"/>
          <a:r>
            <a:rPr lang="fr-FR" sz="1200">
              <a:effectLst/>
              <a:latin typeface="Arial" pitchFamily="34" charset="0"/>
              <a:cs typeface="Arial" pitchFamily="34" charset="0"/>
            </a:rPr>
            <a:t>                 B (mini 10/20 repas) </a:t>
          </a:r>
          <a:r>
            <a:rPr lang="fr-FR" sz="1200" baseline="0">
              <a:solidFill>
                <a:schemeClr val="dk1"/>
              </a:solidFill>
              <a:effectLst/>
              <a:latin typeface="Arial" pitchFamily="34" charset="0"/>
              <a:ea typeface="+mn-ea"/>
              <a:cs typeface="Arial" pitchFamily="34" charset="0"/>
            </a:rPr>
            <a:t>vous avez 60 entrées sur 20 jours donc 30 B sur 20 </a:t>
          </a:r>
          <a:r>
            <a:rPr lang="fr-FR" sz="1200" baseline="0">
              <a:solidFill>
                <a:sysClr val="windowText" lastClr="000000"/>
              </a:solidFill>
              <a:effectLst/>
              <a:latin typeface="Arial" pitchFamily="34" charset="0"/>
              <a:ea typeface="+mn-ea"/>
              <a:cs typeface="Arial" pitchFamily="34" charset="0"/>
            </a:rPr>
            <a:t>jours ou 6 par semaine donc  de 0 à 5 sera rouge et 6 et plus sera vert.</a:t>
          </a:r>
          <a:endParaRPr lang="fr-FR" sz="1200">
            <a:solidFill>
              <a:sysClr val="windowText" lastClr="000000"/>
            </a:solidFill>
            <a:effectLst/>
            <a:latin typeface="Arial" pitchFamily="34" charset="0"/>
            <a:cs typeface="Arial" pitchFamily="34" charset="0"/>
          </a:endParaRPr>
        </a:p>
        <a:p>
          <a:pPr marL="0" marR="0" indent="0" defTabSz="914400" eaLnBrk="1" fontAlgn="auto" latinLnBrk="0" hangingPunct="1">
            <a:lnSpc>
              <a:spcPct val="100000"/>
            </a:lnSpc>
            <a:spcBef>
              <a:spcPts val="0"/>
            </a:spcBef>
            <a:spcAft>
              <a:spcPts val="0"/>
            </a:spcAft>
            <a:buClrTx/>
            <a:buSzTx/>
            <a:buFontTx/>
            <a:buNone/>
            <a:tabLst/>
            <a:defRPr/>
          </a:pPr>
          <a:endParaRPr lang="fr-FR" sz="1200">
            <a:effectLst/>
            <a:latin typeface="Arial" pitchFamily="34" charset="0"/>
            <a:cs typeface="Arial" pitchFamily="34" charset="0"/>
          </a:endParaRPr>
        </a:p>
        <a:p>
          <a:r>
            <a:rPr lang="fr-FR" sz="1200" baseline="0">
              <a:latin typeface="Arial" pitchFamily="34" charset="0"/>
              <a:cs typeface="Arial" pitchFamily="34" charset="0"/>
            </a:rPr>
            <a:t>Une fois que vous êtes "bon" pour le plan alimentaire, dans la cellule se trouvant au centre de ligne des tableaux, vous pouvez choisir  dans le menu déroulant uniquement les plats correspondants à la lettre du plan alimentaire et à la droite s'affichera le code DATAMEAL. Ce menu déroulant ne fonctionne que si il y a une lettre sélectionné dans la cellulle à sa gauche !</a:t>
          </a:r>
        </a:p>
        <a:p>
          <a:endParaRPr lang="fr-FR" sz="1200" baseline="0">
            <a:latin typeface="Arial" pitchFamily="34" charset="0"/>
            <a:cs typeface="Arial" pitchFamily="34" charset="0"/>
          </a:endParaRPr>
        </a:p>
        <a:p>
          <a:r>
            <a:rPr lang="fr-FR" sz="1200" baseline="0">
              <a:latin typeface="Arial" pitchFamily="34" charset="0"/>
              <a:cs typeface="Arial" pitchFamily="34" charset="0"/>
            </a:rPr>
            <a:t>Ce code vous servira à realiser plus rapidement vos menus sur DATAMEAL (voir avec la société qui a créé DATAMEAL si ce système peut être incorporé ou les codes importés?!)</a:t>
          </a:r>
        </a:p>
        <a:p>
          <a:endParaRPr lang="fr-FR" sz="1200" baseline="0">
            <a:latin typeface="Arial" pitchFamily="34" charset="0"/>
            <a:cs typeface="Arial" pitchFamily="34" charset="0"/>
          </a:endParaRPr>
        </a:p>
        <a:p>
          <a:r>
            <a:rPr lang="fr-FR" sz="1200" baseline="0">
              <a:latin typeface="Arial" pitchFamily="34" charset="0"/>
              <a:cs typeface="Arial" pitchFamily="34" charset="0"/>
            </a:rPr>
            <a:t>Pour remettre une cellule à "Zéro" dans les tableaux des onglets S1 à S5, il faut juste faire suppr (Supprimer); cela n'enlévera pas les formules !</a:t>
          </a:r>
        </a:p>
        <a:p>
          <a:r>
            <a:rPr lang="fr-FR" sz="1200" baseline="0">
              <a:latin typeface="Arial" pitchFamily="34" charset="0"/>
              <a:cs typeface="Arial" pitchFamily="34" charset="0"/>
            </a:rPr>
            <a:t>J'ai protégé les feuilles vous ne pouvez faire "suppr" que sur les deux premières colonnes (celles avec les menus déroulant).</a:t>
          </a:r>
        </a:p>
        <a:p>
          <a:endParaRPr lang="fr-FR" sz="1200" baseline="0">
            <a:latin typeface="Arial" pitchFamily="34" charset="0"/>
            <a:cs typeface="Arial" pitchFamily="34" charset="0"/>
          </a:endParaRPr>
        </a:p>
        <a:p>
          <a:r>
            <a:rPr lang="fr-FR" sz="1200" baseline="0">
              <a:latin typeface="Arial" pitchFamily="34" charset="0"/>
              <a:cs typeface="Arial" pitchFamily="34" charset="0"/>
            </a:rPr>
            <a:t>En haut du premier onglet, il faut juste dans la case C4 la semaine correspondante et dans C6 la date (01/01/13) le reste se fera seul.</a:t>
          </a:r>
        </a:p>
        <a:p>
          <a:endParaRPr lang="fr-FR" sz="1200" baseline="0">
            <a:latin typeface="Arial" pitchFamily="34" charset="0"/>
            <a:cs typeface="Arial" pitchFamily="34" charset="0"/>
          </a:endParaRPr>
        </a:p>
        <a:p>
          <a:r>
            <a:rPr lang="fr-FR" sz="1200" baseline="0">
              <a:latin typeface="Arial" pitchFamily="34" charset="0"/>
              <a:cs typeface="Arial" pitchFamily="34" charset="0"/>
            </a:rPr>
            <a:t>Je suggére vivement de faire une copie ( c'est pour cette raison que le fichier s'apelle "original") et de la renommer "Menus Sx à Sx" (en cas d'erreur ou de "bugs" ... par expérience!) avant de travailler dessus.</a:t>
          </a:r>
        </a:p>
        <a:p>
          <a:endParaRPr lang="fr-FR" sz="1200" baseline="0">
            <a:latin typeface="Arial" pitchFamily="34" charset="0"/>
            <a:cs typeface="Arial" pitchFamily="34" charset="0"/>
          </a:endParaRPr>
        </a:p>
        <a:p>
          <a:endParaRPr lang="fr-FR" sz="1200">
            <a:latin typeface="Arial" pitchFamily="34" charset="0"/>
            <a:cs typeface="Arial" pitchFamily="34" charset="0"/>
          </a:endParaRPr>
        </a:p>
        <a:p>
          <a:pPr marL="0" marR="0" indent="0" defTabSz="914400" eaLnBrk="1" fontAlgn="auto" latinLnBrk="0" hangingPunct="1">
            <a:lnSpc>
              <a:spcPct val="100000"/>
            </a:lnSpc>
            <a:spcBef>
              <a:spcPts val="0"/>
            </a:spcBef>
            <a:spcAft>
              <a:spcPts val="0"/>
            </a:spcAft>
            <a:buClrTx/>
            <a:buSzTx/>
            <a:buFontTx/>
            <a:buNone/>
            <a:tabLst/>
            <a:defRPr/>
          </a:pPr>
          <a:r>
            <a:rPr lang="fr-FR" sz="1200">
              <a:solidFill>
                <a:schemeClr val="dk1"/>
              </a:solidFill>
              <a:effectLst/>
              <a:latin typeface="Arial" pitchFamily="34" charset="0"/>
              <a:ea typeface="+mn-ea"/>
              <a:cs typeface="Arial" pitchFamily="34" charset="0"/>
            </a:rPr>
            <a:t>Ce classeur</a:t>
          </a:r>
          <a:r>
            <a:rPr lang="fr-FR" sz="1200" baseline="0">
              <a:solidFill>
                <a:schemeClr val="dk1"/>
              </a:solidFill>
              <a:effectLst/>
              <a:latin typeface="Arial" pitchFamily="34" charset="0"/>
              <a:ea typeface="+mn-ea"/>
              <a:cs typeface="Arial" pitchFamily="34" charset="0"/>
            </a:rPr>
            <a:t>  est destiné à vous faire gagner du temps, il n'est peut être pas parfait ; j'attends donc vos propositions pour l'améliorer ! (y compris après la fin de mon stage, dans l'interêt collectif car il me servira aussi dans le futur !!)</a:t>
          </a:r>
        </a:p>
        <a:p>
          <a:pPr marL="0" marR="0" indent="0" defTabSz="914400" eaLnBrk="1" fontAlgn="auto" latinLnBrk="0" hangingPunct="1">
            <a:lnSpc>
              <a:spcPct val="100000"/>
            </a:lnSpc>
            <a:spcBef>
              <a:spcPts val="0"/>
            </a:spcBef>
            <a:spcAft>
              <a:spcPts val="0"/>
            </a:spcAft>
            <a:buClrTx/>
            <a:buSzTx/>
            <a:buFontTx/>
            <a:buNone/>
            <a:tabLst/>
            <a:defRPr/>
          </a:pPr>
          <a:endParaRPr lang="fr-FR" sz="1200" baseline="0">
            <a:solidFill>
              <a:schemeClr val="dk1"/>
            </a:solidFill>
            <a:effectLst/>
            <a:latin typeface="Arial" pitchFamily="34" charset="0"/>
            <a:ea typeface="+mn-ea"/>
            <a:cs typeface="Arial" pitchFamily="34" charset="0"/>
          </a:endParaRPr>
        </a:p>
        <a:p>
          <a:pPr marL="0" marR="0" indent="0" defTabSz="914400" eaLnBrk="1" fontAlgn="auto" latinLnBrk="0" hangingPunct="1">
            <a:lnSpc>
              <a:spcPct val="100000"/>
            </a:lnSpc>
            <a:spcBef>
              <a:spcPts val="0"/>
            </a:spcBef>
            <a:spcAft>
              <a:spcPts val="0"/>
            </a:spcAft>
            <a:buClrTx/>
            <a:buSzTx/>
            <a:buFontTx/>
            <a:buNone/>
            <a:tabLst/>
            <a:defRPr/>
          </a:pPr>
          <a:r>
            <a:rPr lang="fr-FR" sz="1200" baseline="0">
              <a:solidFill>
                <a:schemeClr val="dk1"/>
              </a:solidFill>
              <a:effectLst/>
              <a:latin typeface="Arial" pitchFamily="34" charset="0"/>
              <a:ea typeface="+mn-ea"/>
              <a:cs typeface="Arial" pitchFamily="34" charset="0"/>
            </a:rPr>
            <a:t>Kris</a:t>
          </a:r>
        </a:p>
        <a:p>
          <a:pPr marL="0" marR="0" indent="0" defTabSz="914400" eaLnBrk="1" fontAlgn="auto" latinLnBrk="0" hangingPunct="1">
            <a:lnSpc>
              <a:spcPct val="100000"/>
            </a:lnSpc>
            <a:spcBef>
              <a:spcPts val="0"/>
            </a:spcBef>
            <a:spcAft>
              <a:spcPts val="0"/>
            </a:spcAft>
            <a:buClrTx/>
            <a:buSzTx/>
            <a:buFontTx/>
            <a:buNone/>
            <a:tabLst/>
            <a:defRPr/>
          </a:pPr>
          <a:endParaRPr lang="fr-FR" sz="1200">
            <a:effectLst/>
            <a:latin typeface="Arial" pitchFamily="34" charset="0"/>
            <a:cs typeface="Arial" pitchFamily="34" charset="0"/>
          </a:endParaRPr>
        </a:p>
        <a:p>
          <a:r>
            <a:rPr lang="fr-FR" sz="1200">
              <a:latin typeface="Arial" pitchFamily="34" charset="0"/>
              <a:cs typeface="Arial" pitchFamily="34" charset="0"/>
            </a:rPr>
            <a:t>N'hésitez pas à me contacter</a:t>
          </a:r>
          <a:r>
            <a:rPr lang="fr-FR" sz="1200" baseline="0">
              <a:latin typeface="Arial" pitchFamily="34" charset="0"/>
              <a:cs typeface="Arial" pitchFamily="34" charset="0"/>
            </a:rPr>
            <a:t> </a:t>
          </a:r>
        </a:p>
        <a:p>
          <a:r>
            <a:rPr lang="fr-FR" sz="1200" baseline="0">
              <a:latin typeface="Arial" pitchFamily="34" charset="0"/>
              <a:cs typeface="Arial" pitchFamily="34" charset="0"/>
            </a:rPr>
            <a:t>GSM: 06 27 28 76 60</a:t>
          </a:r>
        </a:p>
        <a:p>
          <a:r>
            <a:rPr lang="fr-FR" sz="1200" baseline="0">
              <a:latin typeface="Arial" pitchFamily="34" charset="0"/>
              <a:cs typeface="Arial" pitchFamily="34" charset="0"/>
            </a:rPr>
            <a:t>Mail: delaray@live.fr</a:t>
          </a:r>
        </a:p>
        <a:p>
          <a:endParaRPr lang="fr-FR" sz="1200" baseline="0">
            <a:latin typeface="Arial" pitchFamily="34" charset="0"/>
            <a:cs typeface="Arial" pitchFamily="34" charset="0"/>
          </a:endParaRPr>
        </a:p>
        <a:p>
          <a:r>
            <a:rPr lang="fr-FR" sz="1200" baseline="0">
              <a:latin typeface="Arial" pitchFamily="34" charset="0"/>
              <a:cs typeface="Arial" pitchFamily="34" charset="0"/>
            </a:rPr>
            <a:t>PS : des modifications ont été apportées depuis la création donc vous disposez maintenant de deux lettres supplémentaires LF et FF ( Légumes frits (vert foncé) et Féculents frits (marron foncé) ) ceux ci sont comptabilisés dans LF et FF mais aussi dans H et I</a:t>
          </a:r>
          <a:endParaRPr lang="fr-FR" sz="1200">
            <a:latin typeface="Arial" pitchFamily="34" charset="0"/>
            <a:cs typeface="Arial" pitchFamily="34"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topLeftCell="C49" workbookViewId="0">
      <selection activeCell="E78" sqref="E78"/>
    </sheetView>
  </sheetViews>
  <sheetFormatPr baseColWidth="10" defaultRowHeight="15" x14ac:dyDescent="0.2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Y40"/>
  <sheetViews>
    <sheetView tabSelected="1" topLeftCell="A9" zoomScale="68" zoomScaleNormal="68" workbookViewId="0">
      <selection activeCell="C13" sqref="C13"/>
    </sheetView>
  </sheetViews>
  <sheetFormatPr baseColWidth="10" defaultRowHeight="15" x14ac:dyDescent="0.25"/>
  <cols>
    <col min="1" max="1" width="9.42578125" customWidth="1"/>
    <col min="2" max="2" width="7.7109375" customWidth="1"/>
    <col min="3" max="3" width="23.7109375" customWidth="1"/>
    <col min="4" max="4" width="15.7109375" customWidth="1"/>
    <col min="5" max="5" width="2.7109375" customWidth="1"/>
    <col min="6" max="6" width="7.7109375" customWidth="1"/>
    <col min="7" max="7" width="23.7109375" customWidth="1"/>
    <col min="8" max="8" width="15.7109375" customWidth="1"/>
    <col min="9" max="9" width="2.7109375" customWidth="1"/>
    <col min="10" max="10" width="7.7109375" customWidth="1"/>
    <col min="11" max="11" width="23.7109375" customWidth="1"/>
    <col min="12" max="12" width="15.7109375" customWidth="1"/>
    <col min="13" max="13" width="2.7109375" customWidth="1"/>
    <col min="14" max="14" width="7.7109375" style="74" customWidth="1"/>
    <col min="15" max="15" width="23.7109375" customWidth="1"/>
    <col min="16" max="16" width="15.7109375" customWidth="1"/>
    <col min="17" max="17" width="17.140625" bestFit="1" customWidth="1"/>
    <col min="18" max="20" width="10.7109375" customWidth="1"/>
    <col min="21" max="21" width="10.7109375" style="1" customWidth="1"/>
    <col min="22" max="23" width="10.7109375" customWidth="1"/>
  </cols>
  <sheetData>
    <row r="1" spans="1:24" ht="15" customHeight="1" thickBot="1" x14ac:dyDescent="0.3"/>
    <row r="2" spans="1:24" ht="15.75" thickBot="1" x14ac:dyDescent="0.3">
      <c r="B2" s="131" t="s">
        <v>0</v>
      </c>
      <c r="C2" s="132"/>
      <c r="D2" s="132"/>
      <c r="E2" s="132"/>
      <c r="F2" s="132"/>
      <c r="G2" s="132"/>
      <c r="H2" s="132"/>
      <c r="I2" s="132"/>
      <c r="J2" s="132"/>
      <c r="K2" s="132"/>
      <c r="L2" s="132"/>
      <c r="M2" s="132"/>
      <c r="N2" s="132"/>
      <c r="O2" s="132"/>
      <c r="P2" s="133"/>
    </row>
    <row r="3" spans="1:24" ht="14.25" customHeight="1" thickBot="1" x14ac:dyDescent="0.3"/>
    <row r="4" spans="1:24" ht="15.75" thickBot="1" x14ac:dyDescent="0.3">
      <c r="A4" s="131" t="s">
        <v>1091</v>
      </c>
      <c r="B4" s="132"/>
      <c r="C4" s="87">
        <v>1</v>
      </c>
      <c r="D4" s="2"/>
      <c r="R4" s="60"/>
    </row>
    <row r="5" spans="1:24" ht="15.75" thickBot="1" x14ac:dyDescent="0.3"/>
    <row r="6" spans="1:24" ht="15.75" thickBot="1" x14ac:dyDescent="0.3">
      <c r="A6" t="s">
        <v>1092</v>
      </c>
      <c r="B6" s="128" t="s">
        <v>1254</v>
      </c>
      <c r="C6" s="136">
        <v>41610</v>
      </c>
      <c r="D6" s="137"/>
      <c r="F6" s="129" t="s">
        <v>2343</v>
      </c>
      <c r="G6" s="134">
        <f>C6+1</f>
        <v>41611</v>
      </c>
      <c r="H6" s="135"/>
      <c r="J6" s="129" t="s">
        <v>2344</v>
      </c>
      <c r="K6" s="134">
        <f>G6+2</f>
        <v>41613</v>
      </c>
      <c r="L6" s="135"/>
      <c r="N6" s="130" t="s">
        <v>2345</v>
      </c>
      <c r="O6" s="134">
        <f>K6+1</f>
        <v>41614</v>
      </c>
      <c r="P6" s="135"/>
    </row>
    <row r="7" spans="1:24" ht="15.75" thickBot="1" x14ac:dyDescent="0.3">
      <c r="E7" s="3"/>
    </row>
    <row r="8" spans="1:24" ht="24" customHeight="1" thickTop="1" thickBot="1" x14ac:dyDescent="0.3">
      <c r="B8" s="81" t="s">
        <v>6</v>
      </c>
      <c r="C8" s="81" t="s">
        <v>156</v>
      </c>
      <c r="D8" s="76" t="str">
        <f>IFERROR(VLOOKUP(C8,'Fiches tech DATAMEAL'!$A$3:$F$1982,2,FALSE),"")</f>
        <v>PPP048</v>
      </c>
      <c r="E8" s="10"/>
      <c r="F8" s="81" t="s">
        <v>7</v>
      </c>
      <c r="G8" s="81"/>
      <c r="H8" s="76" t="str">
        <f>IFERROR(VLOOKUP(G8,'Fiches tech DATAMEAL'!$A$3:$F$1982,2,FALSE),"")</f>
        <v/>
      </c>
      <c r="I8" s="10"/>
      <c r="J8" s="81" t="s">
        <v>7</v>
      </c>
      <c r="K8" s="81"/>
      <c r="L8" s="76" t="str">
        <f>IFERROR(VLOOKUP(K8,'Fiches tech DATAMEAL'!$A$3:$F$1982,2,FALSE),"")</f>
        <v/>
      </c>
      <c r="M8" s="10"/>
      <c r="N8" s="84" t="s">
        <v>7</v>
      </c>
      <c r="O8" s="81"/>
      <c r="P8" s="76" t="str">
        <f>IFERROR(VLOOKUP(O8,'Fiches tech DATAMEAL'!$A$3:$F$1982,2,FALSE),"")</f>
        <v/>
      </c>
      <c r="Q8" s="6"/>
      <c r="R8" s="116" t="s">
        <v>6</v>
      </c>
      <c r="S8" s="14" t="s">
        <v>46</v>
      </c>
      <c r="T8" s="117" t="s">
        <v>7</v>
      </c>
      <c r="V8" s="59" t="s">
        <v>1094</v>
      </c>
    </row>
    <row r="9" spans="1:24" ht="24" customHeight="1" thickTop="1" x14ac:dyDescent="0.25">
      <c r="A9" s="77" t="s">
        <v>1</v>
      </c>
      <c r="B9" s="81" t="s">
        <v>6</v>
      </c>
      <c r="C9" s="81" t="s">
        <v>87</v>
      </c>
      <c r="D9" s="76" t="str">
        <f>IFERROR(VLOOKUP(C9,'Fiches tech DATAMEAL'!$A$3:$F$1982,2,FALSE),"")</f>
        <v>PPP044</v>
      </c>
      <c r="E9" s="10"/>
      <c r="F9" s="81" t="s">
        <v>6</v>
      </c>
      <c r="G9" s="81"/>
      <c r="H9" s="76" t="str">
        <f>IFERROR(VLOOKUP(G9,'Fiches tech DATAMEAL'!$A$3:$F$1982,2,FALSE),"")</f>
        <v/>
      </c>
      <c r="I9" s="10"/>
      <c r="J9" s="81" t="s">
        <v>46</v>
      </c>
      <c r="K9" s="81"/>
      <c r="L9" s="76" t="str">
        <f>IFERROR(VLOOKUP(K9,'Fiches tech DATAMEAL'!$A$3:$F$1982,2,FALSE),"")</f>
        <v/>
      </c>
      <c r="M9" s="10"/>
      <c r="N9" s="84" t="s">
        <v>7</v>
      </c>
      <c r="O9" s="81"/>
      <c r="P9" s="76" t="str">
        <f>IFERROR(VLOOKUP(O9,'Fiches tech DATAMEAL'!$A$3:$F$1982,2,FALSE),"")</f>
        <v/>
      </c>
      <c r="Q9" s="6" t="s">
        <v>1093</v>
      </c>
      <c r="R9" s="6">
        <f>COUNTIF($B$8:$P$10,R8)</f>
        <v>3</v>
      </c>
      <c r="S9" s="6">
        <f>COUNTIF($B$8:$P$10,S8)</f>
        <v>3</v>
      </c>
      <c r="T9" s="6">
        <f t="shared" ref="T9" si="0">COUNTIF($B$8:$P$10,T8)</f>
        <v>6</v>
      </c>
      <c r="V9" s="6">
        <f t="shared" ref="V9" si="1">COUNTIF($B$8:$P$10,V8)</f>
        <v>0</v>
      </c>
    </row>
    <row r="10" spans="1:24" ht="24" customHeight="1" x14ac:dyDescent="0.25">
      <c r="B10" s="81" t="s">
        <v>7</v>
      </c>
      <c r="C10" s="81" t="s">
        <v>1048</v>
      </c>
      <c r="D10" s="76" t="str">
        <f>IFERROR(VLOOKUP(C10,'Fiches tech DATAMEAL'!$A$3:$F$1982,2,FALSE),"")</f>
        <v>PEL049</v>
      </c>
      <c r="E10" s="10"/>
      <c r="F10" s="81" t="s">
        <v>46</v>
      </c>
      <c r="G10" s="81"/>
      <c r="H10" s="76" t="str">
        <f>IFERROR(VLOOKUP(G10,'Fiches tech DATAMEAL'!$A$3:$F$1982,2,FALSE),"")</f>
        <v/>
      </c>
      <c r="I10" s="10"/>
      <c r="J10" s="81" t="s">
        <v>46</v>
      </c>
      <c r="K10" s="81"/>
      <c r="L10" s="76" t="str">
        <f>IFERROR(VLOOKUP(K10,'Fiches tech DATAMEAL'!$A$3:$F$1982,2,FALSE),"")</f>
        <v/>
      </c>
      <c r="M10" s="10"/>
      <c r="N10" s="84" t="s">
        <v>7</v>
      </c>
      <c r="O10" s="81"/>
      <c r="P10" s="76" t="str">
        <f>IFERROR(VLOOKUP(O10,'Fiches tech DATAMEAL'!$A$3:$F$1982,2,FALSE),"")</f>
        <v/>
      </c>
      <c r="Q10" s="119" t="s">
        <v>1122</v>
      </c>
      <c r="R10" s="6">
        <f>COUNTIF('S1'!$B$8:$P$29,R8)+COUNTIF('S2'!$B$8:$P$29,R8)+COUNTIF('S3'!$B$8:$P$29,R8)+COUNTIF('S4'!$B$8:$P$29,R8)+COUNTIF('S5'!$B$8:$P$29,R8)</f>
        <v>8</v>
      </c>
      <c r="S10" s="6">
        <f>COUNTIF('S1'!B8:P29,S8)+COUNTIF('S2'!B8:P29,S8)+COUNTIF('S3'!B8:P29,S8)+COUNTIF('S4'!B8:P29,S8)+COUNTIF('S5'!B8:P29,S8)</f>
        <v>14</v>
      </c>
      <c r="T10" s="6">
        <f>COUNTIF('S1'!B8:P29,T8)+COUNTIF('S2'!B8:P29,T8)+COUNTIF('S3'!B8:P29,T8)+COUNTIF('S4'!B8:P29,T8)+COUNTIF('S5'!B8:P29,T8)</f>
        <v>38</v>
      </c>
      <c r="V10" s="6">
        <f>COUNTIF('S1'!B8:P29,V8)+COUNTIF('S2'!B8:P29,V8)+COUNTIF('S3'!B8:P29,V8)+COUNTIF('S4'!B8:P29,V8)+COUNTIF('S5'!B8:P29,V8)</f>
        <v>2</v>
      </c>
    </row>
    <row r="11" spans="1:24" x14ac:dyDescent="0.25">
      <c r="B11" s="5"/>
      <c r="C11" s="5"/>
      <c r="D11" s="5"/>
      <c r="E11" s="4"/>
      <c r="F11" s="82"/>
      <c r="G11" s="82"/>
      <c r="H11" s="5"/>
      <c r="I11" s="5"/>
      <c r="J11" s="82"/>
      <c r="K11" s="82"/>
      <c r="L11" s="5"/>
      <c r="M11" s="5"/>
      <c r="N11" s="85"/>
      <c r="O11" s="82"/>
      <c r="P11" s="5"/>
      <c r="Q11" t="s">
        <v>1105</v>
      </c>
      <c r="R11" s="54" t="s">
        <v>1097</v>
      </c>
      <c r="S11" s="53" t="s">
        <v>1096</v>
      </c>
      <c r="T11" s="54" t="s">
        <v>1121</v>
      </c>
      <c r="V11" s="55" t="s">
        <v>1097</v>
      </c>
    </row>
    <row r="12" spans="1:24" ht="15.75" thickBot="1" x14ac:dyDescent="0.3">
      <c r="B12" s="5"/>
      <c r="C12" s="5"/>
      <c r="D12" s="5"/>
      <c r="E12" s="4"/>
      <c r="F12" s="82"/>
      <c r="G12" s="82"/>
      <c r="H12" s="5"/>
      <c r="I12" s="5"/>
      <c r="J12" s="82"/>
      <c r="K12" s="82"/>
      <c r="L12" s="5"/>
      <c r="M12" s="5"/>
      <c r="N12" s="85"/>
      <c r="O12" s="82"/>
      <c r="P12" s="5"/>
      <c r="R12" s="16"/>
      <c r="S12" s="16"/>
      <c r="T12" s="6"/>
    </row>
    <row r="13" spans="1:24" ht="24" customHeight="1" thickTop="1" thickBot="1" x14ac:dyDescent="0.3">
      <c r="B13" s="81" t="s">
        <v>11</v>
      </c>
      <c r="C13" s="81" t="s">
        <v>118</v>
      </c>
      <c r="D13" s="76" t="str">
        <f>IFERROR(VLOOKUP(C13,'Fiches tech DATAMEAL'!$A$3:$F$1982,2,FALSE),"")</f>
        <v>PPB004</v>
      </c>
      <c r="E13" s="4"/>
      <c r="F13" s="81" t="s">
        <v>10</v>
      </c>
      <c r="G13" s="81"/>
      <c r="H13" s="76" t="str">
        <f>IFERROR(VLOOKUP(G13,'Fiches tech DATAMEAL'!$A$3:$F$1982,2,FALSE),"")</f>
        <v/>
      </c>
      <c r="I13" s="4"/>
      <c r="J13" s="81" t="s">
        <v>47</v>
      </c>
      <c r="K13" s="81"/>
      <c r="L13" s="76" t="str">
        <f>IFERROR(VLOOKUP(K13,'Fiches tech DATAMEAL'!$A$3:$F$1982,2,FALSE),"")</f>
        <v/>
      </c>
      <c r="M13" s="4"/>
      <c r="N13" s="84" t="s">
        <v>9</v>
      </c>
      <c r="O13" s="81"/>
      <c r="P13" s="76" t="str">
        <f>IFERROR(VLOOKUP(O13,'Fiches tech DATAMEAL'!$A$3:$F$1982,2,FALSE),"")</f>
        <v/>
      </c>
      <c r="R13" s="118" t="s">
        <v>9</v>
      </c>
      <c r="S13" s="118" t="s">
        <v>10</v>
      </c>
      <c r="T13" s="118" t="s">
        <v>11</v>
      </c>
      <c r="U13" s="118" t="s">
        <v>12</v>
      </c>
      <c r="V13" s="59" t="s">
        <v>1094</v>
      </c>
      <c r="W13" s="17" t="s">
        <v>47</v>
      </c>
    </row>
    <row r="14" spans="1:24" ht="24" customHeight="1" thickTop="1" x14ac:dyDescent="0.25">
      <c r="A14" s="77" t="s">
        <v>2</v>
      </c>
      <c r="B14" s="81" t="s">
        <v>12</v>
      </c>
      <c r="C14" s="81" t="s">
        <v>159</v>
      </c>
      <c r="D14" s="76" t="str">
        <f>IFERROR(VLOOKUP(C14,'Fiches tech DATAMEAL'!$A$3:$F$1982,2,FALSE),"")</f>
        <v>PSP002</v>
      </c>
      <c r="E14" s="4"/>
      <c r="F14" s="81" t="s">
        <v>11</v>
      </c>
      <c r="G14" s="81"/>
      <c r="H14" s="76" t="str">
        <f>IFERROR(VLOOKUP(G14,'Fiches tech DATAMEAL'!$A$3:$F$1982,2,FALSE),"")</f>
        <v/>
      </c>
      <c r="I14" s="4"/>
      <c r="J14" s="81" t="s">
        <v>47</v>
      </c>
      <c r="K14" s="81"/>
      <c r="L14" s="76" t="str">
        <f>IFERROR(VLOOKUP(K14,'Fiches tech DATAMEAL'!$A$3:$F$1982,2,FALSE),"")</f>
        <v/>
      </c>
      <c r="M14" s="4"/>
      <c r="N14" s="84" t="s">
        <v>47</v>
      </c>
      <c r="O14" s="81"/>
      <c r="P14" s="76" t="str">
        <f>IFERROR(VLOOKUP(O14,'Fiches tech DATAMEAL'!$A$3:$F$1982,2,FALSE),"")</f>
        <v/>
      </c>
      <c r="Q14" s="6" t="s">
        <v>1093</v>
      </c>
      <c r="R14" s="6">
        <f t="shared" ref="R14:U14" si="2">COUNTIF($B$13:$P$15,R13)</f>
        <v>1</v>
      </c>
      <c r="S14" s="6">
        <f t="shared" si="2"/>
        <v>1</v>
      </c>
      <c r="T14" s="6">
        <f t="shared" si="2"/>
        <v>2</v>
      </c>
      <c r="U14" s="6">
        <f t="shared" si="2"/>
        <v>1</v>
      </c>
      <c r="V14" s="6">
        <f>COUNTIF($B$13:$P$15,V13)</f>
        <v>0</v>
      </c>
      <c r="W14" s="6">
        <f>COUNTIF($B$13:$P$15,#REF!)</f>
        <v>0</v>
      </c>
    </row>
    <row r="15" spans="1:24" ht="24" customHeight="1" x14ac:dyDescent="0.25">
      <c r="B15" s="10"/>
      <c r="C15" s="10"/>
      <c r="D15" s="50"/>
      <c r="E15" s="4"/>
      <c r="F15" s="83"/>
      <c r="G15" s="83"/>
      <c r="H15" s="50"/>
      <c r="I15" s="4"/>
      <c r="J15" s="83"/>
      <c r="K15" s="83"/>
      <c r="L15" s="50"/>
      <c r="M15" s="4"/>
      <c r="N15" s="86"/>
      <c r="O15" s="83"/>
      <c r="P15" s="50"/>
      <c r="Q15" s="6" t="s">
        <v>1123</v>
      </c>
      <c r="R15" s="6">
        <f>COUNTIF('S1'!B8:P29,R13)+COUNTIF('S2'!B8:P29,R13)+COUNTIF('S3'!B8:P29,R13)+COUNTIF('S4'!B8:P29,R13)+COUNTIF('S5'!B8:P29,R13)</f>
        <v>1</v>
      </c>
      <c r="S15" s="6">
        <f>COUNTIF('S1'!B8:P29,S13)+COUNTIF('S2'!B8:P29,S13)+COUNTIF('S3'!B8:P29,S13)+COUNTIF('S4'!B8:P29,S13)+COUNTIF('S5'!B8:P29,S13)</f>
        <v>9</v>
      </c>
      <c r="T15" s="6">
        <f>COUNTIF('S1'!B8:P29,T13)+COUNTIF('S2'!B8:P29,T13)+COUNTIF('S3'!B8:P29,T13)+COUNTIF('S4'!B8:P29,T13)+COUNTIF('S5'!B8:P29,T13)</f>
        <v>8</v>
      </c>
      <c r="U15" s="6">
        <f>COUNTIF('S1'!B8:P29,U13)+COUNTIF('S2'!B8:P29,U13)+COUNTIF('S3'!B8:P29,U13)+COUNTIF('S4'!B8:P29,U13)+COUNTIF('S5'!B8:P29,U13)</f>
        <v>5</v>
      </c>
      <c r="V15" s="6">
        <f>COUNTIF('S1'!B8:P29,V8)+COUNTIF('S2'!B8:P29,V8)+COUNTIF('S3'!B8:P29,V8)+COUNTIF('S4'!B8:P29,V8)+COUNTIF('S5'!B8:P29,V8)</f>
        <v>2</v>
      </c>
      <c r="W15" s="6">
        <f>COUNTIF('S1'!B8:P29,W13)+COUNTIF('S2'!B8:P29,W13)+COUNTIF('S3'!B8:P29,W13)+COUNTIF('S4'!B8:P29,W13)+COUNTIF('S5'!B8:P29,W13)</f>
        <v>15</v>
      </c>
      <c r="X15" s="17"/>
    </row>
    <row r="16" spans="1:24" x14ac:dyDescent="0.25">
      <c r="B16" s="5"/>
      <c r="C16" s="5"/>
      <c r="D16" s="5"/>
      <c r="E16" s="5"/>
      <c r="F16" s="82"/>
      <c r="G16" s="82"/>
      <c r="H16" s="5"/>
      <c r="I16" s="5"/>
      <c r="J16" s="82"/>
      <c r="K16" s="82"/>
      <c r="L16" s="5"/>
      <c r="M16" s="5"/>
      <c r="N16" s="85"/>
      <c r="O16" s="82"/>
      <c r="P16" s="5"/>
      <c r="Q16" t="s">
        <v>1105</v>
      </c>
      <c r="R16" s="19" t="s">
        <v>1098</v>
      </c>
      <c r="S16" s="19" t="s">
        <v>1099</v>
      </c>
      <c r="T16" s="19" t="s">
        <v>1099</v>
      </c>
      <c r="U16" s="56" t="s">
        <v>1100</v>
      </c>
      <c r="V16" s="55" t="s">
        <v>1097</v>
      </c>
      <c r="W16" s="53" t="s">
        <v>1096</v>
      </c>
      <c r="X16" s="14"/>
    </row>
    <row r="17" spans="1:25" ht="15.75" thickBot="1" x14ac:dyDescent="0.3">
      <c r="B17" s="5"/>
      <c r="C17" s="5"/>
      <c r="D17" s="5"/>
      <c r="E17" s="5"/>
      <c r="F17" s="82"/>
      <c r="G17" s="82"/>
      <c r="H17" s="5"/>
      <c r="I17" s="5"/>
      <c r="J17" s="82"/>
      <c r="K17" s="82"/>
      <c r="L17" s="5"/>
      <c r="M17" s="5"/>
      <c r="N17" s="85"/>
      <c r="O17" s="82"/>
      <c r="P17" s="5"/>
      <c r="S17" s="15"/>
      <c r="T17" s="15"/>
      <c r="U17" s="15"/>
      <c r="V17" s="15"/>
      <c r="W17" s="15"/>
      <c r="X17" s="18"/>
    </row>
    <row r="18" spans="1:25" ht="24" customHeight="1" thickTop="1" thickBot="1" x14ac:dyDescent="0.3">
      <c r="B18" s="81" t="s">
        <v>1150</v>
      </c>
      <c r="C18" s="81"/>
      <c r="D18" s="76" t="str">
        <f>IFERROR(VLOOKUP(C18,'Fiches tech DATAMEAL'!$A$3:$F$1982,2,FALSE),"")</f>
        <v/>
      </c>
      <c r="E18" s="4"/>
      <c r="F18" s="81" t="s">
        <v>14</v>
      </c>
      <c r="G18" s="81"/>
      <c r="H18" s="76" t="str">
        <f>IFERROR(VLOOKUP(G18,'Fiches tech DATAMEAL'!$A$3:$F$1982,2,FALSE),"")</f>
        <v/>
      </c>
      <c r="I18" s="4"/>
      <c r="J18" s="81" t="s">
        <v>48</v>
      </c>
      <c r="K18" s="81"/>
      <c r="L18" s="76" t="str">
        <f>IFERROR(VLOOKUP(K18,'Fiches tech DATAMEAL'!$A$3:$F$1982,2,FALSE),"")</f>
        <v/>
      </c>
      <c r="M18" s="4"/>
      <c r="N18" s="84" t="s">
        <v>13</v>
      </c>
      <c r="O18" s="84"/>
      <c r="P18" s="76" t="str">
        <f>IFERROR(VLOOKUP(O18,'Fiches tech DATAMEAL'!$A$3:$F$1982,2,FALSE),"")</f>
        <v/>
      </c>
      <c r="R18" s="111" t="s">
        <v>13</v>
      </c>
      <c r="S18" s="110" t="s">
        <v>14</v>
      </c>
      <c r="T18" s="112" t="s">
        <v>7</v>
      </c>
      <c r="U18" s="107" t="s">
        <v>1149</v>
      </c>
      <c r="V18" s="104" t="s">
        <v>1150</v>
      </c>
    </row>
    <row r="19" spans="1:25" ht="24" customHeight="1" thickTop="1" x14ac:dyDescent="0.25">
      <c r="A19" s="77" t="s">
        <v>3</v>
      </c>
      <c r="B19" s="81" t="s">
        <v>14</v>
      </c>
      <c r="C19" s="81"/>
      <c r="D19" s="76" t="str">
        <f>IFERROR(VLOOKUP(C19,'Fiches tech DATAMEAL'!$A$3:$F$1982,2,FALSE),"")</f>
        <v/>
      </c>
      <c r="E19" s="4"/>
      <c r="F19" s="81" t="s">
        <v>1149</v>
      </c>
      <c r="G19" s="81"/>
      <c r="H19" s="76" t="str">
        <f>IFERROR(VLOOKUP(G19,'Fiches tech DATAMEAL'!$A$3:$F$1982,2,FALSE),"")</f>
        <v/>
      </c>
      <c r="I19" s="4"/>
      <c r="J19" s="81" t="s">
        <v>13</v>
      </c>
      <c r="K19" s="81"/>
      <c r="L19" s="76" t="str">
        <f>IFERROR(VLOOKUP(K19,'Fiches tech DATAMEAL'!$A$3:$F$1982,2,FALSE),"")</f>
        <v/>
      </c>
      <c r="M19" s="4"/>
      <c r="N19" s="84" t="s">
        <v>1150</v>
      </c>
      <c r="O19" s="84"/>
      <c r="P19" s="76" t="str">
        <f>IFERROR(VLOOKUP(O19,'Fiches tech DATAMEAL'!$A$3:$F$1982,2,FALSE),"")</f>
        <v/>
      </c>
      <c r="Q19" s="6" t="s">
        <v>1093</v>
      </c>
      <c r="R19" s="6">
        <f>COUNTIF($B$18:$P$20,R$18)+COUNTIF($B$18:$P$20,V18)</f>
        <v>4</v>
      </c>
      <c r="S19" s="6">
        <f>COUNTIF($B$18:$P$20,S18)+COUNTIF($B$18:$P$20,U18)</f>
        <v>3</v>
      </c>
      <c r="T19" s="6">
        <f>COUNTIF($B$18:$P$20,T18)</f>
        <v>0</v>
      </c>
      <c r="U19" s="1">
        <f>COUNTIF($B$18:$P$20,U18)</f>
        <v>1</v>
      </c>
      <c r="V19" s="6">
        <f t="shared" ref="V19" si="3">COUNTIF($B$18:$P$20,V18)</f>
        <v>2</v>
      </c>
    </row>
    <row r="20" spans="1:25" ht="24" customHeight="1" x14ac:dyDescent="0.25">
      <c r="B20" s="10"/>
      <c r="C20" s="10"/>
      <c r="D20" s="50"/>
      <c r="E20" s="4"/>
      <c r="F20" s="83"/>
      <c r="G20" s="83"/>
      <c r="H20" s="50"/>
      <c r="I20" s="4"/>
      <c r="J20" s="83"/>
      <c r="K20" s="83"/>
      <c r="L20" s="50"/>
      <c r="M20" s="4"/>
      <c r="N20" s="86"/>
      <c r="O20" s="83"/>
      <c r="P20" s="50"/>
      <c r="Q20" s="6" t="s">
        <v>1123</v>
      </c>
      <c r="R20" s="6">
        <f>COUNTIF('S1'!B8:P29,R18)+COUNTIF('S2'!B8:P29,R18)+COUNTIF('S3'!B8:P29,R18)+COUNTIF('S4'!B8:P29,R18)+COUNTIF('S5'!B8:P29,R18)+COUNTIF('S1'!B8:P29,V18)+COUNTIF('S2'!B8:P29,V18)+COUNTIF('S3'!B8:P29,V18)+COUNTIF('S4'!B8:P29,V18)+COUNTIF('S5'!B8:P29,V18)</f>
        <v>22</v>
      </c>
      <c r="S20" s="6">
        <f>COUNTIF('S1'!B8:P29,S18)+COUNTIF('S2'!B8:P29,S18)+COUNTIF('S3'!B8:P29,S18)+COUNTIF('S4'!B8:P29,S18)+COUNTIF('S5'!B8:P29,S18)+COUNTIF('S1'!B8:P29,U18)+COUNTIF('S2'!B8:P29,U18)+COUNTIF('S3'!B8:P29,U18)+COUNTIF('S4'!B8:P29,U18)+COUNTIF('S5'!B8:P29,U18)</f>
        <v>17</v>
      </c>
      <c r="T20" s="6">
        <f>COUNTIF('S1'!B8:P29,T8)+COUNTIF('S2'!B8:P29,T8)+COUNTIF('S3'!B8:P29,T8)+COUNTIF('S4'!B8:P29,T8)+COUNTIF('S5'!B8:P29,T8)</f>
        <v>38</v>
      </c>
      <c r="U20" s="1">
        <f>COUNTIF('S1'!B8:P29,U18)+COUNTIF('S2'!B8:P29,U18)+COUNTIF('S3'!B8:P29,U18)+COUNTIF('S4'!B8:P29,U18)+COUNTIF('S5'!B8:P29,U18)</f>
        <v>4</v>
      </c>
      <c r="V20" s="6">
        <f>COUNTIF('S1'!B8:P29,V18)+COUNTIF('S2'!B8:P29,V18)+COUNTIF('S3'!B8:P29,V18)+COUNTIF('S4'!B8:P29,V18)+COUNTIF('S5'!B8:P29,V18)</f>
        <v>7</v>
      </c>
    </row>
    <row r="21" spans="1:25" x14ac:dyDescent="0.25">
      <c r="B21" s="5"/>
      <c r="C21" s="5"/>
      <c r="D21" s="5"/>
      <c r="E21" s="5"/>
      <c r="F21" s="82"/>
      <c r="G21" s="82"/>
      <c r="H21" s="5"/>
      <c r="I21" s="5"/>
      <c r="J21" s="82"/>
      <c r="K21" s="82"/>
      <c r="L21" s="5"/>
      <c r="M21" s="5"/>
      <c r="N21" s="85"/>
      <c r="O21" s="82"/>
      <c r="P21" s="5"/>
      <c r="Q21" t="s">
        <v>1105</v>
      </c>
      <c r="R21" s="58" t="s">
        <v>1101</v>
      </c>
      <c r="S21" s="15" t="s">
        <v>1101</v>
      </c>
      <c r="T21" s="15" t="s">
        <v>1102</v>
      </c>
      <c r="U21" s="15" t="s">
        <v>1097</v>
      </c>
      <c r="V21" s="15" t="s">
        <v>1097</v>
      </c>
    </row>
    <row r="22" spans="1:25" x14ac:dyDescent="0.25">
      <c r="B22" s="5"/>
      <c r="C22" s="5"/>
      <c r="D22" s="5"/>
      <c r="E22" s="5"/>
      <c r="F22" s="82"/>
      <c r="G22" s="82"/>
      <c r="H22" s="5"/>
      <c r="I22" s="5"/>
      <c r="J22" s="82"/>
      <c r="K22" s="82"/>
      <c r="L22" s="5"/>
      <c r="M22" s="5"/>
      <c r="N22" s="85"/>
      <c r="O22" s="82"/>
      <c r="P22" s="5"/>
    </row>
    <row r="23" spans="1:25" ht="24" customHeight="1" x14ac:dyDescent="0.25">
      <c r="B23" s="81" t="s">
        <v>16</v>
      </c>
      <c r="C23" s="81"/>
      <c r="D23" s="76" t="str">
        <f>IFERROR(VLOOKUP(C23,'Fiches tech DATAMEAL'!$A$3:$F$1982,2,FALSE),"")</f>
        <v/>
      </c>
      <c r="E23" s="4"/>
      <c r="F23" s="81" t="s">
        <v>16</v>
      </c>
      <c r="G23" s="81"/>
      <c r="H23" s="76" t="str">
        <f>IFERROR(VLOOKUP(G23,'Fiches tech DATAMEAL'!$A$3:$F$1982,2,FALSE),"")</f>
        <v/>
      </c>
      <c r="I23" s="4"/>
      <c r="J23" s="81" t="s">
        <v>15</v>
      </c>
      <c r="K23" s="81"/>
      <c r="L23" s="76" t="str">
        <f>IFERROR(VLOOKUP(K23,'Fiches tech DATAMEAL'!$A$3:$F$1982,2,FALSE),"")</f>
        <v/>
      </c>
      <c r="M23" s="4"/>
      <c r="N23" s="84" t="s">
        <v>15</v>
      </c>
      <c r="O23" s="81"/>
      <c r="P23" s="76" t="str">
        <f>IFERROR(VLOOKUP(O23,'Fiches tech DATAMEAL'!$A$3:$F$1982,2,FALSE),"")</f>
        <v/>
      </c>
      <c r="R23" s="115" t="s">
        <v>15</v>
      </c>
      <c r="S23" s="115" t="s">
        <v>16</v>
      </c>
      <c r="T23" s="14" t="s">
        <v>48</v>
      </c>
      <c r="U23" s="115" t="s">
        <v>1095</v>
      </c>
      <c r="X23" s="6"/>
      <c r="Y23" s="6"/>
    </row>
    <row r="24" spans="1:25" ht="24" customHeight="1" x14ac:dyDescent="0.25">
      <c r="A24" s="77" t="s">
        <v>4</v>
      </c>
      <c r="B24" s="81" t="s">
        <v>1095</v>
      </c>
      <c r="C24" s="81"/>
      <c r="D24" s="76" t="str">
        <f>IFERROR(VLOOKUP(C24,'Fiches tech DATAMEAL'!$A$3:$F$1982,2,FALSE),"")</f>
        <v/>
      </c>
      <c r="E24" s="4"/>
      <c r="F24" s="81" t="s">
        <v>1095</v>
      </c>
      <c r="G24" s="81"/>
      <c r="H24" s="76" t="str">
        <f>IFERROR(VLOOKUP(G24,'Fiches tech DATAMEAL'!$A$3:$F$1982,2,FALSE),"")</f>
        <v/>
      </c>
      <c r="I24" s="4"/>
      <c r="J24" s="81" t="s">
        <v>15</v>
      </c>
      <c r="K24" s="81"/>
      <c r="L24" s="76" t="str">
        <f>IFERROR(VLOOKUP(K24,'Fiches tech DATAMEAL'!$A$3:$F$1982,2,FALSE),"")</f>
        <v/>
      </c>
      <c r="M24" s="4"/>
      <c r="N24" s="84" t="s">
        <v>48</v>
      </c>
      <c r="O24" s="81"/>
      <c r="P24" s="76" t="str">
        <f>IFERROR(VLOOKUP(O24,'Fiches tech DATAMEAL'!$A$3:$F$1982,2,FALSE),"")</f>
        <v/>
      </c>
      <c r="Q24" s="6" t="s">
        <v>1093</v>
      </c>
      <c r="R24" s="6">
        <f>COUNTIF($B$23:$P$25,R$23)</f>
        <v>3</v>
      </c>
      <c r="S24" s="6">
        <f t="shared" ref="S24:U24" si="4">COUNTIF($B$23:$P$25,S$23)</f>
        <v>2</v>
      </c>
      <c r="T24" s="6">
        <f t="shared" si="4"/>
        <v>1</v>
      </c>
      <c r="U24" s="6">
        <f t="shared" si="4"/>
        <v>2</v>
      </c>
    </row>
    <row r="25" spans="1:25" ht="24" customHeight="1" x14ac:dyDescent="0.25">
      <c r="B25" s="10"/>
      <c r="C25" s="10"/>
      <c r="D25" s="50"/>
      <c r="E25" s="4"/>
      <c r="F25" s="83"/>
      <c r="G25" s="83"/>
      <c r="H25" s="50"/>
      <c r="I25" s="4"/>
      <c r="J25" s="83"/>
      <c r="K25" s="83"/>
      <c r="L25" s="50"/>
      <c r="M25" s="4"/>
      <c r="N25" s="86"/>
      <c r="O25" s="83"/>
      <c r="P25" s="50"/>
      <c r="Q25" s="6" t="s">
        <v>1123</v>
      </c>
      <c r="R25" s="6">
        <f>COUNTIF('S1'!B8:P29,R23)+COUNTIF('S2'!B8:P29,R23)+COUNTIF('S3'!B8:P29,R23)+COUNTIF('S4'!B8:P29,R23)+COUNTIF('S5'!B8:P29,R23)</f>
        <v>18</v>
      </c>
      <c r="S25" s="6">
        <f>COUNTIF('S1'!B8:P29,S23)+COUNTIF('S2'!B8:P29,S23)+COUNTIF('S3'!B8:P29,S23)+COUNTIF('S4'!B8:P29,S23)+COUNTIF('S5'!B8:P29,S23)</f>
        <v>9</v>
      </c>
      <c r="T25" s="6">
        <f>COUNTIF('S1'!B8:P29,T23)+COUNTIF('S2'!B8:P29,T23)+COUNTIF('S3'!B8:P29,T23)+COUNTIF('S4'!B8:P29,T23)+COUNTIF('S5'!B8:P29,T23)</f>
        <v>4</v>
      </c>
      <c r="U25" s="6">
        <f>COUNTIF('S1'!B8:P29,U23)+COUNTIF('S2'!B8:P29,U23)+COUNTIF('S3'!B8:P29,U23)+COUNTIF('S4'!B8:P29,U23)+COUNTIF('S5'!B8:P29,U23)</f>
        <v>11</v>
      </c>
    </row>
    <row r="26" spans="1:25" x14ac:dyDescent="0.25">
      <c r="B26" s="5"/>
      <c r="C26" s="5"/>
      <c r="D26" s="5"/>
      <c r="E26" s="5"/>
      <c r="F26" s="82"/>
      <c r="G26" s="82"/>
      <c r="H26" s="5"/>
      <c r="I26" s="5"/>
      <c r="J26" s="82"/>
      <c r="K26" s="82"/>
      <c r="L26" s="5"/>
      <c r="M26" s="5"/>
      <c r="N26" s="85"/>
      <c r="O26" s="82"/>
      <c r="P26" s="5"/>
      <c r="Q26" t="s">
        <v>1105</v>
      </c>
      <c r="R26" s="15" t="s">
        <v>1103</v>
      </c>
      <c r="S26" s="15" t="s">
        <v>1099</v>
      </c>
      <c r="T26" s="6" t="s">
        <v>1096</v>
      </c>
      <c r="U26" s="15" t="s">
        <v>1104</v>
      </c>
    </row>
    <row r="27" spans="1:25" x14ac:dyDescent="0.25">
      <c r="B27" s="5"/>
      <c r="C27" s="5"/>
      <c r="D27" s="5"/>
      <c r="E27" s="5"/>
      <c r="F27" s="82"/>
      <c r="G27" s="82"/>
      <c r="H27" s="5"/>
      <c r="I27" s="5"/>
      <c r="J27" s="82"/>
      <c r="K27" s="82"/>
      <c r="L27" s="5"/>
      <c r="M27" s="5"/>
      <c r="N27" s="85"/>
      <c r="O27" s="82"/>
      <c r="P27" s="5"/>
    </row>
    <row r="28" spans="1:25" ht="24" customHeight="1" x14ac:dyDescent="0.25">
      <c r="B28" s="81" t="s">
        <v>1141</v>
      </c>
      <c r="C28" s="81"/>
      <c r="D28" s="76" t="str">
        <f>IFERROR(VLOOKUP(C28,'Fiches tech DATAMEAL'!$A$3:$F$1982,2,FALSE),"")</f>
        <v/>
      </c>
      <c r="E28" s="4"/>
      <c r="F28" s="81" t="s">
        <v>20</v>
      </c>
      <c r="G28" s="81"/>
      <c r="H28" s="76" t="str">
        <f>IFERROR(VLOOKUP(G28,'Fiches tech DATAMEAL'!$A$3:$F$1982,2,FALSE),"")</f>
        <v/>
      </c>
      <c r="I28" s="4"/>
      <c r="J28" s="81" t="s">
        <v>20</v>
      </c>
      <c r="K28" s="81"/>
      <c r="L28" s="76" t="str">
        <f>IFERROR(VLOOKUP(K28,'Fiches tech DATAMEAL'!$A$3:$F$1982,2,FALSE),"")</f>
        <v/>
      </c>
      <c r="M28" s="4"/>
      <c r="N28" s="84" t="s">
        <v>19</v>
      </c>
      <c r="O28" s="81"/>
      <c r="P28" s="76" t="str">
        <f>IFERROR(VLOOKUP(O28,'Fiches tech DATAMEAL'!$A$3:$F$1982,2,FALSE),"")</f>
        <v/>
      </c>
      <c r="R28" s="114" t="s">
        <v>18</v>
      </c>
      <c r="S28" s="113" t="s">
        <v>19</v>
      </c>
      <c r="T28" s="111" t="s">
        <v>20</v>
      </c>
      <c r="U28" s="115" t="s">
        <v>1095</v>
      </c>
      <c r="V28" s="108"/>
    </row>
    <row r="29" spans="1:25" ht="24" customHeight="1" x14ac:dyDescent="0.25">
      <c r="A29" s="77" t="s">
        <v>5</v>
      </c>
      <c r="B29" s="81" t="s">
        <v>1141</v>
      </c>
      <c r="C29" s="81"/>
      <c r="D29" s="76" t="str">
        <f>IFERROR(VLOOKUP(C29,'Fiches tech DATAMEAL'!$A$3:$F$1982,2,FALSE),"")</f>
        <v/>
      </c>
      <c r="E29" s="4"/>
      <c r="F29" s="81" t="s">
        <v>20</v>
      </c>
      <c r="G29" s="81"/>
      <c r="H29" s="76" t="str">
        <f>IFERROR(VLOOKUP(G29,'Fiches tech DATAMEAL'!$A$3:$F$1982,2,FALSE),"")</f>
        <v/>
      </c>
      <c r="I29" s="4"/>
      <c r="J29" s="81" t="s">
        <v>20</v>
      </c>
      <c r="K29" s="81"/>
      <c r="L29" s="76" t="str">
        <f>IFERROR(VLOOKUP(K29,'Fiches tech DATAMEAL'!$A$3:$F$1982,2,FALSE),"")</f>
        <v/>
      </c>
      <c r="M29" s="4"/>
      <c r="N29" s="84" t="s">
        <v>1095</v>
      </c>
      <c r="O29" s="81"/>
      <c r="P29" s="76" t="str">
        <f>IFERROR(VLOOKUP(O29,'Fiches tech DATAMEAL'!$A$3:$F$1982,2,FALSE),"")</f>
        <v/>
      </c>
      <c r="Q29" s="6" t="s">
        <v>1093</v>
      </c>
      <c r="R29" s="6">
        <f t="shared" ref="R29:T29" si="5">COUNTIF($B$28:$P$30,R$28)</f>
        <v>0</v>
      </c>
      <c r="S29" s="6">
        <f t="shared" si="5"/>
        <v>1</v>
      </c>
      <c r="T29" s="6">
        <f t="shared" si="5"/>
        <v>4</v>
      </c>
      <c r="U29" s="6">
        <f>COUNTIF($B$28:$P$30,U$28)</f>
        <v>1</v>
      </c>
      <c r="V29" s="6"/>
    </row>
    <row r="30" spans="1:25" ht="24" customHeight="1" x14ac:dyDescent="0.25">
      <c r="B30" s="10"/>
      <c r="C30" s="10"/>
      <c r="D30" s="50"/>
      <c r="E30" s="4"/>
      <c r="F30" s="10"/>
      <c r="G30" s="10"/>
      <c r="H30" s="50"/>
      <c r="I30" s="4"/>
      <c r="J30" s="10"/>
      <c r="K30" s="10"/>
      <c r="L30" s="50"/>
      <c r="M30" s="4"/>
      <c r="N30" s="79"/>
      <c r="O30" s="10"/>
      <c r="P30" s="50"/>
      <c r="Q30" s="6" t="s">
        <v>1123</v>
      </c>
      <c r="R30" s="6">
        <f>COUNTIF('S1'!B8:P29,R28)+COUNTIF('S2'!B8:P29,R28)+COUNTIF('S3'!B8:P29,R28)+COUNTIF('S4'!B8:P29,R28)+COUNTIF('S5'!B8:P29,R28)</f>
        <v>6</v>
      </c>
      <c r="S30" s="6">
        <f>COUNTIF('S1'!B8:P29,S28)+COUNTIF('S2'!B8:P29,S28)+COUNTIF('S3'!B8:P29,S28)+COUNTIF('S4'!B8:P29,S28)+COUNTIF('S5'!B8:P29,S28)</f>
        <v>9</v>
      </c>
      <c r="T30" s="6">
        <f>COUNTIF('S1'!B8:P29,T28)+COUNTIF('S2'!B8:P29,T28)+COUNTIF('S3'!B8:P29,T28)+COUNTIF('S4'!B8:P29,T28)+COUNTIF('S5'!B8:P29,T28)</f>
        <v>16</v>
      </c>
      <c r="U30" s="6">
        <f>COUNTIF('S1'!B8:P29,U23)+COUNTIF('S2'!B8:P29,U23)+COUNTIF('S3'!B8:P29,U23)+COUNTIF('S4'!B8:P29,U23)+COUNTIF('S5'!B8:P29,U23)</f>
        <v>11</v>
      </c>
      <c r="V30" s="6"/>
    </row>
    <row r="31" spans="1:25" ht="18.75" x14ac:dyDescent="0.3">
      <c r="A31" s="67" t="s">
        <v>1129</v>
      </c>
      <c r="C31" s="68" t="s">
        <v>1130</v>
      </c>
      <c r="D31" s="68"/>
      <c r="Q31" t="s">
        <v>1105</v>
      </c>
      <c r="R31" s="15" t="s">
        <v>1100</v>
      </c>
      <c r="S31" s="15" t="s">
        <v>1097</v>
      </c>
      <c r="T31" s="15" t="s">
        <v>1103</v>
      </c>
      <c r="U31" s="15" t="s">
        <v>1104</v>
      </c>
      <c r="V31" s="15"/>
    </row>
    <row r="32" spans="1:25" ht="18.75" x14ac:dyDescent="0.25">
      <c r="A32" s="3"/>
      <c r="B32" s="61"/>
      <c r="C32" s="68" t="s">
        <v>1125</v>
      </c>
      <c r="D32" s="70" t="s">
        <v>1131</v>
      </c>
      <c r="E32" s="3"/>
      <c r="F32" s="51"/>
      <c r="G32" s="51"/>
      <c r="H32" s="3"/>
      <c r="I32" s="3"/>
      <c r="J32" s="51"/>
      <c r="K32" s="51"/>
      <c r="L32" s="3"/>
      <c r="M32" s="3"/>
      <c r="N32" s="80"/>
      <c r="O32" s="51"/>
      <c r="P32" s="3"/>
    </row>
    <row r="33" spans="2:4" ht="18.75" x14ac:dyDescent="0.25">
      <c r="B33" s="65"/>
      <c r="C33" s="69" t="s">
        <v>18</v>
      </c>
      <c r="D33" s="71" t="s">
        <v>1136</v>
      </c>
    </row>
    <row r="34" spans="2:4" ht="18.75" x14ac:dyDescent="0.25">
      <c r="B34" s="66"/>
      <c r="C34" s="68" t="s">
        <v>19</v>
      </c>
      <c r="D34" s="71" t="s">
        <v>1137</v>
      </c>
    </row>
    <row r="35" spans="2:4" ht="18.75" x14ac:dyDescent="0.25">
      <c r="B35" s="62"/>
      <c r="C35" s="68" t="s">
        <v>1127</v>
      </c>
      <c r="D35" s="71" t="s">
        <v>1133</v>
      </c>
    </row>
    <row r="36" spans="2:4" ht="18.75" x14ac:dyDescent="0.25">
      <c r="B36" s="64"/>
      <c r="C36" s="68" t="s">
        <v>1128</v>
      </c>
      <c r="D36" s="71" t="s">
        <v>1134</v>
      </c>
    </row>
    <row r="37" spans="2:4" ht="18.75" x14ac:dyDescent="0.25">
      <c r="B37" s="63"/>
      <c r="C37" s="68" t="s">
        <v>1126</v>
      </c>
      <c r="D37" s="71" t="s">
        <v>1135</v>
      </c>
    </row>
    <row r="38" spans="2:4" ht="18.75" x14ac:dyDescent="0.25">
      <c r="B38" s="109"/>
      <c r="C38" s="68" t="s">
        <v>14</v>
      </c>
      <c r="D38" s="71" t="s">
        <v>1132</v>
      </c>
    </row>
    <row r="39" spans="2:4" ht="18.75" x14ac:dyDescent="0.25">
      <c r="B39" s="105"/>
      <c r="C39" s="68" t="s">
        <v>1149</v>
      </c>
      <c r="D39" s="71" t="s">
        <v>1151</v>
      </c>
    </row>
    <row r="40" spans="2:4" ht="18.75" x14ac:dyDescent="0.25">
      <c r="B40" s="106"/>
      <c r="C40" s="68" t="s">
        <v>1150</v>
      </c>
      <c r="D40" s="71" t="s">
        <v>1152</v>
      </c>
    </row>
  </sheetData>
  <sheetProtection pivotTables="0"/>
  <mergeCells count="6">
    <mergeCell ref="B2:P2"/>
    <mergeCell ref="A4:B4"/>
    <mergeCell ref="O6:P6"/>
    <mergeCell ref="K6:L6"/>
    <mergeCell ref="G6:H6"/>
    <mergeCell ref="C6:D6"/>
  </mergeCells>
  <conditionalFormatting sqref="B8">
    <cfRule type="cellIs" dxfId="2785" priority="1048" operator="equal">
      <formula>"Frit"</formula>
    </cfRule>
    <cfRule type="cellIs" dxfId="2784" priority="1049" operator="equal">
      <formula>"PPHF"</formula>
    </cfRule>
    <cfRule type="cellIs" dxfId="2783" priority="1050" operator="equal">
      <formula>"PLHF"</formula>
    </cfRule>
    <cfRule type="cellIs" dxfId="2782" priority="1051" operator="equal">
      <formula>"Laitiers"</formula>
    </cfRule>
    <cfRule type="cellIs" dxfId="2781" priority="1052" operator="equal">
      <formula>"o"</formula>
    </cfRule>
    <cfRule type="cellIs" dxfId="2780" priority="1053" operator="equal">
      <formula>"n"</formula>
    </cfRule>
    <cfRule type="cellIs" dxfId="2779" priority="1054" operator="equal">
      <formula>"m"</formula>
    </cfRule>
    <cfRule type="cellIs" dxfId="2778" priority="1055" operator="equal">
      <formula>"l"</formula>
    </cfRule>
    <cfRule type="cellIs" dxfId="2777" priority="1056" operator="equal">
      <formula>"k"</formula>
    </cfRule>
    <cfRule type="cellIs" dxfId="2776" priority="1057" operator="equal">
      <formula>"j"</formula>
    </cfRule>
    <cfRule type="cellIs" dxfId="2775" priority="1058" operator="equal">
      <formula>"i"</formula>
    </cfRule>
    <cfRule type="cellIs" dxfId="2774" priority="1060" operator="equal">
      <formula>"h"</formula>
    </cfRule>
    <cfRule type="cellIs" dxfId="2773" priority="1061" operator="equal">
      <formula>"g"</formula>
    </cfRule>
    <cfRule type="cellIs" dxfId="2772" priority="1062" operator="equal">
      <formula>"f"</formula>
    </cfRule>
    <cfRule type="cellIs" dxfId="2771" priority="1063" operator="equal">
      <formula>"e"</formula>
    </cfRule>
    <cfRule type="cellIs" dxfId="2770" priority="1064" operator="equal">
      <formula>"d"</formula>
    </cfRule>
    <cfRule type="cellIs" dxfId="2769" priority="1065" operator="equal">
      <formula>"c"</formula>
    </cfRule>
    <cfRule type="cellIs" dxfId="2768" priority="1066" operator="equal">
      <formula>"b"</formula>
    </cfRule>
    <cfRule type="cellIs" dxfId="2767" priority="1067" operator="equal">
      <formula>"a"</formula>
    </cfRule>
  </conditionalFormatting>
  <conditionalFormatting sqref="B9:B10">
    <cfRule type="cellIs" dxfId="2766" priority="1029" operator="equal">
      <formula>"Frit"</formula>
    </cfRule>
    <cfRule type="cellIs" dxfId="2765" priority="1030" operator="equal">
      <formula>"PPHF"</formula>
    </cfRule>
    <cfRule type="cellIs" dxfId="2764" priority="1031" operator="equal">
      <formula>"PLHF"</formula>
    </cfRule>
    <cfRule type="cellIs" dxfId="2763" priority="1032" operator="equal">
      <formula>"Laitiers"</formula>
    </cfRule>
    <cfRule type="cellIs" dxfId="2762" priority="1033" operator="equal">
      <formula>"o"</formula>
    </cfRule>
    <cfRule type="cellIs" dxfId="2761" priority="1034" operator="equal">
      <formula>"n"</formula>
    </cfRule>
    <cfRule type="cellIs" dxfId="2760" priority="1035" operator="equal">
      <formula>"m"</formula>
    </cfRule>
    <cfRule type="cellIs" dxfId="2759" priority="1036" operator="equal">
      <formula>"l"</formula>
    </cfRule>
    <cfRule type="cellIs" dxfId="2758" priority="1037" operator="equal">
      <formula>"k"</formula>
    </cfRule>
    <cfRule type="cellIs" dxfId="2757" priority="1038" operator="equal">
      <formula>"j"</formula>
    </cfRule>
    <cfRule type="cellIs" dxfId="2756" priority="1039" operator="equal">
      <formula>"i"</formula>
    </cfRule>
    <cfRule type="cellIs" dxfId="2755" priority="1040" operator="equal">
      <formula>"h"</formula>
    </cfRule>
    <cfRule type="cellIs" dxfId="2754" priority="1041" operator="equal">
      <formula>"g"</formula>
    </cfRule>
    <cfRule type="cellIs" dxfId="2753" priority="1042" operator="equal">
      <formula>"f"</formula>
    </cfRule>
    <cfRule type="cellIs" dxfId="2752" priority="1043" operator="equal">
      <formula>"e"</formula>
    </cfRule>
    <cfRule type="cellIs" dxfId="2751" priority="1044" operator="equal">
      <formula>"d"</formula>
    </cfRule>
    <cfRule type="cellIs" dxfId="2750" priority="1045" operator="equal">
      <formula>"c"</formula>
    </cfRule>
    <cfRule type="cellIs" dxfId="2749" priority="1046" operator="equal">
      <formula>"b"</formula>
    </cfRule>
    <cfRule type="cellIs" dxfId="2748" priority="1047" operator="equal">
      <formula>"a"</formula>
    </cfRule>
  </conditionalFormatting>
  <conditionalFormatting sqref="F8:F10">
    <cfRule type="cellIs" dxfId="2747" priority="1010" operator="equal">
      <formula>"Frit"</formula>
    </cfRule>
    <cfRule type="cellIs" dxfId="2746" priority="1011" operator="equal">
      <formula>"PPHF"</formula>
    </cfRule>
    <cfRule type="cellIs" dxfId="2745" priority="1012" operator="equal">
      <formula>"PLHF"</formula>
    </cfRule>
    <cfRule type="cellIs" dxfId="2744" priority="1013" operator="equal">
      <formula>"Laitiers"</formula>
    </cfRule>
    <cfRule type="cellIs" dxfId="2743" priority="1014" operator="equal">
      <formula>"o"</formula>
    </cfRule>
    <cfRule type="cellIs" dxfId="2742" priority="1015" operator="equal">
      <formula>"n"</formula>
    </cfRule>
    <cfRule type="cellIs" dxfId="2741" priority="1016" operator="equal">
      <formula>"m"</formula>
    </cfRule>
    <cfRule type="cellIs" dxfId="2740" priority="1017" operator="equal">
      <formula>"l"</formula>
    </cfRule>
    <cfRule type="cellIs" dxfId="2739" priority="1018" operator="equal">
      <formula>"k"</formula>
    </cfRule>
    <cfRule type="cellIs" dxfId="2738" priority="1019" operator="equal">
      <formula>"j"</formula>
    </cfRule>
    <cfRule type="cellIs" dxfId="2737" priority="1020" operator="equal">
      <formula>"i"</formula>
    </cfRule>
    <cfRule type="cellIs" dxfId="2736" priority="1021" operator="equal">
      <formula>"h"</formula>
    </cfRule>
    <cfRule type="cellIs" dxfId="2735" priority="1022" operator="equal">
      <formula>"g"</formula>
    </cfRule>
    <cfRule type="cellIs" dxfId="2734" priority="1023" operator="equal">
      <formula>"f"</formula>
    </cfRule>
    <cfRule type="cellIs" dxfId="2733" priority="1024" operator="equal">
      <formula>"e"</formula>
    </cfRule>
    <cfRule type="cellIs" dxfId="2732" priority="1025" operator="equal">
      <formula>"d"</formula>
    </cfRule>
    <cfRule type="cellIs" dxfId="2731" priority="1026" operator="equal">
      <formula>"c"</formula>
    </cfRule>
    <cfRule type="cellIs" dxfId="2730" priority="1027" operator="equal">
      <formula>"b"</formula>
    </cfRule>
    <cfRule type="cellIs" dxfId="2729" priority="1028" operator="equal">
      <formula>"a"</formula>
    </cfRule>
  </conditionalFormatting>
  <conditionalFormatting sqref="J8:J10">
    <cfRule type="cellIs" dxfId="2728" priority="991" operator="equal">
      <formula>"Frit"</formula>
    </cfRule>
    <cfRule type="cellIs" dxfId="2727" priority="992" operator="equal">
      <formula>"PPHF"</formula>
    </cfRule>
    <cfRule type="cellIs" dxfId="2726" priority="993" operator="equal">
      <formula>"PLHF"</formula>
    </cfRule>
    <cfRule type="cellIs" dxfId="2725" priority="994" operator="equal">
      <formula>"Laitiers"</formula>
    </cfRule>
    <cfRule type="cellIs" dxfId="2724" priority="995" operator="equal">
      <formula>"o"</formula>
    </cfRule>
    <cfRule type="cellIs" dxfId="2723" priority="996" operator="equal">
      <formula>"n"</formula>
    </cfRule>
    <cfRule type="cellIs" dxfId="2722" priority="997" operator="equal">
      <formula>"m"</formula>
    </cfRule>
    <cfRule type="cellIs" dxfId="2721" priority="998" operator="equal">
      <formula>"l"</formula>
    </cfRule>
    <cfRule type="cellIs" dxfId="2720" priority="999" operator="equal">
      <formula>"k"</formula>
    </cfRule>
    <cfRule type="cellIs" dxfId="2719" priority="1000" operator="equal">
      <formula>"j"</formula>
    </cfRule>
    <cfRule type="cellIs" dxfId="2718" priority="1001" operator="equal">
      <formula>"i"</formula>
    </cfRule>
    <cfRule type="cellIs" dxfId="2717" priority="1002" operator="equal">
      <formula>"h"</formula>
    </cfRule>
    <cfRule type="cellIs" dxfId="2716" priority="1003" operator="equal">
      <formula>"g"</formula>
    </cfRule>
    <cfRule type="cellIs" dxfId="2715" priority="1004" operator="equal">
      <formula>"f"</formula>
    </cfRule>
    <cfRule type="cellIs" dxfId="2714" priority="1005" operator="equal">
      <formula>"e"</formula>
    </cfRule>
    <cfRule type="cellIs" dxfId="2713" priority="1006" operator="equal">
      <formula>"d"</formula>
    </cfRule>
    <cfRule type="cellIs" dxfId="2712" priority="1007" operator="equal">
      <formula>"c"</formula>
    </cfRule>
    <cfRule type="cellIs" dxfId="2711" priority="1008" operator="equal">
      <formula>"b"</formula>
    </cfRule>
    <cfRule type="cellIs" dxfId="2710" priority="1009" operator="equal">
      <formula>"a"</formula>
    </cfRule>
  </conditionalFormatting>
  <conditionalFormatting sqref="N8:N10">
    <cfRule type="cellIs" dxfId="2709" priority="972" operator="equal">
      <formula>"Frit"</formula>
    </cfRule>
    <cfRule type="cellIs" dxfId="2708" priority="973" operator="equal">
      <formula>"PPHF"</formula>
    </cfRule>
    <cfRule type="cellIs" dxfId="2707" priority="974" operator="equal">
      <formula>"PLHF"</formula>
    </cfRule>
    <cfRule type="cellIs" dxfId="2706" priority="975" operator="equal">
      <formula>"Laitiers"</formula>
    </cfRule>
    <cfRule type="cellIs" dxfId="2705" priority="976" operator="equal">
      <formula>"o"</formula>
    </cfRule>
    <cfRule type="cellIs" dxfId="2704" priority="977" operator="equal">
      <formula>"n"</formula>
    </cfRule>
    <cfRule type="cellIs" dxfId="2703" priority="978" operator="equal">
      <formula>"m"</formula>
    </cfRule>
    <cfRule type="cellIs" dxfId="2702" priority="979" operator="equal">
      <formula>"l"</formula>
    </cfRule>
    <cfRule type="cellIs" dxfId="2701" priority="980" operator="equal">
      <formula>"k"</formula>
    </cfRule>
    <cfRule type="cellIs" dxfId="2700" priority="981" operator="equal">
      <formula>"j"</formula>
    </cfRule>
    <cfRule type="cellIs" dxfId="2699" priority="982" operator="equal">
      <formula>"i"</formula>
    </cfRule>
    <cfRule type="cellIs" dxfId="2698" priority="983" operator="equal">
      <formula>"h"</formula>
    </cfRule>
    <cfRule type="cellIs" dxfId="2697" priority="984" operator="equal">
      <formula>"g"</formula>
    </cfRule>
    <cfRule type="cellIs" dxfId="2696" priority="985" operator="equal">
      <formula>"f"</formula>
    </cfRule>
    <cfRule type="cellIs" dxfId="2695" priority="986" operator="equal">
      <formula>"e"</formula>
    </cfRule>
    <cfRule type="cellIs" dxfId="2694" priority="987" operator="equal">
      <formula>"d"</formula>
    </cfRule>
    <cfRule type="cellIs" dxfId="2693" priority="988" operator="equal">
      <formula>"c"</formula>
    </cfRule>
    <cfRule type="cellIs" dxfId="2692" priority="989" operator="equal">
      <formula>"b"</formula>
    </cfRule>
    <cfRule type="cellIs" dxfId="2691" priority="990" operator="equal">
      <formula>"a"</formula>
    </cfRule>
  </conditionalFormatting>
  <conditionalFormatting sqref="B13:B14">
    <cfRule type="cellIs" dxfId="2690" priority="953" operator="equal">
      <formula>"Frit"</formula>
    </cfRule>
    <cfRule type="cellIs" dxfId="2689" priority="954" operator="equal">
      <formula>"PPHF"</formula>
    </cfRule>
    <cfRule type="cellIs" dxfId="2688" priority="955" operator="equal">
      <formula>"PLHF"</formula>
    </cfRule>
    <cfRule type="cellIs" dxfId="2687" priority="956" operator="equal">
      <formula>"Laitiers"</formula>
    </cfRule>
    <cfRule type="cellIs" dxfId="2686" priority="957" operator="equal">
      <formula>"o"</formula>
    </cfRule>
    <cfRule type="cellIs" dxfId="2685" priority="958" operator="equal">
      <formula>"n"</formula>
    </cfRule>
    <cfRule type="cellIs" dxfId="2684" priority="959" operator="equal">
      <formula>"m"</formula>
    </cfRule>
    <cfRule type="cellIs" dxfId="2683" priority="960" operator="equal">
      <formula>"l"</formula>
    </cfRule>
    <cfRule type="cellIs" dxfId="2682" priority="961" operator="equal">
      <formula>"k"</formula>
    </cfRule>
    <cfRule type="cellIs" dxfId="2681" priority="962" operator="equal">
      <formula>"j"</formula>
    </cfRule>
    <cfRule type="cellIs" dxfId="2680" priority="963" operator="equal">
      <formula>"i"</formula>
    </cfRule>
    <cfRule type="cellIs" dxfId="2679" priority="964" operator="equal">
      <formula>"h"</formula>
    </cfRule>
    <cfRule type="cellIs" dxfId="2678" priority="965" operator="equal">
      <formula>"g"</formula>
    </cfRule>
    <cfRule type="cellIs" dxfId="2677" priority="966" operator="equal">
      <formula>"f"</formula>
    </cfRule>
    <cfRule type="cellIs" dxfId="2676" priority="967" operator="equal">
      <formula>"e"</formula>
    </cfRule>
    <cfRule type="cellIs" dxfId="2675" priority="968" operator="equal">
      <formula>"d"</formula>
    </cfRule>
    <cfRule type="cellIs" dxfId="2674" priority="969" operator="equal">
      <formula>"c"</formula>
    </cfRule>
    <cfRule type="cellIs" dxfId="2673" priority="970" operator="equal">
      <formula>"b"</formula>
    </cfRule>
    <cfRule type="cellIs" dxfId="2672" priority="971" operator="equal">
      <formula>"a"</formula>
    </cfRule>
  </conditionalFormatting>
  <conditionalFormatting sqref="R19">
    <cfRule type="cellIs" dxfId="2671" priority="436" operator="equal">
      <formula>10</formula>
    </cfRule>
    <cfRule type="cellIs" dxfId="2670" priority="437" operator="lessThan">
      <formula>10</formula>
    </cfRule>
    <cfRule type="cellIs" dxfId="2669" priority="438" operator="greaterThan">
      <formula>10</formula>
    </cfRule>
  </conditionalFormatting>
  <conditionalFormatting sqref="S19">
    <cfRule type="cellIs" dxfId="2668" priority="433" operator="equal">
      <formula>10</formula>
    </cfRule>
    <cfRule type="cellIs" dxfId="2667" priority="434" operator="lessThan">
      <formula>10</formula>
    </cfRule>
    <cfRule type="cellIs" dxfId="2666" priority="435" operator="greaterThan">
      <formula>10</formula>
    </cfRule>
  </conditionalFormatting>
  <conditionalFormatting sqref="R20">
    <cfRule type="cellIs" dxfId="2665" priority="420" operator="equal">
      <formula>20</formula>
    </cfRule>
    <cfRule type="cellIs" dxfId="2664" priority="421" operator="lessThan">
      <formula>20</formula>
    </cfRule>
    <cfRule type="cellIs" dxfId="2663" priority="422" operator="greaterThan">
      <formula>20</formula>
    </cfRule>
  </conditionalFormatting>
  <conditionalFormatting sqref="S20">
    <cfRule type="cellIs" dxfId="2662" priority="417" operator="equal">
      <formula>20</formula>
    </cfRule>
    <cfRule type="cellIs" dxfId="2661" priority="418" operator="lessThan">
      <formula>20</formula>
    </cfRule>
    <cfRule type="cellIs" dxfId="2660" priority="419" operator="greaterThan">
      <formula>20</formula>
    </cfRule>
  </conditionalFormatting>
  <conditionalFormatting sqref="R25">
    <cfRule type="cellIs" dxfId="2659" priority="415" operator="lessThan">
      <formula>16</formula>
    </cfRule>
    <cfRule type="cellIs" dxfId="2658" priority="416" operator="greaterThan">
      <formula>15</formula>
    </cfRule>
  </conditionalFormatting>
  <conditionalFormatting sqref="S25">
    <cfRule type="cellIs" dxfId="2657" priority="413" operator="lessThan">
      <formula>8</formula>
    </cfRule>
    <cfRule type="cellIs" dxfId="2656" priority="414" operator="greaterThan">
      <formula>7</formula>
    </cfRule>
  </conditionalFormatting>
  <conditionalFormatting sqref="V9">
    <cfRule type="cellIs" dxfId="2655" priority="402" operator="equal">
      <formula>0</formula>
    </cfRule>
    <cfRule type="cellIs" dxfId="2654" priority="403" operator="lessThan">
      <formula>2</formula>
    </cfRule>
    <cfRule type="cellIs" dxfId="2653" priority="404" operator="greaterThan">
      <formula>1</formula>
    </cfRule>
  </conditionalFormatting>
  <conditionalFormatting sqref="V10">
    <cfRule type="cellIs" dxfId="2652" priority="399" operator="equal">
      <formula>0</formula>
    </cfRule>
    <cfRule type="cellIs" dxfId="2651" priority="400" operator="lessThan">
      <formula>9</formula>
    </cfRule>
    <cfRule type="cellIs" dxfId="2650" priority="401" operator="greaterThan">
      <formula>8</formula>
    </cfRule>
  </conditionalFormatting>
  <conditionalFormatting sqref="R14">
    <cfRule type="cellIs" dxfId="2649" priority="396" operator="equal">
      <formula>0</formula>
    </cfRule>
    <cfRule type="cellIs" dxfId="2648" priority="397" operator="lessThan">
      <formula>3</formula>
    </cfRule>
    <cfRule type="cellIs" dxfId="2647" priority="398" operator="greaterThan">
      <formula>2</formula>
    </cfRule>
  </conditionalFormatting>
  <conditionalFormatting sqref="S14">
    <cfRule type="cellIs" dxfId="2646" priority="341" operator="greaterThan">
      <formula>1</formula>
    </cfRule>
    <cfRule type="cellIs" dxfId="2645" priority="395" operator="lessThan">
      <formula>2</formula>
    </cfRule>
  </conditionalFormatting>
  <conditionalFormatting sqref="R15">
    <cfRule type="cellIs" dxfId="2644" priority="392" operator="equal">
      <formula>0</formula>
    </cfRule>
    <cfRule type="cellIs" dxfId="2643" priority="393" operator="lessThan">
      <formula>5</formula>
    </cfRule>
    <cfRule type="cellIs" dxfId="2642" priority="394" operator="greaterThan">
      <formula>4</formula>
    </cfRule>
  </conditionalFormatting>
  <conditionalFormatting sqref="S15">
    <cfRule type="cellIs" dxfId="2641" priority="390" operator="lessThan">
      <formula>8</formula>
    </cfRule>
    <cfRule type="cellIs" dxfId="2640" priority="391" operator="greaterThan">
      <formula>7</formula>
    </cfRule>
  </conditionalFormatting>
  <conditionalFormatting sqref="T15">
    <cfRule type="cellIs" dxfId="2639" priority="388" operator="lessThan">
      <formula>8</formula>
    </cfRule>
    <cfRule type="cellIs" dxfId="2638" priority="389" operator="greaterThan">
      <formula>7</formula>
    </cfRule>
  </conditionalFormatting>
  <conditionalFormatting sqref="U15:V15">
    <cfRule type="cellIs" dxfId="2637" priority="385" operator="equal">
      <formula>0</formula>
    </cfRule>
    <cfRule type="cellIs" dxfId="2636" priority="386" operator="lessThan">
      <formula>9</formula>
    </cfRule>
    <cfRule type="cellIs" dxfId="2635" priority="387" operator="greaterThan">
      <formula>8</formula>
    </cfRule>
  </conditionalFormatting>
  <conditionalFormatting sqref="V14">
    <cfRule type="cellIs" dxfId="2634" priority="382" operator="equal">
      <formula>0</formula>
    </cfRule>
    <cfRule type="cellIs" dxfId="2633" priority="383" operator="lessThan">
      <formula>2</formula>
    </cfRule>
    <cfRule type="cellIs" dxfId="2632" priority="384" operator="greaterThan">
      <formula>1</formula>
    </cfRule>
  </conditionalFormatting>
  <conditionalFormatting sqref="R29">
    <cfRule type="cellIs" dxfId="2631" priority="373" operator="equal">
      <formula>0</formula>
    </cfRule>
    <cfRule type="cellIs" dxfId="2630" priority="374" operator="lessThan">
      <formula>3</formula>
    </cfRule>
    <cfRule type="cellIs" dxfId="2629" priority="375" operator="greaterThan">
      <formula>2</formula>
    </cfRule>
  </conditionalFormatting>
  <conditionalFormatting sqref="S29">
    <cfRule type="cellIs" dxfId="2628" priority="370" operator="equal">
      <formula>0</formula>
    </cfRule>
    <cfRule type="cellIs" dxfId="2627" priority="371" operator="lessThan">
      <formula>3</formula>
    </cfRule>
    <cfRule type="cellIs" dxfId="2626" priority="372" operator="greaterThan">
      <formula>2</formula>
    </cfRule>
  </conditionalFormatting>
  <conditionalFormatting sqref="T30">
    <cfRule type="cellIs" dxfId="2625" priority="362" operator="lessThan">
      <formula>16</formula>
    </cfRule>
    <cfRule type="cellIs" dxfId="2624" priority="363" operator="greaterThan">
      <formula>15</formula>
    </cfRule>
  </conditionalFormatting>
  <conditionalFormatting sqref="U24">
    <cfRule type="cellIs" dxfId="2623" priority="358" operator="greaterThan">
      <formula>2</formula>
    </cfRule>
    <cfRule type="cellIs" dxfId="2622" priority="359" operator="lessThan">
      <formula>3</formula>
    </cfRule>
  </conditionalFormatting>
  <conditionalFormatting sqref="U25">
    <cfRule type="cellIs" dxfId="2621" priority="356" operator="lessThan">
      <formula>12</formula>
    </cfRule>
    <cfRule type="cellIs" dxfId="2620" priority="357" operator="greaterThan">
      <formula>11</formula>
    </cfRule>
  </conditionalFormatting>
  <conditionalFormatting sqref="T9">
    <cfRule type="cellIs" dxfId="2619" priority="354" operator="lessThan">
      <formula>6</formula>
    </cfRule>
    <cfRule type="cellIs" dxfId="2618" priority="355" operator="greaterThan">
      <formula>5</formula>
    </cfRule>
  </conditionalFormatting>
  <conditionalFormatting sqref="T10">
    <cfRule type="cellIs" dxfId="2617" priority="352" operator="lessThan">
      <formula>30</formula>
    </cfRule>
    <cfRule type="cellIs" dxfId="2616" priority="353" operator="greaterThan">
      <formula>29</formula>
    </cfRule>
  </conditionalFormatting>
  <conditionalFormatting sqref="R9">
    <cfRule type="cellIs" dxfId="2615" priority="342" operator="equal">
      <formula>0</formula>
    </cfRule>
    <cfRule type="cellIs" dxfId="2614" priority="343" operator="lessThan">
      <formula>4</formula>
    </cfRule>
    <cfRule type="cellIs" dxfId="2613" priority="344" operator="greaterThan">
      <formula>3</formula>
    </cfRule>
  </conditionalFormatting>
  <conditionalFormatting sqref="R10">
    <cfRule type="cellIs" dxfId="2612" priority="346" operator="equal">
      <formula>0</formula>
    </cfRule>
    <cfRule type="cellIs" dxfId="2611" priority="348" operator="between">
      <formula>1</formula>
      <formula>12</formula>
    </cfRule>
    <cfRule type="cellIs" dxfId="2610" priority="349" operator="greaterThan">
      <formula>12</formula>
    </cfRule>
  </conditionalFormatting>
  <conditionalFormatting sqref="T14">
    <cfRule type="cellIs" dxfId="2609" priority="339" operator="greaterThan">
      <formula>1</formula>
    </cfRule>
    <cfRule type="cellIs" dxfId="2608" priority="340" operator="lessThan">
      <formula>2</formula>
    </cfRule>
  </conditionalFormatting>
  <conditionalFormatting sqref="U14">
    <cfRule type="cellIs" dxfId="2607" priority="336" operator="equal">
      <formula>0</formula>
    </cfRule>
    <cfRule type="cellIs" dxfId="2606" priority="337" operator="lessThan">
      <formula>3</formula>
    </cfRule>
    <cfRule type="cellIs" dxfId="2605" priority="338" operator="greaterThan">
      <formula>2</formula>
    </cfRule>
  </conditionalFormatting>
  <conditionalFormatting sqref="V19">
    <cfRule type="cellIs" dxfId="2604" priority="331" operator="equal">
      <formula>0</formula>
    </cfRule>
    <cfRule type="cellIs" dxfId="2603" priority="332" operator="lessThan">
      <formula>3</formula>
    </cfRule>
    <cfRule type="cellIs" dxfId="2602" priority="333" operator="greaterThan">
      <formula>2</formula>
    </cfRule>
  </conditionalFormatting>
  <conditionalFormatting sqref="R24">
    <cfRule type="cellIs" dxfId="2601" priority="329" operator="lessThan">
      <formula>4</formula>
    </cfRule>
    <cfRule type="cellIs" dxfId="2600" priority="330" operator="greaterThan">
      <formula>3</formula>
    </cfRule>
  </conditionalFormatting>
  <conditionalFormatting sqref="S24">
    <cfRule type="cellIs" dxfId="2599" priority="327" operator="lessThan">
      <formula>2</formula>
    </cfRule>
    <cfRule type="cellIs" dxfId="2598" priority="328" operator="greaterThan">
      <formula>1</formula>
    </cfRule>
  </conditionalFormatting>
  <conditionalFormatting sqref="T29">
    <cfRule type="cellIs" dxfId="2597" priority="325" operator="lessThan">
      <formula>4</formula>
    </cfRule>
    <cfRule type="cellIs" dxfId="2596" priority="326" operator="greaterThan">
      <formula>3</formula>
    </cfRule>
  </conditionalFormatting>
  <conditionalFormatting sqref="U29">
    <cfRule type="cellIs" dxfId="2595" priority="323" operator="greaterThan">
      <formula>2</formula>
    </cfRule>
    <cfRule type="cellIs" dxfId="2594" priority="324" operator="lessThan">
      <formula>3</formula>
    </cfRule>
  </conditionalFormatting>
  <conditionalFormatting sqref="T20">
    <cfRule type="cellIs" dxfId="2593" priority="321" operator="lessThan">
      <formula>30</formula>
    </cfRule>
    <cfRule type="cellIs" dxfId="2592" priority="322" operator="greaterThan">
      <formula>29</formula>
    </cfRule>
  </conditionalFormatting>
  <conditionalFormatting sqref="V20">
    <cfRule type="cellIs" dxfId="2591" priority="318" operator="equal">
      <formula>0</formula>
    </cfRule>
    <cfRule type="cellIs" dxfId="2590" priority="319" operator="lessThan">
      <formula>9</formula>
    </cfRule>
    <cfRule type="cellIs" dxfId="2589" priority="320" operator="greaterThan">
      <formula>8</formula>
    </cfRule>
  </conditionalFormatting>
  <conditionalFormatting sqref="U30">
    <cfRule type="cellIs" dxfId="2588" priority="316" operator="lessThan">
      <formula>12</formula>
    </cfRule>
    <cfRule type="cellIs" dxfId="2587" priority="317" operator="greaterThan">
      <formula>11</formula>
    </cfRule>
  </conditionalFormatting>
  <conditionalFormatting sqref="R30">
    <cfRule type="cellIs" dxfId="2586" priority="313" operator="equal">
      <formula>0</formula>
    </cfRule>
    <cfRule type="cellIs" dxfId="2585" priority="314" operator="lessThan">
      <formula>7</formula>
    </cfRule>
    <cfRule type="cellIs" dxfId="2584" priority="315" operator="greaterThan">
      <formula>6</formula>
    </cfRule>
  </conditionalFormatting>
  <conditionalFormatting sqref="S30">
    <cfRule type="cellIs" dxfId="2583" priority="310" operator="equal">
      <formula>0</formula>
    </cfRule>
    <cfRule type="cellIs" dxfId="2582" priority="311" operator="lessThan">
      <formula>9</formula>
    </cfRule>
    <cfRule type="cellIs" dxfId="2581" priority="312" operator="greaterThan">
      <formula>8</formula>
    </cfRule>
  </conditionalFormatting>
  <conditionalFormatting sqref="F13:F14">
    <cfRule type="cellIs" dxfId="2580" priority="291" operator="equal">
      <formula>"Frit"</formula>
    </cfRule>
    <cfRule type="cellIs" dxfId="2579" priority="292" operator="equal">
      <formula>"PPHF"</formula>
    </cfRule>
    <cfRule type="cellIs" dxfId="2578" priority="293" operator="equal">
      <formula>"PLHF"</formula>
    </cfRule>
    <cfRule type="cellIs" dxfId="2577" priority="294" operator="equal">
      <formula>"Laitiers"</formula>
    </cfRule>
    <cfRule type="cellIs" dxfId="2576" priority="295" operator="equal">
      <formula>"o"</formula>
    </cfRule>
    <cfRule type="cellIs" dxfId="2575" priority="296" operator="equal">
      <formula>"n"</formula>
    </cfRule>
    <cfRule type="cellIs" dxfId="2574" priority="297" operator="equal">
      <formula>"m"</formula>
    </cfRule>
    <cfRule type="cellIs" dxfId="2573" priority="298" operator="equal">
      <formula>"l"</formula>
    </cfRule>
    <cfRule type="cellIs" dxfId="2572" priority="299" operator="equal">
      <formula>"k"</formula>
    </cfRule>
    <cfRule type="cellIs" dxfId="2571" priority="300" operator="equal">
      <formula>"j"</formula>
    </cfRule>
    <cfRule type="cellIs" dxfId="2570" priority="301" operator="equal">
      <formula>"i"</formula>
    </cfRule>
    <cfRule type="cellIs" dxfId="2569" priority="302" operator="equal">
      <formula>"h"</formula>
    </cfRule>
    <cfRule type="cellIs" dxfId="2568" priority="303" operator="equal">
      <formula>"g"</formula>
    </cfRule>
    <cfRule type="cellIs" dxfId="2567" priority="304" operator="equal">
      <formula>"f"</formula>
    </cfRule>
    <cfRule type="cellIs" dxfId="2566" priority="305" operator="equal">
      <formula>"e"</formula>
    </cfRule>
    <cfRule type="cellIs" dxfId="2565" priority="306" operator="equal">
      <formula>"d"</formula>
    </cfRule>
    <cfRule type="cellIs" dxfId="2564" priority="307" operator="equal">
      <formula>"c"</formula>
    </cfRule>
    <cfRule type="cellIs" dxfId="2563" priority="308" operator="equal">
      <formula>"b"</formula>
    </cfRule>
    <cfRule type="cellIs" dxfId="2562" priority="309" operator="equal">
      <formula>"a"</formula>
    </cfRule>
  </conditionalFormatting>
  <conditionalFormatting sqref="J13:J14">
    <cfRule type="cellIs" dxfId="2561" priority="272" operator="equal">
      <formula>"Frit"</formula>
    </cfRule>
    <cfRule type="cellIs" dxfId="2560" priority="273" operator="equal">
      <formula>"PPHF"</formula>
    </cfRule>
    <cfRule type="cellIs" dxfId="2559" priority="274" operator="equal">
      <formula>"PLHF"</formula>
    </cfRule>
    <cfRule type="cellIs" dxfId="2558" priority="275" operator="equal">
      <formula>"Laitiers"</formula>
    </cfRule>
    <cfRule type="cellIs" dxfId="2557" priority="276" operator="equal">
      <formula>"o"</formula>
    </cfRule>
    <cfRule type="cellIs" dxfId="2556" priority="277" operator="equal">
      <formula>"n"</formula>
    </cfRule>
    <cfRule type="cellIs" dxfId="2555" priority="278" operator="equal">
      <formula>"m"</formula>
    </cfRule>
    <cfRule type="cellIs" dxfId="2554" priority="279" operator="equal">
      <formula>"l"</formula>
    </cfRule>
    <cfRule type="cellIs" dxfId="2553" priority="280" operator="equal">
      <formula>"k"</formula>
    </cfRule>
    <cfRule type="cellIs" dxfId="2552" priority="281" operator="equal">
      <formula>"j"</formula>
    </cfRule>
    <cfRule type="cellIs" dxfId="2551" priority="282" operator="equal">
      <formula>"i"</formula>
    </cfRule>
    <cfRule type="cellIs" dxfId="2550" priority="283" operator="equal">
      <formula>"h"</formula>
    </cfRule>
    <cfRule type="cellIs" dxfId="2549" priority="284" operator="equal">
      <formula>"g"</formula>
    </cfRule>
    <cfRule type="cellIs" dxfId="2548" priority="285" operator="equal">
      <formula>"f"</formula>
    </cfRule>
    <cfRule type="cellIs" dxfId="2547" priority="286" operator="equal">
      <formula>"e"</formula>
    </cfRule>
    <cfRule type="cellIs" dxfId="2546" priority="287" operator="equal">
      <formula>"d"</formula>
    </cfRule>
    <cfRule type="cellIs" dxfId="2545" priority="288" operator="equal">
      <formula>"c"</formula>
    </cfRule>
    <cfRule type="cellIs" dxfId="2544" priority="289" operator="equal">
      <formula>"b"</formula>
    </cfRule>
    <cfRule type="cellIs" dxfId="2543" priority="290" operator="equal">
      <formula>"a"</formula>
    </cfRule>
  </conditionalFormatting>
  <conditionalFormatting sqref="N13:N14">
    <cfRule type="cellIs" dxfId="2542" priority="253" operator="equal">
      <formula>"Frit"</formula>
    </cfRule>
    <cfRule type="cellIs" dxfId="2541" priority="254" operator="equal">
      <formula>"PPHF"</formula>
    </cfRule>
    <cfRule type="cellIs" dxfId="2540" priority="255" operator="equal">
      <formula>"PLHF"</formula>
    </cfRule>
    <cfRule type="cellIs" dxfId="2539" priority="256" operator="equal">
      <formula>"Laitiers"</formula>
    </cfRule>
    <cfRule type="cellIs" dxfId="2538" priority="257" operator="equal">
      <formula>"o"</formula>
    </cfRule>
    <cfRule type="cellIs" dxfId="2537" priority="258" operator="equal">
      <formula>"n"</formula>
    </cfRule>
    <cfRule type="cellIs" dxfId="2536" priority="259" operator="equal">
      <formula>"m"</formula>
    </cfRule>
    <cfRule type="cellIs" dxfId="2535" priority="260" operator="equal">
      <formula>"l"</formula>
    </cfRule>
    <cfRule type="cellIs" dxfId="2534" priority="261" operator="equal">
      <formula>"k"</formula>
    </cfRule>
    <cfRule type="cellIs" dxfId="2533" priority="262" operator="equal">
      <formula>"j"</formula>
    </cfRule>
    <cfRule type="cellIs" dxfId="2532" priority="263" operator="equal">
      <formula>"i"</formula>
    </cfRule>
    <cfRule type="cellIs" dxfId="2531" priority="264" operator="equal">
      <formula>"h"</formula>
    </cfRule>
    <cfRule type="cellIs" dxfId="2530" priority="265" operator="equal">
      <formula>"g"</formula>
    </cfRule>
    <cfRule type="cellIs" dxfId="2529" priority="266" operator="equal">
      <formula>"f"</formula>
    </cfRule>
    <cfRule type="cellIs" dxfId="2528" priority="267" operator="equal">
      <formula>"e"</formula>
    </cfRule>
    <cfRule type="cellIs" dxfId="2527" priority="268" operator="equal">
      <formula>"d"</formula>
    </cfRule>
    <cfRule type="cellIs" dxfId="2526" priority="269" operator="equal">
      <formula>"c"</formula>
    </cfRule>
    <cfRule type="cellIs" dxfId="2525" priority="270" operator="equal">
      <formula>"b"</formula>
    </cfRule>
    <cfRule type="cellIs" dxfId="2524" priority="271" operator="equal">
      <formula>"a"</formula>
    </cfRule>
  </conditionalFormatting>
  <conditionalFormatting sqref="N18:N19">
    <cfRule type="cellIs" dxfId="2523" priority="234" operator="equal">
      <formula>"Frit"</formula>
    </cfRule>
    <cfRule type="cellIs" dxfId="2522" priority="235" operator="equal">
      <formula>"PPHF"</formula>
    </cfRule>
    <cfRule type="cellIs" dxfId="2521" priority="236" operator="equal">
      <formula>"PLHF"</formula>
    </cfRule>
    <cfRule type="cellIs" dxfId="2520" priority="237" operator="equal">
      <formula>"Laitiers"</formula>
    </cfRule>
    <cfRule type="cellIs" dxfId="2519" priority="238" operator="equal">
      <formula>"o"</formula>
    </cfRule>
    <cfRule type="cellIs" dxfId="2518" priority="239" operator="equal">
      <formula>"n"</formula>
    </cfRule>
    <cfRule type="cellIs" dxfId="2517" priority="240" operator="equal">
      <formula>"m"</formula>
    </cfRule>
    <cfRule type="cellIs" dxfId="2516" priority="241" operator="equal">
      <formula>"l"</formula>
    </cfRule>
    <cfRule type="cellIs" dxfId="2515" priority="242" operator="equal">
      <formula>"k"</formula>
    </cfRule>
    <cfRule type="cellIs" dxfId="2514" priority="243" operator="equal">
      <formula>"j"</formula>
    </cfRule>
    <cfRule type="cellIs" dxfId="2513" priority="244" operator="equal">
      <formula>"i"</formula>
    </cfRule>
    <cfRule type="cellIs" dxfId="2512" priority="245" operator="equal">
      <formula>"h"</formula>
    </cfRule>
    <cfRule type="cellIs" dxfId="2511" priority="246" operator="equal">
      <formula>"g"</formula>
    </cfRule>
    <cfRule type="cellIs" dxfId="2510" priority="247" operator="equal">
      <formula>"f"</formula>
    </cfRule>
    <cfRule type="cellIs" dxfId="2509" priority="248" operator="equal">
      <formula>"e"</formula>
    </cfRule>
    <cfRule type="cellIs" dxfId="2508" priority="249" operator="equal">
      <formula>"d"</formula>
    </cfRule>
    <cfRule type="cellIs" dxfId="2507" priority="250" operator="equal">
      <formula>"c"</formula>
    </cfRule>
    <cfRule type="cellIs" dxfId="2506" priority="251" operator="equal">
      <formula>"b"</formula>
    </cfRule>
    <cfRule type="cellIs" dxfId="2505" priority="252" operator="equal">
      <formula>"a"</formula>
    </cfRule>
  </conditionalFormatting>
  <conditionalFormatting sqref="J18:J19">
    <cfRule type="cellIs" dxfId="2504" priority="215" operator="equal">
      <formula>"Frit"</formula>
    </cfRule>
    <cfRule type="cellIs" dxfId="2503" priority="216" operator="equal">
      <formula>"PPHF"</formula>
    </cfRule>
    <cfRule type="cellIs" dxfId="2502" priority="217" operator="equal">
      <formula>"PLHF"</formula>
    </cfRule>
    <cfRule type="cellIs" dxfId="2501" priority="218" operator="equal">
      <formula>"Laitiers"</formula>
    </cfRule>
    <cfRule type="cellIs" dxfId="2500" priority="219" operator="equal">
      <formula>"o"</formula>
    </cfRule>
    <cfRule type="cellIs" dxfId="2499" priority="220" operator="equal">
      <formula>"n"</formula>
    </cfRule>
    <cfRule type="cellIs" dxfId="2498" priority="221" operator="equal">
      <formula>"m"</formula>
    </cfRule>
    <cfRule type="cellIs" dxfId="2497" priority="222" operator="equal">
      <formula>"l"</formula>
    </cfRule>
    <cfRule type="cellIs" dxfId="2496" priority="223" operator="equal">
      <formula>"k"</formula>
    </cfRule>
    <cfRule type="cellIs" dxfId="2495" priority="224" operator="equal">
      <formula>"j"</formula>
    </cfRule>
    <cfRule type="cellIs" dxfId="2494" priority="225" operator="equal">
      <formula>"i"</formula>
    </cfRule>
    <cfRule type="cellIs" dxfId="2493" priority="226" operator="equal">
      <formula>"h"</formula>
    </cfRule>
    <cfRule type="cellIs" dxfId="2492" priority="227" operator="equal">
      <formula>"g"</formula>
    </cfRule>
    <cfRule type="cellIs" dxfId="2491" priority="228" operator="equal">
      <formula>"f"</formula>
    </cfRule>
    <cfRule type="cellIs" dxfId="2490" priority="229" operator="equal">
      <formula>"e"</formula>
    </cfRule>
    <cfRule type="cellIs" dxfId="2489" priority="230" operator="equal">
      <formula>"d"</formula>
    </cfRule>
    <cfRule type="cellIs" dxfId="2488" priority="231" operator="equal">
      <formula>"c"</formula>
    </cfRule>
    <cfRule type="cellIs" dxfId="2487" priority="232" operator="equal">
      <formula>"b"</formula>
    </cfRule>
    <cfRule type="cellIs" dxfId="2486" priority="233" operator="equal">
      <formula>"a"</formula>
    </cfRule>
  </conditionalFormatting>
  <conditionalFormatting sqref="F18:F19">
    <cfRule type="cellIs" dxfId="2485" priority="196" operator="equal">
      <formula>"Frit"</formula>
    </cfRule>
    <cfRule type="cellIs" dxfId="2484" priority="197" operator="equal">
      <formula>"PPHF"</formula>
    </cfRule>
    <cfRule type="cellIs" dxfId="2483" priority="198" operator="equal">
      <formula>"PLHF"</formula>
    </cfRule>
    <cfRule type="cellIs" dxfId="2482" priority="199" operator="equal">
      <formula>"Laitiers"</formula>
    </cfRule>
    <cfRule type="cellIs" dxfId="2481" priority="200" operator="equal">
      <formula>"o"</formula>
    </cfRule>
    <cfRule type="cellIs" dxfId="2480" priority="201" operator="equal">
      <formula>"n"</formula>
    </cfRule>
    <cfRule type="cellIs" dxfId="2479" priority="202" operator="equal">
      <formula>"m"</formula>
    </cfRule>
    <cfRule type="cellIs" dxfId="2478" priority="203" operator="equal">
      <formula>"l"</formula>
    </cfRule>
    <cfRule type="cellIs" dxfId="2477" priority="204" operator="equal">
      <formula>"k"</formula>
    </cfRule>
    <cfRule type="cellIs" dxfId="2476" priority="205" operator="equal">
      <formula>"j"</formula>
    </cfRule>
    <cfRule type="cellIs" dxfId="2475" priority="206" operator="equal">
      <formula>"i"</formula>
    </cfRule>
    <cfRule type="cellIs" dxfId="2474" priority="207" operator="equal">
      <formula>"h"</formula>
    </cfRule>
    <cfRule type="cellIs" dxfId="2473" priority="208" operator="equal">
      <formula>"g"</formula>
    </cfRule>
    <cfRule type="cellIs" dxfId="2472" priority="209" operator="equal">
      <formula>"f"</formula>
    </cfRule>
    <cfRule type="cellIs" dxfId="2471" priority="210" operator="equal">
      <formula>"e"</formula>
    </cfRule>
    <cfRule type="cellIs" dxfId="2470" priority="211" operator="equal">
      <formula>"d"</formula>
    </cfRule>
    <cfRule type="cellIs" dxfId="2469" priority="212" operator="equal">
      <formula>"c"</formula>
    </cfRule>
    <cfRule type="cellIs" dxfId="2468" priority="213" operator="equal">
      <formula>"b"</formula>
    </cfRule>
    <cfRule type="cellIs" dxfId="2467" priority="214" operator="equal">
      <formula>"a"</formula>
    </cfRule>
  </conditionalFormatting>
  <conditionalFormatting sqref="B18:B19">
    <cfRule type="cellIs" dxfId="2466" priority="177" operator="equal">
      <formula>"Frit"</formula>
    </cfRule>
    <cfRule type="cellIs" dxfId="2465" priority="178" operator="equal">
      <formula>"PPHF"</formula>
    </cfRule>
    <cfRule type="cellIs" dxfId="2464" priority="179" operator="equal">
      <formula>"PLHF"</formula>
    </cfRule>
    <cfRule type="cellIs" dxfId="2463" priority="180" operator="equal">
      <formula>"Laitiers"</formula>
    </cfRule>
    <cfRule type="cellIs" dxfId="2462" priority="181" operator="equal">
      <formula>"o"</formula>
    </cfRule>
    <cfRule type="cellIs" dxfId="2461" priority="182" operator="equal">
      <formula>"n"</formula>
    </cfRule>
    <cfRule type="cellIs" dxfId="2460" priority="183" operator="equal">
      <formula>"m"</formula>
    </cfRule>
    <cfRule type="cellIs" dxfId="2459" priority="184" operator="equal">
      <formula>"l"</formula>
    </cfRule>
    <cfRule type="cellIs" dxfId="2458" priority="185" operator="equal">
      <formula>"k"</formula>
    </cfRule>
    <cfRule type="cellIs" dxfId="2457" priority="186" operator="equal">
      <formula>"j"</formula>
    </cfRule>
    <cfRule type="cellIs" dxfId="2456" priority="187" operator="equal">
      <formula>"i"</formula>
    </cfRule>
    <cfRule type="cellIs" dxfId="2455" priority="188" operator="equal">
      <formula>"h"</formula>
    </cfRule>
    <cfRule type="cellIs" dxfId="2454" priority="189" operator="equal">
      <formula>"g"</formula>
    </cfRule>
    <cfRule type="cellIs" dxfId="2453" priority="190" operator="equal">
      <formula>"f"</formula>
    </cfRule>
    <cfRule type="cellIs" dxfId="2452" priority="191" operator="equal">
      <formula>"e"</formula>
    </cfRule>
    <cfRule type="cellIs" dxfId="2451" priority="192" operator="equal">
      <formula>"d"</formula>
    </cfRule>
    <cfRule type="cellIs" dxfId="2450" priority="193" operator="equal">
      <formula>"c"</formula>
    </cfRule>
    <cfRule type="cellIs" dxfId="2449" priority="194" operator="equal">
      <formula>"b"</formula>
    </cfRule>
    <cfRule type="cellIs" dxfId="2448" priority="195" operator="equal">
      <formula>"a"</formula>
    </cfRule>
  </conditionalFormatting>
  <conditionalFormatting sqref="B23:B24">
    <cfRule type="cellIs" dxfId="2447" priority="158" operator="equal">
      <formula>"Frit"</formula>
    </cfRule>
    <cfRule type="cellIs" dxfId="2446" priority="159" operator="equal">
      <formula>"PPHF"</formula>
    </cfRule>
    <cfRule type="cellIs" dxfId="2445" priority="160" operator="equal">
      <formula>"PLHF"</formula>
    </cfRule>
    <cfRule type="cellIs" dxfId="2444" priority="161" operator="equal">
      <formula>"Laitiers"</formula>
    </cfRule>
    <cfRule type="cellIs" dxfId="2443" priority="162" operator="equal">
      <formula>"o"</formula>
    </cfRule>
    <cfRule type="cellIs" dxfId="2442" priority="163" operator="equal">
      <formula>"n"</formula>
    </cfRule>
    <cfRule type="cellIs" dxfId="2441" priority="164" operator="equal">
      <formula>"m"</formula>
    </cfRule>
    <cfRule type="cellIs" dxfId="2440" priority="165" operator="equal">
      <formula>"l"</formula>
    </cfRule>
    <cfRule type="cellIs" dxfId="2439" priority="166" operator="equal">
      <formula>"k"</formula>
    </cfRule>
    <cfRule type="cellIs" dxfId="2438" priority="167" operator="equal">
      <formula>"j"</formula>
    </cfRule>
    <cfRule type="cellIs" dxfId="2437" priority="168" operator="equal">
      <formula>"i"</formula>
    </cfRule>
    <cfRule type="cellIs" dxfId="2436" priority="169" operator="equal">
      <formula>"h"</formula>
    </cfRule>
    <cfRule type="cellIs" dxfId="2435" priority="170" operator="equal">
      <formula>"g"</formula>
    </cfRule>
    <cfRule type="cellIs" dxfId="2434" priority="171" operator="equal">
      <formula>"f"</formula>
    </cfRule>
    <cfRule type="cellIs" dxfId="2433" priority="172" operator="equal">
      <formula>"e"</formula>
    </cfRule>
    <cfRule type="cellIs" dxfId="2432" priority="173" operator="equal">
      <formula>"d"</formula>
    </cfRule>
    <cfRule type="cellIs" dxfId="2431" priority="174" operator="equal">
      <formula>"c"</formula>
    </cfRule>
    <cfRule type="cellIs" dxfId="2430" priority="175" operator="equal">
      <formula>"b"</formula>
    </cfRule>
    <cfRule type="cellIs" dxfId="2429" priority="176" operator="equal">
      <formula>"a"</formula>
    </cfRule>
  </conditionalFormatting>
  <conditionalFormatting sqref="F23:F24">
    <cfRule type="cellIs" dxfId="2428" priority="139" operator="equal">
      <formula>"Frit"</formula>
    </cfRule>
    <cfRule type="cellIs" dxfId="2427" priority="140" operator="equal">
      <formula>"PPHF"</formula>
    </cfRule>
    <cfRule type="cellIs" dxfId="2426" priority="141" operator="equal">
      <formula>"PLHF"</formula>
    </cfRule>
    <cfRule type="cellIs" dxfId="2425" priority="142" operator="equal">
      <formula>"Laitiers"</formula>
    </cfRule>
    <cfRule type="cellIs" dxfId="2424" priority="143" operator="equal">
      <formula>"o"</formula>
    </cfRule>
    <cfRule type="cellIs" dxfId="2423" priority="144" operator="equal">
      <formula>"n"</formula>
    </cfRule>
    <cfRule type="cellIs" dxfId="2422" priority="145" operator="equal">
      <formula>"m"</formula>
    </cfRule>
    <cfRule type="cellIs" dxfId="2421" priority="146" operator="equal">
      <formula>"l"</formula>
    </cfRule>
    <cfRule type="cellIs" dxfId="2420" priority="147" operator="equal">
      <formula>"k"</formula>
    </cfRule>
    <cfRule type="cellIs" dxfId="2419" priority="148" operator="equal">
      <formula>"j"</formula>
    </cfRule>
    <cfRule type="cellIs" dxfId="2418" priority="149" operator="equal">
      <formula>"i"</formula>
    </cfRule>
    <cfRule type="cellIs" dxfId="2417" priority="150" operator="equal">
      <formula>"h"</formula>
    </cfRule>
    <cfRule type="cellIs" dxfId="2416" priority="151" operator="equal">
      <formula>"g"</formula>
    </cfRule>
    <cfRule type="cellIs" dxfId="2415" priority="152" operator="equal">
      <formula>"f"</formula>
    </cfRule>
    <cfRule type="cellIs" dxfId="2414" priority="153" operator="equal">
      <formula>"e"</formula>
    </cfRule>
    <cfRule type="cellIs" dxfId="2413" priority="154" operator="equal">
      <formula>"d"</formula>
    </cfRule>
    <cfRule type="cellIs" dxfId="2412" priority="155" operator="equal">
      <formula>"c"</formula>
    </cfRule>
    <cfRule type="cellIs" dxfId="2411" priority="156" operator="equal">
      <formula>"b"</formula>
    </cfRule>
    <cfRule type="cellIs" dxfId="2410" priority="157" operator="equal">
      <formula>"a"</formula>
    </cfRule>
  </conditionalFormatting>
  <conditionalFormatting sqref="J23:J24">
    <cfRule type="cellIs" dxfId="2409" priority="120" operator="equal">
      <formula>"Frit"</formula>
    </cfRule>
    <cfRule type="cellIs" dxfId="2408" priority="121" operator="equal">
      <formula>"PPHF"</formula>
    </cfRule>
    <cfRule type="cellIs" dxfId="2407" priority="122" operator="equal">
      <formula>"PLHF"</formula>
    </cfRule>
    <cfRule type="cellIs" dxfId="2406" priority="123" operator="equal">
      <formula>"Laitiers"</formula>
    </cfRule>
    <cfRule type="cellIs" dxfId="2405" priority="124" operator="equal">
      <formula>"o"</formula>
    </cfRule>
    <cfRule type="cellIs" dxfId="2404" priority="125" operator="equal">
      <formula>"n"</formula>
    </cfRule>
    <cfRule type="cellIs" dxfId="2403" priority="126" operator="equal">
      <formula>"m"</formula>
    </cfRule>
    <cfRule type="cellIs" dxfId="2402" priority="127" operator="equal">
      <formula>"l"</formula>
    </cfRule>
    <cfRule type="cellIs" dxfId="2401" priority="128" operator="equal">
      <formula>"k"</formula>
    </cfRule>
    <cfRule type="cellIs" dxfId="2400" priority="129" operator="equal">
      <formula>"j"</formula>
    </cfRule>
    <cfRule type="cellIs" dxfId="2399" priority="130" operator="equal">
      <formula>"i"</formula>
    </cfRule>
    <cfRule type="cellIs" dxfId="2398" priority="131" operator="equal">
      <formula>"h"</formula>
    </cfRule>
    <cfRule type="cellIs" dxfId="2397" priority="132" operator="equal">
      <formula>"g"</formula>
    </cfRule>
    <cfRule type="cellIs" dxfId="2396" priority="133" operator="equal">
      <formula>"f"</formula>
    </cfRule>
    <cfRule type="cellIs" dxfId="2395" priority="134" operator="equal">
      <formula>"e"</formula>
    </cfRule>
    <cfRule type="cellIs" dxfId="2394" priority="135" operator="equal">
      <formula>"d"</formula>
    </cfRule>
    <cfRule type="cellIs" dxfId="2393" priority="136" operator="equal">
      <formula>"c"</formula>
    </cfRule>
    <cfRule type="cellIs" dxfId="2392" priority="137" operator="equal">
      <formula>"b"</formula>
    </cfRule>
    <cfRule type="cellIs" dxfId="2391" priority="138" operator="equal">
      <formula>"a"</formula>
    </cfRule>
  </conditionalFormatting>
  <conditionalFormatting sqref="N23:N24">
    <cfRule type="cellIs" dxfId="2390" priority="101" operator="equal">
      <formula>"Frit"</formula>
    </cfRule>
    <cfRule type="cellIs" dxfId="2389" priority="102" operator="equal">
      <formula>"PPHF"</formula>
    </cfRule>
    <cfRule type="cellIs" dxfId="2388" priority="103" operator="equal">
      <formula>"PLHF"</formula>
    </cfRule>
    <cfRule type="cellIs" dxfId="2387" priority="104" operator="equal">
      <formula>"Laitiers"</formula>
    </cfRule>
    <cfRule type="cellIs" dxfId="2386" priority="105" operator="equal">
      <formula>"o"</formula>
    </cfRule>
    <cfRule type="cellIs" dxfId="2385" priority="106" operator="equal">
      <formula>"n"</formula>
    </cfRule>
    <cfRule type="cellIs" dxfId="2384" priority="107" operator="equal">
      <formula>"m"</formula>
    </cfRule>
    <cfRule type="cellIs" dxfId="2383" priority="108" operator="equal">
      <formula>"l"</formula>
    </cfRule>
    <cfRule type="cellIs" dxfId="2382" priority="109" operator="equal">
      <formula>"k"</formula>
    </cfRule>
    <cfRule type="cellIs" dxfId="2381" priority="110" operator="equal">
      <formula>"j"</formula>
    </cfRule>
    <cfRule type="cellIs" dxfId="2380" priority="111" operator="equal">
      <formula>"i"</formula>
    </cfRule>
    <cfRule type="cellIs" dxfId="2379" priority="112" operator="equal">
      <formula>"h"</formula>
    </cfRule>
    <cfRule type="cellIs" dxfId="2378" priority="113" operator="equal">
      <formula>"g"</formula>
    </cfRule>
    <cfRule type="cellIs" dxfId="2377" priority="114" operator="equal">
      <formula>"f"</formula>
    </cfRule>
    <cfRule type="cellIs" dxfId="2376" priority="115" operator="equal">
      <formula>"e"</formula>
    </cfRule>
    <cfRule type="cellIs" dxfId="2375" priority="116" operator="equal">
      <formula>"d"</formula>
    </cfRule>
    <cfRule type="cellIs" dxfId="2374" priority="117" operator="equal">
      <formula>"c"</formula>
    </cfRule>
    <cfRule type="cellIs" dxfId="2373" priority="118" operator="equal">
      <formula>"b"</formula>
    </cfRule>
    <cfRule type="cellIs" dxfId="2372" priority="119" operator="equal">
      <formula>"a"</formula>
    </cfRule>
  </conditionalFormatting>
  <conditionalFormatting sqref="B28:B29">
    <cfRule type="cellIs" dxfId="2371" priority="82" operator="equal">
      <formula>"Frit"</formula>
    </cfRule>
    <cfRule type="cellIs" dxfId="2370" priority="83" operator="equal">
      <formula>"PPHF"</formula>
    </cfRule>
    <cfRule type="cellIs" dxfId="2369" priority="84" operator="equal">
      <formula>"PLHF"</formula>
    </cfRule>
    <cfRule type="cellIs" dxfId="2368" priority="85" operator="equal">
      <formula>"Laitiers"</formula>
    </cfRule>
    <cfRule type="cellIs" dxfId="2367" priority="86" operator="equal">
      <formula>"o"</formula>
    </cfRule>
    <cfRule type="cellIs" dxfId="2366" priority="87" operator="equal">
      <formula>"n"</formula>
    </cfRule>
    <cfRule type="cellIs" dxfId="2365" priority="88" operator="equal">
      <formula>"m"</formula>
    </cfRule>
    <cfRule type="cellIs" dxfId="2364" priority="89" operator="equal">
      <formula>"l"</formula>
    </cfRule>
    <cfRule type="cellIs" dxfId="2363" priority="90" operator="equal">
      <formula>"k"</formula>
    </cfRule>
    <cfRule type="cellIs" dxfId="2362" priority="91" operator="equal">
      <formula>"j"</formula>
    </cfRule>
    <cfRule type="cellIs" dxfId="2361" priority="92" operator="equal">
      <formula>"i"</formula>
    </cfRule>
    <cfRule type="cellIs" dxfId="2360" priority="93" operator="equal">
      <formula>"h"</formula>
    </cfRule>
    <cfRule type="cellIs" dxfId="2359" priority="94" operator="equal">
      <formula>"g"</formula>
    </cfRule>
    <cfRule type="cellIs" dxfId="2358" priority="95" operator="equal">
      <formula>"f"</formula>
    </cfRule>
    <cfRule type="cellIs" dxfId="2357" priority="96" operator="equal">
      <formula>"e"</formula>
    </cfRule>
    <cfRule type="cellIs" dxfId="2356" priority="97" operator="equal">
      <formula>"d"</formula>
    </cfRule>
    <cfRule type="cellIs" dxfId="2355" priority="98" operator="equal">
      <formula>"c"</formula>
    </cfRule>
    <cfRule type="cellIs" dxfId="2354" priority="99" operator="equal">
      <formula>"b"</formula>
    </cfRule>
    <cfRule type="cellIs" dxfId="2353" priority="100" operator="equal">
      <formula>"a"</formula>
    </cfRule>
  </conditionalFormatting>
  <conditionalFormatting sqref="F28:F29">
    <cfRule type="cellIs" dxfId="2352" priority="63" operator="equal">
      <formula>"Frit"</formula>
    </cfRule>
    <cfRule type="cellIs" dxfId="2351" priority="64" operator="equal">
      <formula>"PPHF"</formula>
    </cfRule>
    <cfRule type="cellIs" dxfId="2350" priority="65" operator="equal">
      <formula>"PLHF"</formula>
    </cfRule>
    <cfRule type="cellIs" dxfId="2349" priority="66" operator="equal">
      <formula>"Laitiers"</formula>
    </cfRule>
    <cfRule type="cellIs" dxfId="2348" priority="67" operator="equal">
      <formula>"o"</formula>
    </cfRule>
    <cfRule type="cellIs" dxfId="2347" priority="68" operator="equal">
      <formula>"n"</formula>
    </cfRule>
    <cfRule type="cellIs" dxfId="2346" priority="69" operator="equal">
      <formula>"m"</formula>
    </cfRule>
    <cfRule type="cellIs" dxfId="2345" priority="70" operator="equal">
      <formula>"l"</formula>
    </cfRule>
    <cfRule type="cellIs" dxfId="2344" priority="71" operator="equal">
      <formula>"k"</formula>
    </cfRule>
    <cfRule type="cellIs" dxfId="2343" priority="72" operator="equal">
      <formula>"j"</formula>
    </cfRule>
    <cfRule type="cellIs" dxfId="2342" priority="73" operator="equal">
      <formula>"i"</formula>
    </cfRule>
    <cfRule type="cellIs" dxfId="2341" priority="74" operator="equal">
      <formula>"h"</formula>
    </cfRule>
    <cfRule type="cellIs" dxfId="2340" priority="75" operator="equal">
      <formula>"g"</formula>
    </cfRule>
    <cfRule type="cellIs" dxfId="2339" priority="76" operator="equal">
      <formula>"f"</formula>
    </cfRule>
    <cfRule type="cellIs" dxfId="2338" priority="77" operator="equal">
      <formula>"e"</formula>
    </cfRule>
    <cfRule type="cellIs" dxfId="2337" priority="78" operator="equal">
      <formula>"d"</formula>
    </cfRule>
    <cfRule type="cellIs" dxfId="2336" priority="79" operator="equal">
      <formula>"c"</formula>
    </cfRule>
    <cfRule type="cellIs" dxfId="2335" priority="80" operator="equal">
      <formula>"b"</formula>
    </cfRule>
    <cfRule type="cellIs" dxfId="2334" priority="81" operator="equal">
      <formula>"a"</formula>
    </cfRule>
  </conditionalFormatting>
  <conditionalFormatting sqref="J28:J29">
    <cfRule type="cellIs" dxfId="2333" priority="44" operator="equal">
      <formula>"Frit"</formula>
    </cfRule>
    <cfRule type="cellIs" dxfId="2332" priority="45" operator="equal">
      <formula>"PPHF"</formula>
    </cfRule>
    <cfRule type="cellIs" dxfId="2331" priority="46" operator="equal">
      <formula>"PLHF"</formula>
    </cfRule>
    <cfRule type="cellIs" dxfId="2330" priority="47" operator="equal">
      <formula>"Laitiers"</formula>
    </cfRule>
    <cfRule type="cellIs" dxfId="2329" priority="48" operator="equal">
      <formula>"o"</formula>
    </cfRule>
    <cfRule type="cellIs" dxfId="2328" priority="49" operator="equal">
      <formula>"n"</formula>
    </cfRule>
    <cfRule type="cellIs" dxfId="2327" priority="50" operator="equal">
      <formula>"m"</formula>
    </cfRule>
    <cfRule type="cellIs" dxfId="2326" priority="51" operator="equal">
      <formula>"l"</formula>
    </cfRule>
    <cfRule type="cellIs" dxfId="2325" priority="52" operator="equal">
      <formula>"k"</formula>
    </cfRule>
    <cfRule type="cellIs" dxfId="2324" priority="53" operator="equal">
      <formula>"j"</formula>
    </cfRule>
    <cfRule type="cellIs" dxfId="2323" priority="54" operator="equal">
      <formula>"i"</formula>
    </cfRule>
    <cfRule type="cellIs" dxfId="2322" priority="55" operator="equal">
      <formula>"h"</formula>
    </cfRule>
    <cfRule type="cellIs" dxfId="2321" priority="56" operator="equal">
      <formula>"g"</formula>
    </cfRule>
    <cfRule type="cellIs" dxfId="2320" priority="57" operator="equal">
      <formula>"f"</formula>
    </cfRule>
    <cfRule type="cellIs" dxfId="2319" priority="58" operator="equal">
      <formula>"e"</formula>
    </cfRule>
    <cfRule type="cellIs" dxfId="2318" priority="59" operator="equal">
      <formula>"d"</formula>
    </cfRule>
    <cfRule type="cellIs" dxfId="2317" priority="60" operator="equal">
      <formula>"c"</formula>
    </cfRule>
    <cfRule type="cellIs" dxfId="2316" priority="61" operator="equal">
      <formula>"b"</formula>
    </cfRule>
    <cfRule type="cellIs" dxfId="2315" priority="62" operator="equal">
      <formula>"a"</formula>
    </cfRule>
  </conditionalFormatting>
  <conditionalFormatting sqref="N28:N29">
    <cfRule type="cellIs" dxfId="2314" priority="25" operator="equal">
      <formula>"Frit"</formula>
    </cfRule>
    <cfRule type="cellIs" dxfId="2313" priority="26" operator="equal">
      <formula>"PPHF"</formula>
    </cfRule>
    <cfRule type="cellIs" dxfId="2312" priority="27" operator="equal">
      <formula>"PLHF"</formula>
    </cfRule>
    <cfRule type="cellIs" dxfId="2311" priority="28" operator="equal">
      <formula>"Laitiers"</formula>
    </cfRule>
    <cfRule type="cellIs" dxfId="2310" priority="29" operator="equal">
      <formula>"o"</formula>
    </cfRule>
    <cfRule type="cellIs" dxfId="2309" priority="30" operator="equal">
      <formula>"n"</formula>
    </cfRule>
    <cfRule type="cellIs" dxfId="2308" priority="31" operator="equal">
      <formula>"m"</formula>
    </cfRule>
    <cfRule type="cellIs" dxfId="2307" priority="32" operator="equal">
      <formula>"l"</formula>
    </cfRule>
    <cfRule type="cellIs" dxfId="2306" priority="33" operator="equal">
      <formula>"k"</formula>
    </cfRule>
    <cfRule type="cellIs" dxfId="2305" priority="34" operator="equal">
      <formula>"j"</formula>
    </cfRule>
    <cfRule type="cellIs" dxfId="2304" priority="35" operator="equal">
      <formula>"i"</formula>
    </cfRule>
    <cfRule type="cellIs" dxfId="2303" priority="36" operator="equal">
      <formula>"h"</formula>
    </cfRule>
    <cfRule type="cellIs" dxfId="2302" priority="37" operator="equal">
      <formula>"g"</formula>
    </cfRule>
    <cfRule type="cellIs" dxfId="2301" priority="38" operator="equal">
      <formula>"f"</formula>
    </cfRule>
    <cfRule type="cellIs" dxfId="2300" priority="39" operator="equal">
      <formula>"e"</formula>
    </cfRule>
    <cfRule type="cellIs" dxfId="2299" priority="40" operator="equal">
      <formula>"d"</formula>
    </cfRule>
    <cfRule type="cellIs" dxfId="2298" priority="41" operator="equal">
      <formula>"c"</formula>
    </cfRule>
    <cfRule type="cellIs" dxfId="2297" priority="42" operator="equal">
      <formula>"b"</formula>
    </cfRule>
    <cfRule type="cellIs" dxfId="2296" priority="43" operator="equal">
      <formula>"a"</formula>
    </cfRule>
  </conditionalFormatting>
  <conditionalFormatting sqref="T19">
    <cfRule type="cellIs" dxfId="2295" priority="23" operator="lessThan">
      <formula>6</formula>
    </cfRule>
    <cfRule type="cellIs" dxfId="2294" priority="24" operator="greaterThan">
      <formula>5</formula>
    </cfRule>
  </conditionalFormatting>
  <conditionalFormatting sqref="B18">
    <cfRule type="cellIs" dxfId="2293" priority="16" operator="equal">
      <formula>"FF"</formula>
    </cfRule>
  </conditionalFormatting>
  <conditionalFormatting sqref="U19">
    <cfRule type="cellIs" dxfId="2292" priority="13" operator="equal">
      <formula>0</formula>
    </cfRule>
    <cfRule type="cellIs" dxfId="2291" priority="14" operator="lessThan">
      <formula>3</formula>
    </cfRule>
    <cfRule type="cellIs" dxfId="2290" priority="15" operator="greaterThan">
      <formula>2</formula>
    </cfRule>
  </conditionalFormatting>
  <conditionalFormatting sqref="U20">
    <cfRule type="cellIs" dxfId="2289" priority="10" operator="equal">
      <formula>0</formula>
    </cfRule>
    <cfRule type="cellIs" dxfId="2288" priority="11" operator="lessThan">
      <formula>9</formula>
    </cfRule>
    <cfRule type="cellIs" dxfId="2287" priority="12" operator="greaterThan">
      <formula>8</formula>
    </cfRule>
  </conditionalFormatting>
  <conditionalFormatting sqref="B18:N19">
    <cfRule type="cellIs" dxfId="2286" priority="7" operator="equal">
      <formula>"I"</formula>
    </cfRule>
    <cfRule type="cellIs" dxfId="2285" priority="8" operator="equal">
      <formula>"LF"</formula>
    </cfRule>
    <cfRule type="cellIs" dxfId="2284" priority="9" operator="equal">
      <formula>"FF"</formula>
    </cfRule>
  </conditionalFormatting>
  <dataValidations count="3">
    <dataValidation type="list" showInputMessage="1" showErrorMessage="1" sqref="B13:B14 F13:F14 B18:B20 B23:B25 B28:B30 F8:F10 J8:J10 N8:N10 J13:J14 N13:N14 N28:N30 F18:F20 J18:J20 N18:N20 F23:F25 J23:J25 N23:N25 F28:F30 J28:J30 B9:B10">
      <formula1>Indices</formula1>
    </dataValidation>
    <dataValidation type="list" showInputMessage="1" showErrorMessage="1" sqref="C8:C10 G13:G14 C18:C20 C23:C25 C28:C30 G8:G10 K8:K10 O8:O10 K13:K14 O13:O14 O28:O30 G18:G20 K18:K20 O18:O20 G23:G25 K23:K25 O23:O25 G28:G30 K28:K30 C13:C14">
      <formula1>INDIRECT(B8)</formula1>
    </dataValidation>
    <dataValidation type="list" allowBlank="1" showInputMessage="1" showErrorMessage="1" sqref="B8">
      <formula1>Indices</formula1>
    </dataValidation>
  </dataValidations>
  <printOptions horizontalCentered="1" verticalCentered="1"/>
  <pageMargins left="0" right="0" top="0.15748031496062992" bottom="0.15748031496062992" header="0" footer="0"/>
  <pageSetup paperSize="9" orientation="landscape" r:id="rId1"/>
  <ignoredErrors>
    <ignoredError sqref="R21:S21" twoDigitTextYear="1"/>
  </ignoredErrors>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X40"/>
  <sheetViews>
    <sheetView topLeftCell="A2" zoomScale="70" zoomScaleNormal="70" workbookViewId="0">
      <selection activeCell="V18" sqref="V18:V20"/>
    </sheetView>
  </sheetViews>
  <sheetFormatPr baseColWidth="10" defaultRowHeight="15" x14ac:dyDescent="0.25"/>
  <cols>
    <col min="1" max="1" width="9.42578125" customWidth="1"/>
    <col min="2" max="2" width="7.7109375" customWidth="1"/>
    <col min="3" max="3" width="23.7109375" customWidth="1"/>
    <col min="4" max="4" width="15.7109375" customWidth="1"/>
    <col min="5" max="5" width="2.7109375" customWidth="1"/>
    <col min="6" max="6" width="7.7109375" customWidth="1"/>
    <col min="7" max="7" width="23.7109375" customWidth="1"/>
    <col min="8" max="8" width="15.7109375" customWidth="1"/>
    <col min="9" max="9" width="2.7109375" customWidth="1"/>
    <col min="10" max="10" width="7.7109375" customWidth="1"/>
    <col min="11" max="11" width="23.7109375" customWidth="1"/>
    <col min="12" max="12" width="15.7109375" customWidth="1"/>
    <col min="13" max="13" width="2.7109375" customWidth="1"/>
    <col min="14" max="14" width="7.7109375" customWidth="1"/>
    <col min="15" max="15" width="23.7109375" customWidth="1"/>
    <col min="16" max="16" width="15.7109375" customWidth="1"/>
    <col min="17" max="23" width="10.7109375" customWidth="1"/>
  </cols>
  <sheetData>
    <row r="1" spans="1:24" ht="15" customHeight="1" thickBot="1" x14ac:dyDescent="0.3"/>
    <row r="2" spans="1:24" ht="15.75" thickBot="1" x14ac:dyDescent="0.3">
      <c r="B2" s="131" t="s">
        <v>0</v>
      </c>
      <c r="C2" s="132"/>
      <c r="D2" s="132"/>
      <c r="E2" s="132"/>
      <c r="F2" s="132"/>
      <c r="G2" s="132"/>
      <c r="H2" s="132"/>
      <c r="I2" s="132"/>
      <c r="J2" s="132"/>
      <c r="K2" s="132"/>
      <c r="L2" s="132"/>
      <c r="M2" s="132"/>
      <c r="N2" s="132"/>
      <c r="O2" s="132"/>
      <c r="P2" s="133"/>
    </row>
    <row r="3" spans="1:24" ht="14.25" customHeight="1" thickBot="1" x14ac:dyDescent="0.3"/>
    <row r="4" spans="1:24" ht="15.75" thickBot="1" x14ac:dyDescent="0.3">
      <c r="A4" s="138" t="s">
        <v>1091</v>
      </c>
      <c r="B4" s="139"/>
      <c r="C4" s="93">
        <f>'S1'!C4+1</f>
        <v>2</v>
      </c>
      <c r="D4" s="2"/>
      <c r="R4" s="60"/>
    </row>
    <row r="5" spans="1:24" ht="15.75" thickBot="1" x14ac:dyDescent="0.3">
      <c r="A5" s="94"/>
      <c r="B5" s="94"/>
      <c r="C5" s="94"/>
    </row>
    <row r="6" spans="1:24" ht="15.75" thickBot="1" x14ac:dyDescent="0.3">
      <c r="A6" s="94" t="s">
        <v>1092</v>
      </c>
      <c r="B6" s="95">
        <v>5</v>
      </c>
      <c r="C6" s="96">
        <f>'S1'!O6+3</f>
        <v>41617</v>
      </c>
      <c r="D6" s="1"/>
      <c r="F6" s="95">
        <f>B6+1</f>
        <v>6</v>
      </c>
      <c r="G6" s="96">
        <f>C6+1</f>
        <v>41618</v>
      </c>
      <c r="H6" s="1"/>
      <c r="J6" s="95">
        <f>F6+1</f>
        <v>7</v>
      </c>
      <c r="K6" s="96">
        <f>G6+2</f>
        <v>41620</v>
      </c>
      <c r="L6" s="1"/>
      <c r="N6" s="95">
        <f>J6+1</f>
        <v>8</v>
      </c>
      <c r="O6" s="96">
        <f>K6+1</f>
        <v>41621</v>
      </c>
      <c r="P6" s="1"/>
    </row>
    <row r="7" spans="1:24" ht="15.75" thickBot="1" x14ac:dyDescent="0.3">
      <c r="A7" s="88"/>
      <c r="B7" s="94"/>
      <c r="C7" s="94"/>
      <c r="E7" s="3"/>
      <c r="F7" s="94"/>
      <c r="G7" s="94"/>
      <c r="J7" s="94"/>
      <c r="K7" s="94"/>
      <c r="N7" s="94"/>
      <c r="O7" s="94"/>
    </row>
    <row r="8" spans="1:24" ht="24" customHeight="1" thickTop="1" thickBot="1" x14ac:dyDescent="0.3">
      <c r="A8" s="88"/>
      <c r="B8" s="81" t="s">
        <v>7</v>
      </c>
      <c r="C8" s="81"/>
      <c r="D8" s="76" t="str">
        <f>IFERROR(VLOOKUP(C8,'Fiches tech DATAMEAL'!$A$3:$F$1982,2,FALSE),"")</f>
        <v/>
      </c>
      <c r="E8" s="10"/>
      <c r="F8" s="81" t="s">
        <v>7</v>
      </c>
      <c r="G8" s="81"/>
      <c r="H8" s="76" t="str">
        <f>IFERROR(VLOOKUP(G8,'Fiches tech DATAMEAL'!$A$3:$F$1982,2,FALSE),"")</f>
        <v/>
      </c>
      <c r="I8" s="10"/>
      <c r="J8" s="81" t="s">
        <v>7</v>
      </c>
      <c r="K8" s="81"/>
      <c r="L8" s="76" t="str">
        <f>IFERROR(VLOOKUP(K8,'Fiches tech DATAMEAL'!$A$3:$F$1982,2,FALSE),"")</f>
        <v/>
      </c>
      <c r="M8" s="10"/>
      <c r="N8" s="81" t="s">
        <v>7</v>
      </c>
      <c r="O8" s="81"/>
      <c r="P8" s="76" t="str">
        <f>IFERROR(VLOOKUP(O8,'Fiches tech DATAMEAL'!$A$3:$F$1982,2,FALSE),"")</f>
        <v/>
      </c>
      <c r="Q8" s="6"/>
      <c r="R8" s="116" t="s">
        <v>6</v>
      </c>
      <c r="S8" s="14" t="s">
        <v>46</v>
      </c>
      <c r="T8" s="117" t="s">
        <v>7</v>
      </c>
      <c r="U8" s="1"/>
      <c r="V8" s="59" t="s">
        <v>1094</v>
      </c>
    </row>
    <row r="9" spans="1:24" ht="24" customHeight="1" thickTop="1" x14ac:dyDescent="0.25">
      <c r="A9" s="89" t="s">
        <v>1</v>
      </c>
      <c r="B9" s="90" t="s">
        <v>7</v>
      </c>
      <c r="C9" s="81"/>
      <c r="D9" s="76" t="str">
        <f>IFERROR(VLOOKUP(C9,'Fiches tech DATAMEAL'!$A$3:$F$1982,2,FALSE),"")</f>
        <v/>
      </c>
      <c r="E9" s="10"/>
      <c r="F9" s="81" t="s">
        <v>46</v>
      </c>
      <c r="G9" s="81"/>
      <c r="H9" s="76" t="str">
        <f>IFERROR(VLOOKUP(G9,'Fiches tech DATAMEAL'!$A$3:$F$1982,2,FALSE),"")</f>
        <v/>
      </c>
      <c r="I9" s="10"/>
      <c r="J9" s="81" t="s">
        <v>6</v>
      </c>
      <c r="K9" s="81"/>
      <c r="L9" s="76" t="str">
        <f>IFERROR(VLOOKUP(K9,'Fiches tech DATAMEAL'!$A$3:$F$1982,2,FALSE),"")</f>
        <v/>
      </c>
      <c r="M9" s="10"/>
      <c r="N9" s="81" t="s">
        <v>46</v>
      </c>
      <c r="O9" s="81"/>
      <c r="P9" s="76" t="str">
        <f>IFERROR(VLOOKUP(O9,'Fiches tech DATAMEAL'!$A$3:$F$1982,2,FALSE),"")</f>
        <v/>
      </c>
      <c r="Q9" s="6" t="s">
        <v>1093</v>
      </c>
      <c r="R9" s="6">
        <f>COUNTIF($B$8:$P$10,R8)</f>
        <v>1</v>
      </c>
      <c r="S9" s="6">
        <f>COUNTIF($B$8:$P$10,S8)</f>
        <v>3</v>
      </c>
      <c r="T9" s="6">
        <f t="shared" ref="T9" si="0">COUNTIF($B$8:$P$10,T8)</f>
        <v>8</v>
      </c>
      <c r="U9" s="1"/>
      <c r="V9" s="6">
        <f t="shared" ref="V9" si="1">COUNTIF($B$8:$P$10,V8)</f>
        <v>0</v>
      </c>
    </row>
    <row r="10" spans="1:24" ht="24" customHeight="1" x14ac:dyDescent="0.25">
      <c r="A10" s="88"/>
      <c r="B10" s="81" t="s">
        <v>7</v>
      </c>
      <c r="C10" s="81"/>
      <c r="D10" s="76" t="str">
        <f>IFERROR(VLOOKUP(C10,'Fiches tech DATAMEAL'!$A$3:$F$1982,2,FALSE),"")</f>
        <v/>
      </c>
      <c r="E10" s="10"/>
      <c r="F10" s="81" t="s">
        <v>7</v>
      </c>
      <c r="G10" s="81"/>
      <c r="H10" s="76" t="str">
        <f>IFERROR(VLOOKUP(G10,'Fiches tech DATAMEAL'!$A$3:$F$1982,2,FALSE),"")</f>
        <v/>
      </c>
      <c r="I10" s="10"/>
      <c r="J10" s="81" t="s">
        <v>46</v>
      </c>
      <c r="K10" s="81"/>
      <c r="L10" s="76" t="str">
        <f>IFERROR(VLOOKUP(K10,'Fiches tech DATAMEAL'!$A$3:$F$1982,2,FALSE),"")</f>
        <v/>
      </c>
      <c r="M10" s="10"/>
      <c r="N10" s="81" t="s">
        <v>7</v>
      </c>
      <c r="O10" s="81"/>
      <c r="P10" s="76" t="str">
        <f>IFERROR(VLOOKUP(O10,'Fiches tech DATAMEAL'!$A$3:$F$1982,2,FALSE),"")</f>
        <v/>
      </c>
      <c r="Q10" s="119" t="s">
        <v>1122</v>
      </c>
      <c r="R10" s="6">
        <f>COUNTIF('S1'!$B$8:$P$29,R8)+COUNTIF('S2'!$B$8:$P$29,R8)+COUNTIF('S3'!$B$8:$P$29,R8)+COUNTIF('S4'!$B$8:$P$29,R8)+COUNTIF('S5'!$B$8:$P$29,R8)</f>
        <v>8</v>
      </c>
      <c r="S10" s="6">
        <f>COUNTIF('S1'!B8:P29,S8)+COUNTIF('S2'!B8:P29,S8)+COUNTIF('S3'!B8:P29,S8)+COUNTIF('S4'!B8:P29,S8)+COUNTIF('S5'!B8:P29,S8)</f>
        <v>14</v>
      </c>
      <c r="T10" s="6">
        <f>COUNTIF('S1'!B8:P29,T8)+COUNTIF('S2'!B8:P29,T8)+COUNTIF('S3'!B8:P29,T8)+COUNTIF('S4'!B8:P29,T8)+COUNTIF('S5'!B8:P29,T8)</f>
        <v>38</v>
      </c>
      <c r="U10" s="1"/>
      <c r="V10" s="6">
        <f>COUNTIF('S1'!B8:P29,V8)+COUNTIF('S2'!B8:P29,V8)+COUNTIF('S3'!B8:P29,V8)+COUNTIF('S4'!B8:P29,V8)+COUNTIF('S5'!B8:P29,V8)</f>
        <v>2</v>
      </c>
    </row>
    <row r="11" spans="1:24" x14ac:dyDescent="0.25">
      <c r="A11" s="88"/>
      <c r="B11" s="82"/>
      <c r="C11" s="82"/>
      <c r="D11" s="5"/>
      <c r="E11" s="4"/>
      <c r="F11" s="82"/>
      <c r="G11" s="82"/>
      <c r="H11" s="5"/>
      <c r="I11" s="5"/>
      <c r="J11" s="82"/>
      <c r="K11" s="82"/>
      <c r="L11" s="5"/>
      <c r="M11" s="5"/>
      <c r="N11" s="82"/>
      <c r="O11" s="82"/>
      <c r="P11" s="5"/>
      <c r="Q11" t="s">
        <v>1105</v>
      </c>
      <c r="R11" s="54" t="s">
        <v>1097</v>
      </c>
      <c r="S11" s="53" t="s">
        <v>1096</v>
      </c>
      <c r="T11" s="54" t="s">
        <v>1121</v>
      </c>
      <c r="U11" s="1"/>
      <c r="V11" s="55" t="s">
        <v>1097</v>
      </c>
    </row>
    <row r="12" spans="1:24" ht="15.75" thickBot="1" x14ac:dyDescent="0.3">
      <c r="A12" s="88"/>
      <c r="B12" s="82"/>
      <c r="C12" s="82"/>
      <c r="D12" s="5"/>
      <c r="E12" s="4"/>
      <c r="F12" s="82"/>
      <c r="G12" s="82"/>
      <c r="H12" s="5"/>
      <c r="I12" s="5"/>
      <c r="J12" s="82"/>
      <c r="K12" s="82"/>
      <c r="L12" s="5"/>
      <c r="M12" s="5"/>
      <c r="N12" s="82"/>
      <c r="O12" s="82"/>
      <c r="P12" s="5"/>
      <c r="R12" s="16"/>
      <c r="S12" s="16"/>
      <c r="T12" s="6"/>
      <c r="U12" s="1"/>
    </row>
    <row r="13" spans="1:24" ht="24" customHeight="1" thickTop="1" thickBot="1" x14ac:dyDescent="0.3">
      <c r="A13" s="88"/>
      <c r="B13" s="81" t="s">
        <v>47</v>
      </c>
      <c r="C13" s="81"/>
      <c r="D13" s="76" t="str">
        <f>IFERROR(VLOOKUP(C13,'Fiches tech DATAMEAL'!$A$3:$F$1982,2,FALSE),"")</f>
        <v/>
      </c>
      <c r="E13" s="4"/>
      <c r="F13" s="81" t="s">
        <v>10</v>
      </c>
      <c r="G13" s="81"/>
      <c r="H13" s="76" t="str">
        <f>IFERROR(VLOOKUP(G13,'Fiches tech DATAMEAL'!$A$3:$F$1982,2,FALSE),"")</f>
        <v/>
      </c>
      <c r="I13" s="4"/>
      <c r="J13" s="81" t="s">
        <v>47</v>
      </c>
      <c r="K13" s="81"/>
      <c r="L13" s="76" t="str">
        <f>IFERROR(VLOOKUP(K13,'Fiches tech DATAMEAL'!$A$3:$F$1982,2,FALSE),"")</f>
        <v/>
      </c>
      <c r="M13" s="4"/>
      <c r="N13" s="81" t="s">
        <v>12</v>
      </c>
      <c r="O13" s="81"/>
      <c r="P13" s="76" t="str">
        <f>IFERROR(VLOOKUP(O13,'Fiches tech DATAMEAL'!$A$3:$F$1982,2,FALSE),"")</f>
        <v/>
      </c>
      <c r="R13" s="118" t="s">
        <v>9</v>
      </c>
      <c r="S13" s="118" t="s">
        <v>10</v>
      </c>
      <c r="T13" s="118" t="s">
        <v>11</v>
      </c>
      <c r="U13" s="118" t="s">
        <v>12</v>
      </c>
      <c r="V13" s="59" t="s">
        <v>1094</v>
      </c>
      <c r="W13" s="17" t="s">
        <v>47</v>
      </c>
    </row>
    <row r="14" spans="1:24" ht="24" customHeight="1" thickTop="1" x14ac:dyDescent="0.25">
      <c r="A14" s="89" t="s">
        <v>2</v>
      </c>
      <c r="B14" s="90" t="s">
        <v>10</v>
      </c>
      <c r="C14" s="81"/>
      <c r="D14" s="76" t="str">
        <f>IFERROR(VLOOKUP(C14,'Fiches tech DATAMEAL'!$A$3:$F$1982,2,FALSE),"")</f>
        <v/>
      </c>
      <c r="E14" s="4"/>
      <c r="F14" s="81" t="s">
        <v>47</v>
      </c>
      <c r="G14" s="81"/>
      <c r="H14" s="76" t="str">
        <f>IFERROR(VLOOKUP(G14,'Fiches tech DATAMEAL'!$A$3:$F$1982,2,FALSE),"")</f>
        <v/>
      </c>
      <c r="I14" s="4"/>
      <c r="J14" s="81" t="s">
        <v>47</v>
      </c>
      <c r="K14" s="81"/>
      <c r="L14" s="76" t="str">
        <f>IFERROR(VLOOKUP(K14,'Fiches tech DATAMEAL'!$A$3:$F$1982,2,FALSE),"")</f>
        <v/>
      </c>
      <c r="M14" s="4"/>
      <c r="N14" s="81" t="s">
        <v>47</v>
      </c>
      <c r="O14" s="81"/>
      <c r="P14" s="76" t="str">
        <f>IFERROR(VLOOKUP(O14,'Fiches tech DATAMEAL'!$A$3:$F$1982,2,FALSE),"")</f>
        <v/>
      </c>
      <c r="Q14" s="6" t="s">
        <v>1093</v>
      </c>
      <c r="R14" s="6">
        <f t="shared" ref="R14:U14" si="2">COUNTIF($B$13:$P$15,R13)</f>
        <v>0</v>
      </c>
      <c r="S14" s="6">
        <f t="shared" si="2"/>
        <v>2</v>
      </c>
      <c r="T14" s="6">
        <f t="shared" si="2"/>
        <v>0</v>
      </c>
      <c r="U14" s="6">
        <f t="shared" si="2"/>
        <v>1</v>
      </c>
      <c r="V14" s="6">
        <f>COUNTIF($B$13:$P$15,V13)</f>
        <v>0</v>
      </c>
      <c r="W14" s="6">
        <f>COUNTIF($B$13:$P$15,#REF!)</f>
        <v>0</v>
      </c>
    </row>
    <row r="15" spans="1:24" ht="24" customHeight="1" x14ac:dyDescent="0.25">
      <c r="A15" s="88"/>
      <c r="B15" s="83"/>
      <c r="C15" s="83"/>
      <c r="D15" s="50"/>
      <c r="E15" s="4"/>
      <c r="F15" s="83"/>
      <c r="G15" s="83"/>
      <c r="H15" s="50"/>
      <c r="I15" s="4"/>
      <c r="J15" s="83"/>
      <c r="K15" s="83"/>
      <c r="L15" s="50"/>
      <c r="M15" s="4"/>
      <c r="N15" s="83"/>
      <c r="O15" s="83"/>
      <c r="P15" s="50"/>
      <c r="Q15" s="6" t="s">
        <v>1123</v>
      </c>
      <c r="R15" s="6">
        <f>COUNTIF('S1'!B8:P29,R13)+COUNTIF('S2'!B8:P29,R13)+COUNTIF('S3'!B8:P29,R13)+COUNTIF('S4'!B8:P29,R13)+COUNTIF('S5'!B8:P29,R13)</f>
        <v>1</v>
      </c>
      <c r="S15" s="6">
        <f>COUNTIF('S1'!B8:P29,S13)+COUNTIF('S2'!B8:P29,S13)+COUNTIF('S3'!B8:P29,S13)+COUNTIF('S4'!B8:P29,S13)+COUNTIF('S5'!B8:P29,S13)</f>
        <v>9</v>
      </c>
      <c r="T15" s="6">
        <f>COUNTIF('S1'!B8:P29,T13)+COUNTIF('S2'!B8:P29,T13)+COUNTIF('S3'!B8:P29,T13)+COUNTIF('S4'!B8:P29,T13)+COUNTIF('S5'!B8:P29,T13)</f>
        <v>8</v>
      </c>
      <c r="U15" s="6">
        <f>COUNTIF('S1'!B8:P29,U13)+COUNTIF('S2'!B8:P29,U13)+COUNTIF('S3'!B8:P29,U13)+COUNTIF('S4'!B8:P29,U13)+COUNTIF('S5'!B8:P29,U13)</f>
        <v>5</v>
      </c>
      <c r="V15" s="6">
        <f>COUNTIF('S1'!C8:Q29,V13)+COUNTIF('S2'!C8:Q29,V13)+COUNTIF('S3'!C8:Q29,V13)+COUNTIF('S4'!C8:Q29,V13)+COUNTIF('S5'!C8:Q29,V13)</f>
        <v>2</v>
      </c>
      <c r="W15" s="6">
        <f>COUNTIF('S1'!B8:P29,W13)+COUNTIF('S2'!B8:P29,W13)+COUNTIF('S3'!B8:P29,W13)+COUNTIF('S4'!B8:P29,W13)+COUNTIF('S5'!B8:P29,W13)</f>
        <v>15</v>
      </c>
      <c r="X15" s="17"/>
    </row>
    <row r="16" spans="1:24" x14ac:dyDescent="0.25">
      <c r="A16" s="88"/>
      <c r="B16" s="82"/>
      <c r="C16" s="82"/>
      <c r="D16" s="5"/>
      <c r="E16" s="5"/>
      <c r="F16" s="82"/>
      <c r="G16" s="82"/>
      <c r="H16" s="5"/>
      <c r="I16" s="5"/>
      <c r="J16" s="82"/>
      <c r="K16" s="82"/>
      <c r="L16" s="5"/>
      <c r="M16" s="5"/>
      <c r="N16" s="82"/>
      <c r="O16" s="82"/>
      <c r="P16" s="5"/>
      <c r="Q16" t="s">
        <v>1105</v>
      </c>
      <c r="R16" s="19" t="s">
        <v>1098</v>
      </c>
      <c r="S16" s="19" t="s">
        <v>1099</v>
      </c>
      <c r="T16" s="19" t="s">
        <v>1099</v>
      </c>
      <c r="U16" s="56" t="s">
        <v>1100</v>
      </c>
      <c r="V16" s="55" t="s">
        <v>1097</v>
      </c>
      <c r="W16" s="53" t="s">
        <v>1096</v>
      </c>
      <c r="X16" s="14"/>
    </row>
    <row r="17" spans="1:24" ht="15.75" thickBot="1" x14ac:dyDescent="0.3">
      <c r="A17" s="88"/>
      <c r="B17" s="82"/>
      <c r="C17" s="82"/>
      <c r="D17" s="5"/>
      <c r="E17" s="5"/>
      <c r="F17" s="82"/>
      <c r="G17" s="82"/>
      <c r="H17" s="5"/>
      <c r="I17" s="5"/>
      <c r="J17" s="82"/>
      <c r="K17" s="82"/>
      <c r="L17" s="5"/>
      <c r="M17" s="5"/>
      <c r="N17" s="82"/>
      <c r="O17" s="82"/>
      <c r="P17" s="5"/>
      <c r="S17" s="15"/>
      <c r="T17" s="15"/>
      <c r="U17" s="15"/>
      <c r="V17" s="15"/>
      <c r="W17" s="15"/>
      <c r="X17" s="18"/>
    </row>
    <row r="18" spans="1:24" ht="24" customHeight="1" thickTop="1" thickBot="1" x14ac:dyDescent="0.3">
      <c r="A18" s="89"/>
      <c r="B18" s="81" t="s">
        <v>1150</v>
      </c>
      <c r="C18" s="81"/>
      <c r="D18" s="76" t="str">
        <f>IFERROR(VLOOKUP(C18,'Fiches tech DATAMEAL'!$A$3:$F$1982,2,FALSE),"")</f>
        <v/>
      </c>
      <c r="E18" s="4"/>
      <c r="F18" s="81" t="s">
        <v>14</v>
      </c>
      <c r="G18" s="81"/>
      <c r="H18" s="76" t="str">
        <f>IFERROR(VLOOKUP(G18,'Fiches tech DATAMEAL'!$A$3:$F$1982,2,FALSE),"")</f>
        <v/>
      </c>
      <c r="I18" s="4"/>
      <c r="J18" s="81" t="s">
        <v>13</v>
      </c>
      <c r="K18" s="81"/>
      <c r="L18" s="76" t="str">
        <f>IFERROR(VLOOKUP(K18,'Fiches tech DATAMEAL'!$A$3:$F$1982,2,FALSE),"")</f>
        <v/>
      </c>
      <c r="M18" s="4"/>
      <c r="N18" s="81" t="s">
        <v>1150</v>
      </c>
      <c r="O18" s="81"/>
      <c r="P18" s="76" t="str">
        <f>IFERROR(VLOOKUP(O18,'Fiches tech DATAMEAL'!$A$3:$F$1982,2,FALSE),"")</f>
        <v/>
      </c>
      <c r="R18" s="111" t="s">
        <v>13</v>
      </c>
      <c r="S18" s="110" t="s">
        <v>14</v>
      </c>
      <c r="T18" s="112" t="s">
        <v>7</v>
      </c>
      <c r="U18" s="107" t="s">
        <v>1149</v>
      </c>
      <c r="V18" s="104" t="s">
        <v>1150</v>
      </c>
    </row>
    <row r="19" spans="1:24" ht="24" customHeight="1" thickTop="1" x14ac:dyDescent="0.25">
      <c r="A19" s="89" t="s">
        <v>3</v>
      </c>
      <c r="B19" s="81" t="s">
        <v>13</v>
      </c>
      <c r="C19" s="81"/>
      <c r="D19" s="76" t="str">
        <f>IFERROR(VLOOKUP(C19,'Fiches tech DATAMEAL'!$A$3:$F$1982,2,FALSE),"")</f>
        <v/>
      </c>
      <c r="E19" s="4"/>
      <c r="F19" s="81" t="s">
        <v>14</v>
      </c>
      <c r="G19" s="81"/>
      <c r="H19" s="76" t="str">
        <f>IFERROR(VLOOKUP(G19,'Fiches tech DATAMEAL'!$A$3:$F$1982,2,FALSE),"")</f>
        <v/>
      </c>
      <c r="I19" s="4"/>
      <c r="J19" s="81" t="s">
        <v>13</v>
      </c>
      <c r="K19" s="81"/>
      <c r="L19" s="76" t="str">
        <f>IFERROR(VLOOKUP(K19,'Fiches tech DATAMEAL'!$A$3:$F$1982,2,FALSE),"")</f>
        <v/>
      </c>
      <c r="M19" s="4"/>
      <c r="N19" s="81" t="s">
        <v>14</v>
      </c>
      <c r="O19" s="81"/>
      <c r="P19" s="76" t="str">
        <f>IFERROR(VLOOKUP(O19,'Fiches tech DATAMEAL'!$A$3:$F$1982,2,FALSE),"")</f>
        <v/>
      </c>
      <c r="Q19" s="6" t="s">
        <v>1093</v>
      </c>
      <c r="R19" s="6">
        <f>COUNTIF($B$18:$P$20,R$18)+COUNTIF($B$18:$P$20,V18)</f>
        <v>5</v>
      </c>
      <c r="S19" s="6">
        <f>COUNTIF($B$18:$P$20,S18)+COUNTIF($B$18:$P$20,U18)</f>
        <v>3</v>
      </c>
      <c r="T19" s="6">
        <f>COUNTIF($B$18:$P$20,T18)</f>
        <v>0</v>
      </c>
      <c r="U19" s="1">
        <f>COUNTIF($B$18:$P$20,U18)</f>
        <v>0</v>
      </c>
      <c r="V19" s="6">
        <f t="shared" ref="V19" si="3">COUNTIF($B$18:$P$20,V18)</f>
        <v>2</v>
      </c>
    </row>
    <row r="20" spans="1:24" ht="24" customHeight="1" x14ac:dyDescent="0.25">
      <c r="A20" s="88"/>
      <c r="B20" s="83"/>
      <c r="C20" s="83"/>
      <c r="D20" s="50"/>
      <c r="E20" s="4"/>
      <c r="F20" s="83"/>
      <c r="G20" s="83"/>
      <c r="H20" s="50"/>
      <c r="I20" s="4"/>
      <c r="J20" s="83"/>
      <c r="K20" s="83"/>
      <c r="L20" s="50"/>
      <c r="M20" s="4"/>
      <c r="N20" s="83"/>
      <c r="O20" s="83"/>
      <c r="P20" s="50"/>
      <c r="Q20" s="6" t="s">
        <v>1123</v>
      </c>
      <c r="R20" s="6">
        <f>COUNTIF('S1'!B8:P29,R18)+COUNTIF('S2'!B8:P29,R18)+COUNTIF('S3'!B8:P29,R18)+COUNTIF('S4'!B8:P29,R18)+COUNTIF('S5'!B8:P29,R18)+COUNTIF('S1'!B8:P29,V18)+COUNTIF('S2'!B8:P29,V18)+COUNTIF('S3'!B8:P29,V18)+COUNTIF('S4'!B8:P29,V18)+COUNTIF('S5'!B8:P29,V18)</f>
        <v>22</v>
      </c>
      <c r="S20" s="6">
        <f>COUNTIF('S1'!B8:P29,S18)+COUNTIF('S2'!B8:P29,S18)+COUNTIF('S3'!B8:P29,S18)+COUNTIF('S4'!B8:P29,S18)+COUNTIF('S5'!B8:P29,S18)+COUNTIF('S1'!B8:P29,U18)+COUNTIF('S2'!B8:P29,U18)+COUNTIF('S3'!B8:P29,U18)+COUNTIF('S4'!B8:P29,U18)+COUNTIF('S5'!B8:P29,U18)</f>
        <v>17</v>
      </c>
      <c r="T20" s="6">
        <f>COUNTIF('S1'!B8:P29,T8)+COUNTIF('S2'!B8:P29,T8)+COUNTIF('S3'!B8:P29,T8)+COUNTIF('S4'!B8:P29,T8)+COUNTIF('S5'!B8:P29,T8)</f>
        <v>38</v>
      </c>
      <c r="U20" s="1">
        <f>COUNTIF('S1'!B8:P29,U18)+COUNTIF('S2'!B8:P29,U18)+COUNTIF('S3'!B8:P29,U18)+COUNTIF('S4'!B8:P29,U18)+COUNTIF('S5'!B8:P29,U18)</f>
        <v>4</v>
      </c>
      <c r="V20" s="6">
        <f>COUNTIF('S1'!B8:P29,V18)+COUNTIF('S2'!B8:P29,V18)+COUNTIF('S3'!B8:P29,V18)+COUNTIF('S4'!B8:P29,V18)+COUNTIF('S5'!B8:P29,V18)</f>
        <v>7</v>
      </c>
    </row>
    <row r="21" spans="1:24" x14ac:dyDescent="0.25">
      <c r="A21" s="88"/>
      <c r="B21" s="82"/>
      <c r="C21" s="82"/>
      <c r="D21" s="5"/>
      <c r="E21" s="5"/>
      <c r="F21" s="82"/>
      <c r="G21" s="82"/>
      <c r="H21" s="5"/>
      <c r="I21" s="5"/>
      <c r="J21" s="82"/>
      <c r="K21" s="82"/>
      <c r="L21" s="5"/>
      <c r="M21" s="5"/>
      <c r="N21" s="82"/>
      <c r="O21" s="82"/>
      <c r="P21" s="5"/>
      <c r="Q21" t="s">
        <v>1105</v>
      </c>
      <c r="R21" s="58" t="s">
        <v>1101</v>
      </c>
      <c r="S21" s="15" t="s">
        <v>1101</v>
      </c>
      <c r="T21" s="15" t="s">
        <v>1102</v>
      </c>
      <c r="U21" s="15" t="s">
        <v>1097</v>
      </c>
      <c r="V21" s="15" t="s">
        <v>1097</v>
      </c>
    </row>
    <row r="22" spans="1:24" x14ac:dyDescent="0.25">
      <c r="A22" s="88"/>
      <c r="B22" s="82"/>
      <c r="C22" s="82"/>
      <c r="D22" s="5"/>
      <c r="E22" s="5"/>
      <c r="F22" s="82"/>
      <c r="G22" s="82"/>
      <c r="H22" s="5"/>
      <c r="I22" s="5"/>
      <c r="J22" s="82"/>
      <c r="K22" s="82"/>
      <c r="L22" s="5"/>
      <c r="M22" s="5"/>
      <c r="N22" s="82"/>
      <c r="O22" s="82"/>
      <c r="P22" s="5"/>
      <c r="U22" s="1"/>
    </row>
    <row r="23" spans="1:24" ht="24" customHeight="1" x14ac:dyDescent="0.25">
      <c r="A23" s="88"/>
      <c r="B23" s="81" t="s">
        <v>15</v>
      </c>
      <c r="C23" s="81"/>
      <c r="D23" s="76" t="str">
        <f>IFERROR(VLOOKUP(C23,'Fiches tech DATAMEAL'!$A$3:$F$1982,2,FALSE),"")</f>
        <v/>
      </c>
      <c r="E23" s="4"/>
      <c r="F23" s="81" t="s">
        <v>15</v>
      </c>
      <c r="G23" s="81"/>
      <c r="H23" s="76" t="str">
        <f>IFERROR(VLOOKUP(G23,'Fiches tech DATAMEAL'!$A$3:$F$1982,2,FALSE),"")</f>
        <v/>
      </c>
      <c r="I23" s="4"/>
      <c r="J23" s="81" t="s">
        <v>16</v>
      </c>
      <c r="K23" s="81"/>
      <c r="L23" s="76" t="str">
        <f>IFERROR(VLOOKUP(K23,'Fiches tech DATAMEAL'!$A$3:$F$1982,2,FALSE),"")</f>
        <v/>
      </c>
      <c r="M23" s="4"/>
      <c r="N23" s="81" t="s">
        <v>15</v>
      </c>
      <c r="O23" s="81"/>
      <c r="P23" s="76" t="str">
        <f>IFERROR(VLOOKUP(O23,'Fiches tech DATAMEAL'!$A$3:$F$1982,2,FALSE),"")</f>
        <v/>
      </c>
      <c r="R23" s="115" t="s">
        <v>15</v>
      </c>
      <c r="S23" s="115" t="s">
        <v>16</v>
      </c>
      <c r="T23" s="14" t="s">
        <v>48</v>
      </c>
      <c r="U23" s="115" t="s">
        <v>1095</v>
      </c>
    </row>
    <row r="24" spans="1:24" ht="24" customHeight="1" x14ac:dyDescent="0.25">
      <c r="A24" s="89" t="s">
        <v>4</v>
      </c>
      <c r="B24" s="81" t="s">
        <v>48</v>
      </c>
      <c r="C24" s="81"/>
      <c r="D24" s="76" t="str">
        <f>IFERROR(VLOOKUP(C24,'Fiches tech DATAMEAL'!$A$3:$F$1982,2,FALSE),"")</f>
        <v/>
      </c>
      <c r="E24" s="4"/>
      <c r="F24" s="81" t="s">
        <v>15</v>
      </c>
      <c r="G24" s="81"/>
      <c r="H24" s="76" t="str">
        <f>IFERROR(VLOOKUP(G24,'Fiches tech DATAMEAL'!$A$3:$F$1982,2,FALSE),"")</f>
        <v/>
      </c>
      <c r="I24" s="4"/>
      <c r="J24" s="81" t="s">
        <v>1095</v>
      </c>
      <c r="K24" s="81"/>
      <c r="L24" s="76" t="str">
        <f>IFERROR(VLOOKUP(K24,'Fiches tech DATAMEAL'!$A$3:$F$1982,2,FALSE),"")</f>
        <v/>
      </c>
      <c r="M24" s="4"/>
      <c r="N24" s="81" t="s">
        <v>15</v>
      </c>
      <c r="O24" s="81"/>
      <c r="P24" s="76" t="str">
        <f>IFERROR(VLOOKUP(O24,'Fiches tech DATAMEAL'!$A$3:$F$1982,2,FALSE),"")</f>
        <v/>
      </c>
      <c r="Q24" s="6" t="s">
        <v>1093</v>
      </c>
      <c r="R24" s="6">
        <f>COUNTIF($B$23:$P$25,R$23)</f>
        <v>5</v>
      </c>
      <c r="S24" s="6">
        <f t="shared" ref="S24:U24" si="4">COUNTIF($B$23:$P$25,S$23)</f>
        <v>1</v>
      </c>
      <c r="T24" s="6">
        <f t="shared" si="4"/>
        <v>1</v>
      </c>
      <c r="U24" s="6">
        <f t="shared" si="4"/>
        <v>1</v>
      </c>
    </row>
    <row r="25" spans="1:24" ht="24" customHeight="1" x14ac:dyDescent="0.25">
      <c r="A25" s="88"/>
      <c r="B25" s="83"/>
      <c r="C25" s="83"/>
      <c r="D25" s="50"/>
      <c r="E25" s="4"/>
      <c r="F25" s="83"/>
      <c r="G25" s="83"/>
      <c r="H25" s="50"/>
      <c r="I25" s="4"/>
      <c r="J25" s="83"/>
      <c r="K25" s="83"/>
      <c r="L25" s="50"/>
      <c r="M25" s="4"/>
      <c r="N25" s="83"/>
      <c r="O25" s="83"/>
      <c r="P25" s="50"/>
      <c r="Q25" s="6" t="s">
        <v>1123</v>
      </c>
      <c r="R25" s="6">
        <f>COUNTIF('S1'!B8:P29,R23)+COUNTIF('S2'!B8:P29,R23)+COUNTIF('S3'!B8:P29,R23)+COUNTIF('S4'!B8:P29,R23)+COUNTIF('S5'!B8:P29,R23)</f>
        <v>18</v>
      </c>
      <c r="S25" s="6">
        <f>COUNTIF('S1'!B8:P29,S23)+COUNTIF('S2'!B8:P29,S23)+COUNTIF('S3'!B8:P29,S23)+COUNTIF('S4'!B8:P29,S23)+COUNTIF('S5'!B8:P29,S23)</f>
        <v>9</v>
      </c>
      <c r="T25" s="6">
        <f>COUNTIF('S1'!B8:P29,T23)+COUNTIF('S2'!B8:P29,T23)+COUNTIF('S3'!B8:P29,T23)+COUNTIF('S4'!B8:P29,T23)+COUNTIF('S5'!B8:P29,T23)</f>
        <v>4</v>
      </c>
      <c r="U25" s="6">
        <f>COUNTIF('S1'!B8:P29,U23)+COUNTIF('S2'!B8:P29,U23)+COUNTIF('S3'!B8:P29,U23)+COUNTIF('S4'!B8:P29,U23)+COUNTIF('S5'!B8:P29,U23)</f>
        <v>11</v>
      </c>
    </row>
    <row r="26" spans="1:24" x14ac:dyDescent="0.25">
      <c r="A26" s="88"/>
      <c r="B26" s="82"/>
      <c r="C26" s="82"/>
      <c r="D26" s="5"/>
      <c r="E26" s="5"/>
      <c r="F26" s="82"/>
      <c r="G26" s="82"/>
      <c r="H26" s="5"/>
      <c r="I26" s="5"/>
      <c r="J26" s="82"/>
      <c r="K26" s="82"/>
      <c r="L26" s="5"/>
      <c r="M26" s="5"/>
      <c r="N26" s="82"/>
      <c r="O26" s="82"/>
      <c r="P26" s="5"/>
      <c r="Q26" t="s">
        <v>1105</v>
      </c>
      <c r="R26" s="15" t="s">
        <v>1103</v>
      </c>
      <c r="S26" s="15" t="s">
        <v>1099</v>
      </c>
      <c r="T26" s="6" t="s">
        <v>1096</v>
      </c>
      <c r="U26" s="15" t="s">
        <v>1104</v>
      </c>
    </row>
    <row r="27" spans="1:24" x14ac:dyDescent="0.25">
      <c r="A27" s="88"/>
      <c r="B27" s="82"/>
      <c r="C27" s="82"/>
      <c r="D27" s="5"/>
      <c r="E27" s="5"/>
      <c r="F27" s="82"/>
      <c r="G27" s="82"/>
      <c r="H27" s="5"/>
      <c r="I27" s="5"/>
      <c r="J27" s="82"/>
      <c r="K27" s="82"/>
      <c r="L27" s="5"/>
      <c r="M27" s="5"/>
      <c r="N27" s="82"/>
      <c r="O27" s="82"/>
      <c r="P27" s="5"/>
      <c r="U27" s="1"/>
    </row>
    <row r="28" spans="1:24" ht="24" customHeight="1" x14ac:dyDescent="0.25">
      <c r="A28" s="88"/>
      <c r="B28" s="81" t="s">
        <v>19</v>
      </c>
      <c r="C28" s="81"/>
      <c r="D28" s="76" t="str">
        <f>IFERROR(VLOOKUP(C28,'Fiches tech DATAMEAL'!$A$3:$F$1982,2,FALSE),"")</f>
        <v/>
      </c>
      <c r="E28" s="4"/>
      <c r="F28" s="81" t="s">
        <v>1141</v>
      </c>
      <c r="G28" s="81"/>
      <c r="H28" s="76" t="str">
        <f>IFERROR(VLOOKUP(G28,'Fiches tech DATAMEAL'!$A$3:$F$1982,2,FALSE),"")</f>
        <v/>
      </c>
      <c r="I28" s="4"/>
      <c r="J28" s="81" t="s">
        <v>20</v>
      </c>
      <c r="K28" s="81"/>
      <c r="L28" s="76" t="str">
        <f>IFERROR(VLOOKUP(K28,'Fiches tech DATAMEAL'!$A$3:$F$1982,2,FALSE),"")</f>
        <v/>
      </c>
      <c r="M28" s="4"/>
      <c r="N28" s="81" t="s">
        <v>18</v>
      </c>
      <c r="O28" s="81"/>
      <c r="P28" s="76" t="str">
        <f>IFERROR(VLOOKUP(O28,'Fiches tech DATAMEAL'!$A$3:$F$1982,2,FALSE),"")</f>
        <v/>
      </c>
      <c r="R28" s="114" t="s">
        <v>18</v>
      </c>
      <c r="S28" s="113" t="s">
        <v>19</v>
      </c>
      <c r="T28" s="111" t="s">
        <v>20</v>
      </c>
      <c r="U28" s="115" t="s">
        <v>1095</v>
      </c>
      <c r="V28" s="108"/>
    </row>
    <row r="29" spans="1:24" ht="24" customHeight="1" x14ac:dyDescent="0.25">
      <c r="A29" s="89" t="s">
        <v>5</v>
      </c>
      <c r="B29" s="81" t="s">
        <v>19</v>
      </c>
      <c r="C29" s="81"/>
      <c r="D29" s="76" t="str">
        <f>IFERROR(VLOOKUP(C29,'Fiches tech DATAMEAL'!$A$3:$F$1982,2,FALSE),"")</f>
        <v/>
      </c>
      <c r="E29" s="4"/>
      <c r="F29" s="81" t="s">
        <v>1141</v>
      </c>
      <c r="G29" s="81"/>
      <c r="H29" s="76" t="str">
        <f>IFERROR(VLOOKUP(G29,'Fiches tech DATAMEAL'!$A$3:$F$1982,2,FALSE),"")</f>
        <v/>
      </c>
      <c r="I29" s="4"/>
      <c r="J29" s="81" t="s">
        <v>20</v>
      </c>
      <c r="K29" s="81"/>
      <c r="L29" s="76" t="str">
        <f>IFERROR(VLOOKUP(K29,'Fiches tech DATAMEAL'!$A$3:$F$1982,2,FALSE),"")</f>
        <v/>
      </c>
      <c r="M29" s="4"/>
      <c r="N29" s="81" t="s">
        <v>18</v>
      </c>
      <c r="O29" s="81"/>
      <c r="P29" s="76" t="str">
        <f>IFERROR(VLOOKUP(O29,'Fiches tech DATAMEAL'!$A$3:$F$1982,2,FALSE),"")</f>
        <v/>
      </c>
      <c r="Q29" s="6" t="s">
        <v>1093</v>
      </c>
      <c r="R29" s="6">
        <f t="shared" ref="R29:T29" si="5">COUNTIF($B$28:$P$30,R$28)</f>
        <v>2</v>
      </c>
      <c r="S29" s="6">
        <f t="shared" si="5"/>
        <v>2</v>
      </c>
      <c r="T29" s="6">
        <f t="shared" si="5"/>
        <v>2</v>
      </c>
      <c r="U29" s="6">
        <f>COUNTIF($B$28:$P$30,U$28)</f>
        <v>0</v>
      </c>
      <c r="V29" s="6"/>
    </row>
    <row r="30" spans="1:24" ht="24" customHeight="1" x14ac:dyDescent="0.25">
      <c r="B30" s="10"/>
      <c r="C30" s="10"/>
      <c r="D30" s="50"/>
      <c r="E30" s="4"/>
      <c r="F30" s="10"/>
      <c r="G30" s="10"/>
      <c r="H30" s="50"/>
      <c r="I30" s="4"/>
      <c r="J30" s="10"/>
      <c r="K30" s="10"/>
      <c r="L30" s="50"/>
      <c r="M30" s="4"/>
      <c r="N30" s="10"/>
      <c r="O30" s="10"/>
      <c r="P30" s="50"/>
      <c r="Q30" s="6" t="s">
        <v>1123</v>
      </c>
      <c r="R30" s="6">
        <f>COUNTIF('S1'!B8:P29,R28)+COUNTIF('S2'!B8:P29,R28)+COUNTIF('S3'!B8:P29,R28)+COUNTIF('S4'!B8:P29,R28)+COUNTIF('S5'!B8:P29,R28)</f>
        <v>6</v>
      </c>
      <c r="S30" s="6">
        <f>COUNTIF('S1'!B8:P29,S28)+COUNTIF('S2'!B8:P29,S28)+COUNTIF('S3'!B8:P29,S28)+COUNTIF('S4'!B8:P29,S28)+COUNTIF('S5'!B8:P29,S28)</f>
        <v>9</v>
      </c>
      <c r="T30" s="6">
        <f>COUNTIF('S1'!B8:P29,T28)+COUNTIF('S2'!B8:P29,T28)+COUNTIF('S3'!B8:P29,T28)+COUNTIF('S4'!B8:P29,T28)+COUNTIF('S5'!B8:P29,T28)</f>
        <v>16</v>
      </c>
      <c r="U30" s="6">
        <f>COUNTIF('S1'!B8:P29,U23)+COUNTIF('S2'!B8:P29,U23)+COUNTIF('S3'!B8:P29,U23)+COUNTIF('S4'!B8:P29,U23)+COUNTIF('S5'!B8:P29,U23)</f>
        <v>11</v>
      </c>
      <c r="V30" s="6"/>
    </row>
    <row r="31" spans="1:24" ht="18.75" x14ac:dyDescent="0.25">
      <c r="B31" s="68" t="s">
        <v>1130</v>
      </c>
      <c r="C31" s="68"/>
      <c r="Q31" t="s">
        <v>1105</v>
      </c>
      <c r="R31" s="15" t="s">
        <v>1100</v>
      </c>
      <c r="S31" s="15" t="s">
        <v>1097</v>
      </c>
      <c r="T31" s="15" t="s">
        <v>1103</v>
      </c>
      <c r="U31" s="15" t="s">
        <v>1104</v>
      </c>
      <c r="V31" s="15"/>
    </row>
    <row r="32" spans="1:24" ht="18.75" x14ac:dyDescent="0.25">
      <c r="A32" s="61"/>
      <c r="B32" s="68" t="s">
        <v>1125</v>
      </c>
      <c r="C32" s="70" t="s">
        <v>1131</v>
      </c>
      <c r="D32" s="52"/>
      <c r="E32" s="3"/>
      <c r="F32" s="51"/>
      <c r="G32" s="51"/>
      <c r="H32" s="3"/>
      <c r="I32" s="3"/>
      <c r="J32" s="51"/>
      <c r="K32" s="51"/>
      <c r="L32" s="3"/>
      <c r="M32" s="3"/>
      <c r="N32" s="51"/>
      <c r="O32" s="51"/>
      <c r="P32" s="3"/>
    </row>
    <row r="33" spans="1:3" ht="18.75" x14ac:dyDescent="0.25">
      <c r="A33" s="65"/>
      <c r="B33" s="69" t="s">
        <v>18</v>
      </c>
      <c r="C33" s="71" t="s">
        <v>1136</v>
      </c>
    </row>
    <row r="34" spans="1:3" ht="18.75" x14ac:dyDescent="0.25">
      <c r="A34" s="66"/>
      <c r="B34" s="68" t="s">
        <v>19</v>
      </c>
      <c r="C34" s="71" t="s">
        <v>1137</v>
      </c>
    </row>
    <row r="35" spans="1:3" ht="18.75" x14ac:dyDescent="0.25">
      <c r="A35" s="62"/>
      <c r="B35" s="68" t="s">
        <v>1127</v>
      </c>
      <c r="C35" s="71" t="s">
        <v>1133</v>
      </c>
    </row>
    <row r="36" spans="1:3" ht="18.75" x14ac:dyDescent="0.25">
      <c r="A36" s="64"/>
      <c r="B36" s="68" t="s">
        <v>1128</v>
      </c>
      <c r="C36" s="71" t="s">
        <v>1134</v>
      </c>
    </row>
    <row r="37" spans="1:3" ht="18.75" x14ac:dyDescent="0.25">
      <c r="A37" s="63"/>
      <c r="B37" s="68" t="s">
        <v>1126</v>
      </c>
      <c r="C37" s="71" t="s">
        <v>1135</v>
      </c>
    </row>
    <row r="38" spans="1:3" ht="18.75" x14ac:dyDescent="0.25">
      <c r="A38" s="109"/>
      <c r="B38" s="68" t="s">
        <v>14</v>
      </c>
      <c r="C38" s="71" t="s">
        <v>1132</v>
      </c>
    </row>
    <row r="39" spans="1:3" ht="18.75" x14ac:dyDescent="0.25">
      <c r="A39" s="105"/>
      <c r="B39" s="68" t="s">
        <v>1149</v>
      </c>
      <c r="C39" s="71" t="s">
        <v>1151</v>
      </c>
    </row>
    <row r="40" spans="1:3" ht="18.75" x14ac:dyDescent="0.25">
      <c r="A40" s="106"/>
      <c r="B40" s="68" t="s">
        <v>1150</v>
      </c>
      <c r="C40" s="71" t="s">
        <v>1152</v>
      </c>
    </row>
  </sheetData>
  <mergeCells count="2">
    <mergeCell ref="B2:P2"/>
    <mergeCell ref="A4:B4"/>
  </mergeCells>
  <conditionalFormatting sqref="B13:B14">
    <cfRule type="cellIs" dxfId="2283" priority="634" operator="equal">
      <formula>"Frit"</formula>
    </cfRule>
    <cfRule type="cellIs" dxfId="2282" priority="635" operator="equal">
      <formula>"PPHF"</formula>
    </cfRule>
    <cfRule type="cellIs" dxfId="2281" priority="636" operator="equal">
      <formula>"PLHF"</formula>
    </cfRule>
    <cfRule type="cellIs" dxfId="2280" priority="637" operator="equal">
      <formula>"Laitiers"</formula>
    </cfRule>
    <cfRule type="cellIs" dxfId="2279" priority="638" operator="equal">
      <formula>"o"</formula>
    </cfRule>
    <cfRule type="cellIs" dxfId="2278" priority="639" operator="equal">
      <formula>"n"</formula>
    </cfRule>
    <cfRule type="cellIs" dxfId="2277" priority="640" operator="equal">
      <formula>"m"</formula>
    </cfRule>
    <cfRule type="cellIs" dxfId="2276" priority="641" operator="equal">
      <formula>"l"</formula>
    </cfRule>
    <cfRule type="cellIs" dxfId="2275" priority="642" operator="equal">
      <formula>"k"</formula>
    </cfRule>
    <cfRule type="cellIs" dxfId="2274" priority="643" operator="equal">
      <formula>"j"</formula>
    </cfRule>
    <cfRule type="cellIs" dxfId="2273" priority="644" operator="equal">
      <formula>"i"</formula>
    </cfRule>
    <cfRule type="cellIs" dxfId="2272" priority="645" operator="equal">
      <formula>"h"</formula>
    </cfRule>
    <cfRule type="cellIs" dxfId="2271" priority="646" operator="equal">
      <formula>"g"</formula>
    </cfRule>
    <cfRule type="cellIs" dxfId="2270" priority="647" operator="equal">
      <formula>"f"</formula>
    </cfRule>
    <cfRule type="cellIs" dxfId="2269" priority="648" operator="equal">
      <formula>"e"</formula>
    </cfRule>
    <cfRule type="cellIs" dxfId="2268" priority="649" operator="equal">
      <formula>"d"</formula>
    </cfRule>
    <cfRule type="cellIs" dxfId="2267" priority="650" operator="equal">
      <formula>"c"</formula>
    </cfRule>
    <cfRule type="cellIs" dxfId="2266" priority="651" operator="equal">
      <formula>"b"</formula>
    </cfRule>
    <cfRule type="cellIs" dxfId="2265" priority="652" operator="equal">
      <formula>"a"</formula>
    </cfRule>
  </conditionalFormatting>
  <conditionalFormatting sqref="B18:B19">
    <cfRule type="cellIs" dxfId="2264" priority="615" operator="equal">
      <formula>"Frit"</formula>
    </cfRule>
    <cfRule type="cellIs" dxfId="2263" priority="616" operator="equal">
      <formula>"PPHF"</formula>
    </cfRule>
    <cfRule type="cellIs" dxfId="2262" priority="617" operator="equal">
      <formula>"PLHF"</formula>
    </cfRule>
    <cfRule type="cellIs" dxfId="2261" priority="618" operator="equal">
      <formula>"Laitiers"</formula>
    </cfRule>
    <cfRule type="cellIs" dxfId="2260" priority="619" operator="equal">
      <formula>"o"</formula>
    </cfRule>
    <cfRule type="cellIs" dxfId="2259" priority="620" operator="equal">
      <formula>"n"</formula>
    </cfRule>
    <cfRule type="cellIs" dxfId="2258" priority="621" operator="equal">
      <formula>"m"</formula>
    </cfRule>
    <cfRule type="cellIs" dxfId="2257" priority="622" operator="equal">
      <formula>"l"</formula>
    </cfRule>
    <cfRule type="cellIs" dxfId="2256" priority="623" operator="equal">
      <formula>"k"</formula>
    </cfRule>
    <cfRule type="cellIs" dxfId="2255" priority="624" operator="equal">
      <formula>"j"</formula>
    </cfRule>
    <cfRule type="cellIs" dxfId="2254" priority="625" operator="equal">
      <formula>"i"</formula>
    </cfRule>
    <cfRule type="cellIs" dxfId="2253" priority="626" operator="equal">
      <formula>"h"</formula>
    </cfRule>
    <cfRule type="cellIs" dxfId="2252" priority="627" operator="equal">
      <formula>"g"</formula>
    </cfRule>
    <cfRule type="cellIs" dxfId="2251" priority="628" operator="equal">
      <formula>"f"</formula>
    </cfRule>
    <cfRule type="cellIs" dxfId="2250" priority="629" operator="equal">
      <formula>"e"</formula>
    </cfRule>
    <cfRule type="cellIs" dxfId="2249" priority="630" operator="equal">
      <formula>"d"</formula>
    </cfRule>
    <cfRule type="cellIs" dxfId="2248" priority="631" operator="equal">
      <formula>"c"</formula>
    </cfRule>
    <cfRule type="cellIs" dxfId="2247" priority="632" operator="equal">
      <formula>"b"</formula>
    </cfRule>
    <cfRule type="cellIs" dxfId="2246" priority="633" operator="equal">
      <formula>"a"</formula>
    </cfRule>
  </conditionalFormatting>
  <conditionalFormatting sqref="B23:B24">
    <cfRule type="cellIs" dxfId="2245" priority="596" operator="equal">
      <formula>"Frit"</formula>
    </cfRule>
    <cfRule type="cellIs" dxfId="2244" priority="597" operator="equal">
      <formula>"PPHF"</formula>
    </cfRule>
    <cfRule type="cellIs" dxfId="2243" priority="598" operator="equal">
      <formula>"PLHF"</formula>
    </cfRule>
    <cfRule type="cellIs" dxfId="2242" priority="599" operator="equal">
      <formula>"Laitiers"</formula>
    </cfRule>
    <cfRule type="cellIs" dxfId="2241" priority="600" operator="equal">
      <formula>"o"</formula>
    </cfRule>
    <cfRule type="cellIs" dxfId="2240" priority="601" operator="equal">
      <formula>"n"</formula>
    </cfRule>
    <cfRule type="cellIs" dxfId="2239" priority="602" operator="equal">
      <formula>"m"</formula>
    </cfRule>
    <cfRule type="cellIs" dxfId="2238" priority="603" operator="equal">
      <formula>"l"</formula>
    </cfRule>
    <cfRule type="cellIs" dxfId="2237" priority="604" operator="equal">
      <formula>"k"</formula>
    </cfRule>
    <cfRule type="cellIs" dxfId="2236" priority="605" operator="equal">
      <formula>"j"</formula>
    </cfRule>
    <cfRule type="cellIs" dxfId="2235" priority="606" operator="equal">
      <formula>"i"</formula>
    </cfRule>
    <cfRule type="cellIs" dxfId="2234" priority="607" operator="equal">
      <formula>"h"</formula>
    </cfRule>
    <cfRule type="cellIs" dxfId="2233" priority="608" operator="equal">
      <formula>"g"</formula>
    </cfRule>
    <cfRule type="cellIs" dxfId="2232" priority="609" operator="equal">
      <formula>"f"</formula>
    </cfRule>
    <cfRule type="cellIs" dxfId="2231" priority="610" operator="equal">
      <formula>"e"</formula>
    </cfRule>
    <cfRule type="cellIs" dxfId="2230" priority="611" operator="equal">
      <formula>"d"</formula>
    </cfRule>
    <cfRule type="cellIs" dxfId="2229" priority="612" operator="equal">
      <formula>"c"</formula>
    </cfRule>
    <cfRule type="cellIs" dxfId="2228" priority="613" operator="equal">
      <formula>"b"</formula>
    </cfRule>
    <cfRule type="cellIs" dxfId="2227" priority="614" operator="equal">
      <formula>"a"</formula>
    </cfRule>
  </conditionalFormatting>
  <conditionalFormatting sqref="B28:B29">
    <cfRule type="cellIs" dxfId="2226" priority="577" operator="equal">
      <formula>"Frit"</formula>
    </cfRule>
    <cfRule type="cellIs" dxfId="2225" priority="578" operator="equal">
      <formula>"PPHF"</formula>
    </cfRule>
    <cfRule type="cellIs" dxfId="2224" priority="579" operator="equal">
      <formula>"PLHF"</formula>
    </cfRule>
    <cfRule type="cellIs" dxfId="2223" priority="580" operator="equal">
      <formula>"Laitiers"</formula>
    </cfRule>
    <cfRule type="cellIs" dxfId="2222" priority="581" operator="equal">
      <formula>"o"</formula>
    </cfRule>
    <cfRule type="cellIs" dxfId="2221" priority="582" operator="equal">
      <formula>"n"</formula>
    </cfRule>
    <cfRule type="cellIs" dxfId="2220" priority="583" operator="equal">
      <formula>"m"</formula>
    </cfRule>
    <cfRule type="cellIs" dxfId="2219" priority="584" operator="equal">
      <formula>"l"</formula>
    </cfRule>
    <cfRule type="cellIs" dxfId="2218" priority="585" operator="equal">
      <formula>"k"</formula>
    </cfRule>
    <cfRule type="cellIs" dxfId="2217" priority="586" operator="equal">
      <formula>"j"</formula>
    </cfRule>
    <cfRule type="cellIs" dxfId="2216" priority="587" operator="equal">
      <formula>"i"</formula>
    </cfRule>
    <cfRule type="cellIs" dxfId="2215" priority="588" operator="equal">
      <formula>"h"</formula>
    </cfRule>
    <cfRule type="cellIs" dxfId="2214" priority="589" operator="equal">
      <formula>"g"</formula>
    </cfRule>
    <cfRule type="cellIs" dxfId="2213" priority="590" operator="equal">
      <formula>"f"</formula>
    </cfRule>
    <cfRule type="cellIs" dxfId="2212" priority="591" operator="equal">
      <formula>"e"</formula>
    </cfRule>
    <cfRule type="cellIs" dxfId="2211" priority="592" operator="equal">
      <formula>"d"</formula>
    </cfRule>
    <cfRule type="cellIs" dxfId="2210" priority="593" operator="equal">
      <formula>"c"</formula>
    </cfRule>
    <cfRule type="cellIs" dxfId="2209" priority="594" operator="equal">
      <formula>"b"</formula>
    </cfRule>
    <cfRule type="cellIs" dxfId="2208" priority="595" operator="equal">
      <formula>"a"</formula>
    </cfRule>
  </conditionalFormatting>
  <conditionalFormatting sqref="F28:F29">
    <cfRule type="cellIs" dxfId="2207" priority="558" operator="equal">
      <formula>"Frit"</formula>
    </cfRule>
    <cfRule type="cellIs" dxfId="2206" priority="559" operator="equal">
      <formula>"PPHF"</formula>
    </cfRule>
    <cfRule type="cellIs" dxfId="2205" priority="560" operator="equal">
      <formula>"PLHF"</formula>
    </cfRule>
    <cfRule type="cellIs" dxfId="2204" priority="561" operator="equal">
      <formula>"Laitiers"</formula>
    </cfRule>
    <cfRule type="cellIs" dxfId="2203" priority="562" operator="equal">
      <formula>"o"</formula>
    </cfRule>
    <cfRule type="cellIs" dxfId="2202" priority="563" operator="equal">
      <formula>"n"</formula>
    </cfRule>
    <cfRule type="cellIs" dxfId="2201" priority="564" operator="equal">
      <formula>"m"</formula>
    </cfRule>
    <cfRule type="cellIs" dxfId="2200" priority="565" operator="equal">
      <formula>"l"</formula>
    </cfRule>
    <cfRule type="cellIs" dxfId="2199" priority="566" operator="equal">
      <formula>"k"</formula>
    </cfRule>
    <cfRule type="cellIs" dxfId="2198" priority="567" operator="equal">
      <formula>"j"</formula>
    </cfRule>
    <cfRule type="cellIs" dxfId="2197" priority="568" operator="equal">
      <formula>"i"</formula>
    </cfRule>
    <cfRule type="cellIs" dxfId="2196" priority="569" operator="equal">
      <formula>"h"</formula>
    </cfRule>
    <cfRule type="cellIs" dxfId="2195" priority="570" operator="equal">
      <formula>"g"</formula>
    </cfRule>
    <cfRule type="cellIs" dxfId="2194" priority="571" operator="equal">
      <formula>"f"</formula>
    </cfRule>
    <cfRule type="cellIs" dxfId="2193" priority="572" operator="equal">
      <formula>"e"</formula>
    </cfRule>
    <cfRule type="cellIs" dxfId="2192" priority="573" operator="equal">
      <formula>"d"</formula>
    </cfRule>
    <cfRule type="cellIs" dxfId="2191" priority="574" operator="equal">
      <formula>"c"</formula>
    </cfRule>
    <cfRule type="cellIs" dxfId="2190" priority="575" operator="equal">
      <formula>"b"</formula>
    </cfRule>
    <cfRule type="cellIs" dxfId="2189" priority="576" operator="equal">
      <formula>"a"</formula>
    </cfRule>
  </conditionalFormatting>
  <conditionalFormatting sqref="J28:J29">
    <cfRule type="cellIs" dxfId="2188" priority="539" operator="equal">
      <formula>"Frit"</formula>
    </cfRule>
    <cfRule type="cellIs" dxfId="2187" priority="540" operator="equal">
      <formula>"PPHF"</formula>
    </cfRule>
    <cfRule type="cellIs" dxfId="2186" priority="541" operator="equal">
      <formula>"PLHF"</formula>
    </cfRule>
    <cfRule type="cellIs" dxfId="2185" priority="542" operator="equal">
      <formula>"Laitiers"</formula>
    </cfRule>
    <cfRule type="cellIs" dxfId="2184" priority="543" operator="equal">
      <formula>"o"</formula>
    </cfRule>
    <cfRule type="cellIs" dxfId="2183" priority="544" operator="equal">
      <formula>"n"</formula>
    </cfRule>
    <cfRule type="cellIs" dxfId="2182" priority="545" operator="equal">
      <formula>"m"</formula>
    </cfRule>
    <cfRule type="cellIs" dxfId="2181" priority="546" operator="equal">
      <formula>"l"</formula>
    </cfRule>
    <cfRule type="cellIs" dxfId="2180" priority="547" operator="equal">
      <formula>"k"</formula>
    </cfRule>
    <cfRule type="cellIs" dxfId="2179" priority="548" operator="equal">
      <formula>"j"</formula>
    </cfRule>
    <cfRule type="cellIs" dxfId="2178" priority="549" operator="equal">
      <formula>"i"</formula>
    </cfRule>
    <cfRule type="cellIs" dxfId="2177" priority="550" operator="equal">
      <formula>"h"</formula>
    </cfRule>
    <cfRule type="cellIs" dxfId="2176" priority="551" operator="equal">
      <formula>"g"</formula>
    </cfRule>
    <cfRule type="cellIs" dxfId="2175" priority="552" operator="equal">
      <formula>"f"</formula>
    </cfRule>
    <cfRule type="cellIs" dxfId="2174" priority="553" operator="equal">
      <formula>"e"</formula>
    </cfRule>
    <cfRule type="cellIs" dxfId="2173" priority="554" operator="equal">
      <formula>"d"</formula>
    </cfRule>
    <cfRule type="cellIs" dxfId="2172" priority="555" operator="equal">
      <formula>"c"</formula>
    </cfRule>
    <cfRule type="cellIs" dxfId="2171" priority="556" operator="equal">
      <formula>"b"</formula>
    </cfRule>
    <cfRule type="cellIs" dxfId="2170" priority="557" operator="equal">
      <formula>"a"</formula>
    </cfRule>
  </conditionalFormatting>
  <conditionalFormatting sqref="N28:N29">
    <cfRule type="cellIs" dxfId="2169" priority="520" operator="equal">
      <formula>"Frit"</formula>
    </cfRule>
    <cfRule type="cellIs" dxfId="2168" priority="521" operator="equal">
      <formula>"PPHF"</formula>
    </cfRule>
    <cfRule type="cellIs" dxfId="2167" priority="522" operator="equal">
      <formula>"PLHF"</formula>
    </cfRule>
    <cfRule type="cellIs" dxfId="2166" priority="523" operator="equal">
      <formula>"Laitiers"</formula>
    </cfRule>
    <cfRule type="cellIs" dxfId="2165" priority="524" operator="equal">
      <formula>"o"</formula>
    </cfRule>
    <cfRule type="cellIs" dxfId="2164" priority="525" operator="equal">
      <formula>"n"</formula>
    </cfRule>
    <cfRule type="cellIs" dxfId="2163" priority="526" operator="equal">
      <formula>"m"</formula>
    </cfRule>
    <cfRule type="cellIs" dxfId="2162" priority="527" operator="equal">
      <formula>"l"</formula>
    </cfRule>
    <cfRule type="cellIs" dxfId="2161" priority="528" operator="equal">
      <formula>"k"</formula>
    </cfRule>
    <cfRule type="cellIs" dxfId="2160" priority="529" operator="equal">
      <formula>"j"</formula>
    </cfRule>
    <cfRule type="cellIs" dxfId="2159" priority="530" operator="equal">
      <formula>"i"</formula>
    </cfRule>
    <cfRule type="cellIs" dxfId="2158" priority="531" operator="equal">
      <formula>"h"</formula>
    </cfRule>
    <cfRule type="cellIs" dxfId="2157" priority="532" operator="equal">
      <formula>"g"</formula>
    </cfRule>
    <cfRule type="cellIs" dxfId="2156" priority="533" operator="equal">
      <formula>"f"</formula>
    </cfRule>
    <cfRule type="cellIs" dxfId="2155" priority="534" operator="equal">
      <formula>"e"</formula>
    </cfRule>
    <cfRule type="cellIs" dxfId="2154" priority="535" operator="equal">
      <formula>"d"</formula>
    </cfRule>
    <cfRule type="cellIs" dxfId="2153" priority="536" operator="equal">
      <formula>"c"</formula>
    </cfRule>
    <cfRule type="cellIs" dxfId="2152" priority="537" operator="equal">
      <formula>"b"</formula>
    </cfRule>
    <cfRule type="cellIs" dxfId="2151" priority="538" operator="equal">
      <formula>"a"</formula>
    </cfRule>
  </conditionalFormatting>
  <conditionalFormatting sqref="F13:F14">
    <cfRule type="cellIs" dxfId="2150" priority="501" operator="equal">
      <formula>"Frit"</formula>
    </cfRule>
    <cfRule type="cellIs" dxfId="2149" priority="502" operator="equal">
      <formula>"PPHF"</formula>
    </cfRule>
    <cfRule type="cellIs" dxfId="2148" priority="503" operator="equal">
      <formula>"PLHF"</formula>
    </cfRule>
    <cfRule type="cellIs" dxfId="2147" priority="504" operator="equal">
      <formula>"Laitiers"</formula>
    </cfRule>
    <cfRule type="cellIs" dxfId="2146" priority="505" operator="equal">
      <formula>"o"</formula>
    </cfRule>
    <cfRule type="cellIs" dxfId="2145" priority="506" operator="equal">
      <formula>"n"</formula>
    </cfRule>
    <cfRule type="cellIs" dxfId="2144" priority="507" operator="equal">
      <formula>"m"</formula>
    </cfRule>
    <cfRule type="cellIs" dxfId="2143" priority="508" operator="equal">
      <formula>"l"</formula>
    </cfRule>
    <cfRule type="cellIs" dxfId="2142" priority="509" operator="equal">
      <formula>"k"</formula>
    </cfRule>
    <cfRule type="cellIs" dxfId="2141" priority="510" operator="equal">
      <formula>"j"</formula>
    </cfRule>
    <cfRule type="cellIs" dxfId="2140" priority="511" operator="equal">
      <formula>"i"</formula>
    </cfRule>
    <cfRule type="cellIs" dxfId="2139" priority="512" operator="equal">
      <formula>"h"</formula>
    </cfRule>
    <cfRule type="cellIs" dxfId="2138" priority="513" operator="equal">
      <formula>"g"</formula>
    </cfRule>
    <cfRule type="cellIs" dxfId="2137" priority="514" operator="equal">
      <formula>"f"</formula>
    </cfRule>
    <cfRule type="cellIs" dxfId="2136" priority="515" operator="equal">
      <formula>"e"</formula>
    </cfRule>
    <cfRule type="cellIs" dxfId="2135" priority="516" operator="equal">
      <formula>"d"</formula>
    </cfRule>
    <cfRule type="cellIs" dxfId="2134" priority="517" operator="equal">
      <formula>"c"</formula>
    </cfRule>
    <cfRule type="cellIs" dxfId="2133" priority="518" operator="equal">
      <formula>"b"</formula>
    </cfRule>
    <cfRule type="cellIs" dxfId="2132" priority="519" operator="equal">
      <formula>"a"</formula>
    </cfRule>
  </conditionalFormatting>
  <conditionalFormatting sqref="J13:J14">
    <cfRule type="cellIs" dxfId="2131" priority="482" operator="equal">
      <formula>"Frit"</formula>
    </cfRule>
    <cfRule type="cellIs" dxfId="2130" priority="483" operator="equal">
      <formula>"PPHF"</formula>
    </cfRule>
    <cfRule type="cellIs" dxfId="2129" priority="484" operator="equal">
      <formula>"PLHF"</formula>
    </cfRule>
    <cfRule type="cellIs" dxfId="2128" priority="485" operator="equal">
      <formula>"Laitiers"</formula>
    </cfRule>
    <cfRule type="cellIs" dxfId="2127" priority="486" operator="equal">
      <formula>"o"</formula>
    </cfRule>
    <cfRule type="cellIs" dxfId="2126" priority="487" operator="equal">
      <formula>"n"</formula>
    </cfRule>
    <cfRule type="cellIs" dxfId="2125" priority="488" operator="equal">
      <formula>"m"</formula>
    </cfRule>
    <cfRule type="cellIs" dxfId="2124" priority="489" operator="equal">
      <formula>"l"</formula>
    </cfRule>
    <cfRule type="cellIs" dxfId="2123" priority="490" operator="equal">
      <formula>"k"</formula>
    </cfRule>
    <cfRule type="cellIs" dxfId="2122" priority="491" operator="equal">
      <formula>"j"</formula>
    </cfRule>
    <cfRule type="cellIs" dxfId="2121" priority="492" operator="equal">
      <formula>"i"</formula>
    </cfRule>
    <cfRule type="cellIs" dxfId="2120" priority="493" operator="equal">
      <formula>"h"</formula>
    </cfRule>
    <cfRule type="cellIs" dxfId="2119" priority="494" operator="equal">
      <formula>"g"</formula>
    </cfRule>
    <cfRule type="cellIs" dxfId="2118" priority="495" operator="equal">
      <formula>"f"</formula>
    </cfRule>
    <cfRule type="cellIs" dxfId="2117" priority="496" operator="equal">
      <formula>"e"</formula>
    </cfRule>
    <cfRule type="cellIs" dxfId="2116" priority="497" operator="equal">
      <formula>"d"</formula>
    </cfRule>
    <cfRule type="cellIs" dxfId="2115" priority="498" operator="equal">
      <formula>"c"</formula>
    </cfRule>
    <cfRule type="cellIs" dxfId="2114" priority="499" operator="equal">
      <formula>"b"</formula>
    </cfRule>
    <cfRule type="cellIs" dxfId="2113" priority="500" operator="equal">
      <formula>"a"</formula>
    </cfRule>
  </conditionalFormatting>
  <conditionalFormatting sqref="N13:N14">
    <cfRule type="cellIs" dxfId="2112" priority="463" operator="equal">
      <formula>"Frit"</formula>
    </cfRule>
    <cfRule type="cellIs" dxfId="2111" priority="464" operator="equal">
      <formula>"PPHF"</formula>
    </cfRule>
    <cfRule type="cellIs" dxfId="2110" priority="465" operator="equal">
      <formula>"PLHF"</formula>
    </cfRule>
    <cfRule type="cellIs" dxfId="2109" priority="466" operator="equal">
      <formula>"Laitiers"</formula>
    </cfRule>
    <cfRule type="cellIs" dxfId="2108" priority="467" operator="equal">
      <formula>"o"</formula>
    </cfRule>
    <cfRule type="cellIs" dxfId="2107" priority="468" operator="equal">
      <formula>"n"</formula>
    </cfRule>
    <cfRule type="cellIs" dxfId="2106" priority="469" operator="equal">
      <formula>"m"</formula>
    </cfRule>
    <cfRule type="cellIs" dxfId="2105" priority="470" operator="equal">
      <formula>"l"</formula>
    </cfRule>
    <cfRule type="cellIs" dxfId="2104" priority="471" operator="equal">
      <formula>"k"</formula>
    </cfRule>
    <cfRule type="cellIs" dxfId="2103" priority="472" operator="equal">
      <formula>"j"</formula>
    </cfRule>
    <cfRule type="cellIs" dxfId="2102" priority="473" operator="equal">
      <formula>"i"</formula>
    </cfRule>
    <cfRule type="cellIs" dxfId="2101" priority="474" operator="equal">
      <formula>"h"</formula>
    </cfRule>
    <cfRule type="cellIs" dxfId="2100" priority="475" operator="equal">
      <formula>"g"</formula>
    </cfRule>
    <cfRule type="cellIs" dxfId="2099" priority="476" operator="equal">
      <formula>"f"</formula>
    </cfRule>
    <cfRule type="cellIs" dxfId="2098" priority="477" operator="equal">
      <formula>"e"</formula>
    </cfRule>
    <cfRule type="cellIs" dxfId="2097" priority="478" operator="equal">
      <formula>"d"</formula>
    </cfRule>
    <cfRule type="cellIs" dxfId="2096" priority="479" operator="equal">
      <formula>"c"</formula>
    </cfRule>
    <cfRule type="cellIs" dxfId="2095" priority="480" operator="equal">
      <formula>"b"</formula>
    </cfRule>
    <cfRule type="cellIs" dxfId="2094" priority="481" operator="equal">
      <formula>"a"</formula>
    </cfRule>
  </conditionalFormatting>
  <conditionalFormatting sqref="N18:N19">
    <cfRule type="cellIs" dxfId="2093" priority="444" operator="equal">
      <formula>"Frit"</formula>
    </cfRule>
    <cfRule type="cellIs" dxfId="2092" priority="445" operator="equal">
      <formula>"PPHF"</formula>
    </cfRule>
    <cfRule type="cellIs" dxfId="2091" priority="446" operator="equal">
      <formula>"PLHF"</formula>
    </cfRule>
    <cfRule type="cellIs" dxfId="2090" priority="447" operator="equal">
      <formula>"Laitiers"</formula>
    </cfRule>
    <cfRule type="cellIs" dxfId="2089" priority="448" operator="equal">
      <formula>"o"</formula>
    </cfRule>
    <cfRule type="cellIs" dxfId="2088" priority="449" operator="equal">
      <formula>"n"</formula>
    </cfRule>
    <cfRule type="cellIs" dxfId="2087" priority="450" operator="equal">
      <formula>"m"</formula>
    </cfRule>
    <cfRule type="cellIs" dxfId="2086" priority="451" operator="equal">
      <formula>"l"</formula>
    </cfRule>
    <cfRule type="cellIs" dxfId="2085" priority="452" operator="equal">
      <formula>"k"</formula>
    </cfRule>
    <cfRule type="cellIs" dxfId="2084" priority="453" operator="equal">
      <formula>"j"</formula>
    </cfRule>
    <cfRule type="cellIs" dxfId="2083" priority="454" operator="equal">
      <formula>"i"</formula>
    </cfRule>
    <cfRule type="cellIs" dxfId="2082" priority="455" operator="equal">
      <formula>"h"</formula>
    </cfRule>
    <cfRule type="cellIs" dxfId="2081" priority="456" operator="equal">
      <formula>"g"</formula>
    </cfRule>
    <cfRule type="cellIs" dxfId="2080" priority="457" operator="equal">
      <formula>"f"</formula>
    </cfRule>
    <cfRule type="cellIs" dxfId="2079" priority="458" operator="equal">
      <formula>"e"</formula>
    </cfRule>
    <cfRule type="cellIs" dxfId="2078" priority="459" operator="equal">
      <formula>"d"</formula>
    </cfRule>
    <cfRule type="cellIs" dxfId="2077" priority="460" operator="equal">
      <formula>"c"</formula>
    </cfRule>
    <cfRule type="cellIs" dxfId="2076" priority="461" operator="equal">
      <formula>"b"</formula>
    </cfRule>
    <cfRule type="cellIs" dxfId="2075" priority="462" operator="equal">
      <formula>"a"</formula>
    </cfRule>
  </conditionalFormatting>
  <conditionalFormatting sqref="J18:J19">
    <cfRule type="cellIs" dxfId="2074" priority="425" operator="equal">
      <formula>"Frit"</formula>
    </cfRule>
    <cfRule type="cellIs" dxfId="2073" priority="426" operator="equal">
      <formula>"PPHF"</formula>
    </cfRule>
    <cfRule type="cellIs" dxfId="2072" priority="427" operator="equal">
      <formula>"PLHF"</formula>
    </cfRule>
    <cfRule type="cellIs" dxfId="2071" priority="428" operator="equal">
      <formula>"Laitiers"</formula>
    </cfRule>
    <cfRule type="cellIs" dxfId="2070" priority="429" operator="equal">
      <formula>"o"</formula>
    </cfRule>
    <cfRule type="cellIs" dxfId="2069" priority="430" operator="equal">
      <formula>"n"</formula>
    </cfRule>
    <cfRule type="cellIs" dxfId="2068" priority="431" operator="equal">
      <formula>"m"</formula>
    </cfRule>
    <cfRule type="cellIs" dxfId="2067" priority="432" operator="equal">
      <formula>"l"</formula>
    </cfRule>
    <cfRule type="cellIs" dxfId="2066" priority="433" operator="equal">
      <formula>"k"</formula>
    </cfRule>
    <cfRule type="cellIs" dxfId="2065" priority="434" operator="equal">
      <formula>"j"</formula>
    </cfRule>
    <cfRule type="cellIs" dxfId="2064" priority="435" operator="equal">
      <formula>"i"</formula>
    </cfRule>
    <cfRule type="cellIs" dxfId="2063" priority="436" operator="equal">
      <formula>"h"</formula>
    </cfRule>
    <cfRule type="cellIs" dxfId="2062" priority="437" operator="equal">
      <formula>"g"</formula>
    </cfRule>
    <cfRule type="cellIs" dxfId="2061" priority="438" operator="equal">
      <formula>"f"</formula>
    </cfRule>
    <cfRule type="cellIs" dxfId="2060" priority="439" operator="equal">
      <formula>"e"</formula>
    </cfRule>
    <cfRule type="cellIs" dxfId="2059" priority="440" operator="equal">
      <formula>"d"</formula>
    </cfRule>
    <cfRule type="cellIs" dxfId="2058" priority="441" operator="equal">
      <formula>"c"</formula>
    </cfRule>
    <cfRule type="cellIs" dxfId="2057" priority="442" operator="equal">
      <formula>"b"</formula>
    </cfRule>
    <cfRule type="cellIs" dxfId="2056" priority="443" operator="equal">
      <formula>"a"</formula>
    </cfRule>
  </conditionalFormatting>
  <conditionalFormatting sqref="F18:F19">
    <cfRule type="cellIs" dxfId="2055" priority="406" operator="equal">
      <formula>"Frit"</formula>
    </cfRule>
    <cfRule type="cellIs" dxfId="2054" priority="407" operator="equal">
      <formula>"PPHF"</formula>
    </cfRule>
    <cfRule type="cellIs" dxfId="2053" priority="408" operator="equal">
      <formula>"PLHF"</formula>
    </cfRule>
    <cfRule type="cellIs" dxfId="2052" priority="409" operator="equal">
      <formula>"Laitiers"</formula>
    </cfRule>
    <cfRule type="cellIs" dxfId="2051" priority="410" operator="equal">
      <formula>"o"</formula>
    </cfRule>
    <cfRule type="cellIs" dxfId="2050" priority="411" operator="equal">
      <formula>"n"</formula>
    </cfRule>
    <cfRule type="cellIs" dxfId="2049" priority="412" operator="equal">
      <formula>"m"</formula>
    </cfRule>
    <cfRule type="cellIs" dxfId="2048" priority="413" operator="equal">
      <formula>"l"</formula>
    </cfRule>
    <cfRule type="cellIs" dxfId="2047" priority="414" operator="equal">
      <formula>"k"</formula>
    </cfRule>
    <cfRule type="cellIs" dxfId="2046" priority="415" operator="equal">
      <formula>"j"</formula>
    </cfRule>
    <cfRule type="cellIs" dxfId="2045" priority="416" operator="equal">
      <formula>"i"</formula>
    </cfRule>
    <cfRule type="cellIs" dxfId="2044" priority="417" operator="equal">
      <formula>"h"</formula>
    </cfRule>
    <cfRule type="cellIs" dxfId="2043" priority="418" operator="equal">
      <formula>"g"</formula>
    </cfRule>
    <cfRule type="cellIs" dxfId="2042" priority="419" operator="equal">
      <formula>"f"</formula>
    </cfRule>
    <cfRule type="cellIs" dxfId="2041" priority="420" operator="equal">
      <formula>"e"</formula>
    </cfRule>
    <cfRule type="cellIs" dxfId="2040" priority="421" operator="equal">
      <formula>"d"</formula>
    </cfRule>
    <cfRule type="cellIs" dxfId="2039" priority="422" operator="equal">
      <formula>"c"</formula>
    </cfRule>
    <cfRule type="cellIs" dxfId="2038" priority="423" operator="equal">
      <formula>"b"</formula>
    </cfRule>
    <cfRule type="cellIs" dxfId="2037" priority="424" operator="equal">
      <formula>"a"</formula>
    </cfRule>
  </conditionalFormatting>
  <conditionalFormatting sqref="F23:F24">
    <cfRule type="cellIs" dxfId="2036" priority="387" operator="equal">
      <formula>"Frit"</formula>
    </cfRule>
    <cfRule type="cellIs" dxfId="2035" priority="388" operator="equal">
      <formula>"PPHF"</formula>
    </cfRule>
    <cfRule type="cellIs" dxfId="2034" priority="389" operator="equal">
      <formula>"PLHF"</formula>
    </cfRule>
    <cfRule type="cellIs" dxfId="2033" priority="390" operator="equal">
      <formula>"Laitiers"</formula>
    </cfRule>
    <cfRule type="cellIs" dxfId="2032" priority="391" operator="equal">
      <formula>"o"</formula>
    </cfRule>
    <cfRule type="cellIs" dxfId="2031" priority="392" operator="equal">
      <formula>"n"</formula>
    </cfRule>
    <cfRule type="cellIs" dxfId="2030" priority="393" operator="equal">
      <formula>"m"</formula>
    </cfRule>
    <cfRule type="cellIs" dxfId="2029" priority="394" operator="equal">
      <formula>"l"</formula>
    </cfRule>
    <cfRule type="cellIs" dxfId="2028" priority="395" operator="equal">
      <formula>"k"</formula>
    </cfRule>
    <cfRule type="cellIs" dxfId="2027" priority="396" operator="equal">
      <formula>"j"</formula>
    </cfRule>
    <cfRule type="cellIs" dxfId="2026" priority="397" operator="equal">
      <formula>"i"</formula>
    </cfRule>
    <cfRule type="cellIs" dxfId="2025" priority="398" operator="equal">
      <formula>"h"</formula>
    </cfRule>
    <cfRule type="cellIs" dxfId="2024" priority="399" operator="equal">
      <formula>"g"</formula>
    </cfRule>
    <cfRule type="cellIs" dxfId="2023" priority="400" operator="equal">
      <formula>"f"</formula>
    </cfRule>
    <cfRule type="cellIs" dxfId="2022" priority="401" operator="equal">
      <formula>"e"</formula>
    </cfRule>
    <cfRule type="cellIs" dxfId="2021" priority="402" operator="equal">
      <formula>"d"</formula>
    </cfRule>
    <cfRule type="cellIs" dxfId="2020" priority="403" operator="equal">
      <formula>"c"</formula>
    </cfRule>
    <cfRule type="cellIs" dxfId="2019" priority="404" operator="equal">
      <formula>"b"</formula>
    </cfRule>
    <cfRule type="cellIs" dxfId="2018" priority="405" operator="equal">
      <formula>"a"</formula>
    </cfRule>
  </conditionalFormatting>
  <conditionalFormatting sqref="J23:J24">
    <cfRule type="cellIs" dxfId="2017" priority="368" operator="equal">
      <formula>"Frit"</formula>
    </cfRule>
    <cfRule type="cellIs" dxfId="2016" priority="369" operator="equal">
      <formula>"PPHF"</formula>
    </cfRule>
    <cfRule type="cellIs" dxfId="2015" priority="370" operator="equal">
      <formula>"PLHF"</formula>
    </cfRule>
    <cfRule type="cellIs" dxfId="2014" priority="371" operator="equal">
      <formula>"Laitiers"</formula>
    </cfRule>
    <cfRule type="cellIs" dxfId="2013" priority="372" operator="equal">
      <formula>"o"</formula>
    </cfRule>
    <cfRule type="cellIs" dxfId="2012" priority="373" operator="equal">
      <formula>"n"</formula>
    </cfRule>
    <cfRule type="cellIs" dxfId="2011" priority="374" operator="equal">
      <formula>"m"</formula>
    </cfRule>
    <cfRule type="cellIs" dxfId="2010" priority="375" operator="equal">
      <formula>"l"</formula>
    </cfRule>
    <cfRule type="cellIs" dxfId="2009" priority="376" operator="equal">
      <formula>"k"</formula>
    </cfRule>
    <cfRule type="cellIs" dxfId="2008" priority="377" operator="equal">
      <formula>"j"</formula>
    </cfRule>
    <cfRule type="cellIs" dxfId="2007" priority="378" operator="equal">
      <formula>"i"</formula>
    </cfRule>
    <cfRule type="cellIs" dxfId="2006" priority="379" operator="equal">
      <formula>"h"</formula>
    </cfRule>
    <cfRule type="cellIs" dxfId="2005" priority="380" operator="equal">
      <formula>"g"</formula>
    </cfRule>
    <cfRule type="cellIs" dxfId="2004" priority="381" operator="equal">
      <formula>"f"</formula>
    </cfRule>
    <cfRule type="cellIs" dxfId="2003" priority="382" operator="equal">
      <formula>"e"</formula>
    </cfRule>
    <cfRule type="cellIs" dxfId="2002" priority="383" operator="equal">
      <formula>"d"</formula>
    </cfRule>
    <cfRule type="cellIs" dxfId="2001" priority="384" operator="equal">
      <formula>"c"</formula>
    </cfRule>
    <cfRule type="cellIs" dxfId="2000" priority="385" operator="equal">
      <formula>"b"</formula>
    </cfRule>
    <cfRule type="cellIs" dxfId="1999" priority="386" operator="equal">
      <formula>"a"</formula>
    </cfRule>
  </conditionalFormatting>
  <conditionalFormatting sqref="N23:N24">
    <cfRule type="cellIs" dxfId="1998" priority="349" operator="equal">
      <formula>"Frit"</formula>
    </cfRule>
    <cfRule type="cellIs" dxfId="1997" priority="350" operator="equal">
      <formula>"PPHF"</formula>
    </cfRule>
    <cfRule type="cellIs" dxfId="1996" priority="351" operator="equal">
      <formula>"PLHF"</formula>
    </cfRule>
    <cfRule type="cellIs" dxfId="1995" priority="352" operator="equal">
      <formula>"Laitiers"</formula>
    </cfRule>
    <cfRule type="cellIs" dxfId="1994" priority="353" operator="equal">
      <formula>"o"</formula>
    </cfRule>
    <cfRule type="cellIs" dxfId="1993" priority="354" operator="equal">
      <formula>"n"</formula>
    </cfRule>
    <cfRule type="cellIs" dxfId="1992" priority="355" operator="equal">
      <formula>"m"</formula>
    </cfRule>
    <cfRule type="cellIs" dxfId="1991" priority="356" operator="equal">
      <formula>"l"</formula>
    </cfRule>
    <cfRule type="cellIs" dxfId="1990" priority="357" operator="equal">
      <formula>"k"</formula>
    </cfRule>
    <cfRule type="cellIs" dxfId="1989" priority="358" operator="equal">
      <formula>"j"</formula>
    </cfRule>
    <cfRule type="cellIs" dxfId="1988" priority="359" operator="equal">
      <formula>"i"</formula>
    </cfRule>
    <cfRule type="cellIs" dxfId="1987" priority="360" operator="equal">
      <formula>"h"</formula>
    </cfRule>
    <cfRule type="cellIs" dxfId="1986" priority="361" operator="equal">
      <formula>"g"</formula>
    </cfRule>
    <cfRule type="cellIs" dxfId="1985" priority="362" operator="equal">
      <formula>"f"</formula>
    </cfRule>
    <cfRule type="cellIs" dxfId="1984" priority="363" operator="equal">
      <formula>"e"</formula>
    </cfRule>
    <cfRule type="cellIs" dxfId="1983" priority="364" operator="equal">
      <formula>"d"</formula>
    </cfRule>
    <cfRule type="cellIs" dxfId="1982" priority="365" operator="equal">
      <formula>"c"</formula>
    </cfRule>
    <cfRule type="cellIs" dxfId="1981" priority="366" operator="equal">
      <formula>"b"</formula>
    </cfRule>
    <cfRule type="cellIs" dxfId="1980" priority="367" operator="equal">
      <formula>"a"</formula>
    </cfRule>
  </conditionalFormatting>
  <conditionalFormatting sqref="B8">
    <cfRule type="cellIs" dxfId="1979" priority="330" operator="equal">
      <formula>"Frit"</formula>
    </cfRule>
    <cfRule type="cellIs" dxfId="1978" priority="331" operator="equal">
      <formula>"PPHF"</formula>
    </cfRule>
    <cfRule type="cellIs" dxfId="1977" priority="332" operator="equal">
      <formula>"PLHF"</formula>
    </cfRule>
    <cfRule type="cellIs" dxfId="1976" priority="333" operator="equal">
      <formula>"Laitiers"</formula>
    </cfRule>
    <cfRule type="cellIs" dxfId="1975" priority="334" operator="equal">
      <formula>"o"</formula>
    </cfRule>
    <cfRule type="cellIs" dxfId="1974" priority="335" operator="equal">
      <formula>"n"</formula>
    </cfRule>
    <cfRule type="cellIs" dxfId="1973" priority="336" operator="equal">
      <formula>"m"</formula>
    </cfRule>
    <cfRule type="cellIs" dxfId="1972" priority="337" operator="equal">
      <formula>"l"</formula>
    </cfRule>
    <cfRule type="cellIs" dxfId="1971" priority="338" operator="equal">
      <formula>"k"</formula>
    </cfRule>
    <cfRule type="cellIs" dxfId="1970" priority="339" operator="equal">
      <formula>"j"</formula>
    </cfRule>
    <cfRule type="cellIs" dxfId="1969" priority="340" operator="equal">
      <formula>"i"</formula>
    </cfRule>
    <cfRule type="cellIs" dxfId="1968" priority="341" operator="equal">
      <formula>"h"</formula>
    </cfRule>
    <cfRule type="cellIs" dxfId="1967" priority="342" operator="equal">
      <formula>"g"</formula>
    </cfRule>
    <cfRule type="cellIs" dxfId="1966" priority="343" operator="equal">
      <formula>"f"</formula>
    </cfRule>
    <cfRule type="cellIs" dxfId="1965" priority="344" operator="equal">
      <formula>"e"</formula>
    </cfRule>
    <cfRule type="cellIs" dxfId="1964" priority="345" operator="equal">
      <formula>"d"</formula>
    </cfRule>
    <cfRule type="cellIs" dxfId="1963" priority="346" operator="equal">
      <formula>"c"</formula>
    </cfRule>
    <cfRule type="cellIs" dxfId="1962" priority="347" operator="equal">
      <formula>"b"</formula>
    </cfRule>
    <cfRule type="cellIs" dxfId="1961" priority="348" operator="equal">
      <formula>"a"</formula>
    </cfRule>
  </conditionalFormatting>
  <conditionalFormatting sqref="B9:B10">
    <cfRule type="cellIs" dxfId="1960" priority="311" operator="equal">
      <formula>"Frit"</formula>
    </cfRule>
    <cfRule type="cellIs" dxfId="1959" priority="312" operator="equal">
      <formula>"PPHF"</formula>
    </cfRule>
    <cfRule type="cellIs" dxfId="1958" priority="313" operator="equal">
      <formula>"PLHF"</formula>
    </cfRule>
    <cfRule type="cellIs" dxfId="1957" priority="314" operator="equal">
      <formula>"Laitiers"</formula>
    </cfRule>
    <cfRule type="cellIs" dxfId="1956" priority="315" operator="equal">
      <formula>"o"</formula>
    </cfRule>
    <cfRule type="cellIs" dxfId="1955" priority="316" operator="equal">
      <formula>"n"</formula>
    </cfRule>
    <cfRule type="cellIs" dxfId="1954" priority="317" operator="equal">
      <formula>"m"</formula>
    </cfRule>
    <cfRule type="cellIs" dxfId="1953" priority="318" operator="equal">
      <formula>"l"</formula>
    </cfRule>
    <cfRule type="cellIs" dxfId="1952" priority="319" operator="equal">
      <formula>"k"</formula>
    </cfRule>
    <cfRule type="cellIs" dxfId="1951" priority="320" operator="equal">
      <formula>"j"</formula>
    </cfRule>
    <cfRule type="cellIs" dxfId="1950" priority="321" operator="equal">
      <formula>"i"</formula>
    </cfRule>
    <cfRule type="cellIs" dxfId="1949" priority="322" operator="equal">
      <formula>"h"</formula>
    </cfRule>
    <cfRule type="cellIs" dxfId="1948" priority="323" operator="equal">
      <formula>"g"</formula>
    </cfRule>
    <cfRule type="cellIs" dxfId="1947" priority="324" operator="equal">
      <formula>"f"</formula>
    </cfRule>
    <cfRule type="cellIs" dxfId="1946" priority="325" operator="equal">
      <formula>"e"</formula>
    </cfRule>
    <cfRule type="cellIs" dxfId="1945" priority="326" operator="equal">
      <formula>"d"</formula>
    </cfRule>
    <cfRule type="cellIs" dxfId="1944" priority="327" operator="equal">
      <formula>"c"</formula>
    </cfRule>
    <cfRule type="cellIs" dxfId="1943" priority="328" operator="equal">
      <formula>"b"</formula>
    </cfRule>
    <cfRule type="cellIs" dxfId="1942" priority="329" operator="equal">
      <formula>"a"</formula>
    </cfRule>
  </conditionalFormatting>
  <conditionalFormatting sqref="F8">
    <cfRule type="cellIs" dxfId="1941" priority="292" operator="equal">
      <formula>"Frit"</formula>
    </cfRule>
    <cfRule type="cellIs" dxfId="1940" priority="293" operator="equal">
      <formula>"PPHF"</formula>
    </cfRule>
    <cfRule type="cellIs" dxfId="1939" priority="294" operator="equal">
      <formula>"PLHF"</formula>
    </cfRule>
    <cfRule type="cellIs" dxfId="1938" priority="295" operator="equal">
      <formula>"Laitiers"</formula>
    </cfRule>
    <cfRule type="cellIs" dxfId="1937" priority="296" operator="equal">
      <formula>"o"</formula>
    </cfRule>
    <cfRule type="cellIs" dxfId="1936" priority="297" operator="equal">
      <formula>"n"</formula>
    </cfRule>
    <cfRule type="cellIs" dxfId="1935" priority="298" operator="equal">
      <formula>"m"</formula>
    </cfRule>
    <cfRule type="cellIs" dxfId="1934" priority="299" operator="equal">
      <formula>"l"</formula>
    </cfRule>
    <cfRule type="cellIs" dxfId="1933" priority="300" operator="equal">
      <formula>"k"</formula>
    </cfRule>
    <cfRule type="cellIs" dxfId="1932" priority="301" operator="equal">
      <formula>"j"</formula>
    </cfRule>
    <cfRule type="cellIs" dxfId="1931" priority="302" operator="equal">
      <formula>"i"</formula>
    </cfRule>
    <cfRule type="cellIs" dxfId="1930" priority="303" operator="equal">
      <formula>"h"</formula>
    </cfRule>
    <cfRule type="cellIs" dxfId="1929" priority="304" operator="equal">
      <formula>"g"</formula>
    </cfRule>
    <cfRule type="cellIs" dxfId="1928" priority="305" operator="equal">
      <formula>"f"</formula>
    </cfRule>
    <cfRule type="cellIs" dxfId="1927" priority="306" operator="equal">
      <formula>"e"</formula>
    </cfRule>
    <cfRule type="cellIs" dxfId="1926" priority="307" operator="equal">
      <formula>"d"</formula>
    </cfRule>
    <cfRule type="cellIs" dxfId="1925" priority="308" operator="equal">
      <formula>"c"</formula>
    </cfRule>
    <cfRule type="cellIs" dxfId="1924" priority="309" operator="equal">
      <formula>"b"</formula>
    </cfRule>
    <cfRule type="cellIs" dxfId="1923" priority="310" operator="equal">
      <formula>"a"</formula>
    </cfRule>
  </conditionalFormatting>
  <conditionalFormatting sqref="F9:F10">
    <cfRule type="cellIs" dxfId="1922" priority="273" operator="equal">
      <formula>"Frit"</formula>
    </cfRule>
    <cfRule type="cellIs" dxfId="1921" priority="274" operator="equal">
      <formula>"PPHF"</formula>
    </cfRule>
    <cfRule type="cellIs" dxfId="1920" priority="275" operator="equal">
      <formula>"PLHF"</formula>
    </cfRule>
    <cfRule type="cellIs" dxfId="1919" priority="276" operator="equal">
      <formula>"Laitiers"</formula>
    </cfRule>
    <cfRule type="cellIs" dxfId="1918" priority="277" operator="equal">
      <formula>"o"</formula>
    </cfRule>
    <cfRule type="cellIs" dxfId="1917" priority="278" operator="equal">
      <formula>"n"</formula>
    </cfRule>
    <cfRule type="cellIs" dxfId="1916" priority="279" operator="equal">
      <formula>"m"</formula>
    </cfRule>
    <cfRule type="cellIs" dxfId="1915" priority="280" operator="equal">
      <formula>"l"</formula>
    </cfRule>
    <cfRule type="cellIs" dxfId="1914" priority="281" operator="equal">
      <formula>"k"</formula>
    </cfRule>
    <cfRule type="cellIs" dxfId="1913" priority="282" operator="equal">
      <formula>"j"</formula>
    </cfRule>
    <cfRule type="cellIs" dxfId="1912" priority="283" operator="equal">
      <formula>"i"</formula>
    </cfRule>
    <cfRule type="cellIs" dxfId="1911" priority="284" operator="equal">
      <formula>"h"</formula>
    </cfRule>
    <cfRule type="cellIs" dxfId="1910" priority="285" operator="equal">
      <formula>"g"</formula>
    </cfRule>
    <cfRule type="cellIs" dxfId="1909" priority="286" operator="equal">
      <formula>"f"</formula>
    </cfRule>
    <cfRule type="cellIs" dxfId="1908" priority="287" operator="equal">
      <formula>"e"</formula>
    </cfRule>
    <cfRule type="cellIs" dxfId="1907" priority="288" operator="equal">
      <formula>"d"</formula>
    </cfRule>
    <cfRule type="cellIs" dxfId="1906" priority="289" operator="equal">
      <formula>"c"</formula>
    </cfRule>
    <cfRule type="cellIs" dxfId="1905" priority="290" operator="equal">
      <formula>"b"</formula>
    </cfRule>
    <cfRule type="cellIs" dxfId="1904" priority="291" operator="equal">
      <formula>"a"</formula>
    </cfRule>
  </conditionalFormatting>
  <conditionalFormatting sqref="J8">
    <cfRule type="cellIs" dxfId="1903" priority="254" operator="equal">
      <formula>"Frit"</formula>
    </cfRule>
    <cfRule type="cellIs" dxfId="1902" priority="255" operator="equal">
      <formula>"PPHF"</formula>
    </cfRule>
    <cfRule type="cellIs" dxfId="1901" priority="256" operator="equal">
      <formula>"PLHF"</formula>
    </cfRule>
    <cfRule type="cellIs" dxfId="1900" priority="257" operator="equal">
      <formula>"Laitiers"</formula>
    </cfRule>
    <cfRule type="cellIs" dxfId="1899" priority="258" operator="equal">
      <formula>"o"</formula>
    </cfRule>
    <cfRule type="cellIs" dxfId="1898" priority="259" operator="equal">
      <formula>"n"</formula>
    </cfRule>
    <cfRule type="cellIs" dxfId="1897" priority="260" operator="equal">
      <formula>"m"</formula>
    </cfRule>
    <cfRule type="cellIs" dxfId="1896" priority="261" operator="equal">
      <formula>"l"</formula>
    </cfRule>
    <cfRule type="cellIs" dxfId="1895" priority="262" operator="equal">
      <formula>"k"</formula>
    </cfRule>
    <cfRule type="cellIs" dxfId="1894" priority="263" operator="equal">
      <formula>"j"</formula>
    </cfRule>
    <cfRule type="cellIs" dxfId="1893" priority="264" operator="equal">
      <formula>"i"</formula>
    </cfRule>
    <cfRule type="cellIs" dxfId="1892" priority="265" operator="equal">
      <formula>"h"</formula>
    </cfRule>
    <cfRule type="cellIs" dxfId="1891" priority="266" operator="equal">
      <formula>"g"</formula>
    </cfRule>
    <cfRule type="cellIs" dxfId="1890" priority="267" operator="equal">
      <formula>"f"</formula>
    </cfRule>
    <cfRule type="cellIs" dxfId="1889" priority="268" operator="equal">
      <formula>"e"</formula>
    </cfRule>
    <cfRule type="cellIs" dxfId="1888" priority="269" operator="equal">
      <formula>"d"</formula>
    </cfRule>
    <cfRule type="cellIs" dxfId="1887" priority="270" operator="equal">
      <formula>"c"</formula>
    </cfRule>
    <cfRule type="cellIs" dxfId="1886" priority="271" operator="equal">
      <formula>"b"</formula>
    </cfRule>
    <cfRule type="cellIs" dxfId="1885" priority="272" operator="equal">
      <formula>"a"</formula>
    </cfRule>
  </conditionalFormatting>
  <conditionalFormatting sqref="J9:J10">
    <cfRule type="cellIs" dxfId="1884" priority="235" operator="equal">
      <formula>"Frit"</formula>
    </cfRule>
    <cfRule type="cellIs" dxfId="1883" priority="236" operator="equal">
      <formula>"PPHF"</formula>
    </cfRule>
    <cfRule type="cellIs" dxfId="1882" priority="237" operator="equal">
      <formula>"PLHF"</formula>
    </cfRule>
    <cfRule type="cellIs" dxfId="1881" priority="238" operator="equal">
      <formula>"Laitiers"</formula>
    </cfRule>
    <cfRule type="cellIs" dxfId="1880" priority="239" operator="equal">
      <formula>"o"</formula>
    </cfRule>
    <cfRule type="cellIs" dxfId="1879" priority="240" operator="equal">
      <formula>"n"</formula>
    </cfRule>
    <cfRule type="cellIs" dxfId="1878" priority="241" operator="equal">
      <formula>"m"</formula>
    </cfRule>
    <cfRule type="cellIs" dxfId="1877" priority="242" operator="equal">
      <formula>"l"</formula>
    </cfRule>
    <cfRule type="cellIs" dxfId="1876" priority="243" operator="equal">
      <formula>"k"</formula>
    </cfRule>
    <cfRule type="cellIs" dxfId="1875" priority="244" operator="equal">
      <formula>"j"</formula>
    </cfRule>
    <cfRule type="cellIs" dxfId="1874" priority="245" operator="equal">
      <formula>"i"</formula>
    </cfRule>
    <cfRule type="cellIs" dxfId="1873" priority="246" operator="equal">
      <formula>"h"</formula>
    </cfRule>
    <cfRule type="cellIs" dxfId="1872" priority="247" operator="equal">
      <formula>"g"</formula>
    </cfRule>
    <cfRule type="cellIs" dxfId="1871" priority="248" operator="equal">
      <formula>"f"</formula>
    </cfRule>
    <cfRule type="cellIs" dxfId="1870" priority="249" operator="equal">
      <formula>"e"</formula>
    </cfRule>
    <cfRule type="cellIs" dxfId="1869" priority="250" operator="equal">
      <formula>"d"</formula>
    </cfRule>
    <cfRule type="cellIs" dxfId="1868" priority="251" operator="equal">
      <formula>"c"</formula>
    </cfRule>
    <cfRule type="cellIs" dxfId="1867" priority="252" operator="equal">
      <formula>"b"</formula>
    </cfRule>
    <cfRule type="cellIs" dxfId="1866" priority="253" operator="equal">
      <formula>"a"</formula>
    </cfRule>
  </conditionalFormatting>
  <conditionalFormatting sqref="N8">
    <cfRule type="cellIs" dxfId="1865" priority="216" operator="equal">
      <formula>"Frit"</formula>
    </cfRule>
    <cfRule type="cellIs" dxfId="1864" priority="217" operator="equal">
      <formula>"PPHF"</formula>
    </cfRule>
    <cfRule type="cellIs" dxfId="1863" priority="218" operator="equal">
      <formula>"PLHF"</formula>
    </cfRule>
    <cfRule type="cellIs" dxfId="1862" priority="219" operator="equal">
      <formula>"Laitiers"</formula>
    </cfRule>
    <cfRule type="cellIs" dxfId="1861" priority="220" operator="equal">
      <formula>"o"</formula>
    </cfRule>
    <cfRule type="cellIs" dxfId="1860" priority="221" operator="equal">
      <formula>"n"</formula>
    </cfRule>
    <cfRule type="cellIs" dxfId="1859" priority="222" operator="equal">
      <formula>"m"</formula>
    </cfRule>
    <cfRule type="cellIs" dxfId="1858" priority="223" operator="equal">
      <formula>"l"</formula>
    </cfRule>
    <cfRule type="cellIs" dxfId="1857" priority="224" operator="equal">
      <formula>"k"</formula>
    </cfRule>
    <cfRule type="cellIs" dxfId="1856" priority="225" operator="equal">
      <formula>"j"</formula>
    </cfRule>
    <cfRule type="cellIs" dxfId="1855" priority="226" operator="equal">
      <formula>"i"</formula>
    </cfRule>
    <cfRule type="cellIs" dxfId="1854" priority="227" operator="equal">
      <formula>"h"</formula>
    </cfRule>
    <cfRule type="cellIs" dxfId="1853" priority="228" operator="equal">
      <formula>"g"</formula>
    </cfRule>
    <cfRule type="cellIs" dxfId="1852" priority="229" operator="equal">
      <formula>"f"</formula>
    </cfRule>
    <cfRule type="cellIs" dxfId="1851" priority="230" operator="equal">
      <formula>"e"</formula>
    </cfRule>
    <cfRule type="cellIs" dxfId="1850" priority="231" operator="equal">
      <formula>"d"</formula>
    </cfRule>
    <cfRule type="cellIs" dxfId="1849" priority="232" operator="equal">
      <formula>"c"</formula>
    </cfRule>
    <cfRule type="cellIs" dxfId="1848" priority="233" operator="equal">
      <formula>"b"</formula>
    </cfRule>
    <cfRule type="cellIs" dxfId="1847" priority="234" operator="equal">
      <formula>"a"</formula>
    </cfRule>
  </conditionalFormatting>
  <conditionalFormatting sqref="N9:N10">
    <cfRule type="cellIs" dxfId="1846" priority="197" operator="equal">
      <formula>"Frit"</formula>
    </cfRule>
    <cfRule type="cellIs" dxfId="1845" priority="198" operator="equal">
      <formula>"PPHF"</formula>
    </cfRule>
    <cfRule type="cellIs" dxfId="1844" priority="199" operator="equal">
      <formula>"PLHF"</formula>
    </cfRule>
    <cfRule type="cellIs" dxfId="1843" priority="200" operator="equal">
      <formula>"Laitiers"</formula>
    </cfRule>
    <cfRule type="cellIs" dxfId="1842" priority="201" operator="equal">
      <formula>"o"</formula>
    </cfRule>
    <cfRule type="cellIs" dxfId="1841" priority="202" operator="equal">
      <formula>"n"</formula>
    </cfRule>
    <cfRule type="cellIs" dxfId="1840" priority="203" operator="equal">
      <formula>"m"</formula>
    </cfRule>
    <cfRule type="cellIs" dxfId="1839" priority="204" operator="equal">
      <formula>"l"</formula>
    </cfRule>
    <cfRule type="cellIs" dxfId="1838" priority="205" operator="equal">
      <formula>"k"</formula>
    </cfRule>
    <cfRule type="cellIs" dxfId="1837" priority="206" operator="equal">
      <formula>"j"</formula>
    </cfRule>
    <cfRule type="cellIs" dxfId="1836" priority="207" operator="equal">
      <formula>"i"</formula>
    </cfRule>
    <cfRule type="cellIs" dxfId="1835" priority="208" operator="equal">
      <formula>"h"</formula>
    </cfRule>
    <cfRule type="cellIs" dxfId="1834" priority="209" operator="equal">
      <formula>"g"</formula>
    </cfRule>
    <cfRule type="cellIs" dxfId="1833" priority="210" operator="equal">
      <formula>"f"</formula>
    </cfRule>
    <cfRule type="cellIs" dxfId="1832" priority="211" operator="equal">
      <formula>"e"</formula>
    </cfRule>
    <cfRule type="cellIs" dxfId="1831" priority="212" operator="equal">
      <formula>"d"</formula>
    </cfRule>
    <cfRule type="cellIs" dxfId="1830" priority="213" operator="equal">
      <formula>"c"</formula>
    </cfRule>
    <cfRule type="cellIs" dxfId="1829" priority="214" operator="equal">
      <formula>"b"</formula>
    </cfRule>
    <cfRule type="cellIs" dxfId="1828" priority="215" operator="equal">
      <formula>"a"</formula>
    </cfRule>
  </conditionalFormatting>
  <conditionalFormatting sqref="B18:N19">
    <cfRule type="cellIs" dxfId="1827" priority="109" operator="equal">
      <formula>"LF"</formula>
    </cfRule>
    <cfRule type="cellIs" dxfId="1826" priority="162" operator="equal">
      <formula>"FF"</formula>
    </cfRule>
  </conditionalFormatting>
  <conditionalFormatting sqref="U20">
    <cfRule type="cellIs" dxfId="1825" priority="10" operator="equal">
      <formula>0</formula>
    </cfRule>
    <cfRule type="cellIs" dxfId="1824" priority="11" operator="lessThan">
      <formula>9</formula>
    </cfRule>
    <cfRule type="cellIs" dxfId="1823" priority="12" operator="greaterThan">
      <formula>8</formula>
    </cfRule>
  </conditionalFormatting>
  <conditionalFormatting sqref="R19">
    <cfRule type="cellIs" dxfId="1822" priority="106" operator="equal">
      <formula>10</formula>
    </cfRule>
    <cfRule type="cellIs" dxfId="1821" priority="107" operator="lessThan">
      <formula>10</formula>
    </cfRule>
    <cfRule type="cellIs" dxfId="1820" priority="108" operator="greaterThan">
      <formula>10</formula>
    </cfRule>
  </conditionalFormatting>
  <conditionalFormatting sqref="S19">
    <cfRule type="cellIs" dxfId="1819" priority="103" operator="equal">
      <formula>10</formula>
    </cfRule>
    <cfRule type="cellIs" dxfId="1818" priority="104" operator="lessThan">
      <formula>10</formula>
    </cfRule>
    <cfRule type="cellIs" dxfId="1817" priority="105" operator="greaterThan">
      <formula>10</formula>
    </cfRule>
  </conditionalFormatting>
  <conditionalFormatting sqref="R20">
    <cfRule type="cellIs" dxfId="1816" priority="100" operator="equal">
      <formula>20</formula>
    </cfRule>
    <cfRule type="cellIs" dxfId="1815" priority="101" operator="lessThan">
      <formula>20</formula>
    </cfRule>
    <cfRule type="cellIs" dxfId="1814" priority="102" operator="greaterThan">
      <formula>20</formula>
    </cfRule>
  </conditionalFormatting>
  <conditionalFormatting sqref="S20">
    <cfRule type="cellIs" dxfId="1813" priority="97" operator="equal">
      <formula>20</formula>
    </cfRule>
    <cfRule type="cellIs" dxfId="1812" priority="98" operator="lessThan">
      <formula>20</formula>
    </cfRule>
    <cfRule type="cellIs" dxfId="1811" priority="99" operator="greaterThan">
      <formula>20</formula>
    </cfRule>
  </conditionalFormatting>
  <conditionalFormatting sqref="R25">
    <cfRule type="cellIs" dxfId="1810" priority="95" operator="lessThan">
      <formula>16</formula>
    </cfRule>
    <cfRule type="cellIs" dxfId="1809" priority="96" operator="greaterThan">
      <formula>15</formula>
    </cfRule>
  </conditionalFormatting>
  <conditionalFormatting sqref="S25">
    <cfRule type="cellIs" dxfId="1808" priority="93" operator="lessThan">
      <formula>8</formula>
    </cfRule>
    <cfRule type="cellIs" dxfId="1807" priority="94" operator="greaterThan">
      <formula>7</formula>
    </cfRule>
  </conditionalFormatting>
  <conditionalFormatting sqref="V9">
    <cfRule type="cellIs" dxfId="1806" priority="90" operator="equal">
      <formula>0</formula>
    </cfRule>
    <cfRule type="cellIs" dxfId="1805" priority="91" operator="lessThan">
      <formula>2</formula>
    </cfRule>
    <cfRule type="cellIs" dxfId="1804" priority="92" operator="greaterThan">
      <formula>1</formula>
    </cfRule>
  </conditionalFormatting>
  <conditionalFormatting sqref="V10">
    <cfRule type="cellIs" dxfId="1803" priority="87" operator="equal">
      <formula>0</formula>
    </cfRule>
    <cfRule type="cellIs" dxfId="1802" priority="88" operator="lessThan">
      <formula>9</formula>
    </cfRule>
    <cfRule type="cellIs" dxfId="1801" priority="89" operator="greaterThan">
      <formula>8</formula>
    </cfRule>
  </conditionalFormatting>
  <conditionalFormatting sqref="R14">
    <cfRule type="cellIs" dxfId="1800" priority="84" operator="equal">
      <formula>0</formula>
    </cfRule>
    <cfRule type="cellIs" dxfId="1799" priority="85" operator="lessThan">
      <formula>3</formula>
    </cfRule>
    <cfRule type="cellIs" dxfId="1798" priority="86" operator="greaterThan">
      <formula>2</formula>
    </cfRule>
  </conditionalFormatting>
  <conditionalFormatting sqref="S14">
    <cfRule type="cellIs" dxfId="1797" priority="47" operator="greaterThan">
      <formula>1</formula>
    </cfRule>
    <cfRule type="cellIs" dxfId="1796" priority="83" operator="lessThan">
      <formula>2</formula>
    </cfRule>
  </conditionalFormatting>
  <conditionalFormatting sqref="R15">
    <cfRule type="cellIs" dxfId="1795" priority="80" operator="equal">
      <formula>0</formula>
    </cfRule>
    <cfRule type="cellIs" dxfId="1794" priority="81" operator="lessThan">
      <formula>5</formula>
    </cfRule>
    <cfRule type="cellIs" dxfId="1793" priority="82" operator="greaterThan">
      <formula>4</formula>
    </cfRule>
  </conditionalFormatting>
  <conditionalFormatting sqref="S15">
    <cfRule type="cellIs" dxfId="1792" priority="78" operator="lessThan">
      <formula>8</formula>
    </cfRule>
    <cfRule type="cellIs" dxfId="1791" priority="79" operator="greaterThan">
      <formula>7</formula>
    </cfRule>
  </conditionalFormatting>
  <conditionalFormatting sqref="T15">
    <cfRule type="cellIs" dxfId="1790" priority="76" operator="lessThan">
      <formula>8</formula>
    </cfRule>
    <cfRule type="cellIs" dxfId="1789" priority="77" operator="greaterThan">
      <formula>7</formula>
    </cfRule>
  </conditionalFormatting>
  <conditionalFormatting sqref="U15:V15">
    <cfRule type="cellIs" dxfId="1788" priority="73" operator="equal">
      <formula>0</formula>
    </cfRule>
    <cfRule type="cellIs" dxfId="1787" priority="74" operator="lessThan">
      <formula>9</formula>
    </cfRule>
    <cfRule type="cellIs" dxfId="1786" priority="75" operator="greaterThan">
      <formula>8</formula>
    </cfRule>
  </conditionalFormatting>
  <conditionalFormatting sqref="V14">
    <cfRule type="cellIs" dxfId="1785" priority="70" operator="equal">
      <formula>0</formula>
    </cfRule>
    <cfRule type="cellIs" dxfId="1784" priority="71" operator="lessThan">
      <formula>2</formula>
    </cfRule>
    <cfRule type="cellIs" dxfId="1783" priority="72" operator="greaterThan">
      <formula>1</formula>
    </cfRule>
  </conditionalFormatting>
  <conditionalFormatting sqref="R29">
    <cfRule type="cellIs" dxfId="1782" priority="67" operator="equal">
      <formula>0</formula>
    </cfRule>
    <cfRule type="cellIs" dxfId="1781" priority="68" operator="lessThan">
      <formula>3</formula>
    </cfRule>
    <cfRule type="cellIs" dxfId="1780" priority="69" operator="greaterThan">
      <formula>2</formula>
    </cfRule>
  </conditionalFormatting>
  <conditionalFormatting sqref="S29">
    <cfRule type="cellIs" dxfId="1779" priority="64" operator="equal">
      <formula>0</formula>
    </cfRule>
    <cfRule type="cellIs" dxfId="1778" priority="65" operator="lessThan">
      <formula>3</formula>
    </cfRule>
    <cfRule type="cellIs" dxfId="1777" priority="66" operator="greaterThan">
      <formula>2</formula>
    </cfRule>
  </conditionalFormatting>
  <conditionalFormatting sqref="T30">
    <cfRule type="cellIs" dxfId="1776" priority="62" operator="lessThan">
      <formula>16</formula>
    </cfRule>
    <cfRule type="cellIs" dxfId="1775" priority="63" operator="greaterThan">
      <formula>15</formula>
    </cfRule>
  </conditionalFormatting>
  <conditionalFormatting sqref="U24">
    <cfRule type="cellIs" dxfId="1774" priority="60" operator="greaterThan">
      <formula>2</formula>
    </cfRule>
    <cfRule type="cellIs" dxfId="1773" priority="61" operator="lessThan">
      <formula>3</formula>
    </cfRule>
  </conditionalFormatting>
  <conditionalFormatting sqref="U25">
    <cfRule type="cellIs" dxfId="1772" priority="58" operator="lessThan">
      <formula>12</formula>
    </cfRule>
    <cfRule type="cellIs" dxfId="1771" priority="59" operator="greaterThan">
      <formula>11</formula>
    </cfRule>
  </conditionalFormatting>
  <conditionalFormatting sqref="T9">
    <cfRule type="cellIs" dxfId="1770" priority="56" operator="lessThan">
      <formula>6</formula>
    </cfRule>
    <cfRule type="cellIs" dxfId="1769" priority="57" operator="greaterThan">
      <formula>5</formula>
    </cfRule>
  </conditionalFormatting>
  <conditionalFormatting sqref="T10">
    <cfRule type="cellIs" dxfId="1768" priority="54" operator="lessThan">
      <formula>30</formula>
    </cfRule>
    <cfRule type="cellIs" dxfId="1767" priority="55" operator="greaterThan">
      <formula>29</formula>
    </cfRule>
  </conditionalFormatting>
  <conditionalFormatting sqref="R9">
    <cfRule type="cellIs" dxfId="1766" priority="48" operator="equal">
      <formula>0</formula>
    </cfRule>
    <cfRule type="cellIs" dxfId="1765" priority="49" operator="lessThan">
      <formula>4</formula>
    </cfRule>
    <cfRule type="cellIs" dxfId="1764" priority="50" operator="greaterThan">
      <formula>3</formula>
    </cfRule>
  </conditionalFormatting>
  <conditionalFormatting sqref="R10">
    <cfRule type="cellIs" dxfId="1763" priority="51" operator="equal">
      <formula>0</formula>
    </cfRule>
    <cfRule type="cellIs" dxfId="1762" priority="52" operator="between">
      <formula>1</formula>
      <formula>12</formula>
    </cfRule>
    <cfRule type="cellIs" dxfId="1761" priority="53" operator="greaterThan">
      <formula>12</formula>
    </cfRule>
  </conditionalFormatting>
  <conditionalFormatting sqref="T14">
    <cfRule type="cellIs" dxfId="1760" priority="45" operator="greaterThan">
      <formula>1</formula>
    </cfRule>
    <cfRule type="cellIs" dxfId="1759" priority="46" operator="lessThan">
      <formula>2</formula>
    </cfRule>
  </conditionalFormatting>
  <conditionalFormatting sqref="U14">
    <cfRule type="cellIs" dxfId="1758" priority="42" operator="equal">
      <formula>0</formula>
    </cfRule>
    <cfRule type="cellIs" dxfId="1757" priority="43" operator="lessThan">
      <formula>3</formula>
    </cfRule>
    <cfRule type="cellIs" dxfId="1756" priority="44" operator="greaterThan">
      <formula>2</formula>
    </cfRule>
  </conditionalFormatting>
  <conditionalFormatting sqref="R24">
    <cfRule type="cellIs" dxfId="1755" priority="37" operator="lessThan">
      <formula>4</formula>
    </cfRule>
    <cfRule type="cellIs" dxfId="1754" priority="38" operator="greaterThan">
      <formula>3</formula>
    </cfRule>
  </conditionalFormatting>
  <conditionalFormatting sqref="S24">
    <cfRule type="cellIs" dxfId="1753" priority="35" operator="lessThan">
      <formula>2</formula>
    </cfRule>
    <cfRule type="cellIs" dxfId="1752" priority="36" operator="greaterThan">
      <formula>1</formula>
    </cfRule>
  </conditionalFormatting>
  <conditionalFormatting sqref="T29">
    <cfRule type="cellIs" dxfId="1751" priority="33" operator="lessThan">
      <formula>4</formula>
    </cfRule>
    <cfRule type="cellIs" dxfId="1750" priority="34" operator="greaterThan">
      <formula>3</formula>
    </cfRule>
  </conditionalFormatting>
  <conditionalFormatting sqref="U29">
    <cfRule type="cellIs" dxfId="1749" priority="31" operator="greaterThan">
      <formula>2</formula>
    </cfRule>
    <cfRule type="cellIs" dxfId="1748" priority="32" operator="lessThan">
      <formula>3</formula>
    </cfRule>
  </conditionalFormatting>
  <conditionalFormatting sqref="T20">
    <cfRule type="cellIs" dxfId="1747" priority="29" operator="lessThan">
      <formula>30</formula>
    </cfRule>
    <cfRule type="cellIs" dxfId="1746" priority="30" operator="greaterThan">
      <formula>29</formula>
    </cfRule>
  </conditionalFormatting>
  <conditionalFormatting sqref="U30">
    <cfRule type="cellIs" dxfId="1745" priority="24" operator="lessThan">
      <formula>12</formula>
    </cfRule>
    <cfRule type="cellIs" dxfId="1744" priority="25" operator="greaterThan">
      <formula>11</formula>
    </cfRule>
  </conditionalFormatting>
  <conditionalFormatting sqref="R30">
    <cfRule type="cellIs" dxfId="1743" priority="21" operator="equal">
      <formula>0</formula>
    </cfRule>
    <cfRule type="cellIs" dxfId="1742" priority="22" operator="lessThan">
      <formula>7</formula>
    </cfRule>
    <cfRule type="cellIs" dxfId="1741" priority="23" operator="greaterThan">
      <formula>6</formula>
    </cfRule>
  </conditionalFormatting>
  <conditionalFormatting sqref="S30">
    <cfRule type="cellIs" dxfId="1740" priority="18" operator="equal">
      <formula>0</formula>
    </cfRule>
    <cfRule type="cellIs" dxfId="1739" priority="19" operator="lessThan">
      <formula>9</formula>
    </cfRule>
    <cfRule type="cellIs" dxfId="1738" priority="20" operator="greaterThan">
      <formula>8</formula>
    </cfRule>
  </conditionalFormatting>
  <conditionalFormatting sqref="T19">
    <cfRule type="cellIs" dxfId="1737" priority="16" operator="lessThan">
      <formula>6</formula>
    </cfRule>
    <cfRule type="cellIs" dxfId="1736" priority="17" operator="greaterThan">
      <formula>5</formula>
    </cfRule>
  </conditionalFormatting>
  <conditionalFormatting sqref="U19">
    <cfRule type="cellIs" dxfId="1735" priority="13" operator="equal">
      <formula>0</formula>
    </cfRule>
    <cfRule type="cellIs" dxfId="1734" priority="14" operator="lessThan">
      <formula>3</formula>
    </cfRule>
    <cfRule type="cellIs" dxfId="1733" priority="15" operator="greaterThan">
      <formula>2</formula>
    </cfRule>
  </conditionalFormatting>
  <conditionalFormatting sqref="V19">
    <cfRule type="cellIs" dxfId="1732" priority="4" operator="equal">
      <formula>0</formula>
    </cfRule>
    <cfRule type="cellIs" dxfId="1731" priority="5" operator="lessThan">
      <formula>3</formula>
    </cfRule>
    <cfRule type="cellIs" dxfId="1730" priority="6" operator="greaterThan">
      <formula>2</formula>
    </cfRule>
  </conditionalFormatting>
  <conditionalFormatting sqref="V20">
    <cfRule type="cellIs" dxfId="1729" priority="1" operator="equal">
      <formula>0</formula>
    </cfRule>
    <cfRule type="cellIs" dxfId="1728" priority="2" operator="lessThan">
      <formula>9</formula>
    </cfRule>
    <cfRule type="cellIs" dxfId="1727" priority="3" operator="greaterThan">
      <formula>8</formula>
    </cfRule>
  </conditionalFormatting>
  <dataValidations count="2">
    <dataValidation type="list" showInputMessage="1" showErrorMessage="1" sqref="C8:C10 G13:G14 C18:C20 C23:C25 C28:C30 G8:G10 K8:K10 O8:O10 K13:K14 O13:O14 O28:O30 G18:G20 K18:K20 O18:O20 G23:G25 K23:K25 O23:O25 G28:G30 K28:K30 C13:C14">
      <formula1>INDIRECT(B8)</formula1>
    </dataValidation>
    <dataValidation type="list" showInputMessage="1" showErrorMessage="1" sqref="B8:B10 F13:F14 B18:B20 B23:B25 B28:B30 F8:F10 J8:J10 N8:N10 J13:J14 N13:N14 N28:N30 F18:F20 J18:J20 N18:N20 F23:F25 J23:J25 N23:N25 F28:F30 J28:J30 B13:B14">
      <formula1>Indices</formula1>
    </dataValidation>
  </dataValidations>
  <printOptions horizontalCentered="1" verticalCentered="1"/>
  <pageMargins left="0" right="0" top="0.15748031496062992" bottom="0.15748031496062992" header="0" footer="0"/>
  <pageSetup paperSize="9" orientation="landscape" r:id="rId1"/>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X40"/>
  <sheetViews>
    <sheetView zoomScale="70" zoomScaleNormal="70" workbookViewId="0">
      <selection activeCell="C18" sqref="C18"/>
    </sheetView>
  </sheetViews>
  <sheetFormatPr baseColWidth="10" defaultRowHeight="15" x14ac:dyDescent="0.25"/>
  <cols>
    <col min="1" max="1" width="9.42578125" customWidth="1"/>
    <col min="2" max="2" width="7.7109375" customWidth="1"/>
    <col min="3" max="3" width="23.7109375" customWidth="1"/>
    <col min="4" max="4" width="15.7109375" customWidth="1"/>
    <col min="5" max="5" width="2.7109375" customWidth="1"/>
    <col min="6" max="6" width="7.7109375" customWidth="1"/>
    <col min="7" max="7" width="23.7109375" customWidth="1"/>
    <col min="8" max="8" width="15.7109375" customWidth="1"/>
    <col min="9" max="9" width="2.7109375" customWidth="1"/>
    <col min="10" max="10" width="7.7109375" customWidth="1"/>
    <col min="11" max="11" width="23.7109375" customWidth="1"/>
    <col min="12" max="12" width="15.7109375" customWidth="1"/>
    <col min="13" max="13" width="2.7109375" customWidth="1"/>
    <col min="14" max="14" width="7.7109375" customWidth="1"/>
    <col min="15" max="15" width="23.7109375" customWidth="1"/>
    <col min="16" max="16" width="15.7109375" customWidth="1"/>
    <col min="17" max="23" width="10.7109375" customWidth="1"/>
  </cols>
  <sheetData>
    <row r="1" spans="1:24" ht="15" customHeight="1" thickBot="1" x14ac:dyDescent="0.3"/>
    <row r="2" spans="1:24" ht="15.75" thickBot="1" x14ac:dyDescent="0.3">
      <c r="B2" s="131" t="s">
        <v>0</v>
      </c>
      <c r="C2" s="132"/>
      <c r="D2" s="132"/>
      <c r="E2" s="132"/>
      <c r="F2" s="132"/>
      <c r="G2" s="132"/>
      <c r="H2" s="132"/>
      <c r="I2" s="132"/>
      <c r="J2" s="132"/>
      <c r="K2" s="132"/>
      <c r="L2" s="132"/>
      <c r="M2" s="132"/>
      <c r="N2" s="132"/>
      <c r="O2" s="132"/>
      <c r="P2" s="133"/>
    </row>
    <row r="3" spans="1:24" ht="14.25" customHeight="1" thickBot="1" x14ac:dyDescent="0.3"/>
    <row r="4" spans="1:24" ht="15.75" thickBot="1" x14ac:dyDescent="0.3">
      <c r="A4" s="138" t="s">
        <v>1091</v>
      </c>
      <c r="B4" s="139"/>
      <c r="C4" s="93">
        <f>'S2'!C4+1</f>
        <v>3</v>
      </c>
      <c r="D4" s="2"/>
      <c r="R4" s="60"/>
    </row>
    <row r="5" spans="1:24" ht="15.75" thickBot="1" x14ac:dyDescent="0.3">
      <c r="A5" s="94"/>
      <c r="B5" s="94"/>
      <c r="C5" s="94"/>
    </row>
    <row r="6" spans="1:24" ht="15.75" thickBot="1" x14ac:dyDescent="0.3">
      <c r="A6" s="94" t="s">
        <v>1092</v>
      </c>
      <c r="B6" s="95">
        <v>9</v>
      </c>
      <c r="C6" s="96">
        <f>'S2'!O6+3</f>
        <v>41624</v>
      </c>
      <c r="D6" s="1"/>
      <c r="F6" s="57">
        <f>B6+1</f>
        <v>10</v>
      </c>
      <c r="G6" s="11">
        <f>C6+1</f>
        <v>41625</v>
      </c>
      <c r="H6" s="1"/>
      <c r="J6" s="57">
        <f>F6+1</f>
        <v>11</v>
      </c>
      <c r="K6" s="11">
        <f>G6+2</f>
        <v>41627</v>
      </c>
      <c r="L6" s="1"/>
      <c r="N6" s="57">
        <f>J6+1</f>
        <v>12</v>
      </c>
      <c r="O6" s="11">
        <f>K6+1</f>
        <v>41628</v>
      </c>
      <c r="P6" s="1"/>
    </row>
    <row r="7" spans="1:24" ht="15.75" thickBot="1" x14ac:dyDescent="0.3">
      <c r="A7" s="91"/>
      <c r="B7" s="88"/>
      <c r="C7" s="88"/>
      <c r="E7" s="3"/>
    </row>
    <row r="8" spans="1:24" ht="24" customHeight="1" thickTop="1" thickBot="1" x14ac:dyDescent="0.3">
      <c r="A8" s="88"/>
      <c r="B8" s="81" t="s">
        <v>7</v>
      </c>
      <c r="C8" s="81"/>
      <c r="D8" s="76" t="str">
        <f>IFERROR(VLOOKUP(C8,'Fiches tech DATAMEAL'!$A$3:$F$1982,2,FALSE),"")</f>
        <v/>
      </c>
      <c r="E8" s="10"/>
      <c r="F8" s="81" t="s">
        <v>7</v>
      </c>
      <c r="G8" s="81"/>
      <c r="H8" s="76" t="str">
        <f>IFERROR(VLOOKUP(G8,'Fiches tech DATAMEAL'!$A$3:$F$1982,2,FALSE),"")</f>
        <v/>
      </c>
      <c r="I8" s="10"/>
      <c r="J8" s="81" t="s">
        <v>7</v>
      </c>
      <c r="K8" s="81"/>
      <c r="L8" s="76" t="str">
        <f>IFERROR(VLOOKUP(K8,'Fiches tech DATAMEAL'!$A$3:$F$1982,2,FALSE),"")</f>
        <v/>
      </c>
      <c r="M8" s="10"/>
      <c r="N8" s="81" t="s">
        <v>7</v>
      </c>
      <c r="O8" s="81"/>
      <c r="P8" s="76" t="str">
        <f>IFERROR(VLOOKUP(O8,'Fiches tech DATAMEAL'!$A$3:$F$1982,2,FALSE),"")</f>
        <v/>
      </c>
      <c r="Q8" s="6"/>
      <c r="R8" s="116" t="s">
        <v>6</v>
      </c>
      <c r="S8" s="14" t="s">
        <v>46</v>
      </c>
      <c r="T8" s="117" t="s">
        <v>7</v>
      </c>
      <c r="U8" s="1"/>
      <c r="V8" s="59" t="s">
        <v>1094</v>
      </c>
    </row>
    <row r="9" spans="1:24" ht="24" customHeight="1" thickTop="1" thickBot="1" x14ac:dyDescent="0.3">
      <c r="A9" s="92" t="s">
        <v>1</v>
      </c>
      <c r="B9" s="81" t="s">
        <v>7</v>
      </c>
      <c r="C9" s="81"/>
      <c r="D9" s="76" t="str">
        <f>IFERROR(VLOOKUP(C9,'Fiches tech DATAMEAL'!$A$3:$F$1982,2,FALSE),"")</f>
        <v/>
      </c>
      <c r="E9" s="10"/>
      <c r="F9" s="81" t="s">
        <v>46</v>
      </c>
      <c r="G9" s="81"/>
      <c r="H9" s="76" t="str">
        <f>IFERROR(VLOOKUP(G9,'Fiches tech DATAMEAL'!$A$3:$F$1982,2,FALSE),"")</f>
        <v/>
      </c>
      <c r="I9" s="10"/>
      <c r="J9" s="81" t="s">
        <v>46</v>
      </c>
      <c r="K9" s="81"/>
      <c r="L9" s="76" t="str">
        <f>IFERROR(VLOOKUP(K9,'Fiches tech DATAMEAL'!$A$3:$F$1982,2,FALSE),"")</f>
        <v/>
      </c>
      <c r="M9" s="10"/>
      <c r="N9" s="81" t="s">
        <v>46</v>
      </c>
      <c r="O9" s="81"/>
      <c r="P9" s="76" t="str">
        <f>IFERROR(VLOOKUP(O9,'Fiches tech DATAMEAL'!$A$3:$F$1982,2,FALSE),"")</f>
        <v/>
      </c>
      <c r="Q9" s="6" t="s">
        <v>1093</v>
      </c>
      <c r="R9" s="6">
        <f>COUNTIF($B$8:$P$10,R8)</f>
        <v>0</v>
      </c>
      <c r="S9" s="6">
        <f>COUNTIF($B$8:$P$10,S8)</f>
        <v>4</v>
      </c>
      <c r="T9" s="6">
        <f t="shared" ref="T9" si="0">COUNTIF($B$8:$P$10,T8)</f>
        <v>8</v>
      </c>
      <c r="U9" s="1"/>
      <c r="V9" s="6">
        <f t="shared" ref="V9" si="1">COUNTIF($B$8:$P$10,V8)</f>
        <v>0</v>
      </c>
    </row>
    <row r="10" spans="1:24" ht="24" customHeight="1" x14ac:dyDescent="0.25">
      <c r="A10" s="88"/>
      <c r="B10" s="81" t="s">
        <v>7</v>
      </c>
      <c r="C10" s="81"/>
      <c r="D10" s="76" t="str">
        <f>IFERROR(VLOOKUP(C10,'Fiches tech DATAMEAL'!$A$3:$F$1982,2,FALSE),"")</f>
        <v/>
      </c>
      <c r="E10" s="10"/>
      <c r="F10" s="81" t="s">
        <v>46</v>
      </c>
      <c r="G10" s="81"/>
      <c r="H10" s="76" t="str">
        <f>IFERROR(VLOOKUP(G10,'Fiches tech DATAMEAL'!$A$3:$F$1982,2,FALSE),"")</f>
        <v/>
      </c>
      <c r="I10" s="10"/>
      <c r="J10" s="81" t="s">
        <v>7</v>
      </c>
      <c r="K10" s="81"/>
      <c r="L10" s="76" t="str">
        <f>IFERROR(VLOOKUP(K10,'Fiches tech DATAMEAL'!$A$3:$F$1982,2,FALSE),"")</f>
        <v/>
      </c>
      <c r="M10" s="10"/>
      <c r="N10" s="81" t="s">
        <v>7</v>
      </c>
      <c r="O10" s="81"/>
      <c r="P10" s="76" t="str">
        <f>IFERROR(VLOOKUP(O10,'Fiches tech DATAMEAL'!$A$3:$F$1982,2,FALSE),"")</f>
        <v/>
      </c>
      <c r="Q10" s="119" t="s">
        <v>1122</v>
      </c>
      <c r="R10" s="6">
        <f>COUNTIF('S1'!$B$8:$P$29,R8)+COUNTIF('S2'!$B$8:$P$29,R8)+COUNTIF('S3'!$B$8:$P$29,R8)+COUNTIF('S4'!$B$8:$P$29,R8)+COUNTIF('S5'!$B$8:$P$29,R8)</f>
        <v>8</v>
      </c>
      <c r="S10" s="6">
        <f>COUNTIF('S1'!B8:P29,S8)+COUNTIF('S2'!B8:P29,S8)+COUNTIF('S3'!B8:P29,S8)+COUNTIF('S4'!B8:P29,S8)+COUNTIF('S5'!B8:P29,S8)</f>
        <v>14</v>
      </c>
      <c r="T10" s="6">
        <f>COUNTIF('S1'!B8:P29,T8)+COUNTIF('S2'!B8:P29,T8)+COUNTIF('S3'!B8:P29,T8)+COUNTIF('S4'!B8:P29,T8)+COUNTIF('S5'!B8:P29,T8)</f>
        <v>38</v>
      </c>
      <c r="U10" s="1"/>
      <c r="V10" s="6">
        <f>COUNTIF('S1'!B8:P29,V8)+COUNTIF('S2'!B8:P29,V8)+COUNTIF('S3'!B8:P29,V8)+COUNTIF('S4'!B8:P29,V8)+COUNTIF('S5'!B8:P29,V8)</f>
        <v>2</v>
      </c>
    </row>
    <row r="11" spans="1:24" x14ac:dyDescent="0.25">
      <c r="A11" s="88"/>
      <c r="B11" s="82"/>
      <c r="C11" s="82"/>
      <c r="D11" s="5"/>
      <c r="E11" s="4"/>
      <c r="F11" s="82"/>
      <c r="G11" s="82"/>
      <c r="H11" s="5"/>
      <c r="I11" s="5"/>
      <c r="J11" s="82"/>
      <c r="K11" s="82"/>
      <c r="L11" s="5"/>
      <c r="M11" s="5"/>
      <c r="N11" s="82"/>
      <c r="O11" s="82"/>
      <c r="P11" s="5"/>
      <c r="Q11" t="s">
        <v>1105</v>
      </c>
      <c r="R11" s="54" t="s">
        <v>1097</v>
      </c>
      <c r="S11" s="53" t="s">
        <v>1096</v>
      </c>
      <c r="T11" s="54" t="s">
        <v>1121</v>
      </c>
      <c r="U11" s="1"/>
      <c r="V11" s="55" t="s">
        <v>1097</v>
      </c>
    </row>
    <row r="12" spans="1:24" ht="15.75" thickBot="1" x14ac:dyDescent="0.3">
      <c r="A12" s="88"/>
      <c r="B12" s="82"/>
      <c r="C12" s="82"/>
      <c r="D12" s="5"/>
      <c r="E12" s="4"/>
      <c r="F12" s="82"/>
      <c r="G12" s="82"/>
      <c r="H12" s="5"/>
      <c r="I12" s="5"/>
      <c r="J12" s="82"/>
      <c r="K12" s="82"/>
      <c r="L12" s="5"/>
      <c r="M12" s="5"/>
      <c r="N12" s="82"/>
      <c r="O12" s="82"/>
      <c r="P12" s="5"/>
      <c r="R12" s="16"/>
      <c r="S12" s="16"/>
      <c r="T12" s="6"/>
      <c r="U12" s="1"/>
    </row>
    <row r="13" spans="1:24" ht="24" customHeight="1" thickTop="1" thickBot="1" x14ac:dyDescent="0.3">
      <c r="A13" s="88"/>
      <c r="B13" s="81" t="s">
        <v>47</v>
      </c>
      <c r="C13" s="81"/>
      <c r="D13" s="76" t="str">
        <f>IFERROR(VLOOKUP(C13,'Fiches tech DATAMEAL'!$A$3:$F$1982,2,FALSE),"")</f>
        <v/>
      </c>
      <c r="E13" s="4"/>
      <c r="F13" s="81" t="s">
        <v>11</v>
      </c>
      <c r="G13" s="81"/>
      <c r="H13" s="76" t="str">
        <f>IFERROR(VLOOKUP(G13,'Fiches tech DATAMEAL'!$A$3:$F$1982,2,FALSE),"")</f>
        <v/>
      </c>
      <c r="I13" s="4"/>
      <c r="J13" s="81" t="s">
        <v>1094</v>
      </c>
      <c r="K13" s="81"/>
      <c r="L13" s="76" t="str">
        <f>IFERROR(VLOOKUP(K13,'Fiches tech DATAMEAL'!$A$3:$F$1982,2,FALSE),"")</f>
        <v/>
      </c>
      <c r="M13" s="4"/>
      <c r="N13" s="81" t="s">
        <v>10</v>
      </c>
      <c r="O13" s="81"/>
      <c r="P13" s="76" t="str">
        <f>IFERROR(VLOOKUP(O13,'Fiches tech DATAMEAL'!$A$3:$F$1982,2,FALSE),"")</f>
        <v/>
      </c>
      <c r="R13" s="118" t="s">
        <v>9</v>
      </c>
      <c r="S13" s="118" t="s">
        <v>10</v>
      </c>
      <c r="T13" s="118" t="s">
        <v>11</v>
      </c>
      <c r="U13" s="118" t="s">
        <v>12</v>
      </c>
      <c r="V13" s="59" t="s">
        <v>1094</v>
      </c>
      <c r="W13" s="17" t="s">
        <v>47</v>
      </c>
    </row>
    <row r="14" spans="1:24" ht="24" customHeight="1" thickTop="1" thickBot="1" x14ac:dyDescent="0.3">
      <c r="A14" s="92" t="s">
        <v>2</v>
      </c>
      <c r="B14" s="81" t="s">
        <v>47</v>
      </c>
      <c r="C14" s="81"/>
      <c r="D14" s="76" t="str">
        <f>IFERROR(VLOOKUP(C14,'Fiches tech DATAMEAL'!$A$3:$F$1982,2,FALSE),"")</f>
        <v/>
      </c>
      <c r="E14" s="4"/>
      <c r="F14" s="81" t="s">
        <v>11</v>
      </c>
      <c r="G14" s="81"/>
      <c r="H14" s="76" t="str">
        <f>IFERROR(VLOOKUP(G14,'Fiches tech DATAMEAL'!$A$3:$F$1982,2,FALSE),"")</f>
        <v/>
      </c>
      <c r="I14" s="4"/>
      <c r="J14" s="81" t="s">
        <v>12</v>
      </c>
      <c r="K14" s="81"/>
      <c r="L14" s="76" t="str">
        <f>IFERROR(VLOOKUP(K14,'Fiches tech DATAMEAL'!$A$3:$F$1982,2,FALSE),"")</f>
        <v/>
      </c>
      <c r="M14" s="4"/>
      <c r="N14" s="81" t="s">
        <v>47</v>
      </c>
      <c r="O14" s="81"/>
      <c r="P14" s="76" t="str">
        <f>IFERROR(VLOOKUP(O14,'Fiches tech DATAMEAL'!$A$3:$F$1982,2,FALSE),"")</f>
        <v/>
      </c>
      <c r="Q14" s="6" t="s">
        <v>1093</v>
      </c>
      <c r="R14" s="6">
        <f t="shared" ref="R14:U14" si="2">COUNTIF($B$13:$P$15,R13)</f>
        <v>0</v>
      </c>
      <c r="S14" s="6">
        <f t="shared" si="2"/>
        <v>1</v>
      </c>
      <c r="T14" s="6">
        <f t="shared" si="2"/>
        <v>2</v>
      </c>
      <c r="U14" s="6">
        <f t="shared" si="2"/>
        <v>1</v>
      </c>
      <c r="V14" s="6">
        <f>COUNTIF($B$13:$P$15,V13)</f>
        <v>1</v>
      </c>
      <c r="W14" s="6">
        <f>COUNTIF($B$13:$P$15,#REF!)</f>
        <v>0</v>
      </c>
    </row>
    <row r="15" spans="1:24" ht="24" customHeight="1" x14ac:dyDescent="0.25">
      <c r="A15" s="88"/>
      <c r="B15" s="83"/>
      <c r="C15" s="83"/>
      <c r="D15" s="50"/>
      <c r="E15" s="4"/>
      <c r="F15" s="83"/>
      <c r="G15" s="83"/>
      <c r="H15" s="50"/>
      <c r="I15" s="4"/>
      <c r="J15" s="83"/>
      <c r="K15" s="83"/>
      <c r="L15" s="50"/>
      <c r="M15" s="4"/>
      <c r="N15" s="83"/>
      <c r="O15" s="83"/>
      <c r="P15" s="50"/>
      <c r="Q15" s="6" t="s">
        <v>1123</v>
      </c>
      <c r="R15" s="6">
        <f>COUNTIF('S1'!B8:P29,R13)+COUNTIF('S2'!B8:P29,R13)+COUNTIF('S3'!B8:P29,R13)+COUNTIF('S4'!B8:P29,R13)+COUNTIF('S5'!B8:P29,R13)</f>
        <v>1</v>
      </c>
      <c r="S15" s="6">
        <f>COUNTIF('S1'!B8:P29,S13)+COUNTIF('S2'!B8:P29,S13)+COUNTIF('S3'!B8:P29,S13)+COUNTIF('S4'!B8:P29,S13)+COUNTIF('S5'!B8:P29,S13)</f>
        <v>9</v>
      </c>
      <c r="T15" s="6">
        <f>COUNTIF('S1'!B8:P29,T13)+COUNTIF('S2'!B8:P29,T13)+COUNTIF('S3'!B8:P29,T13)+COUNTIF('S4'!B8:P29,T13)+COUNTIF('S5'!B8:P29,T13)</f>
        <v>8</v>
      </c>
      <c r="U15" s="6">
        <f>COUNTIF('S1'!B8:P29,U13)+COUNTIF('S2'!B8:P29,U13)+COUNTIF('S3'!B8:P29,U13)+COUNTIF('S4'!B8:P29,U13)+COUNTIF('S5'!B8:P29,U13)</f>
        <v>5</v>
      </c>
      <c r="V15" s="6">
        <f>COUNTIF('S1'!C8:Q29,V13)+COUNTIF('S2'!C8:Q29,V13)+COUNTIF('S3'!C8:Q29,V13)+COUNTIF('S4'!C8:Q29,V13)+COUNTIF('S5'!C8:Q29,V13)</f>
        <v>2</v>
      </c>
      <c r="W15" s="6">
        <f>COUNTIF('S1'!B8:P29,W13)+COUNTIF('S2'!B8:P29,W13)+COUNTIF('S3'!B8:P29,W13)+COUNTIF('S4'!B8:P29,W13)+COUNTIF('S5'!B8:P29,W13)</f>
        <v>15</v>
      </c>
      <c r="X15" s="17"/>
    </row>
    <row r="16" spans="1:24" x14ac:dyDescent="0.25">
      <c r="A16" s="88"/>
      <c r="B16" s="82"/>
      <c r="C16" s="82"/>
      <c r="D16" s="5"/>
      <c r="E16" s="5"/>
      <c r="F16" s="82"/>
      <c r="G16" s="82"/>
      <c r="H16" s="5"/>
      <c r="I16" s="5"/>
      <c r="J16" s="82"/>
      <c r="K16" s="82"/>
      <c r="L16" s="5"/>
      <c r="M16" s="5"/>
      <c r="N16" s="82"/>
      <c r="O16" s="82"/>
      <c r="P16" s="5"/>
      <c r="Q16" t="s">
        <v>1105</v>
      </c>
      <c r="R16" s="19" t="s">
        <v>1098</v>
      </c>
      <c r="S16" s="19" t="s">
        <v>1099</v>
      </c>
      <c r="T16" s="19" t="s">
        <v>1099</v>
      </c>
      <c r="U16" s="56" t="s">
        <v>1100</v>
      </c>
      <c r="V16" s="55" t="s">
        <v>1097</v>
      </c>
      <c r="W16" s="53" t="s">
        <v>1096</v>
      </c>
      <c r="X16" s="14"/>
    </row>
    <row r="17" spans="1:24" ht="15.75" thickBot="1" x14ac:dyDescent="0.3">
      <c r="A17" s="88"/>
      <c r="B17" s="82"/>
      <c r="C17" s="82"/>
      <c r="D17" s="5"/>
      <c r="E17" s="5"/>
      <c r="F17" s="82"/>
      <c r="G17" s="82"/>
      <c r="H17" s="5"/>
      <c r="I17" s="5"/>
      <c r="J17" s="82"/>
      <c r="K17" s="82"/>
      <c r="L17" s="5"/>
      <c r="M17" s="5"/>
      <c r="N17" s="82"/>
      <c r="O17" s="82"/>
      <c r="P17" s="5"/>
      <c r="S17" s="15"/>
      <c r="T17" s="15"/>
      <c r="U17" s="15"/>
      <c r="V17" s="15"/>
      <c r="W17" s="15"/>
      <c r="X17" s="18"/>
    </row>
    <row r="18" spans="1:24" ht="24" customHeight="1" thickTop="1" thickBot="1" x14ac:dyDescent="0.3">
      <c r="A18" s="88"/>
      <c r="B18" s="81" t="s">
        <v>13</v>
      </c>
      <c r="C18" s="81"/>
      <c r="D18" s="76" t="str">
        <f>IFERROR(VLOOKUP(C18,'Fiches tech DATAMEAL'!$A$3:$F$1982,2,FALSE),"")</f>
        <v/>
      </c>
      <c r="E18" s="4"/>
      <c r="F18" s="81" t="s">
        <v>14</v>
      </c>
      <c r="G18" s="81"/>
      <c r="H18" s="76" t="str">
        <f>IFERROR(VLOOKUP(G18,'Fiches tech DATAMEAL'!$A$3:$F$1982,2,FALSE),"")</f>
        <v/>
      </c>
      <c r="I18" s="4"/>
      <c r="J18" s="81" t="s">
        <v>13</v>
      </c>
      <c r="K18" s="81"/>
      <c r="L18" s="76" t="str">
        <f>IFERROR(VLOOKUP(K18,'Fiches tech DATAMEAL'!$A$3:$F$1982,2,FALSE),"")</f>
        <v/>
      </c>
      <c r="M18" s="4"/>
      <c r="N18" s="81" t="s">
        <v>1149</v>
      </c>
      <c r="O18" s="81"/>
      <c r="P18" s="76" t="str">
        <f>IFERROR(VLOOKUP(O18,'Fiches tech DATAMEAL'!$A$3:$F$1982,2,FALSE),"")</f>
        <v/>
      </c>
      <c r="R18" s="111" t="s">
        <v>13</v>
      </c>
      <c r="S18" s="110" t="s">
        <v>14</v>
      </c>
      <c r="T18" s="112" t="s">
        <v>7</v>
      </c>
      <c r="U18" s="107" t="s">
        <v>1149</v>
      </c>
      <c r="V18" s="104" t="s">
        <v>1150</v>
      </c>
    </row>
    <row r="19" spans="1:24" ht="24" customHeight="1" thickTop="1" thickBot="1" x14ac:dyDescent="0.3">
      <c r="A19" s="92" t="s">
        <v>3</v>
      </c>
      <c r="B19" s="81" t="s">
        <v>13</v>
      </c>
      <c r="C19" s="81"/>
      <c r="D19" s="76" t="str">
        <f>IFERROR(VLOOKUP(C19,'Fiches tech DATAMEAL'!$A$3:$F$1982,2,FALSE),"")</f>
        <v/>
      </c>
      <c r="E19" s="4"/>
      <c r="F19" s="81" t="s">
        <v>14</v>
      </c>
      <c r="G19" s="81"/>
      <c r="H19" s="76" t="str">
        <f>IFERROR(VLOOKUP(G19,'Fiches tech DATAMEAL'!$A$3:$F$1982,2,FALSE),"")</f>
        <v/>
      </c>
      <c r="I19" s="4"/>
      <c r="J19" s="81" t="s">
        <v>13</v>
      </c>
      <c r="K19" s="81"/>
      <c r="L19" s="76" t="str">
        <f>IFERROR(VLOOKUP(K19,'Fiches tech DATAMEAL'!$A$3:$F$1982,2,FALSE),"")</f>
        <v/>
      </c>
      <c r="M19" s="4"/>
      <c r="N19" s="81" t="s">
        <v>14</v>
      </c>
      <c r="O19" s="81"/>
      <c r="P19" s="76" t="str">
        <f>IFERROR(VLOOKUP(O19,'Fiches tech DATAMEAL'!$A$3:$F$1982,2,FALSE),"")</f>
        <v/>
      </c>
      <c r="Q19" s="6" t="s">
        <v>1093</v>
      </c>
      <c r="R19" s="6">
        <f>COUNTIF($B$18:$P$20,R$18)+COUNTIF($B$18:$P$20,V18)</f>
        <v>4</v>
      </c>
      <c r="S19" s="6">
        <f>COUNTIF($B$18:$P$20,S18)+COUNTIF($B$18:$P$20,U18)</f>
        <v>4</v>
      </c>
      <c r="T19" s="6">
        <f>COUNTIF($B$18:$P$20,T18)</f>
        <v>0</v>
      </c>
      <c r="U19" s="1">
        <f>COUNTIF($B$18:$P$20,U18)</f>
        <v>1</v>
      </c>
      <c r="V19" s="6">
        <f t="shared" ref="V19" si="3">COUNTIF($B$18:$P$20,V18)</f>
        <v>0</v>
      </c>
    </row>
    <row r="20" spans="1:24" ht="24" customHeight="1" x14ac:dyDescent="0.25">
      <c r="A20" s="88"/>
      <c r="B20" s="83"/>
      <c r="C20" s="83"/>
      <c r="D20" s="78" t="str">
        <f>IFERROR(VLOOKUP(C20,'Fiches tech DATAMEAL'!$A$3:$F$1982,2,FALSE),"")</f>
        <v/>
      </c>
      <c r="E20" s="4"/>
      <c r="F20" s="83"/>
      <c r="G20" s="83"/>
      <c r="H20" s="50"/>
      <c r="I20" s="4"/>
      <c r="J20" s="83"/>
      <c r="K20" s="83"/>
      <c r="L20" s="50"/>
      <c r="M20" s="4"/>
      <c r="N20" s="83"/>
      <c r="O20" s="83"/>
      <c r="P20" s="50"/>
      <c r="Q20" s="6" t="s">
        <v>1123</v>
      </c>
      <c r="R20" s="6">
        <f>COUNTIF('S1'!B8:P29,R18)+COUNTIF('S2'!B8:P29,R18)+COUNTIF('S3'!B8:P29,R18)+COUNTIF('S4'!B8:P29,R18)+COUNTIF('S5'!B8:P29,R18)+COUNTIF('S1'!B8:P29,V18)+COUNTIF('S2'!B8:P29,V18)+COUNTIF('S3'!B8:P29,V18)+COUNTIF('S4'!B8:P29,V18)+COUNTIF('S5'!B8:P29,V18)</f>
        <v>22</v>
      </c>
      <c r="S20" s="6">
        <f>COUNTIF('S1'!B8:P29,S18)+COUNTIF('S2'!B8:P29,S18)+COUNTIF('S3'!B8:P29,S18)+COUNTIF('S4'!B8:P29,S18)+COUNTIF('S5'!B8:P29,S18)+COUNTIF('S1'!B8:P29,U18)+COUNTIF('S2'!B8:P29,U18)+COUNTIF('S3'!B8:P29,U18)+COUNTIF('S4'!B8:P29,U18)+COUNTIF('S5'!B8:P29,U18)</f>
        <v>17</v>
      </c>
      <c r="T20" s="6">
        <f>COUNTIF('S1'!B8:P29,T8)+COUNTIF('S2'!B8:P29,T8)+COUNTIF('S3'!B8:P29,T8)+COUNTIF('S4'!B8:P29,T8)+COUNTIF('S5'!B8:P29,T8)</f>
        <v>38</v>
      </c>
      <c r="U20" s="1">
        <f>COUNTIF('S1'!B8:P29,U18)+COUNTIF('S2'!B8:P29,U18)+COUNTIF('S3'!B8:P29,U18)+COUNTIF('S4'!B8:P29,U18)+COUNTIF('S5'!B8:P29,U18)</f>
        <v>4</v>
      </c>
      <c r="V20" s="6">
        <f>COUNTIF('S1'!B8:P29,V18)+COUNTIF('S2'!B8:P29,V18)+COUNTIF('S3'!B8:P29,V18)+COUNTIF('S4'!B8:P29,V18)+COUNTIF('S5'!B8:P29,V18)</f>
        <v>7</v>
      </c>
    </row>
    <row r="21" spans="1:24" x14ac:dyDescent="0.25">
      <c r="A21" s="88"/>
      <c r="B21" s="82"/>
      <c r="C21" s="82"/>
      <c r="D21" s="5"/>
      <c r="E21" s="5"/>
      <c r="F21" s="82"/>
      <c r="G21" s="82"/>
      <c r="H21" s="5"/>
      <c r="I21" s="5"/>
      <c r="J21" s="82"/>
      <c r="K21" s="82"/>
      <c r="L21" s="5"/>
      <c r="M21" s="5"/>
      <c r="N21" s="82"/>
      <c r="O21" s="82"/>
      <c r="P21" s="5"/>
      <c r="Q21" t="s">
        <v>1105</v>
      </c>
      <c r="R21" s="58" t="s">
        <v>1101</v>
      </c>
      <c r="S21" s="15" t="s">
        <v>1101</v>
      </c>
      <c r="T21" s="15" t="s">
        <v>1102</v>
      </c>
      <c r="U21" s="15" t="s">
        <v>1097</v>
      </c>
      <c r="V21" s="15" t="s">
        <v>1097</v>
      </c>
    </row>
    <row r="22" spans="1:24" x14ac:dyDescent="0.25">
      <c r="A22" s="88"/>
      <c r="B22" s="82"/>
      <c r="C22" s="82"/>
      <c r="D22" s="5"/>
      <c r="E22" s="5"/>
      <c r="F22" s="82"/>
      <c r="G22" s="82"/>
      <c r="H22" s="5"/>
      <c r="I22" s="5"/>
      <c r="J22" s="82"/>
      <c r="K22" s="82"/>
      <c r="L22" s="5"/>
      <c r="M22" s="5"/>
      <c r="N22" s="82"/>
      <c r="O22" s="82"/>
      <c r="P22" s="5"/>
      <c r="U22" s="1"/>
    </row>
    <row r="23" spans="1:24" ht="24" customHeight="1" thickBot="1" x14ac:dyDescent="0.3">
      <c r="A23" s="88"/>
      <c r="B23" s="81" t="s">
        <v>15</v>
      </c>
      <c r="C23" s="81"/>
      <c r="D23" s="76" t="str">
        <f>IFERROR(VLOOKUP(C23,'Fiches tech DATAMEAL'!$A$3:$F$1982,2,FALSE),"")</f>
        <v/>
      </c>
      <c r="E23" s="4"/>
      <c r="F23" s="81" t="s">
        <v>16</v>
      </c>
      <c r="G23" s="81"/>
      <c r="H23" s="76" t="str">
        <f>IFERROR(VLOOKUP(G23,'Fiches tech DATAMEAL'!$A$3:$F$1982,2,FALSE),"")</f>
        <v/>
      </c>
      <c r="I23" s="4"/>
      <c r="J23" s="81" t="s">
        <v>16</v>
      </c>
      <c r="K23" s="81"/>
      <c r="L23" s="76" t="str">
        <f>IFERROR(VLOOKUP(K23,'Fiches tech DATAMEAL'!$A$3:$F$1982,2,FALSE),"")</f>
        <v/>
      </c>
      <c r="M23" s="4"/>
      <c r="N23" s="81" t="s">
        <v>16</v>
      </c>
      <c r="O23" s="81"/>
      <c r="P23" s="76" t="str">
        <f>IFERROR(VLOOKUP(O23,'Fiches tech DATAMEAL'!$A$3:$F$1982,2,FALSE),"")</f>
        <v/>
      </c>
      <c r="R23" s="115" t="s">
        <v>15</v>
      </c>
      <c r="S23" s="115" t="s">
        <v>16</v>
      </c>
      <c r="T23" s="14" t="s">
        <v>48</v>
      </c>
      <c r="U23" s="115" t="s">
        <v>1095</v>
      </c>
    </row>
    <row r="24" spans="1:24" ht="24" customHeight="1" thickBot="1" x14ac:dyDescent="0.3">
      <c r="A24" s="92" t="s">
        <v>4</v>
      </c>
      <c r="B24" s="81" t="s">
        <v>15</v>
      </c>
      <c r="C24" s="81"/>
      <c r="D24" s="76" t="str">
        <f>IFERROR(VLOOKUP(C24,'Fiches tech DATAMEAL'!$A$3:$F$1982,2,FALSE),"")</f>
        <v/>
      </c>
      <c r="E24" s="4"/>
      <c r="F24" s="81" t="s">
        <v>1095</v>
      </c>
      <c r="G24" s="81"/>
      <c r="H24" s="76" t="str">
        <f>IFERROR(VLOOKUP(G24,'Fiches tech DATAMEAL'!$A$3:$F$1982,2,FALSE),"")</f>
        <v/>
      </c>
      <c r="I24" s="4"/>
      <c r="J24" s="81" t="s">
        <v>1095</v>
      </c>
      <c r="K24" s="81"/>
      <c r="L24" s="76" t="str">
        <f>IFERROR(VLOOKUP(K24,'Fiches tech DATAMEAL'!$A$3:$F$1982,2,FALSE),"")</f>
        <v/>
      </c>
      <c r="M24" s="4"/>
      <c r="N24" s="81" t="s">
        <v>1095</v>
      </c>
      <c r="O24" s="81"/>
      <c r="P24" s="76" t="str">
        <f>IFERROR(VLOOKUP(O24,'Fiches tech DATAMEAL'!$A$3:$F$1982,2,FALSE),"")</f>
        <v/>
      </c>
      <c r="Q24" s="6" t="s">
        <v>1093</v>
      </c>
      <c r="R24" s="6">
        <f>COUNTIF($B$23:$P$25,R$23)</f>
        <v>2</v>
      </c>
      <c r="S24" s="6">
        <f t="shared" ref="S24:U24" si="4">COUNTIF($B$23:$P$25,S$23)</f>
        <v>3</v>
      </c>
      <c r="T24" s="6">
        <f t="shared" si="4"/>
        <v>0</v>
      </c>
      <c r="U24" s="6">
        <f t="shared" si="4"/>
        <v>3</v>
      </c>
    </row>
    <row r="25" spans="1:24" ht="24" customHeight="1" x14ac:dyDescent="0.25">
      <c r="A25" s="88"/>
      <c r="B25" s="83"/>
      <c r="C25" s="83"/>
      <c r="D25" s="50"/>
      <c r="E25" s="4"/>
      <c r="F25" s="83"/>
      <c r="G25" s="83"/>
      <c r="H25" s="50"/>
      <c r="I25" s="4"/>
      <c r="J25" s="83"/>
      <c r="K25" s="83"/>
      <c r="L25" s="50"/>
      <c r="M25" s="4"/>
      <c r="N25" s="83"/>
      <c r="O25" s="83"/>
      <c r="P25" s="50"/>
      <c r="Q25" s="6" t="s">
        <v>1123</v>
      </c>
      <c r="R25" s="6">
        <f>COUNTIF('S1'!B8:P29,R23)+COUNTIF('S2'!B8:P29,R23)+COUNTIF('S3'!B8:P29,R23)+COUNTIF('S4'!B8:P29,R23)+COUNTIF('S5'!B8:P29,R23)</f>
        <v>18</v>
      </c>
      <c r="S25" s="6">
        <f>COUNTIF('S1'!B8:P29,S23)+COUNTIF('S2'!B8:P29,S23)+COUNTIF('S3'!B8:P29,S23)+COUNTIF('S4'!B8:P29,S23)+COUNTIF('S5'!B8:P29,S23)</f>
        <v>9</v>
      </c>
      <c r="T25" s="6">
        <f>COUNTIF('S1'!B8:P29,T23)+COUNTIF('S2'!B8:P29,T23)+COUNTIF('S3'!B8:P29,T23)+COUNTIF('S4'!B8:P29,T23)+COUNTIF('S5'!B8:P29,T23)</f>
        <v>4</v>
      </c>
      <c r="U25" s="6">
        <f>COUNTIF('S1'!B8:P29,U23)+COUNTIF('S2'!B8:P29,U23)+COUNTIF('S3'!B8:P29,U23)+COUNTIF('S4'!B8:P29,U23)+COUNTIF('S5'!B8:P29,U23)</f>
        <v>11</v>
      </c>
    </row>
    <row r="26" spans="1:24" x14ac:dyDescent="0.25">
      <c r="A26" s="88"/>
      <c r="B26" s="82"/>
      <c r="C26" s="82"/>
      <c r="D26" s="5"/>
      <c r="E26" s="5"/>
      <c r="F26" s="82"/>
      <c r="G26" s="82"/>
      <c r="H26" s="5"/>
      <c r="I26" s="5"/>
      <c r="J26" s="82"/>
      <c r="K26" s="82"/>
      <c r="L26" s="5"/>
      <c r="M26" s="5"/>
      <c r="N26" s="82"/>
      <c r="O26" s="82"/>
      <c r="P26" s="5"/>
      <c r="Q26" t="s">
        <v>1105</v>
      </c>
      <c r="R26" s="15" t="s">
        <v>1103</v>
      </c>
      <c r="S26" s="15" t="s">
        <v>1099</v>
      </c>
      <c r="T26" s="6" t="s">
        <v>1096</v>
      </c>
      <c r="U26" s="15" t="s">
        <v>1104</v>
      </c>
    </row>
    <row r="27" spans="1:24" x14ac:dyDescent="0.25">
      <c r="A27" s="88"/>
      <c r="B27" s="82"/>
      <c r="C27" s="82"/>
      <c r="D27" s="5"/>
      <c r="E27" s="5"/>
      <c r="F27" s="82"/>
      <c r="G27" s="82"/>
      <c r="H27" s="5"/>
      <c r="I27" s="5"/>
      <c r="J27" s="82"/>
      <c r="K27" s="82"/>
      <c r="L27" s="5"/>
      <c r="M27" s="5"/>
      <c r="N27" s="82"/>
      <c r="O27" s="82"/>
      <c r="P27" s="5"/>
      <c r="U27" s="1"/>
    </row>
    <row r="28" spans="1:24" ht="24" customHeight="1" thickBot="1" x14ac:dyDescent="0.3">
      <c r="A28" s="88"/>
      <c r="B28" s="81" t="s">
        <v>18</v>
      </c>
      <c r="C28" s="81"/>
      <c r="D28" s="76" t="str">
        <f>IFERROR(VLOOKUP(C28,'Fiches tech DATAMEAL'!$A$3:$F$1982,2,FALSE),"")</f>
        <v/>
      </c>
      <c r="E28" s="4"/>
      <c r="F28" s="81" t="s">
        <v>20</v>
      </c>
      <c r="G28" s="81"/>
      <c r="H28" s="76" t="str">
        <f>IFERROR(VLOOKUP(G28,'Fiches tech DATAMEAL'!$A$3:$F$1982,2,FALSE),"")</f>
        <v/>
      </c>
      <c r="I28" s="4"/>
      <c r="J28" s="81" t="s">
        <v>1141</v>
      </c>
      <c r="K28" s="81"/>
      <c r="L28" s="76" t="str">
        <f>IFERROR(VLOOKUP(K28,'Fiches tech DATAMEAL'!$A$3:$F$1982,2,FALSE),"")</f>
        <v/>
      </c>
      <c r="M28" s="4"/>
      <c r="N28" s="81" t="s">
        <v>20</v>
      </c>
      <c r="O28" s="81"/>
      <c r="P28" s="76" t="str">
        <f>IFERROR(VLOOKUP(O28,'Fiches tech DATAMEAL'!$A$3:$F$1982,2,FALSE),"")</f>
        <v/>
      </c>
      <c r="R28" s="114" t="s">
        <v>18</v>
      </c>
      <c r="S28" s="113" t="s">
        <v>19</v>
      </c>
      <c r="T28" s="111" t="s">
        <v>20</v>
      </c>
      <c r="U28" s="115" t="s">
        <v>1095</v>
      </c>
      <c r="V28" s="108"/>
    </row>
    <row r="29" spans="1:24" ht="24" customHeight="1" thickBot="1" x14ac:dyDescent="0.3">
      <c r="A29" s="92" t="s">
        <v>5</v>
      </c>
      <c r="B29" s="81" t="s">
        <v>18</v>
      </c>
      <c r="C29" s="81"/>
      <c r="D29" s="76" t="str">
        <f>IFERROR(VLOOKUP(C29,'Fiches tech DATAMEAL'!$A$3:$F$1982,2,FALSE),"")</f>
        <v/>
      </c>
      <c r="E29" s="4"/>
      <c r="F29" s="81" t="s">
        <v>20</v>
      </c>
      <c r="G29" s="81"/>
      <c r="H29" s="76" t="str">
        <f>IFERROR(VLOOKUP(G29,'Fiches tech DATAMEAL'!$A$3:$F$1982,2,FALSE),"")</f>
        <v/>
      </c>
      <c r="I29" s="4"/>
      <c r="J29" s="81" t="s">
        <v>1141</v>
      </c>
      <c r="K29" s="81"/>
      <c r="L29" s="76" t="str">
        <f>IFERROR(VLOOKUP(K29,'Fiches tech DATAMEAL'!$A$3:$F$1982,2,FALSE),"")</f>
        <v/>
      </c>
      <c r="M29" s="4"/>
      <c r="N29" s="81" t="s">
        <v>20</v>
      </c>
      <c r="O29" s="81"/>
      <c r="P29" s="76" t="str">
        <f>IFERROR(VLOOKUP(O29,'Fiches tech DATAMEAL'!$A$3:$F$1982,2,FALSE),"")</f>
        <v/>
      </c>
      <c r="Q29" s="6" t="s">
        <v>1093</v>
      </c>
      <c r="R29" s="6">
        <f t="shared" ref="R29:T29" si="5">COUNTIF($B$28:$P$30,R$28)</f>
        <v>2</v>
      </c>
      <c r="S29" s="6">
        <f t="shared" si="5"/>
        <v>0</v>
      </c>
      <c r="T29" s="6">
        <f t="shared" si="5"/>
        <v>4</v>
      </c>
      <c r="U29" s="6">
        <f>COUNTIF($B$28:$P$30,U$28)</f>
        <v>0</v>
      </c>
      <c r="V29" s="6"/>
    </row>
    <row r="30" spans="1:24" ht="24" customHeight="1" x14ac:dyDescent="0.25">
      <c r="B30" s="10"/>
      <c r="C30" s="10"/>
      <c r="D30" s="50"/>
      <c r="E30" s="4"/>
      <c r="F30" s="10"/>
      <c r="G30" s="10"/>
      <c r="H30" s="50"/>
      <c r="I30" s="4"/>
      <c r="J30" s="10"/>
      <c r="K30" s="10"/>
      <c r="L30" s="50"/>
      <c r="M30" s="4"/>
      <c r="N30" s="10"/>
      <c r="O30" s="10"/>
      <c r="P30" s="50"/>
      <c r="Q30" s="6" t="s">
        <v>1123</v>
      </c>
      <c r="R30" s="6">
        <f>COUNTIF('S1'!B8:P29,R28)+COUNTIF('S2'!B8:P29,R28)+COUNTIF('S3'!B8:P29,R28)+COUNTIF('S4'!B8:P29,R28)+COUNTIF('S5'!B8:P29,R28)</f>
        <v>6</v>
      </c>
      <c r="S30" s="6">
        <f>COUNTIF('S1'!B8:P29,S28)+COUNTIF('S2'!B8:P29,S28)+COUNTIF('S3'!B8:P29,S28)+COUNTIF('S4'!B8:P29,S28)+COUNTIF('S5'!B8:P29,S28)</f>
        <v>9</v>
      </c>
      <c r="T30" s="6">
        <f>COUNTIF('S1'!B8:P29,T28)+COUNTIF('S2'!B8:P29,T28)+COUNTIF('S3'!B8:P29,T28)+COUNTIF('S4'!B8:P29,T28)+COUNTIF('S5'!B8:P29,T28)</f>
        <v>16</v>
      </c>
      <c r="U30" s="6">
        <f>COUNTIF('S1'!B8:P29,U23)+COUNTIF('S2'!B8:P29,U23)+COUNTIF('S3'!B8:P29,U23)+COUNTIF('S4'!B8:P29,U23)+COUNTIF('S5'!B8:P29,U23)</f>
        <v>11</v>
      </c>
      <c r="V30" s="6"/>
    </row>
    <row r="31" spans="1:24" ht="18.75" x14ac:dyDescent="0.25">
      <c r="B31" s="68" t="s">
        <v>1130</v>
      </c>
      <c r="C31" s="68"/>
      <c r="Q31" t="s">
        <v>1105</v>
      </c>
      <c r="R31" s="15" t="s">
        <v>1100</v>
      </c>
      <c r="S31" s="15" t="s">
        <v>1097</v>
      </c>
      <c r="T31" s="15" t="s">
        <v>1103</v>
      </c>
      <c r="U31" s="15" t="s">
        <v>1104</v>
      </c>
      <c r="V31" s="15"/>
    </row>
    <row r="32" spans="1:24" ht="18.75" x14ac:dyDescent="0.25">
      <c r="A32" s="61"/>
      <c r="B32" s="68" t="s">
        <v>1125</v>
      </c>
      <c r="C32" s="70" t="s">
        <v>1131</v>
      </c>
      <c r="D32" s="52"/>
      <c r="E32" s="3"/>
      <c r="F32" s="51"/>
      <c r="G32" s="51"/>
      <c r="H32" s="3"/>
      <c r="I32" s="3"/>
      <c r="J32" s="51"/>
      <c r="K32" s="51"/>
      <c r="L32" s="3"/>
      <c r="M32" s="3"/>
      <c r="N32" s="51"/>
      <c r="O32" s="51"/>
      <c r="P32" s="3"/>
    </row>
    <row r="33" spans="1:3" ht="18.75" x14ac:dyDescent="0.25">
      <c r="A33" s="65"/>
      <c r="B33" s="69" t="s">
        <v>18</v>
      </c>
      <c r="C33" s="71" t="s">
        <v>1136</v>
      </c>
    </row>
    <row r="34" spans="1:3" ht="18.75" x14ac:dyDescent="0.25">
      <c r="A34" s="66"/>
      <c r="B34" s="68" t="s">
        <v>19</v>
      </c>
      <c r="C34" s="71" t="s">
        <v>1137</v>
      </c>
    </row>
    <row r="35" spans="1:3" ht="18.75" x14ac:dyDescent="0.25">
      <c r="A35" s="62"/>
      <c r="B35" s="68" t="s">
        <v>1127</v>
      </c>
      <c r="C35" s="71" t="s">
        <v>1133</v>
      </c>
    </row>
    <row r="36" spans="1:3" ht="18.75" x14ac:dyDescent="0.25">
      <c r="A36" s="64"/>
      <c r="B36" s="68" t="s">
        <v>1128</v>
      </c>
      <c r="C36" s="71" t="s">
        <v>1134</v>
      </c>
    </row>
    <row r="37" spans="1:3" ht="18.75" x14ac:dyDescent="0.25">
      <c r="A37" s="63"/>
      <c r="B37" s="68" t="s">
        <v>1126</v>
      </c>
      <c r="C37" s="71" t="s">
        <v>1135</v>
      </c>
    </row>
    <row r="38" spans="1:3" ht="18.75" x14ac:dyDescent="0.25">
      <c r="A38" s="109"/>
      <c r="B38" s="68" t="s">
        <v>14</v>
      </c>
      <c r="C38" s="71" t="s">
        <v>1132</v>
      </c>
    </row>
    <row r="39" spans="1:3" ht="18.75" x14ac:dyDescent="0.25">
      <c r="A39" s="105"/>
      <c r="B39" s="68" t="s">
        <v>1149</v>
      </c>
      <c r="C39" s="71" t="s">
        <v>1151</v>
      </c>
    </row>
    <row r="40" spans="1:3" ht="18.75" x14ac:dyDescent="0.25">
      <c r="A40" s="106"/>
      <c r="B40" s="68" t="s">
        <v>1150</v>
      </c>
      <c r="C40" s="71" t="s">
        <v>1152</v>
      </c>
    </row>
  </sheetData>
  <mergeCells count="2">
    <mergeCell ref="B2:P2"/>
    <mergeCell ref="A4:B4"/>
  </mergeCells>
  <conditionalFormatting sqref="B28:B29">
    <cfRule type="cellIs" dxfId="1726" priority="900" operator="equal">
      <formula>"Frit"</formula>
    </cfRule>
    <cfRule type="cellIs" dxfId="1725" priority="901" operator="equal">
      <formula>"PPHF"</formula>
    </cfRule>
    <cfRule type="cellIs" dxfId="1724" priority="902" operator="equal">
      <formula>"PLHF"</formula>
    </cfRule>
    <cfRule type="cellIs" dxfId="1723" priority="903" operator="equal">
      <formula>"Laitiers"</formula>
    </cfRule>
    <cfRule type="cellIs" dxfId="1722" priority="904" operator="equal">
      <formula>"o"</formula>
    </cfRule>
    <cfRule type="cellIs" dxfId="1721" priority="905" operator="equal">
      <formula>"n"</formula>
    </cfRule>
    <cfRule type="cellIs" dxfId="1720" priority="906" operator="equal">
      <formula>"m"</formula>
    </cfRule>
    <cfRule type="cellIs" dxfId="1719" priority="907" operator="equal">
      <formula>"l"</formula>
    </cfRule>
    <cfRule type="cellIs" dxfId="1718" priority="908" operator="equal">
      <formula>"k"</formula>
    </cfRule>
    <cfRule type="cellIs" dxfId="1717" priority="909" operator="equal">
      <formula>"j"</formula>
    </cfRule>
    <cfRule type="cellIs" dxfId="1716" priority="910" operator="equal">
      <formula>"i"</formula>
    </cfRule>
    <cfRule type="cellIs" dxfId="1715" priority="911" operator="equal">
      <formula>"h"</formula>
    </cfRule>
    <cfRule type="cellIs" dxfId="1714" priority="912" operator="equal">
      <formula>"g"</formula>
    </cfRule>
    <cfRule type="cellIs" dxfId="1713" priority="913" operator="equal">
      <formula>"f"</formula>
    </cfRule>
    <cfRule type="cellIs" dxfId="1712" priority="914" operator="equal">
      <formula>"e"</formula>
    </cfRule>
    <cfRule type="cellIs" dxfId="1711" priority="915" operator="equal">
      <formula>"d"</formula>
    </cfRule>
    <cfRule type="cellIs" dxfId="1710" priority="916" operator="equal">
      <formula>"c"</formula>
    </cfRule>
    <cfRule type="cellIs" dxfId="1709" priority="917" operator="equal">
      <formula>"b"</formula>
    </cfRule>
    <cfRule type="cellIs" dxfId="1708" priority="918" operator="equal">
      <formula>"a"</formula>
    </cfRule>
  </conditionalFormatting>
  <conditionalFormatting sqref="B13:B14">
    <cfRule type="cellIs" dxfId="1707" priority="632" operator="equal">
      <formula>"Frit"</formula>
    </cfRule>
    <cfRule type="cellIs" dxfId="1706" priority="633" operator="equal">
      <formula>"PPHF"</formula>
    </cfRule>
    <cfRule type="cellIs" dxfId="1705" priority="634" operator="equal">
      <formula>"PLHF"</formula>
    </cfRule>
    <cfRule type="cellIs" dxfId="1704" priority="635" operator="equal">
      <formula>"Laitiers"</formula>
    </cfRule>
    <cfRule type="cellIs" dxfId="1703" priority="636" operator="equal">
      <formula>"o"</formula>
    </cfRule>
    <cfRule type="cellIs" dxfId="1702" priority="637" operator="equal">
      <formula>"n"</formula>
    </cfRule>
    <cfRule type="cellIs" dxfId="1701" priority="638" operator="equal">
      <formula>"m"</formula>
    </cfRule>
    <cfRule type="cellIs" dxfId="1700" priority="639" operator="equal">
      <formula>"l"</formula>
    </cfRule>
    <cfRule type="cellIs" dxfId="1699" priority="640" operator="equal">
      <formula>"k"</formula>
    </cfRule>
    <cfRule type="cellIs" dxfId="1698" priority="641" operator="equal">
      <formula>"j"</formula>
    </cfRule>
    <cfRule type="cellIs" dxfId="1697" priority="642" operator="equal">
      <formula>"i"</formula>
    </cfRule>
    <cfRule type="cellIs" dxfId="1696" priority="643" operator="equal">
      <formula>"h"</formula>
    </cfRule>
    <cfRule type="cellIs" dxfId="1695" priority="644" operator="equal">
      <formula>"g"</formula>
    </cfRule>
    <cfRule type="cellIs" dxfId="1694" priority="645" operator="equal">
      <formula>"f"</formula>
    </cfRule>
    <cfRule type="cellIs" dxfId="1693" priority="646" operator="equal">
      <formula>"e"</formula>
    </cfRule>
    <cfRule type="cellIs" dxfId="1692" priority="647" operator="equal">
      <formula>"d"</formula>
    </cfRule>
    <cfRule type="cellIs" dxfId="1691" priority="648" operator="equal">
      <formula>"c"</formula>
    </cfRule>
    <cfRule type="cellIs" dxfId="1690" priority="649" operator="equal">
      <formula>"b"</formula>
    </cfRule>
    <cfRule type="cellIs" dxfId="1689" priority="650" operator="equal">
      <formula>"a"</formula>
    </cfRule>
  </conditionalFormatting>
  <conditionalFormatting sqref="F13:F14">
    <cfRule type="cellIs" dxfId="1688" priority="613" operator="equal">
      <formula>"Frit"</formula>
    </cfRule>
    <cfRule type="cellIs" dxfId="1687" priority="614" operator="equal">
      <formula>"PPHF"</formula>
    </cfRule>
    <cfRule type="cellIs" dxfId="1686" priority="615" operator="equal">
      <formula>"PLHF"</formula>
    </cfRule>
    <cfRule type="cellIs" dxfId="1685" priority="616" operator="equal">
      <formula>"Laitiers"</formula>
    </cfRule>
    <cfRule type="cellIs" dxfId="1684" priority="617" operator="equal">
      <formula>"o"</formula>
    </cfRule>
    <cfRule type="cellIs" dxfId="1683" priority="618" operator="equal">
      <formula>"n"</formula>
    </cfRule>
    <cfRule type="cellIs" dxfId="1682" priority="619" operator="equal">
      <formula>"m"</formula>
    </cfRule>
    <cfRule type="cellIs" dxfId="1681" priority="620" operator="equal">
      <formula>"l"</formula>
    </cfRule>
    <cfRule type="cellIs" dxfId="1680" priority="621" operator="equal">
      <formula>"k"</formula>
    </cfRule>
    <cfRule type="cellIs" dxfId="1679" priority="622" operator="equal">
      <formula>"j"</formula>
    </cfRule>
    <cfRule type="cellIs" dxfId="1678" priority="623" operator="equal">
      <formula>"i"</formula>
    </cfRule>
    <cfRule type="cellIs" dxfId="1677" priority="624" operator="equal">
      <formula>"h"</formula>
    </cfRule>
    <cfRule type="cellIs" dxfId="1676" priority="625" operator="equal">
      <formula>"g"</formula>
    </cfRule>
    <cfRule type="cellIs" dxfId="1675" priority="626" operator="equal">
      <formula>"f"</formula>
    </cfRule>
    <cfRule type="cellIs" dxfId="1674" priority="627" operator="equal">
      <formula>"e"</formula>
    </cfRule>
    <cfRule type="cellIs" dxfId="1673" priority="628" operator="equal">
      <formula>"d"</formula>
    </cfRule>
    <cfRule type="cellIs" dxfId="1672" priority="629" operator="equal">
      <formula>"c"</formula>
    </cfRule>
    <cfRule type="cellIs" dxfId="1671" priority="630" operator="equal">
      <formula>"b"</formula>
    </cfRule>
    <cfRule type="cellIs" dxfId="1670" priority="631" operator="equal">
      <formula>"a"</formula>
    </cfRule>
  </conditionalFormatting>
  <conditionalFormatting sqref="J13:J14">
    <cfRule type="cellIs" dxfId="1669" priority="594" operator="equal">
      <formula>"Frit"</formula>
    </cfRule>
    <cfRule type="cellIs" dxfId="1668" priority="595" operator="equal">
      <formula>"PPHF"</formula>
    </cfRule>
    <cfRule type="cellIs" dxfId="1667" priority="596" operator="equal">
      <formula>"PLHF"</formula>
    </cfRule>
    <cfRule type="cellIs" dxfId="1666" priority="597" operator="equal">
      <formula>"Laitiers"</formula>
    </cfRule>
    <cfRule type="cellIs" dxfId="1665" priority="598" operator="equal">
      <formula>"o"</formula>
    </cfRule>
    <cfRule type="cellIs" dxfId="1664" priority="599" operator="equal">
      <formula>"n"</formula>
    </cfRule>
    <cfRule type="cellIs" dxfId="1663" priority="600" operator="equal">
      <formula>"m"</formula>
    </cfRule>
    <cfRule type="cellIs" dxfId="1662" priority="601" operator="equal">
      <formula>"l"</formula>
    </cfRule>
    <cfRule type="cellIs" dxfId="1661" priority="602" operator="equal">
      <formula>"k"</formula>
    </cfRule>
    <cfRule type="cellIs" dxfId="1660" priority="603" operator="equal">
      <formula>"j"</formula>
    </cfRule>
    <cfRule type="cellIs" dxfId="1659" priority="604" operator="equal">
      <formula>"i"</formula>
    </cfRule>
    <cfRule type="cellIs" dxfId="1658" priority="605" operator="equal">
      <formula>"h"</formula>
    </cfRule>
    <cfRule type="cellIs" dxfId="1657" priority="606" operator="equal">
      <formula>"g"</formula>
    </cfRule>
    <cfRule type="cellIs" dxfId="1656" priority="607" operator="equal">
      <formula>"f"</formula>
    </cfRule>
    <cfRule type="cellIs" dxfId="1655" priority="608" operator="equal">
      <formula>"e"</formula>
    </cfRule>
    <cfRule type="cellIs" dxfId="1654" priority="609" operator="equal">
      <formula>"d"</formula>
    </cfRule>
    <cfRule type="cellIs" dxfId="1653" priority="610" operator="equal">
      <formula>"c"</formula>
    </cfRule>
    <cfRule type="cellIs" dxfId="1652" priority="611" operator="equal">
      <formula>"b"</formula>
    </cfRule>
    <cfRule type="cellIs" dxfId="1651" priority="612" operator="equal">
      <formula>"a"</formula>
    </cfRule>
  </conditionalFormatting>
  <conditionalFormatting sqref="N13:N14">
    <cfRule type="cellIs" dxfId="1650" priority="575" operator="equal">
      <formula>"Frit"</formula>
    </cfRule>
    <cfRule type="cellIs" dxfId="1649" priority="576" operator="equal">
      <formula>"PPHF"</formula>
    </cfRule>
    <cfRule type="cellIs" dxfId="1648" priority="577" operator="equal">
      <formula>"PLHF"</formula>
    </cfRule>
    <cfRule type="cellIs" dxfId="1647" priority="578" operator="equal">
      <formula>"Laitiers"</formula>
    </cfRule>
    <cfRule type="cellIs" dxfId="1646" priority="579" operator="equal">
      <formula>"o"</formula>
    </cfRule>
    <cfRule type="cellIs" dxfId="1645" priority="580" operator="equal">
      <formula>"n"</formula>
    </cfRule>
    <cfRule type="cellIs" dxfId="1644" priority="581" operator="equal">
      <formula>"m"</formula>
    </cfRule>
    <cfRule type="cellIs" dxfId="1643" priority="582" operator="equal">
      <formula>"l"</formula>
    </cfRule>
    <cfRule type="cellIs" dxfId="1642" priority="583" operator="equal">
      <formula>"k"</formula>
    </cfRule>
    <cfRule type="cellIs" dxfId="1641" priority="584" operator="equal">
      <formula>"j"</formula>
    </cfRule>
    <cfRule type="cellIs" dxfId="1640" priority="585" operator="equal">
      <formula>"i"</formula>
    </cfRule>
    <cfRule type="cellIs" dxfId="1639" priority="586" operator="equal">
      <formula>"h"</formula>
    </cfRule>
    <cfRule type="cellIs" dxfId="1638" priority="587" operator="equal">
      <formula>"g"</formula>
    </cfRule>
    <cfRule type="cellIs" dxfId="1637" priority="588" operator="equal">
      <formula>"f"</formula>
    </cfRule>
    <cfRule type="cellIs" dxfId="1636" priority="589" operator="equal">
      <formula>"e"</formula>
    </cfRule>
    <cfRule type="cellIs" dxfId="1635" priority="590" operator="equal">
      <formula>"d"</formula>
    </cfRule>
    <cfRule type="cellIs" dxfId="1634" priority="591" operator="equal">
      <formula>"c"</formula>
    </cfRule>
    <cfRule type="cellIs" dxfId="1633" priority="592" operator="equal">
      <formula>"b"</formula>
    </cfRule>
    <cfRule type="cellIs" dxfId="1632" priority="593" operator="equal">
      <formula>"a"</formula>
    </cfRule>
  </conditionalFormatting>
  <conditionalFormatting sqref="B18:B19">
    <cfRule type="cellIs" dxfId="1631" priority="556" operator="equal">
      <formula>"Frit"</formula>
    </cfRule>
    <cfRule type="cellIs" dxfId="1630" priority="557" operator="equal">
      <formula>"PPHF"</formula>
    </cfRule>
    <cfRule type="cellIs" dxfId="1629" priority="558" operator="equal">
      <formula>"PLHF"</formula>
    </cfRule>
    <cfRule type="cellIs" dxfId="1628" priority="559" operator="equal">
      <formula>"Laitiers"</formula>
    </cfRule>
    <cfRule type="cellIs" dxfId="1627" priority="560" operator="equal">
      <formula>"o"</formula>
    </cfRule>
    <cfRule type="cellIs" dxfId="1626" priority="561" operator="equal">
      <formula>"n"</formula>
    </cfRule>
    <cfRule type="cellIs" dxfId="1625" priority="562" operator="equal">
      <formula>"m"</formula>
    </cfRule>
    <cfRule type="cellIs" dxfId="1624" priority="563" operator="equal">
      <formula>"l"</formula>
    </cfRule>
    <cfRule type="cellIs" dxfId="1623" priority="564" operator="equal">
      <formula>"k"</formula>
    </cfRule>
    <cfRule type="cellIs" dxfId="1622" priority="565" operator="equal">
      <formula>"j"</formula>
    </cfRule>
    <cfRule type="cellIs" dxfId="1621" priority="566" operator="equal">
      <formula>"i"</formula>
    </cfRule>
    <cfRule type="cellIs" dxfId="1620" priority="567" operator="equal">
      <formula>"h"</formula>
    </cfRule>
    <cfRule type="cellIs" dxfId="1619" priority="568" operator="equal">
      <formula>"g"</formula>
    </cfRule>
    <cfRule type="cellIs" dxfId="1618" priority="569" operator="equal">
      <formula>"f"</formula>
    </cfRule>
    <cfRule type="cellIs" dxfId="1617" priority="570" operator="equal">
      <formula>"e"</formula>
    </cfRule>
    <cfRule type="cellIs" dxfId="1616" priority="571" operator="equal">
      <formula>"d"</formula>
    </cfRule>
    <cfRule type="cellIs" dxfId="1615" priority="572" operator="equal">
      <formula>"c"</formula>
    </cfRule>
    <cfRule type="cellIs" dxfId="1614" priority="573" operator="equal">
      <formula>"b"</formula>
    </cfRule>
    <cfRule type="cellIs" dxfId="1613" priority="574" operator="equal">
      <formula>"a"</formula>
    </cfRule>
  </conditionalFormatting>
  <conditionalFormatting sqref="F18:F19">
    <cfRule type="cellIs" dxfId="1612" priority="537" operator="equal">
      <formula>"Frit"</formula>
    </cfRule>
    <cfRule type="cellIs" dxfId="1611" priority="538" operator="equal">
      <formula>"PPHF"</formula>
    </cfRule>
    <cfRule type="cellIs" dxfId="1610" priority="539" operator="equal">
      <formula>"PLHF"</formula>
    </cfRule>
    <cfRule type="cellIs" dxfId="1609" priority="540" operator="equal">
      <formula>"Laitiers"</formula>
    </cfRule>
    <cfRule type="cellIs" dxfId="1608" priority="541" operator="equal">
      <formula>"o"</formula>
    </cfRule>
    <cfRule type="cellIs" dxfId="1607" priority="542" operator="equal">
      <formula>"n"</formula>
    </cfRule>
    <cfRule type="cellIs" dxfId="1606" priority="543" operator="equal">
      <formula>"m"</formula>
    </cfRule>
    <cfRule type="cellIs" dxfId="1605" priority="544" operator="equal">
      <formula>"l"</formula>
    </cfRule>
    <cfRule type="cellIs" dxfId="1604" priority="545" operator="equal">
      <formula>"k"</formula>
    </cfRule>
    <cfRule type="cellIs" dxfId="1603" priority="546" operator="equal">
      <formula>"j"</formula>
    </cfRule>
    <cfRule type="cellIs" dxfId="1602" priority="547" operator="equal">
      <formula>"i"</formula>
    </cfRule>
    <cfRule type="cellIs" dxfId="1601" priority="548" operator="equal">
      <formula>"h"</formula>
    </cfRule>
    <cfRule type="cellIs" dxfId="1600" priority="549" operator="equal">
      <formula>"g"</formula>
    </cfRule>
    <cfRule type="cellIs" dxfId="1599" priority="550" operator="equal">
      <formula>"f"</formula>
    </cfRule>
    <cfRule type="cellIs" dxfId="1598" priority="551" operator="equal">
      <formula>"e"</formula>
    </cfRule>
    <cfRule type="cellIs" dxfId="1597" priority="552" operator="equal">
      <formula>"d"</formula>
    </cfRule>
    <cfRule type="cellIs" dxfId="1596" priority="553" operator="equal">
      <formula>"c"</formula>
    </cfRule>
    <cfRule type="cellIs" dxfId="1595" priority="554" operator="equal">
      <formula>"b"</formula>
    </cfRule>
    <cfRule type="cellIs" dxfId="1594" priority="555" operator="equal">
      <formula>"a"</formula>
    </cfRule>
  </conditionalFormatting>
  <conditionalFormatting sqref="J18:J19">
    <cfRule type="cellIs" dxfId="1593" priority="518" operator="equal">
      <formula>"Frit"</formula>
    </cfRule>
    <cfRule type="cellIs" dxfId="1592" priority="519" operator="equal">
      <formula>"PPHF"</formula>
    </cfRule>
    <cfRule type="cellIs" dxfId="1591" priority="520" operator="equal">
      <formula>"PLHF"</formula>
    </cfRule>
    <cfRule type="cellIs" dxfId="1590" priority="521" operator="equal">
      <formula>"Laitiers"</formula>
    </cfRule>
    <cfRule type="cellIs" dxfId="1589" priority="522" operator="equal">
      <formula>"o"</formula>
    </cfRule>
    <cfRule type="cellIs" dxfId="1588" priority="523" operator="equal">
      <formula>"n"</formula>
    </cfRule>
    <cfRule type="cellIs" dxfId="1587" priority="524" operator="equal">
      <formula>"m"</formula>
    </cfRule>
    <cfRule type="cellIs" dxfId="1586" priority="525" operator="equal">
      <formula>"l"</formula>
    </cfRule>
    <cfRule type="cellIs" dxfId="1585" priority="526" operator="equal">
      <formula>"k"</formula>
    </cfRule>
    <cfRule type="cellIs" dxfId="1584" priority="527" operator="equal">
      <formula>"j"</formula>
    </cfRule>
    <cfRule type="cellIs" dxfId="1583" priority="528" operator="equal">
      <formula>"i"</formula>
    </cfRule>
    <cfRule type="cellIs" dxfId="1582" priority="529" operator="equal">
      <formula>"h"</formula>
    </cfRule>
    <cfRule type="cellIs" dxfId="1581" priority="530" operator="equal">
      <formula>"g"</formula>
    </cfRule>
    <cfRule type="cellIs" dxfId="1580" priority="531" operator="equal">
      <formula>"f"</formula>
    </cfRule>
    <cfRule type="cellIs" dxfId="1579" priority="532" operator="equal">
      <formula>"e"</formula>
    </cfRule>
    <cfRule type="cellIs" dxfId="1578" priority="533" operator="equal">
      <formula>"d"</formula>
    </cfRule>
    <cfRule type="cellIs" dxfId="1577" priority="534" operator="equal">
      <formula>"c"</formula>
    </cfRule>
    <cfRule type="cellIs" dxfId="1576" priority="535" operator="equal">
      <formula>"b"</formula>
    </cfRule>
    <cfRule type="cellIs" dxfId="1575" priority="536" operator="equal">
      <formula>"a"</formula>
    </cfRule>
  </conditionalFormatting>
  <conditionalFormatting sqref="N18:N19">
    <cfRule type="cellIs" dxfId="1574" priority="499" operator="equal">
      <formula>"Frit"</formula>
    </cfRule>
    <cfRule type="cellIs" dxfId="1573" priority="500" operator="equal">
      <formula>"PPHF"</formula>
    </cfRule>
    <cfRule type="cellIs" dxfId="1572" priority="501" operator="equal">
      <formula>"PLHF"</formula>
    </cfRule>
    <cfRule type="cellIs" dxfId="1571" priority="502" operator="equal">
      <formula>"Laitiers"</formula>
    </cfRule>
    <cfRule type="cellIs" dxfId="1570" priority="503" operator="equal">
      <formula>"o"</formula>
    </cfRule>
    <cfRule type="cellIs" dxfId="1569" priority="504" operator="equal">
      <formula>"n"</formula>
    </cfRule>
    <cfRule type="cellIs" dxfId="1568" priority="505" operator="equal">
      <formula>"m"</formula>
    </cfRule>
    <cfRule type="cellIs" dxfId="1567" priority="506" operator="equal">
      <formula>"l"</formula>
    </cfRule>
    <cfRule type="cellIs" dxfId="1566" priority="507" operator="equal">
      <formula>"k"</formula>
    </cfRule>
    <cfRule type="cellIs" dxfId="1565" priority="508" operator="equal">
      <formula>"j"</formula>
    </cfRule>
    <cfRule type="cellIs" dxfId="1564" priority="509" operator="equal">
      <formula>"i"</formula>
    </cfRule>
    <cfRule type="cellIs" dxfId="1563" priority="510" operator="equal">
      <formula>"h"</formula>
    </cfRule>
    <cfRule type="cellIs" dxfId="1562" priority="511" operator="equal">
      <formula>"g"</formula>
    </cfRule>
    <cfRule type="cellIs" dxfId="1561" priority="512" operator="equal">
      <formula>"f"</formula>
    </cfRule>
    <cfRule type="cellIs" dxfId="1560" priority="513" operator="equal">
      <formula>"e"</formula>
    </cfRule>
    <cfRule type="cellIs" dxfId="1559" priority="514" operator="equal">
      <formula>"d"</formula>
    </cfRule>
    <cfRule type="cellIs" dxfId="1558" priority="515" operator="equal">
      <formula>"c"</formula>
    </cfRule>
    <cfRule type="cellIs" dxfId="1557" priority="516" operator="equal">
      <formula>"b"</formula>
    </cfRule>
    <cfRule type="cellIs" dxfId="1556" priority="517" operator="equal">
      <formula>"a"</formula>
    </cfRule>
  </conditionalFormatting>
  <conditionalFormatting sqref="N23:N24">
    <cfRule type="cellIs" dxfId="1555" priority="480" operator="equal">
      <formula>"Frit"</formula>
    </cfRule>
    <cfRule type="cellIs" dxfId="1554" priority="481" operator="equal">
      <formula>"PPHF"</formula>
    </cfRule>
    <cfRule type="cellIs" dxfId="1553" priority="482" operator="equal">
      <formula>"PLHF"</formula>
    </cfRule>
    <cfRule type="cellIs" dxfId="1552" priority="483" operator="equal">
      <formula>"Laitiers"</formula>
    </cfRule>
    <cfRule type="cellIs" dxfId="1551" priority="484" operator="equal">
      <formula>"o"</formula>
    </cfRule>
    <cfRule type="cellIs" dxfId="1550" priority="485" operator="equal">
      <formula>"n"</formula>
    </cfRule>
    <cfRule type="cellIs" dxfId="1549" priority="486" operator="equal">
      <formula>"m"</formula>
    </cfRule>
    <cfRule type="cellIs" dxfId="1548" priority="487" operator="equal">
      <formula>"l"</formula>
    </cfRule>
    <cfRule type="cellIs" dxfId="1547" priority="488" operator="equal">
      <formula>"k"</formula>
    </cfRule>
    <cfRule type="cellIs" dxfId="1546" priority="489" operator="equal">
      <formula>"j"</formula>
    </cfRule>
    <cfRule type="cellIs" dxfId="1545" priority="490" operator="equal">
      <formula>"i"</formula>
    </cfRule>
    <cfRule type="cellIs" dxfId="1544" priority="491" operator="equal">
      <formula>"h"</formula>
    </cfRule>
    <cfRule type="cellIs" dxfId="1543" priority="492" operator="equal">
      <formula>"g"</formula>
    </cfRule>
    <cfRule type="cellIs" dxfId="1542" priority="493" operator="equal">
      <formula>"f"</formula>
    </cfRule>
    <cfRule type="cellIs" dxfId="1541" priority="494" operator="equal">
      <formula>"e"</formula>
    </cfRule>
    <cfRule type="cellIs" dxfId="1540" priority="495" operator="equal">
      <formula>"d"</formula>
    </cfRule>
    <cfRule type="cellIs" dxfId="1539" priority="496" operator="equal">
      <formula>"c"</formula>
    </cfRule>
    <cfRule type="cellIs" dxfId="1538" priority="497" operator="equal">
      <formula>"b"</formula>
    </cfRule>
    <cfRule type="cellIs" dxfId="1537" priority="498" operator="equal">
      <formula>"a"</formula>
    </cfRule>
  </conditionalFormatting>
  <conditionalFormatting sqref="N28:N29">
    <cfRule type="cellIs" dxfId="1536" priority="461" operator="equal">
      <formula>"Frit"</formula>
    </cfRule>
    <cfRule type="cellIs" dxfId="1535" priority="462" operator="equal">
      <formula>"PPHF"</formula>
    </cfRule>
    <cfRule type="cellIs" dxfId="1534" priority="463" operator="equal">
      <formula>"PLHF"</formula>
    </cfRule>
    <cfRule type="cellIs" dxfId="1533" priority="464" operator="equal">
      <formula>"Laitiers"</formula>
    </cfRule>
    <cfRule type="cellIs" dxfId="1532" priority="465" operator="equal">
      <formula>"o"</formula>
    </cfRule>
    <cfRule type="cellIs" dxfId="1531" priority="466" operator="equal">
      <formula>"n"</formula>
    </cfRule>
    <cfRule type="cellIs" dxfId="1530" priority="467" operator="equal">
      <formula>"m"</formula>
    </cfRule>
    <cfRule type="cellIs" dxfId="1529" priority="468" operator="equal">
      <formula>"l"</formula>
    </cfRule>
    <cfRule type="cellIs" dxfId="1528" priority="469" operator="equal">
      <formula>"k"</formula>
    </cfRule>
    <cfRule type="cellIs" dxfId="1527" priority="470" operator="equal">
      <formula>"j"</formula>
    </cfRule>
    <cfRule type="cellIs" dxfId="1526" priority="471" operator="equal">
      <formula>"i"</formula>
    </cfRule>
    <cfRule type="cellIs" dxfId="1525" priority="472" operator="equal">
      <formula>"h"</formula>
    </cfRule>
    <cfRule type="cellIs" dxfId="1524" priority="473" operator="equal">
      <formula>"g"</formula>
    </cfRule>
    <cfRule type="cellIs" dxfId="1523" priority="474" operator="equal">
      <formula>"f"</formula>
    </cfRule>
    <cfRule type="cellIs" dxfId="1522" priority="475" operator="equal">
      <formula>"e"</formula>
    </cfRule>
    <cfRule type="cellIs" dxfId="1521" priority="476" operator="equal">
      <formula>"d"</formula>
    </cfRule>
    <cfRule type="cellIs" dxfId="1520" priority="477" operator="equal">
      <formula>"c"</formula>
    </cfRule>
    <cfRule type="cellIs" dxfId="1519" priority="478" operator="equal">
      <formula>"b"</formula>
    </cfRule>
    <cfRule type="cellIs" dxfId="1518" priority="479" operator="equal">
      <formula>"a"</formula>
    </cfRule>
  </conditionalFormatting>
  <conditionalFormatting sqref="J23:J24">
    <cfRule type="cellIs" dxfId="1517" priority="442" operator="equal">
      <formula>"Frit"</formula>
    </cfRule>
    <cfRule type="cellIs" dxfId="1516" priority="443" operator="equal">
      <formula>"PPHF"</formula>
    </cfRule>
    <cfRule type="cellIs" dxfId="1515" priority="444" operator="equal">
      <formula>"PLHF"</formula>
    </cfRule>
    <cfRule type="cellIs" dxfId="1514" priority="445" operator="equal">
      <formula>"Laitiers"</formula>
    </cfRule>
    <cfRule type="cellIs" dxfId="1513" priority="446" operator="equal">
      <formula>"o"</formula>
    </cfRule>
    <cfRule type="cellIs" dxfId="1512" priority="447" operator="equal">
      <formula>"n"</formula>
    </cfRule>
    <cfRule type="cellIs" dxfId="1511" priority="448" operator="equal">
      <formula>"m"</formula>
    </cfRule>
    <cfRule type="cellIs" dxfId="1510" priority="449" operator="equal">
      <formula>"l"</formula>
    </cfRule>
    <cfRule type="cellIs" dxfId="1509" priority="450" operator="equal">
      <formula>"k"</formula>
    </cfRule>
    <cfRule type="cellIs" dxfId="1508" priority="451" operator="equal">
      <formula>"j"</formula>
    </cfRule>
    <cfRule type="cellIs" dxfId="1507" priority="452" operator="equal">
      <formula>"i"</formula>
    </cfRule>
    <cfRule type="cellIs" dxfId="1506" priority="453" operator="equal">
      <formula>"h"</formula>
    </cfRule>
    <cfRule type="cellIs" dxfId="1505" priority="454" operator="equal">
      <formula>"g"</formula>
    </cfRule>
    <cfRule type="cellIs" dxfId="1504" priority="455" operator="equal">
      <formula>"f"</formula>
    </cfRule>
    <cfRule type="cellIs" dxfId="1503" priority="456" operator="equal">
      <formula>"e"</formula>
    </cfRule>
    <cfRule type="cellIs" dxfId="1502" priority="457" operator="equal">
      <formula>"d"</formula>
    </cfRule>
    <cfRule type="cellIs" dxfId="1501" priority="458" operator="equal">
      <formula>"c"</formula>
    </cfRule>
    <cfRule type="cellIs" dxfId="1500" priority="459" operator="equal">
      <formula>"b"</formula>
    </cfRule>
    <cfRule type="cellIs" dxfId="1499" priority="460" operator="equal">
      <formula>"a"</formula>
    </cfRule>
  </conditionalFormatting>
  <conditionalFormatting sqref="J28:J29">
    <cfRule type="cellIs" dxfId="1498" priority="423" operator="equal">
      <formula>"Frit"</formula>
    </cfRule>
    <cfRule type="cellIs" dxfId="1497" priority="424" operator="equal">
      <formula>"PPHF"</formula>
    </cfRule>
    <cfRule type="cellIs" dxfId="1496" priority="425" operator="equal">
      <formula>"PLHF"</formula>
    </cfRule>
    <cfRule type="cellIs" dxfId="1495" priority="426" operator="equal">
      <formula>"Laitiers"</formula>
    </cfRule>
    <cfRule type="cellIs" dxfId="1494" priority="427" operator="equal">
      <formula>"o"</formula>
    </cfRule>
    <cfRule type="cellIs" dxfId="1493" priority="428" operator="equal">
      <formula>"n"</formula>
    </cfRule>
    <cfRule type="cellIs" dxfId="1492" priority="429" operator="equal">
      <formula>"m"</formula>
    </cfRule>
    <cfRule type="cellIs" dxfId="1491" priority="430" operator="equal">
      <formula>"l"</formula>
    </cfRule>
    <cfRule type="cellIs" dxfId="1490" priority="431" operator="equal">
      <formula>"k"</formula>
    </cfRule>
    <cfRule type="cellIs" dxfId="1489" priority="432" operator="equal">
      <formula>"j"</formula>
    </cfRule>
    <cfRule type="cellIs" dxfId="1488" priority="433" operator="equal">
      <formula>"i"</formula>
    </cfRule>
    <cfRule type="cellIs" dxfId="1487" priority="434" operator="equal">
      <formula>"h"</formula>
    </cfRule>
    <cfRule type="cellIs" dxfId="1486" priority="435" operator="equal">
      <formula>"g"</formula>
    </cfRule>
    <cfRule type="cellIs" dxfId="1485" priority="436" operator="equal">
      <formula>"f"</formula>
    </cfRule>
    <cfRule type="cellIs" dxfId="1484" priority="437" operator="equal">
      <formula>"e"</formula>
    </cfRule>
    <cfRule type="cellIs" dxfId="1483" priority="438" operator="equal">
      <formula>"d"</formula>
    </cfRule>
    <cfRule type="cellIs" dxfId="1482" priority="439" operator="equal">
      <formula>"c"</formula>
    </cfRule>
    <cfRule type="cellIs" dxfId="1481" priority="440" operator="equal">
      <formula>"b"</formula>
    </cfRule>
    <cfRule type="cellIs" dxfId="1480" priority="441" operator="equal">
      <formula>"a"</formula>
    </cfRule>
  </conditionalFormatting>
  <conditionalFormatting sqref="F23:F24">
    <cfRule type="cellIs" dxfId="1479" priority="404" operator="equal">
      <formula>"Frit"</formula>
    </cfRule>
    <cfRule type="cellIs" dxfId="1478" priority="405" operator="equal">
      <formula>"PPHF"</formula>
    </cfRule>
    <cfRule type="cellIs" dxfId="1477" priority="406" operator="equal">
      <formula>"PLHF"</formula>
    </cfRule>
    <cfRule type="cellIs" dxfId="1476" priority="407" operator="equal">
      <formula>"Laitiers"</formula>
    </cfRule>
    <cfRule type="cellIs" dxfId="1475" priority="408" operator="equal">
      <formula>"o"</formula>
    </cfRule>
    <cfRule type="cellIs" dxfId="1474" priority="409" operator="equal">
      <formula>"n"</formula>
    </cfRule>
    <cfRule type="cellIs" dxfId="1473" priority="410" operator="equal">
      <formula>"m"</formula>
    </cfRule>
    <cfRule type="cellIs" dxfId="1472" priority="411" operator="equal">
      <formula>"l"</formula>
    </cfRule>
    <cfRule type="cellIs" dxfId="1471" priority="412" operator="equal">
      <formula>"k"</formula>
    </cfRule>
    <cfRule type="cellIs" dxfId="1470" priority="413" operator="equal">
      <formula>"j"</formula>
    </cfRule>
    <cfRule type="cellIs" dxfId="1469" priority="414" operator="equal">
      <formula>"i"</formula>
    </cfRule>
    <cfRule type="cellIs" dxfId="1468" priority="415" operator="equal">
      <formula>"h"</formula>
    </cfRule>
    <cfRule type="cellIs" dxfId="1467" priority="416" operator="equal">
      <formula>"g"</formula>
    </cfRule>
    <cfRule type="cellIs" dxfId="1466" priority="417" operator="equal">
      <formula>"f"</formula>
    </cfRule>
    <cfRule type="cellIs" dxfId="1465" priority="418" operator="equal">
      <formula>"e"</formula>
    </cfRule>
    <cfRule type="cellIs" dxfId="1464" priority="419" operator="equal">
      <formula>"d"</formula>
    </cfRule>
    <cfRule type="cellIs" dxfId="1463" priority="420" operator="equal">
      <formula>"c"</formula>
    </cfRule>
    <cfRule type="cellIs" dxfId="1462" priority="421" operator="equal">
      <formula>"b"</formula>
    </cfRule>
    <cfRule type="cellIs" dxfId="1461" priority="422" operator="equal">
      <formula>"a"</formula>
    </cfRule>
  </conditionalFormatting>
  <conditionalFormatting sqref="F28:F29">
    <cfRule type="cellIs" dxfId="1460" priority="385" operator="equal">
      <formula>"Frit"</formula>
    </cfRule>
    <cfRule type="cellIs" dxfId="1459" priority="386" operator="equal">
      <formula>"PPHF"</formula>
    </cfRule>
    <cfRule type="cellIs" dxfId="1458" priority="387" operator="equal">
      <formula>"PLHF"</formula>
    </cfRule>
    <cfRule type="cellIs" dxfId="1457" priority="388" operator="equal">
      <formula>"Laitiers"</formula>
    </cfRule>
    <cfRule type="cellIs" dxfId="1456" priority="389" operator="equal">
      <formula>"o"</formula>
    </cfRule>
    <cfRule type="cellIs" dxfId="1455" priority="390" operator="equal">
      <formula>"n"</formula>
    </cfRule>
    <cfRule type="cellIs" dxfId="1454" priority="391" operator="equal">
      <formula>"m"</formula>
    </cfRule>
    <cfRule type="cellIs" dxfId="1453" priority="392" operator="equal">
      <formula>"l"</formula>
    </cfRule>
    <cfRule type="cellIs" dxfId="1452" priority="393" operator="equal">
      <formula>"k"</formula>
    </cfRule>
    <cfRule type="cellIs" dxfId="1451" priority="394" operator="equal">
      <formula>"j"</formula>
    </cfRule>
    <cfRule type="cellIs" dxfId="1450" priority="395" operator="equal">
      <formula>"i"</formula>
    </cfRule>
    <cfRule type="cellIs" dxfId="1449" priority="396" operator="equal">
      <formula>"h"</formula>
    </cfRule>
    <cfRule type="cellIs" dxfId="1448" priority="397" operator="equal">
      <formula>"g"</formula>
    </cfRule>
    <cfRule type="cellIs" dxfId="1447" priority="398" operator="equal">
      <formula>"f"</formula>
    </cfRule>
    <cfRule type="cellIs" dxfId="1446" priority="399" operator="equal">
      <formula>"e"</formula>
    </cfRule>
    <cfRule type="cellIs" dxfId="1445" priority="400" operator="equal">
      <formula>"d"</formula>
    </cfRule>
    <cfRule type="cellIs" dxfId="1444" priority="401" operator="equal">
      <formula>"c"</formula>
    </cfRule>
    <cfRule type="cellIs" dxfId="1443" priority="402" operator="equal">
      <formula>"b"</formula>
    </cfRule>
    <cfRule type="cellIs" dxfId="1442" priority="403" operator="equal">
      <formula>"a"</formula>
    </cfRule>
  </conditionalFormatting>
  <conditionalFormatting sqref="B23:B24">
    <cfRule type="cellIs" dxfId="1441" priority="366" operator="equal">
      <formula>"Frit"</formula>
    </cfRule>
    <cfRule type="cellIs" dxfId="1440" priority="367" operator="equal">
      <formula>"PPHF"</formula>
    </cfRule>
    <cfRule type="cellIs" dxfId="1439" priority="368" operator="equal">
      <formula>"PLHF"</formula>
    </cfRule>
    <cfRule type="cellIs" dxfId="1438" priority="369" operator="equal">
      <formula>"Laitiers"</formula>
    </cfRule>
    <cfRule type="cellIs" dxfId="1437" priority="370" operator="equal">
      <formula>"o"</formula>
    </cfRule>
    <cfRule type="cellIs" dxfId="1436" priority="371" operator="equal">
      <formula>"n"</formula>
    </cfRule>
    <cfRule type="cellIs" dxfId="1435" priority="372" operator="equal">
      <formula>"m"</formula>
    </cfRule>
    <cfRule type="cellIs" dxfId="1434" priority="373" operator="equal">
      <formula>"l"</formula>
    </cfRule>
    <cfRule type="cellIs" dxfId="1433" priority="374" operator="equal">
      <formula>"k"</formula>
    </cfRule>
    <cfRule type="cellIs" dxfId="1432" priority="375" operator="equal">
      <formula>"j"</formula>
    </cfRule>
    <cfRule type="cellIs" dxfId="1431" priority="376" operator="equal">
      <formula>"i"</formula>
    </cfRule>
    <cfRule type="cellIs" dxfId="1430" priority="377" operator="equal">
      <formula>"h"</formula>
    </cfRule>
    <cfRule type="cellIs" dxfId="1429" priority="378" operator="equal">
      <formula>"g"</formula>
    </cfRule>
    <cfRule type="cellIs" dxfId="1428" priority="379" operator="equal">
      <formula>"f"</formula>
    </cfRule>
    <cfRule type="cellIs" dxfId="1427" priority="380" operator="equal">
      <formula>"e"</formula>
    </cfRule>
    <cfRule type="cellIs" dxfId="1426" priority="381" operator="equal">
      <formula>"d"</formula>
    </cfRule>
    <cfRule type="cellIs" dxfId="1425" priority="382" operator="equal">
      <formula>"c"</formula>
    </cfRule>
    <cfRule type="cellIs" dxfId="1424" priority="383" operator="equal">
      <formula>"b"</formula>
    </cfRule>
    <cfRule type="cellIs" dxfId="1423" priority="384" operator="equal">
      <formula>"a"</formula>
    </cfRule>
  </conditionalFormatting>
  <conditionalFormatting sqref="C28:C29">
    <cfRule type="cellIs" dxfId="1422" priority="347" operator="equal">
      <formula>"Frit"</formula>
    </cfRule>
    <cfRule type="cellIs" dxfId="1421" priority="348" operator="equal">
      <formula>"PPHF"</formula>
    </cfRule>
    <cfRule type="cellIs" dxfId="1420" priority="349" operator="equal">
      <formula>"PLHF"</formula>
    </cfRule>
    <cfRule type="cellIs" dxfId="1419" priority="350" operator="equal">
      <formula>"Laitiers"</formula>
    </cfRule>
    <cfRule type="cellIs" dxfId="1418" priority="351" operator="equal">
      <formula>"o"</formula>
    </cfRule>
    <cfRule type="cellIs" dxfId="1417" priority="352" operator="equal">
      <formula>"n"</formula>
    </cfRule>
    <cfRule type="cellIs" dxfId="1416" priority="353" operator="equal">
      <formula>"m"</formula>
    </cfRule>
    <cfRule type="cellIs" dxfId="1415" priority="354" operator="equal">
      <formula>"l"</formula>
    </cfRule>
    <cfRule type="cellIs" dxfId="1414" priority="355" operator="equal">
      <formula>"k"</formula>
    </cfRule>
    <cfRule type="cellIs" dxfId="1413" priority="356" operator="equal">
      <formula>"j"</formula>
    </cfRule>
    <cfRule type="cellIs" dxfId="1412" priority="357" operator="equal">
      <formula>"i"</formula>
    </cfRule>
    <cfRule type="cellIs" dxfId="1411" priority="358" operator="equal">
      <formula>"h"</formula>
    </cfRule>
    <cfRule type="cellIs" dxfId="1410" priority="359" operator="equal">
      <formula>"g"</formula>
    </cfRule>
    <cfRule type="cellIs" dxfId="1409" priority="360" operator="equal">
      <formula>"f"</formula>
    </cfRule>
    <cfRule type="cellIs" dxfId="1408" priority="361" operator="equal">
      <formula>"e"</formula>
    </cfRule>
    <cfRule type="cellIs" dxfId="1407" priority="362" operator="equal">
      <formula>"d"</formula>
    </cfRule>
    <cfRule type="cellIs" dxfId="1406" priority="363" operator="equal">
      <formula>"c"</formula>
    </cfRule>
    <cfRule type="cellIs" dxfId="1405" priority="364" operator="equal">
      <formula>"b"</formula>
    </cfRule>
    <cfRule type="cellIs" dxfId="1404" priority="365" operator="equal">
      <formula>"a"</formula>
    </cfRule>
  </conditionalFormatting>
  <conditionalFormatting sqref="B8">
    <cfRule type="cellIs" dxfId="1403" priority="328" operator="equal">
      <formula>"Frit"</formula>
    </cfRule>
    <cfRule type="cellIs" dxfId="1402" priority="329" operator="equal">
      <formula>"PPHF"</formula>
    </cfRule>
    <cfRule type="cellIs" dxfId="1401" priority="330" operator="equal">
      <formula>"PLHF"</formula>
    </cfRule>
    <cfRule type="cellIs" dxfId="1400" priority="331" operator="equal">
      <formula>"Laitiers"</formula>
    </cfRule>
    <cfRule type="cellIs" dxfId="1399" priority="332" operator="equal">
      <formula>"o"</formula>
    </cfRule>
    <cfRule type="cellIs" dxfId="1398" priority="333" operator="equal">
      <formula>"n"</formula>
    </cfRule>
    <cfRule type="cellIs" dxfId="1397" priority="334" operator="equal">
      <formula>"m"</formula>
    </cfRule>
    <cfRule type="cellIs" dxfId="1396" priority="335" operator="equal">
      <formula>"l"</formula>
    </cfRule>
    <cfRule type="cellIs" dxfId="1395" priority="336" operator="equal">
      <formula>"k"</formula>
    </cfRule>
    <cfRule type="cellIs" dxfId="1394" priority="337" operator="equal">
      <formula>"j"</formula>
    </cfRule>
    <cfRule type="cellIs" dxfId="1393" priority="338" operator="equal">
      <formula>"i"</formula>
    </cfRule>
    <cfRule type="cellIs" dxfId="1392" priority="339" operator="equal">
      <formula>"h"</formula>
    </cfRule>
    <cfRule type="cellIs" dxfId="1391" priority="340" operator="equal">
      <formula>"g"</formula>
    </cfRule>
    <cfRule type="cellIs" dxfId="1390" priority="341" operator="equal">
      <formula>"f"</formula>
    </cfRule>
    <cfRule type="cellIs" dxfId="1389" priority="342" operator="equal">
      <formula>"e"</formula>
    </cfRule>
    <cfRule type="cellIs" dxfId="1388" priority="343" operator="equal">
      <formula>"d"</formula>
    </cfRule>
    <cfRule type="cellIs" dxfId="1387" priority="344" operator="equal">
      <formula>"c"</formula>
    </cfRule>
    <cfRule type="cellIs" dxfId="1386" priority="345" operator="equal">
      <formula>"b"</formula>
    </cfRule>
    <cfRule type="cellIs" dxfId="1385" priority="346" operator="equal">
      <formula>"a"</formula>
    </cfRule>
  </conditionalFormatting>
  <conditionalFormatting sqref="B9:B10">
    <cfRule type="cellIs" dxfId="1384" priority="309" operator="equal">
      <formula>"Frit"</formula>
    </cfRule>
    <cfRule type="cellIs" dxfId="1383" priority="310" operator="equal">
      <formula>"PPHF"</formula>
    </cfRule>
    <cfRule type="cellIs" dxfId="1382" priority="311" operator="equal">
      <formula>"PLHF"</formula>
    </cfRule>
    <cfRule type="cellIs" dxfId="1381" priority="312" operator="equal">
      <formula>"Laitiers"</formula>
    </cfRule>
    <cfRule type="cellIs" dxfId="1380" priority="313" operator="equal">
      <formula>"o"</formula>
    </cfRule>
    <cfRule type="cellIs" dxfId="1379" priority="314" operator="equal">
      <formula>"n"</formula>
    </cfRule>
    <cfRule type="cellIs" dxfId="1378" priority="315" operator="equal">
      <formula>"m"</formula>
    </cfRule>
    <cfRule type="cellIs" dxfId="1377" priority="316" operator="equal">
      <formula>"l"</formula>
    </cfRule>
    <cfRule type="cellIs" dxfId="1376" priority="317" operator="equal">
      <formula>"k"</formula>
    </cfRule>
    <cfRule type="cellIs" dxfId="1375" priority="318" operator="equal">
      <formula>"j"</formula>
    </cfRule>
    <cfRule type="cellIs" dxfId="1374" priority="319" operator="equal">
      <formula>"i"</formula>
    </cfRule>
    <cfRule type="cellIs" dxfId="1373" priority="320" operator="equal">
      <formula>"h"</formula>
    </cfRule>
    <cfRule type="cellIs" dxfId="1372" priority="321" operator="equal">
      <formula>"g"</formula>
    </cfRule>
    <cfRule type="cellIs" dxfId="1371" priority="322" operator="equal">
      <formula>"f"</formula>
    </cfRule>
    <cfRule type="cellIs" dxfId="1370" priority="323" operator="equal">
      <formula>"e"</formula>
    </cfRule>
    <cfRule type="cellIs" dxfId="1369" priority="324" operator="equal">
      <formula>"d"</formula>
    </cfRule>
    <cfRule type="cellIs" dxfId="1368" priority="325" operator="equal">
      <formula>"c"</formula>
    </cfRule>
    <cfRule type="cellIs" dxfId="1367" priority="326" operator="equal">
      <formula>"b"</formula>
    </cfRule>
    <cfRule type="cellIs" dxfId="1366" priority="327" operator="equal">
      <formula>"a"</formula>
    </cfRule>
  </conditionalFormatting>
  <conditionalFormatting sqref="F8">
    <cfRule type="cellIs" dxfId="1365" priority="290" operator="equal">
      <formula>"Frit"</formula>
    </cfRule>
    <cfRule type="cellIs" dxfId="1364" priority="291" operator="equal">
      <formula>"PPHF"</formula>
    </cfRule>
    <cfRule type="cellIs" dxfId="1363" priority="292" operator="equal">
      <formula>"PLHF"</formula>
    </cfRule>
    <cfRule type="cellIs" dxfId="1362" priority="293" operator="equal">
      <formula>"Laitiers"</formula>
    </cfRule>
    <cfRule type="cellIs" dxfId="1361" priority="294" operator="equal">
      <formula>"o"</formula>
    </cfRule>
    <cfRule type="cellIs" dxfId="1360" priority="295" operator="equal">
      <formula>"n"</formula>
    </cfRule>
    <cfRule type="cellIs" dxfId="1359" priority="296" operator="equal">
      <formula>"m"</formula>
    </cfRule>
    <cfRule type="cellIs" dxfId="1358" priority="297" operator="equal">
      <formula>"l"</formula>
    </cfRule>
    <cfRule type="cellIs" dxfId="1357" priority="298" operator="equal">
      <formula>"k"</formula>
    </cfRule>
    <cfRule type="cellIs" dxfId="1356" priority="299" operator="equal">
      <formula>"j"</formula>
    </cfRule>
    <cfRule type="cellIs" dxfId="1355" priority="300" operator="equal">
      <formula>"i"</formula>
    </cfRule>
    <cfRule type="cellIs" dxfId="1354" priority="301" operator="equal">
      <formula>"h"</formula>
    </cfRule>
    <cfRule type="cellIs" dxfId="1353" priority="302" operator="equal">
      <formula>"g"</formula>
    </cfRule>
    <cfRule type="cellIs" dxfId="1352" priority="303" operator="equal">
      <formula>"f"</formula>
    </cfRule>
    <cfRule type="cellIs" dxfId="1351" priority="304" operator="equal">
      <formula>"e"</formula>
    </cfRule>
    <cfRule type="cellIs" dxfId="1350" priority="305" operator="equal">
      <formula>"d"</formula>
    </cfRule>
    <cfRule type="cellIs" dxfId="1349" priority="306" operator="equal">
      <formula>"c"</formula>
    </cfRule>
    <cfRule type="cellIs" dxfId="1348" priority="307" operator="equal">
      <formula>"b"</formula>
    </cfRule>
    <cfRule type="cellIs" dxfId="1347" priority="308" operator="equal">
      <formula>"a"</formula>
    </cfRule>
  </conditionalFormatting>
  <conditionalFormatting sqref="F9:F10">
    <cfRule type="cellIs" dxfId="1346" priority="271" operator="equal">
      <formula>"Frit"</formula>
    </cfRule>
    <cfRule type="cellIs" dxfId="1345" priority="272" operator="equal">
      <formula>"PPHF"</formula>
    </cfRule>
    <cfRule type="cellIs" dxfId="1344" priority="273" operator="equal">
      <formula>"PLHF"</formula>
    </cfRule>
    <cfRule type="cellIs" dxfId="1343" priority="274" operator="equal">
      <formula>"Laitiers"</formula>
    </cfRule>
    <cfRule type="cellIs" dxfId="1342" priority="275" operator="equal">
      <formula>"o"</formula>
    </cfRule>
    <cfRule type="cellIs" dxfId="1341" priority="276" operator="equal">
      <formula>"n"</formula>
    </cfRule>
    <cfRule type="cellIs" dxfId="1340" priority="277" operator="equal">
      <formula>"m"</formula>
    </cfRule>
    <cfRule type="cellIs" dxfId="1339" priority="278" operator="equal">
      <formula>"l"</formula>
    </cfRule>
    <cfRule type="cellIs" dxfId="1338" priority="279" operator="equal">
      <formula>"k"</formula>
    </cfRule>
    <cfRule type="cellIs" dxfId="1337" priority="280" operator="equal">
      <formula>"j"</formula>
    </cfRule>
    <cfRule type="cellIs" dxfId="1336" priority="281" operator="equal">
      <formula>"i"</formula>
    </cfRule>
    <cfRule type="cellIs" dxfId="1335" priority="282" operator="equal">
      <formula>"h"</formula>
    </cfRule>
    <cfRule type="cellIs" dxfId="1334" priority="283" operator="equal">
      <formula>"g"</formula>
    </cfRule>
    <cfRule type="cellIs" dxfId="1333" priority="284" operator="equal">
      <formula>"f"</formula>
    </cfRule>
    <cfRule type="cellIs" dxfId="1332" priority="285" operator="equal">
      <formula>"e"</formula>
    </cfRule>
    <cfRule type="cellIs" dxfId="1331" priority="286" operator="equal">
      <formula>"d"</formula>
    </cfRule>
    <cfRule type="cellIs" dxfId="1330" priority="287" operator="equal">
      <formula>"c"</formula>
    </cfRule>
    <cfRule type="cellIs" dxfId="1329" priority="288" operator="equal">
      <formula>"b"</formula>
    </cfRule>
    <cfRule type="cellIs" dxfId="1328" priority="289" operator="equal">
      <formula>"a"</formula>
    </cfRule>
  </conditionalFormatting>
  <conditionalFormatting sqref="J8">
    <cfRule type="cellIs" dxfId="1327" priority="252" operator="equal">
      <formula>"Frit"</formula>
    </cfRule>
    <cfRule type="cellIs" dxfId="1326" priority="253" operator="equal">
      <formula>"PPHF"</formula>
    </cfRule>
    <cfRule type="cellIs" dxfId="1325" priority="254" operator="equal">
      <formula>"PLHF"</formula>
    </cfRule>
    <cfRule type="cellIs" dxfId="1324" priority="255" operator="equal">
      <formula>"Laitiers"</formula>
    </cfRule>
    <cfRule type="cellIs" dxfId="1323" priority="256" operator="equal">
      <formula>"o"</formula>
    </cfRule>
    <cfRule type="cellIs" dxfId="1322" priority="257" operator="equal">
      <formula>"n"</formula>
    </cfRule>
    <cfRule type="cellIs" dxfId="1321" priority="258" operator="equal">
      <formula>"m"</formula>
    </cfRule>
    <cfRule type="cellIs" dxfId="1320" priority="259" operator="equal">
      <formula>"l"</formula>
    </cfRule>
    <cfRule type="cellIs" dxfId="1319" priority="260" operator="equal">
      <formula>"k"</formula>
    </cfRule>
    <cfRule type="cellIs" dxfId="1318" priority="261" operator="equal">
      <formula>"j"</formula>
    </cfRule>
    <cfRule type="cellIs" dxfId="1317" priority="262" operator="equal">
      <formula>"i"</formula>
    </cfRule>
    <cfRule type="cellIs" dxfId="1316" priority="263" operator="equal">
      <formula>"h"</formula>
    </cfRule>
    <cfRule type="cellIs" dxfId="1315" priority="264" operator="equal">
      <formula>"g"</formula>
    </cfRule>
    <cfRule type="cellIs" dxfId="1314" priority="265" operator="equal">
      <formula>"f"</formula>
    </cfRule>
    <cfRule type="cellIs" dxfId="1313" priority="266" operator="equal">
      <formula>"e"</formula>
    </cfRule>
    <cfRule type="cellIs" dxfId="1312" priority="267" operator="equal">
      <formula>"d"</formula>
    </cfRule>
    <cfRule type="cellIs" dxfId="1311" priority="268" operator="equal">
      <formula>"c"</formula>
    </cfRule>
    <cfRule type="cellIs" dxfId="1310" priority="269" operator="equal">
      <formula>"b"</formula>
    </cfRule>
    <cfRule type="cellIs" dxfId="1309" priority="270" operator="equal">
      <formula>"a"</formula>
    </cfRule>
  </conditionalFormatting>
  <conditionalFormatting sqref="J9:J10">
    <cfRule type="cellIs" dxfId="1308" priority="233" operator="equal">
      <formula>"Frit"</formula>
    </cfRule>
    <cfRule type="cellIs" dxfId="1307" priority="234" operator="equal">
      <formula>"PPHF"</formula>
    </cfRule>
    <cfRule type="cellIs" dxfId="1306" priority="235" operator="equal">
      <formula>"PLHF"</formula>
    </cfRule>
    <cfRule type="cellIs" dxfId="1305" priority="236" operator="equal">
      <formula>"Laitiers"</formula>
    </cfRule>
    <cfRule type="cellIs" dxfId="1304" priority="237" operator="equal">
      <formula>"o"</formula>
    </cfRule>
    <cfRule type="cellIs" dxfId="1303" priority="238" operator="equal">
      <formula>"n"</formula>
    </cfRule>
    <cfRule type="cellIs" dxfId="1302" priority="239" operator="equal">
      <formula>"m"</formula>
    </cfRule>
    <cfRule type="cellIs" dxfId="1301" priority="240" operator="equal">
      <formula>"l"</formula>
    </cfRule>
    <cfRule type="cellIs" dxfId="1300" priority="241" operator="equal">
      <formula>"k"</formula>
    </cfRule>
    <cfRule type="cellIs" dxfId="1299" priority="242" operator="equal">
      <formula>"j"</formula>
    </cfRule>
    <cfRule type="cellIs" dxfId="1298" priority="243" operator="equal">
      <formula>"i"</formula>
    </cfRule>
    <cfRule type="cellIs" dxfId="1297" priority="244" operator="equal">
      <formula>"h"</formula>
    </cfRule>
    <cfRule type="cellIs" dxfId="1296" priority="245" operator="equal">
      <formula>"g"</formula>
    </cfRule>
    <cfRule type="cellIs" dxfId="1295" priority="246" operator="equal">
      <formula>"f"</formula>
    </cfRule>
    <cfRule type="cellIs" dxfId="1294" priority="247" operator="equal">
      <formula>"e"</formula>
    </cfRule>
    <cfRule type="cellIs" dxfId="1293" priority="248" operator="equal">
      <formula>"d"</formula>
    </cfRule>
    <cfRule type="cellIs" dxfId="1292" priority="249" operator="equal">
      <formula>"c"</formula>
    </cfRule>
    <cfRule type="cellIs" dxfId="1291" priority="250" operator="equal">
      <formula>"b"</formula>
    </cfRule>
    <cfRule type="cellIs" dxfId="1290" priority="251" operator="equal">
      <formula>"a"</formula>
    </cfRule>
  </conditionalFormatting>
  <conditionalFormatting sqref="N8">
    <cfRule type="cellIs" dxfId="1289" priority="214" operator="equal">
      <formula>"Frit"</formula>
    </cfRule>
    <cfRule type="cellIs" dxfId="1288" priority="215" operator="equal">
      <formula>"PPHF"</formula>
    </cfRule>
    <cfRule type="cellIs" dxfId="1287" priority="216" operator="equal">
      <formula>"PLHF"</formula>
    </cfRule>
    <cfRule type="cellIs" dxfId="1286" priority="217" operator="equal">
      <formula>"Laitiers"</formula>
    </cfRule>
    <cfRule type="cellIs" dxfId="1285" priority="218" operator="equal">
      <formula>"o"</formula>
    </cfRule>
    <cfRule type="cellIs" dxfId="1284" priority="219" operator="equal">
      <formula>"n"</formula>
    </cfRule>
    <cfRule type="cellIs" dxfId="1283" priority="220" operator="equal">
      <formula>"m"</formula>
    </cfRule>
    <cfRule type="cellIs" dxfId="1282" priority="221" operator="equal">
      <formula>"l"</formula>
    </cfRule>
    <cfRule type="cellIs" dxfId="1281" priority="222" operator="equal">
      <formula>"k"</formula>
    </cfRule>
    <cfRule type="cellIs" dxfId="1280" priority="223" operator="equal">
      <formula>"j"</formula>
    </cfRule>
    <cfRule type="cellIs" dxfId="1279" priority="224" operator="equal">
      <formula>"i"</formula>
    </cfRule>
    <cfRule type="cellIs" dxfId="1278" priority="225" operator="equal">
      <formula>"h"</formula>
    </cfRule>
    <cfRule type="cellIs" dxfId="1277" priority="226" operator="equal">
      <formula>"g"</formula>
    </cfRule>
    <cfRule type="cellIs" dxfId="1276" priority="227" operator="equal">
      <formula>"f"</formula>
    </cfRule>
    <cfRule type="cellIs" dxfId="1275" priority="228" operator="equal">
      <formula>"e"</formula>
    </cfRule>
    <cfRule type="cellIs" dxfId="1274" priority="229" operator="equal">
      <formula>"d"</formula>
    </cfRule>
    <cfRule type="cellIs" dxfId="1273" priority="230" operator="equal">
      <formula>"c"</formula>
    </cfRule>
    <cfRule type="cellIs" dxfId="1272" priority="231" operator="equal">
      <formula>"b"</formula>
    </cfRule>
    <cfRule type="cellIs" dxfId="1271" priority="232" operator="equal">
      <formula>"a"</formula>
    </cfRule>
  </conditionalFormatting>
  <conditionalFormatting sqref="N9:N10">
    <cfRule type="cellIs" dxfId="1270" priority="195" operator="equal">
      <formula>"Frit"</formula>
    </cfRule>
    <cfRule type="cellIs" dxfId="1269" priority="196" operator="equal">
      <formula>"PPHF"</formula>
    </cfRule>
    <cfRule type="cellIs" dxfId="1268" priority="197" operator="equal">
      <formula>"PLHF"</formula>
    </cfRule>
    <cfRule type="cellIs" dxfId="1267" priority="198" operator="equal">
      <formula>"Laitiers"</formula>
    </cfRule>
    <cfRule type="cellIs" dxfId="1266" priority="199" operator="equal">
      <formula>"o"</formula>
    </cfRule>
    <cfRule type="cellIs" dxfId="1265" priority="200" operator="equal">
      <formula>"n"</formula>
    </cfRule>
    <cfRule type="cellIs" dxfId="1264" priority="201" operator="equal">
      <formula>"m"</formula>
    </cfRule>
    <cfRule type="cellIs" dxfId="1263" priority="202" operator="equal">
      <formula>"l"</formula>
    </cfRule>
    <cfRule type="cellIs" dxfId="1262" priority="203" operator="equal">
      <formula>"k"</formula>
    </cfRule>
    <cfRule type="cellIs" dxfId="1261" priority="204" operator="equal">
      <formula>"j"</formula>
    </cfRule>
    <cfRule type="cellIs" dxfId="1260" priority="205" operator="equal">
      <formula>"i"</formula>
    </cfRule>
    <cfRule type="cellIs" dxfId="1259" priority="206" operator="equal">
      <formula>"h"</formula>
    </cfRule>
    <cfRule type="cellIs" dxfId="1258" priority="207" operator="equal">
      <formula>"g"</formula>
    </cfRule>
    <cfRule type="cellIs" dxfId="1257" priority="208" operator="equal">
      <formula>"f"</formula>
    </cfRule>
    <cfRule type="cellIs" dxfId="1256" priority="209" operator="equal">
      <formula>"e"</formula>
    </cfRule>
    <cfRule type="cellIs" dxfId="1255" priority="210" operator="equal">
      <formula>"d"</formula>
    </cfRule>
    <cfRule type="cellIs" dxfId="1254" priority="211" operator="equal">
      <formula>"c"</formula>
    </cfRule>
    <cfRule type="cellIs" dxfId="1253" priority="212" operator="equal">
      <formula>"b"</formula>
    </cfRule>
    <cfRule type="cellIs" dxfId="1252" priority="213" operator="equal">
      <formula>"a"</formula>
    </cfRule>
  </conditionalFormatting>
  <conditionalFormatting sqref="R19">
    <cfRule type="cellIs" dxfId="1251" priority="106" operator="equal">
      <formula>10</formula>
    </cfRule>
    <cfRule type="cellIs" dxfId="1250" priority="107" operator="lessThan">
      <formula>10</formula>
    </cfRule>
    <cfRule type="cellIs" dxfId="1249" priority="108" operator="greaterThan">
      <formula>10</formula>
    </cfRule>
  </conditionalFormatting>
  <conditionalFormatting sqref="S19">
    <cfRule type="cellIs" dxfId="1248" priority="103" operator="equal">
      <formula>10</formula>
    </cfRule>
    <cfRule type="cellIs" dxfId="1247" priority="104" operator="lessThan">
      <formula>10</formula>
    </cfRule>
    <cfRule type="cellIs" dxfId="1246" priority="105" operator="greaterThan">
      <formula>10</formula>
    </cfRule>
  </conditionalFormatting>
  <conditionalFormatting sqref="R20">
    <cfRule type="cellIs" dxfId="1245" priority="100" operator="equal">
      <formula>20</formula>
    </cfRule>
    <cfRule type="cellIs" dxfId="1244" priority="101" operator="lessThan">
      <formula>20</formula>
    </cfRule>
    <cfRule type="cellIs" dxfId="1243" priority="102" operator="greaterThan">
      <formula>20</formula>
    </cfRule>
  </conditionalFormatting>
  <conditionalFormatting sqref="S20">
    <cfRule type="cellIs" dxfId="1242" priority="97" operator="equal">
      <formula>20</formula>
    </cfRule>
    <cfRule type="cellIs" dxfId="1241" priority="98" operator="lessThan">
      <formula>20</formula>
    </cfRule>
    <cfRule type="cellIs" dxfId="1240" priority="99" operator="greaterThan">
      <formula>20</formula>
    </cfRule>
  </conditionalFormatting>
  <conditionalFormatting sqref="R25">
    <cfRule type="cellIs" dxfId="1239" priority="95" operator="lessThan">
      <formula>16</formula>
    </cfRule>
    <cfRule type="cellIs" dxfId="1238" priority="96" operator="greaterThan">
      <formula>15</formula>
    </cfRule>
  </conditionalFormatting>
  <conditionalFormatting sqref="S25">
    <cfRule type="cellIs" dxfId="1237" priority="93" operator="lessThan">
      <formula>8</formula>
    </cfRule>
    <cfRule type="cellIs" dxfId="1236" priority="94" operator="greaterThan">
      <formula>7</formula>
    </cfRule>
  </conditionalFormatting>
  <conditionalFormatting sqref="V9">
    <cfRule type="cellIs" dxfId="1235" priority="90" operator="equal">
      <formula>0</formula>
    </cfRule>
    <cfRule type="cellIs" dxfId="1234" priority="91" operator="lessThan">
      <formula>2</formula>
    </cfRule>
    <cfRule type="cellIs" dxfId="1233" priority="92" operator="greaterThan">
      <formula>1</formula>
    </cfRule>
  </conditionalFormatting>
  <conditionalFormatting sqref="V10">
    <cfRule type="cellIs" dxfId="1232" priority="87" operator="equal">
      <formula>0</formula>
    </cfRule>
    <cfRule type="cellIs" dxfId="1231" priority="88" operator="lessThan">
      <formula>9</formula>
    </cfRule>
    <cfRule type="cellIs" dxfId="1230" priority="89" operator="greaterThan">
      <formula>8</formula>
    </cfRule>
  </conditionalFormatting>
  <conditionalFormatting sqref="R14">
    <cfRule type="cellIs" dxfId="1229" priority="84" operator="equal">
      <formula>0</formula>
    </cfRule>
    <cfRule type="cellIs" dxfId="1228" priority="85" operator="lessThan">
      <formula>3</formula>
    </cfRule>
    <cfRule type="cellIs" dxfId="1227" priority="86" operator="greaterThan">
      <formula>2</formula>
    </cfRule>
  </conditionalFormatting>
  <conditionalFormatting sqref="S14">
    <cfRule type="cellIs" dxfId="1226" priority="47" operator="greaterThan">
      <formula>1</formula>
    </cfRule>
    <cfRule type="cellIs" dxfId="1225" priority="83" operator="lessThan">
      <formula>2</formula>
    </cfRule>
  </conditionalFormatting>
  <conditionalFormatting sqref="R15">
    <cfRule type="cellIs" dxfId="1224" priority="80" operator="equal">
      <formula>0</formula>
    </cfRule>
    <cfRule type="cellIs" dxfId="1223" priority="81" operator="lessThan">
      <formula>5</formula>
    </cfRule>
    <cfRule type="cellIs" dxfId="1222" priority="82" operator="greaterThan">
      <formula>4</formula>
    </cfRule>
  </conditionalFormatting>
  <conditionalFormatting sqref="S15">
    <cfRule type="cellIs" dxfId="1221" priority="78" operator="lessThan">
      <formula>8</formula>
    </cfRule>
    <cfRule type="cellIs" dxfId="1220" priority="79" operator="greaterThan">
      <formula>7</formula>
    </cfRule>
  </conditionalFormatting>
  <conditionalFormatting sqref="T15">
    <cfRule type="cellIs" dxfId="1219" priority="76" operator="lessThan">
      <formula>8</formula>
    </cfRule>
    <cfRule type="cellIs" dxfId="1218" priority="77" operator="greaterThan">
      <formula>7</formula>
    </cfRule>
  </conditionalFormatting>
  <conditionalFormatting sqref="U15:V15">
    <cfRule type="cellIs" dxfId="1217" priority="73" operator="equal">
      <formula>0</formula>
    </cfRule>
    <cfRule type="cellIs" dxfId="1216" priority="74" operator="lessThan">
      <formula>9</formula>
    </cfRule>
    <cfRule type="cellIs" dxfId="1215" priority="75" operator="greaterThan">
      <formula>8</formula>
    </cfRule>
  </conditionalFormatting>
  <conditionalFormatting sqref="V14">
    <cfRule type="cellIs" dxfId="1214" priority="70" operator="equal">
      <formula>0</formula>
    </cfRule>
    <cfRule type="cellIs" dxfId="1213" priority="71" operator="lessThan">
      <formula>2</formula>
    </cfRule>
    <cfRule type="cellIs" dxfId="1212" priority="72" operator="greaterThan">
      <formula>1</formula>
    </cfRule>
  </conditionalFormatting>
  <conditionalFormatting sqref="R29">
    <cfRule type="cellIs" dxfId="1211" priority="67" operator="equal">
      <formula>0</formula>
    </cfRule>
    <cfRule type="cellIs" dxfId="1210" priority="68" operator="lessThan">
      <formula>3</formula>
    </cfRule>
    <cfRule type="cellIs" dxfId="1209" priority="69" operator="greaterThan">
      <formula>2</formula>
    </cfRule>
  </conditionalFormatting>
  <conditionalFormatting sqref="S29">
    <cfRule type="cellIs" dxfId="1208" priority="64" operator="equal">
      <formula>0</formula>
    </cfRule>
    <cfRule type="cellIs" dxfId="1207" priority="65" operator="lessThan">
      <formula>3</formula>
    </cfRule>
    <cfRule type="cellIs" dxfId="1206" priority="66" operator="greaterThan">
      <formula>2</formula>
    </cfRule>
  </conditionalFormatting>
  <conditionalFormatting sqref="T30">
    <cfRule type="cellIs" dxfId="1205" priority="62" operator="lessThan">
      <formula>16</formula>
    </cfRule>
    <cfRule type="cellIs" dxfId="1204" priority="63" operator="greaterThan">
      <formula>15</formula>
    </cfRule>
  </conditionalFormatting>
  <conditionalFormatting sqref="U24">
    <cfRule type="cellIs" dxfId="1203" priority="60" operator="greaterThan">
      <formula>2</formula>
    </cfRule>
    <cfRule type="cellIs" dxfId="1202" priority="61" operator="lessThan">
      <formula>3</formula>
    </cfRule>
  </conditionalFormatting>
  <conditionalFormatting sqref="U25">
    <cfRule type="cellIs" dxfId="1201" priority="58" operator="lessThan">
      <formula>12</formula>
    </cfRule>
    <cfRule type="cellIs" dxfId="1200" priority="59" operator="greaterThan">
      <formula>11</formula>
    </cfRule>
  </conditionalFormatting>
  <conditionalFormatting sqref="T9">
    <cfRule type="cellIs" dxfId="1199" priority="56" operator="lessThan">
      <formula>6</formula>
    </cfRule>
    <cfRule type="cellIs" dxfId="1198" priority="57" operator="greaterThan">
      <formula>5</formula>
    </cfRule>
  </conditionalFormatting>
  <conditionalFormatting sqref="T10">
    <cfRule type="cellIs" dxfId="1197" priority="54" operator="lessThan">
      <formula>30</formula>
    </cfRule>
    <cfRule type="cellIs" dxfId="1196" priority="55" operator="greaterThan">
      <formula>29</formula>
    </cfRule>
  </conditionalFormatting>
  <conditionalFormatting sqref="R9">
    <cfRule type="cellIs" dxfId="1195" priority="48" operator="equal">
      <formula>0</formula>
    </cfRule>
    <cfRule type="cellIs" dxfId="1194" priority="49" operator="lessThan">
      <formula>4</formula>
    </cfRule>
    <cfRule type="cellIs" dxfId="1193" priority="50" operator="greaterThan">
      <formula>3</formula>
    </cfRule>
  </conditionalFormatting>
  <conditionalFormatting sqref="R10">
    <cfRule type="cellIs" dxfId="1192" priority="51" operator="equal">
      <formula>0</formula>
    </cfRule>
    <cfRule type="cellIs" dxfId="1191" priority="52" operator="between">
      <formula>1</formula>
      <formula>12</formula>
    </cfRule>
    <cfRule type="cellIs" dxfId="1190" priority="53" operator="greaterThan">
      <formula>12</formula>
    </cfRule>
  </conditionalFormatting>
  <conditionalFormatting sqref="T14">
    <cfRule type="cellIs" dxfId="1189" priority="45" operator="greaterThan">
      <formula>1</formula>
    </cfRule>
    <cfRule type="cellIs" dxfId="1188" priority="46" operator="lessThan">
      <formula>2</formula>
    </cfRule>
  </conditionalFormatting>
  <conditionalFormatting sqref="U14">
    <cfRule type="cellIs" dxfId="1187" priority="42" operator="equal">
      <formula>0</formula>
    </cfRule>
    <cfRule type="cellIs" dxfId="1186" priority="43" operator="lessThan">
      <formula>3</formula>
    </cfRule>
    <cfRule type="cellIs" dxfId="1185" priority="44" operator="greaterThan">
      <formula>2</formula>
    </cfRule>
  </conditionalFormatting>
  <conditionalFormatting sqref="R24">
    <cfRule type="cellIs" dxfId="1184" priority="37" operator="lessThan">
      <formula>4</formula>
    </cfRule>
    <cfRule type="cellIs" dxfId="1183" priority="38" operator="greaterThan">
      <formula>3</formula>
    </cfRule>
  </conditionalFormatting>
  <conditionalFormatting sqref="S24">
    <cfRule type="cellIs" dxfId="1182" priority="35" operator="lessThan">
      <formula>2</formula>
    </cfRule>
    <cfRule type="cellIs" dxfId="1181" priority="36" operator="greaterThan">
      <formula>1</formula>
    </cfRule>
  </conditionalFormatting>
  <conditionalFormatting sqref="T29">
    <cfRule type="cellIs" dxfId="1180" priority="33" operator="lessThan">
      <formula>4</formula>
    </cfRule>
    <cfRule type="cellIs" dxfId="1179" priority="34" operator="greaterThan">
      <formula>3</formula>
    </cfRule>
  </conditionalFormatting>
  <conditionalFormatting sqref="U29">
    <cfRule type="cellIs" dxfId="1178" priority="31" operator="greaterThan">
      <formula>2</formula>
    </cfRule>
    <cfRule type="cellIs" dxfId="1177" priority="32" operator="lessThan">
      <formula>3</formula>
    </cfRule>
  </conditionalFormatting>
  <conditionalFormatting sqref="T20">
    <cfRule type="cellIs" dxfId="1176" priority="29" operator="lessThan">
      <formula>30</formula>
    </cfRule>
    <cfRule type="cellIs" dxfId="1175" priority="30" operator="greaterThan">
      <formula>29</formula>
    </cfRule>
  </conditionalFormatting>
  <conditionalFormatting sqref="U30">
    <cfRule type="cellIs" dxfId="1174" priority="24" operator="lessThan">
      <formula>12</formula>
    </cfRule>
    <cfRule type="cellIs" dxfId="1173" priority="25" operator="greaterThan">
      <formula>11</formula>
    </cfRule>
  </conditionalFormatting>
  <conditionalFormatting sqref="R30">
    <cfRule type="cellIs" dxfId="1172" priority="21" operator="equal">
      <formula>0</formula>
    </cfRule>
    <cfRule type="cellIs" dxfId="1171" priority="22" operator="lessThan">
      <formula>7</formula>
    </cfRule>
    <cfRule type="cellIs" dxfId="1170" priority="23" operator="greaterThan">
      <formula>6</formula>
    </cfRule>
  </conditionalFormatting>
  <conditionalFormatting sqref="S30">
    <cfRule type="cellIs" dxfId="1169" priority="18" operator="equal">
      <formula>0</formula>
    </cfRule>
    <cfRule type="cellIs" dxfId="1168" priority="19" operator="lessThan">
      <formula>9</formula>
    </cfRule>
    <cfRule type="cellIs" dxfId="1167" priority="20" operator="greaterThan">
      <formula>8</formula>
    </cfRule>
  </conditionalFormatting>
  <conditionalFormatting sqref="T19">
    <cfRule type="cellIs" dxfId="1166" priority="16" operator="lessThan">
      <formula>6</formula>
    </cfRule>
    <cfRule type="cellIs" dxfId="1165" priority="17" operator="greaterThan">
      <formula>5</formula>
    </cfRule>
  </conditionalFormatting>
  <conditionalFormatting sqref="U19">
    <cfRule type="cellIs" dxfId="1164" priority="13" operator="equal">
      <formula>0</formula>
    </cfRule>
    <cfRule type="cellIs" dxfId="1163" priority="14" operator="lessThan">
      <formula>3</formula>
    </cfRule>
    <cfRule type="cellIs" dxfId="1162" priority="15" operator="greaterThan">
      <formula>2</formula>
    </cfRule>
  </conditionalFormatting>
  <conditionalFormatting sqref="U20">
    <cfRule type="cellIs" dxfId="1161" priority="10" operator="equal">
      <formula>0</formula>
    </cfRule>
    <cfRule type="cellIs" dxfId="1160" priority="11" operator="lessThan">
      <formula>9</formula>
    </cfRule>
    <cfRule type="cellIs" dxfId="1159" priority="12" operator="greaterThan">
      <formula>8</formula>
    </cfRule>
  </conditionalFormatting>
  <conditionalFormatting sqref="V19">
    <cfRule type="cellIs" dxfId="1158" priority="7" operator="equal">
      <formula>0</formula>
    </cfRule>
    <cfRule type="cellIs" dxfId="1157" priority="8" operator="lessThan">
      <formula>3</formula>
    </cfRule>
    <cfRule type="cellIs" dxfId="1156" priority="9" operator="greaterThan">
      <formula>2</formula>
    </cfRule>
  </conditionalFormatting>
  <conditionalFormatting sqref="V20">
    <cfRule type="cellIs" dxfId="1155" priority="4" operator="equal">
      <formula>0</formula>
    </cfRule>
    <cfRule type="cellIs" dxfId="1154" priority="5" operator="lessThan">
      <formula>9</formula>
    </cfRule>
    <cfRule type="cellIs" dxfId="1153" priority="6" operator="greaterThan">
      <formula>8</formula>
    </cfRule>
  </conditionalFormatting>
  <conditionalFormatting sqref="B18:N19">
    <cfRule type="cellIs" dxfId="1152" priority="1" operator="equal">
      <formula>"FF"</formula>
    </cfRule>
    <cfRule type="cellIs" dxfId="1151" priority="2" operator="equal">
      <formula>"I"</formula>
    </cfRule>
    <cfRule type="cellIs" dxfId="1150" priority="3" operator="equal">
      <formula>"LF"</formula>
    </cfRule>
  </conditionalFormatting>
  <dataValidations count="2">
    <dataValidation type="list" showInputMessage="1" showErrorMessage="1" sqref="B8:B10 F13:F14 B18:B20 B23:B25 B28:B30 F8:F10 J8:J10 N8:N10 J13:J14 N13:N14 N28:N30 F18:F20 J18:J20 N18:N20 F23:F25 J23:J25 N23:N25 F28:F30 J28:J30 B13:B14">
      <formula1>Indices</formula1>
    </dataValidation>
    <dataValidation type="list" showInputMessage="1" showErrorMessage="1" sqref="C8:C10 G13:G14 C18:C20 C23:C25 C28:C30 G8:G10 K8:K10 O8:O10 K13:K14 O13:O14 O28:O30 G18:G20 K18:K20 O18:O20 G23:G25 K23:K25 O23:O25 G28:G30 K28:K30 C13:C14">
      <formula1>INDIRECT(B8)</formula1>
    </dataValidation>
  </dataValidations>
  <printOptions horizontalCentered="1" verticalCentered="1"/>
  <pageMargins left="0" right="0" top="0.15748031496062992" bottom="0.15748031496062992" header="0" footer="0"/>
  <pageSetup paperSize="9" orientation="landscape" r:id="rId1"/>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X40"/>
  <sheetViews>
    <sheetView zoomScale="70" zoomScaleNormal="70" workbookViewId="0">
      <selection activeCell="G32" sqref="G32"/>
    </sheetView>
  </sheetViews>
  <sheetFormatPr baseColWidth="10" defaultRowHeight="15" x14ac:dyDescent="0.25"/>
  <cols>
    <col min="1" max="1" width="9.42578125" customWidth="1"/>
    <col min="2" max="2" width="7.7109375" customWidth="1"/>
    <col min="3" max="3" width="23.7109375" customWidth="1"/>
    <col min="4" max="4" width="15.7109375" customWidth="1"/>
    <col min="5" max="5" width="2.7109375" customWidth="1"/>
    <col min="6" max="6" width="7.7109375" customWidth="1"/>
    <col min="7" max="7" width="23.7109375" customWidth="1"/>
    <col min="8" max="8" width="15.7109375" customWidth="1"/>
    <col min="9" max="9" width="2.7109375" customWidth="1"/>
    <col min="10" max="10" width="7.7109375" customWidth="1"/>
    <col min="11" max="11" width="23.7109375" customWidth="1"/>
    <col min="12" max="12" width="15.7109375" customWidth="1"/>
    <col min="13" max="13" width="2.7109375" customWidth="1"/>
    <col min="14" max="14" width="7.7109375" customWidth="1"/>
    <col min="15" max="15" width="23.7109375" customWidth="1"/>
    <col min="16" max="16" width="15.7109375" customWidth="1"/>
    <col min="17" max="23" width="10.7109375" customWidth="1"/>
  </cols>
  <sheetData>
    <row r="1" spans="1:24" ht="15" customHeight="1" thickBot="1" x14ac:dyDescent="0.3"/>
    <row r="2" spans="1:24" ht="15.75" thickBot="1" x14ac:dyDescent="0.3">
      <c r="B2" s="131" t="s">
        <v>0</v>
      </c>
      <c r="C2" s="132"/>
      <c r="D2" s="132"/>
      <c r="E2" s="132"/>
      <c r="F2" s="132"/>
      <c r="G2" s="132"/>
      <c r="H2" s="132"/>
      <c r="I2" s="132"/>
      <c r="J2" s="132"/>
      <c r="K2" s="132"/>
      <c r="L2" s="132"/>
      <c r="M2" s="132"/>
      <c r="N2" s="132"/>
      <c r="O2" s="132"/>
      <c r="P2" s="133"/>
    </row>
    <row r="3" spans="1:24" ht="14.25" customHeight="1" thickBot="1" x14ac:dyDescent="0.3"/>
    <row r="4" spans="1:24" ht="15.75" thickBot="1" x14ac:dyDescent="0.3">
      <c r="A4" s="138" t="s">
        <v>1091</v>
      </c>
      <c r="B4" s="139"/>
      <c r="C4" s="93">
        <f>'S3'!C4+1</f>
        <v>4</v>
      </c>
      <c r="D4" s="2"/>
      <c r="R4" s="60"/>
    </row>
    <row r="5" spans="1:24" ht="15.75" thickBot="1" x14ac:dyDescent="0.3">
      <c r="A5" s="94"/>
      <c r="B5" s="94"/>
      <c r="C5" s="94"/>
      <c r="R5" s="74"/>
    </row>
    <row r="6" spans="1:24" ht="15.75" thickBot="1" x14ac:dyDescent="0.3">
      <c r="A6" s="94" t="s">
        <v>1092</v>
      </c>
      <c r="B6" s="95">
        <v>13</v>
      </c>
      <c r="C6" s="96">
        <f>'S3'!O6+3</f>
        <v>41631</v>
      </c>
      <c r="D6" s="1"/>
      <c r="F6" s="57">
        <f>B6+1</f>
        <v>14</v>
      </c>
      <c r="G6" s="11">
        <f>C6+1</f>
        <v>41632</v>
      </c>
      <c r="H6" s="1"/>
      <c r="J6" s="57">
        <f>F6+1</f>
        <v>15</v>
      </c>
      <c r="K6" s="11">
        <f>G6+2</f>
        <v>41634</v>
      </c>
      <c r="L6" s="1"/>
      <c r="N6" s="57">
        <f>J6+1</f>
        <v>16</v>
      </c>
      <c r="O6" s="11">
        <f>K6+1</f>
        <v>41635</v>
      </c>
      <c r="P6" s="1"/>
    </row>
    <row r="7" spans="1:24" ht="15.75" thickBot="1" x14ac:dyDescent="0.3">
      <c r="B7" s="88"/>
      <c r="C7" s="88"/>
      <c r="E7" s="3"/>
    </row>
    <row r="8" spans="1:24" ht="24" customHeight="1" thickTop="1" thickBot="1" x14ac:dyDescent="0.3">
      <c r="B8" s="81" t="s">
        <v>7</v>
      </c>
      <c r="C8" s="81"/>
      <c r="D8" s="76" t="str">
        <f>IFERROR(VLOOKUP(C8,'Fiches tech DATAMEAL'!$A$3:$F$1982,2,FALSE),"")</f>
        <v/>
      </c>
      <c r="E8" s="10"/>
      <c r="F8" s="81" t="s">
        <v>7</v>
      </c>
      <c r="G8" s="81"/>
      <c r="H8" s="76" t="str">
        <f>IFERROR(VLOOKUP(G8,'Fiches tech DATAMEAL'!$A$3:$F$1982,2,FALSE),"")</f>
        <v/>
      </c>
      <c r="I8" s="10"/>
      <c r="J8" s="81" t="s">
        <v>7</v>
      </c>
      <c r="K8" s="81"/>
      <c r="L8" s="76" t="str">
        <f>IFERROR(VLOOKUP(K8,'Fiches tech DATAMEAL'!$A$3:$F$1982,2,FALSE),"")</f>
        <v/>
      </c>
      <c r="M8" s="10"/>
      <c r="N8" s="81" t="s">
        <v>7</v>
      </c>
      <c r="O8" s="81"/>
      <c r="P8" s="76" t="str">
        <f>IFERROR(VLOOKUP(O8,'Fiches tech DATAMEAL'!$A$3:$F$1982,2,FALSE),"")</f>
        <v/>
      </c>
      <c r="Q8" s="6"/>
      <c r="R8" s="116" t="s">
        <v>6</v>
      </c>
      <c r="S8" s="14" t="s">
        <v>46</v>
      </c>
      <c r="T8" s="117" t="s">
        <v>7</v>
      </c>
      <c r="U8" s="1"/>
      <c r="V8" s="59" t="s">
        <v>1094</v>
      </c>
    </row>
    <row r="9" spans="1:24" ht="24" customHeight="1" thickTop="1" x14ac:dyDescent="0.25">
      <c r="A9" s="77" t="s">
        <v>1</v>
      </c>
      <c r="B9" s="81" t="s">
        <v>7</v>
      </c>
      <c r="C9" s="81"/>
      <c r="D9" s="76" t="str">
        <f>IFERROR(VLOOKUP(C9,'Fiches tech DATAMEAL'!$A$3:$F$1982,2,FALSE),"")</f>
        <v/>
      </c>
      <c r="E9" s="10"/>
      <c r="F9" s="81" t="s">
        <v>6</v>
      </c>
      <c r="G9" s="81"/>
      <c r="H9" s="76" t="str">
        <f>IFERROR(VLOOKUP(G9,'Fiches tech DATAMEAL'!$A$3:$F$1982,2,FALSE),"")</f>
        <v/>
      </c>
      <c r="I9" s="10"/>
      <c r="J9" s="81" t="s">
        <v>6</v>
      </c>
      <c r="K9" s="81"/>
      <c r="L9" s="76" t="str">
        <f>IFERROR(VLOOKUP(K9,'Fiches tech DATAMEAL'!$A$3:$F$1982,2,FALSE),"")</f>
        <v/>
      </c>
      <c r="M9" s="10"/>
      <c r="N9" s="81" t="s">
        <v>46</v>
      </c>
      <c r="O9" s="81"/>
      <c r="P9" s="76" t="str">
        <f>IFERROR(VLOOKUP(O9,'Fiches tech DATAMEAL'!$A$3:$F$1982,2,FALSE),"")</f>
        <v/>
      </c>
      <c r="Q9" s="6" t="s">
        <v>1093</v>
      </c>
      <c r="R9" s="6">
        <f>COUNTIF($B$8:$P$10,R8)</f>
        <v>3</v>
      </c>
      <c r="S9" s="6">
        <f>COUNTIF($B$8:$P$10,S8)</f>
        <v>1</v>
      </c>
      <c r="T9" s="6">
        <f t="shared" ref="T9" si="0">COUNTIF($B$8:$P$10,T8)</f>
        <v>8</v>
      </c>
      <c r="U9" s="1"/>
      <c r="V9" s="6">
        <f t="shared" ref="V9" si="1">COUNTIF($B$8:$P$10,V8)</f>
        <v>0</v>
      </c>
    </row>
    <row r="10" spans="1:24" ht="24" customHeight="1" x14ac:dyDescent="0.25">
      <c r="B10" s="81" t="s">
        <v>7</v>
      </c>
      <c r="C10" s="81"/>
      <c r="D10" s="76" t="str">
        <f>IFERROR(VLOOKUP(C10,'Fiches tech DATAMEAL'!$A$3:$F$1982,2,FALSE),"")</f>
        <v/>
      </c>
      <c r="E10" s="10"/>
      <c r="F10" s="81" t="s">
        <v>7</v>
      </c>
      <c r="G10" s="81"/>
      <c r="H10" s="76" t="str">
        <f>IFERROR(VLOOKUP(G10,'Fiches tech DATAMEAL'!$A$3:$F$1982,2,FALSE),"")</f>
        <v/>
      </c>
      <c r="I10" s="10"/>
      <c r="J10" s="81" t="s">
        <v>6</v>
      </c>
      <c r="K10" s="81"/>
      <c r="L10" s="76" t="str">
        <f>IFERROR(VLOOKUP(K10,'Fiches tech DATAMEAL'!$A$3:$F$1982,2,FALSE),"")</f>
        <v/>
      </c>
      <c r="M10" s="10"/>
      <c r="N10" s="81" t="s">
        <v>7</v>
      </c>
      <c r="O10" s="81"/>
      <c r="P10" s="76" t="str">
        <f>IFERROR(VLOOKUP(O10,'Fiches tech DATAMEAL'!$A$3:$F$1982,2,FALSE),"")</f>
        <v/>
      </c>
      <c r="Q10" s="119" t="s">
        <v>1122</v>
      </c>
      <c r="R10" s="6">
        <f>COUNTIF('S1'!$B$8:$P$29,R8)+COUNTIF('S2'!$B$8:$P$29,R8)+COUNTIF('S3'!$B$8:$P$29,R8)+COUNTIF('S4'!$B$8:$P$29,R8)+COUNTIF('S5'!$B$8:$P$29,R8)</f>
        <v>8</v>
      </c>
      <c r="S10" s="6">
        <f>COUNTIF('S1'!B8:P29,S8)+COUNTIF('S2'!B8:P29,S8)+COUNTIF('S3'!B8:P29,S8)+COUNTIF('S4'!B8:P29,S8)+COUNTIF('S5'!B8:P29,S8)</f>
        <v>14</v>
      </c>
      <c r="T10" s="6">
        <f>COUNTIF('S1'!B8:P29,T8)+COUNTIF('S2'!B8:P29,T8)+COUNTIF('S3'!B8:P29,T8)+COUNTIF('S4'!B8:P29,T8)+COUNTIF('S5'!B8:P29,T8)</f>
        <v>38</v>
      </c>
      <c r="U10" s="1"/>
      <c r="V10" s="6">
        <f>COUNTIF('S1'!B8:P29,V8)+COUNTIF('S2'!B8:P29,V8)+COUNTIF('S3'!B8:P29,V8)+COUNTIF('S4'!B8:P29,V8)+COUNTIF('S5'!B8:P29,V8)</f>
        <v>2</v>
      </c>
    </row>
    <row r="11" spans="1:24" x14ac:dyDescent="0.25">
      <c r="B11" s="82"/>
      <c r="C11" s="82"/>
      <c r="D11" s="5"/>
      <c r="E11" s="4"/>
      <c r="F11" s="82"/>
      <c r="G11" s="82"/>
      <c r="H11" s="5"/>
      <c r="I11" s="5"/>
      <c r="J11" s="82"/>
      <c r="K11" s="82"/>
      <c r="L11" s="5"/>
      <c r="M11" s="5"/>
      <c r="N11" s="82"/>
      <c r="O11" s="82"/>
      <c r="P11" s="5"/>
      <c r="Q11" t="s">
        <v>1105</v>
      </c>
      <c r="R11" s="54" t="s">
        <v>1097</v>
      </c>
      <c r="S11" s="53" t="s">
        <v>1096</v>
      </c>
      <c r="T11" s="54" t="s">
        <v>1121</v>
      </c>
      <c r="U11" s="1"/>
      <c r="V11" s="55" t="s">
        <v>1097</v>
      </c>
    </row>
    <row r="12" spans="1:24" ht="15.75" thickBot="1" x14ac:dyDescent="0.3">
      <c r="B12" s="82"/>
      <c r="C12" s="82"/>
      <c r="D12" s="5"/>
      <c r="E12" s="4"/>
      <c r="F12" s="82"/>
      <c r="G12" s="82"/>
      <c r="H12" s="5"/>
      <c r="I12" s="5"/>
      <c r="J12" s="82"/>
      <c r="K12" s="82"/>
      <c r="L12" s="5"/>
      <c r="M12" s="5"/>
      <c r="N12" s="82"/>
      <c r="O12" s="82"/>
      <c r="P12" s="5"/>
      <c r="R12" s="16"/>
      <c r="S12" s="16"/>
      <c r="T12" s="6"/>
      <c r="U12" s="1"/>
    </row>
    <row r="13" spans="1:24" ht="24" customHeight="1" thickTop="1" thickBot="1" x14ac:dyDescent="0.3">
      <c r="B13" s="81" t="s">
        <v>11</v>
      </c>
      <c r="C13" s="81"/>
      <c r="D13" s="76" t="str">
        <f>IFERROR(VLOOKUP(C13,'Fiches tech DATAMEAL'!$A$3:$F$1982,2,FALSE),"")</f>
        <v/>
      </c>
      <c r="E13" s="4"/>
      <c r="F13" s="81" t="s">
        <v>10</v>
      </c>
      <c r="G13" s="81"/>
      <c r="H13" s="76" t="str">
        <f>IFERROR(VLOOKUP(G13,'Fiches tech DATAMEAL'!$A$3:$F$1982,2,FALSE),"")</f>
        <v/>
      </c>
      <c r="I13" s="4"/>
      <c r="J13" s="81" t="s">
        <v>47</v>
      </c>
      <c r="K13" s="81"/>
      <c r="L13" s="76" t="str">
        <f>IFERROR(VLOOKUP(K13,'Fiches tech DATAMEAL'!$A$3:$F$1982,2,FALSE),"")</f>
        <v/>
      </c>
      <c r="M13" s="4"/>
      <c r="N13" s="81" t="s">
        <v>47</v>
      </c>
      <c r="O13" s="81"/>
      <c r="P13" s="76" t="str">
        <f>IFERROR(VLOOKUP(O13,'Fiches tech DATAMEAL'!$A$3:$F$1982,2,FALSE),"")</f>
        <v/>
      </c>
      <c r="R13" s="118" t="s">
        <v>9</v>
      </c>
      <c r="S13" s="118" t="s">
        <v>10</v>
      </c>
      <c r="T13" s="118" t="s">
        <v>11</v>
      </c>
      <c r="U13" s="118" t="s">
        <v>12</v>
      </c>
      <c r="V13" s="59" t="s">
        <v>1094</v>
      </c>
      <c r="W13" s="17" t="s">
        <v>47</v>
      </c>
    </row>
    <row r="14" spans="1:24" ht="24" customHeight="1" thickTop="1" x14ac:dyDescent="0.25">
      <c r="A14" s="77" t="s">
        <v>2</v>
      </c>
      <c r="B14" s="81" t="s">
        <v>10</v>
      </c>
      <c r="C14" s="81"/>
      <c r="D14" s="76" t="str">
        <f>IFERROR(VLOOKUP(C14,'Fiches tech DATAMEAL'!$A$3:$F$1982,2,FALSE),"")</f>
        <v/>
      </c>
      <c r="E14" s="4"/>
      <c r="F14" s="81" t="s">
        <v>11</v>
      </c>
      <c r="G14" s="81"/>
      <c r="H14" s="76" t="str">
        <f>IFERROR(VLOOKUP(G14,'Fiches tech DATAMEAL'!$A$3:$F$1982,2,FALSE),"")</f>
        <v/>
      </c>
      <c r="I14" s="4"/>
      <c r="J14" s="81" t="s">
        <v>12</v>
      </c>
      <c r="K14" s="81"/>
      <c r="L14" s="76" t="str">
        <f>IFERROR(VLOOKUP(K14,'Fiches tech DATAMEAL'!$A$3:$F$1982,2,FALSE),"")</f>
        <v/>
      </c>
      <c r="M14" s="4"/>
      <c r="N14" s="81" t="s">
        <v>1094</v>
      </c>
      <c r="O14" s="81"/>
      <c r="P14" s="76" t="str">
        <f>IFERROR(VLOOKUP(O14,'Fiches tech DATAMEAL'!$A$3:$F$1982,2,FALSE),"")</f>
        <v/>
      </c>
      <c r="Q14" s="6" t="s">
        <v>1093</v>
      </c>
      <c r="R14" s="6">
        <f t="shared" ref="R14:U14" si="2">COUNTIF($B$13:$P$15,R13)</f>
        <v>0</v>
      </c>
      <c r="S14" s="6">
        <f t="shared" si="2"/>
        <v>2</v>
      </c>
      <c r="T14" s="6">
        <f t="shared" si="2"/>
        <v>2</v>
      </c>
      <c r="U14" s="6">
        <f t="shared" si="2"/>
        <v>1</v>
      </c>
      <c r="V14" s="6">
        <f>COUNTIF($B$13:$P$15,V13)</f>
        <v>1</v>
      </c>
      <c r="W14" s="6">
        <f>COUNTIF($B$13:$P$15,#REF!)</f>
        <v>0</v>
      </c>
    </row>
    <row r="15" spans="1:24" ht="24" customHeight="1" x14ac:dyDescent="0.25">
      <c r="B15" s="83"/>
      <c r="C15" s="83"/>
      <c r="D15" s="50"/>
      <c r="E15" s="4"/>
      <c r="F15" s="83"/>
      <c r="G15" s="83"/>
      <c r="H15" s="50"/>
      <c r="I15" s="4"/>
      <c r="J15" s="83"/>
      <c r="K15" s="83"/>
      <c r="L15" s="50"/>
      <c r="M15" s="4"/>
      <c r="N15" s="83"/>
      <c r="O15" s="83"/>
      <c r="P15" s="50"/>
      <c r="Q15" s="6" t="s">
        <v>1123</v>
      </c>
      <c r="R15" s="6">
        <f>COUNTIF('S1'!B8:P29,R13)+COUNTIF('S2'!B8:P29,R13)+COUNTIF('S3'!B8:P29,R13)+COUNTIF('S4'!B8:P29,R13)+COUNTIF('S5'!B8:P29,R13)</f>
        <v>1</v>
      </c>
      <c r="S15" s="6">
        <f>COUNTIF('S1'!B8:P29,S13)+COUNTIF('S2'!B8:P29,S13)+COUNTIF('S3'!B8:P29,S13)+COUNTIF('S4'!B8:P29,S13)+COUNTIF('S5'!B8:P29,S13)</f>
        <v>9</v>
      </c>
      <c r="T15" s="6">
        <f>COUNTIF('S1'!B8:P29,T13)+COUNTIF('S2'!B8:P29,T13)+COUNTIF('S3'!B8:P29,T13)+COUNTIF('S4'!B8:P29,T13)+COUNTIF('S5'!B8:P29,T13)</f>
        <v>8</v>
      </c>
      <c r="U15" s="6">
        <f>COUNTIF('S1'!B8:P29,U13)+COUNTIF('S2'!B8:P29,U13)+COUNTIF('S3'!B8:P29,U13)+COUNTIF('S4'!B8:P29,U13)+COUNTIF('S5'!B8:P29,U13)</f>
        <v>5</v>
      </c>
      <c r="V15" s="6">
        <f>COUNTIF('S1'!C8:Q29,V13)+COUNTIF('S2'!C8:Q29,V13)+COUNTIF('S3'!C8:Q29,V13)+COUNTIF('S4'!C8:Q29,V13)+COUNTIF('S5'!C8:Q29,V13)</f>
        <v>2</v>
      </c>
      <c r="W15" s="6">
        <f>COUNTIF('S1'!B8:P29,W13)+COUNTIF('S2'!B8:P29,W13)+COUNTIF('S3'!B8:P29,W13)+COUNTIF('S4'!B8:P29,W13)+COUNTIF('S5'!B8:P29,W13)</f>
        <v>15</v>
      </c>
      <c r="X15" s="17"/>
    </row>
    <row r="16" spans="1:24" x14ac:dyDescent="0.25">
      <c r="B16" s="82"/>
      <c r="C16" s="82"/>
      <c r="D16" s="5"/>
      <c r="E16" s="5"/>
      <c r="F16" s="82"/>
      <c r="G16" s="82"/>
      <c r="H16" s="5"/>
      <c r="I16" s="5"/>
      <c r="J16" s="82"/>
      <c r="K16" s="82"/>
      <c r="L16" s="5"/>
      <c r="M16" s="5"/>
      <c r="N16" s="82"/>
      <c r="O16" s="82"/>
      <c r="P16" s="5"/>
      <c r="Q16" t="s">
        <v>1105</v>
      </c>
      <c r="R16" s="19" t="s">
        <v>1098</v>
      </c>
      <c r="S16" s="19" t="s">
        <v>1099</v>
      </c>
      <c r="T16" s="19" t="s">
        <v>1099</v>
      </c>
      <c r="U16" s="56" t="s">
        <v>1100</v>
      </c>
      <c r="V16" s="55" t="s">
        <v>1097</v>
      </c>
      <c r="W16" s="53" t="s">
        <v>1096</v>
      </c>
      <c r="X16" s="14"/>
    </row>
    <row r="17" spans="1:24" ht="15.75" thickBot="1" x14ac:dyDescent="0.3">
      <c r="B17" s="82"/>
      <c r="C17" s="82"/>
      <c r="D17" s="5"/>
      <c r="E17" s="5"/>
      <c r="F17" s="82"/>
      <c r="G17" s="82"/>
      <c r="H17" s="5"/>
      <c r="I17" s="5"/>
      <c r="J17" s="82"/>
      <c r="K17" s="82"/>
      <c r="L17" s="5"/>
      <c r="M17" s="5"/>
      <c r="N17" s="82"/>
      <c r="O17" s="82"/>
      <c r="P17" s="5"/>
      <c r="S17" s="15"/>
      <c r="T17" s="15"/>
      <c r="U17" s="15"/>
      <c r="V17" s="15"/>
      <c r="W17" s="15"/>
      <c r="X17" s="18"/>
    </row>
    <row r="18" spans="1:24" ht="24" customHeight="1" thickTop="1" thickBot="1" x14ac:dyDescent="0.3">
      <c r="B18" s="81" t="s">
        <v>13</v>
      </c>
      <c r="C18" s="81"/>
      <c r="D18" s="76" t="str">
        <f>IFERROR(VLOOKUP(C18,'Fiches tech DATAMEAL'!$A$3:$F$1982,2,FALSE),"")</f>
        <v/>
      </c>
      <c r="E18" s="4"/>
      <c r="F18" s="81" t="s">
        <v>1149</v>
      </c>
      <c r="G18" s="81"/>
      <c r="H18" s="76" t="str">
        <f>IFERROR(VLOOKUP(G18,'Fiches tech DATAMEAL'!$A$3:$F$1982,2,FALSE),"")</f>
        <v/>
      </c>
      <c r="I18" s="4"/>
      <c r="J18" s="81" t="s">
        <v>13</v>
      </c>
      <c r="K18" s="81"/>
      <c r="L18" s="76" t="str">
        <f>IFERROR(VLOOKUP(K18,'Fiches tech DATAMEAL'!$A$3:$F$1982,2,FALSE),"")</f>
        <v/>
      </c>
      <c r="M18" s="4"/>
      <c r="N18" s="81" t="s">
        <v>14</v>
      </c>
      <c r="O18" s="81"/>
      <c r="P18" s="76" t="str">
        <f>IFERROR(VLOOKUP(O18,'Fiches tech DATAMEAL'!$A$3:$F$1982,2,FALSE),"")</f>
        <v/>
      </c>
      <c r="R18" s="111" t="s">
        <v>13</v>
      </c>
      <c r="S18" s="110" t="s">
        <v>14</v>
      </c>
      <c r="T18" s="112" t="s">
        <v>7</v>
      </c>
      <c r="U18" s="107" t="s">
        <v>1149</v>
      </c>
      <c r="V18" s="104" t="s">
        <v>1150</v>
      </c>
    </row>
    <row r="19" spans="1:24" ht="24" customHeight="1" thickTop="1" x14ac:dyDescent="0.25">
      <c r="A19" s="77" t="s">
        <v>3</v>
      </c>
      <c r="B19" s="81" t="s">
        <v>13</v>
      </c>
      <c r="C19" s="81"/>
      <c r="D19" s="76" t="str">
        <f>IFERROR(VLOOKUP(C19,'Fiches tech DATAMEAL'!$A$3:$F$1982,2,FALSE),"")</f>
        <v/>
      </c>
      <c r="E19" s="4"/>
      <c r="F19" s="81" t="s">
        <v>1150</v>
      </c>
      <c r="G19" s="81"/>
      <c r="H19" s="76" t="str">
        <f>IFERROR(VLOOKUP(G19,'Fiches tech DATAMEAL'!$A$3:$F$1982,2,FALSE),"")</f>
        <v/>
      </c>
      <c r="I19" s="4"/>
      <c r="J19" s="81" t="s">
        <v>13</v>
      </c>
      <c r="K19" s="81"/>
      <c r="L19" s="76" t="str">
        <f>IFERROR(VLOOKUP(K19,'Fiches tech DATAMEAL'!$A$3:$F$1982,2,FALSE),"")</f>
        <v/>
      </c>
      <c r="M19" s="4"/>
      <c r="N19" s="81" t="s">
        <v>14</v>
      </c>
      <c r="O19" s="81"/>
      <c r="P19" s="76" t="str">
        <f>IFERROR(VLOOKUP(O19,'Fiches tech DATAMEAL'!$A$3:$F$1982,2,FALSE),"")</f>
        <v/>
      </c>
      <c r="Q19" s="6" t="s">
        <v>1093</v>
      </c>
      <c r="R19" s="6">
        <f>COUNTIF($B$18:$P$20,R$18)+COUNTIF($B$18:$P$20,V18)</f>
        <v>5</v>
      </c>
      <c r="S19" s="6">
        <f>COUNTIF($B$18:$P$20,S18)+COUNTIF($B$18:$P$20,U18)</f>
        <v>3</v>
      </c>
      <c r="T19" s="6">
        <f>COUNTIF($B$18:$P$20,T18)</f>
        <v>0</v>
      </c>
      <c r="U19" s="1">
        <f>COUNTIF($B$18:$P$20,U18)</f>
        <v>1</v>
      </c>
      <c r="V19" s="6">
        <f t="shared" ref="V19" si="3">COUNTIF($B$18:$P$20,V18)</f>
        <v>1</v>
      </c>
    </row>
    <row r="20" spans="1:24" ht="24" customHeight="1" x14ac:dyDescent="0.25">
      <c r="A20" s="3"/>
      <c r="B20" s="83"/>
      <c r="C20" s="83"/>
      <c r="D20" s="50"/>
      <c r="E20" s="4"/>
      <c r="F20" s="83"/>
      <c r="G20" s="83"/>
      <c r="H20" s="50"/>
      <c r="I20" s="4"/>
      <c r="J20" s="83"/>
      <c r="K20" s="83"/>
      <c r="L20" s="50"/>
      <c r="M20" s="4"/>
      <c r="N20" s="83"/>
      <c r="O20" s="83"/>
      <c r="P20" s="50"/>
      <c r="Q20" s="6" t="s">
        <v>1123</v>
      </c>
      <c r="R20" s="6">
        <f>COUNTIF('S1'!B8:P29,R18)+COUNTIF('S2'!B8:P29,R18)+COUNTIF('S3'!B8:P29,R18)+COUNTIF('S4'!B8:P29,R18)+COUNTIF('S5'!B8:P29,R18)+COUNTIF('S1'!B8:P29,V18)+COUNTIF('S2'!B8:P29,V18)+COUNTIF('S3'!B8:P29,V18)+COUNTIF('S4'!B8:P29,V18)+COUNTIF('S5'!B8:P29,V18)</f>
        <v>22</v>
      </c>
      <c r="S20" s="6">
        <f>COUNTIF('S1'!B8:P29,S18)+COUNTIF('S2'!B8:P29,S18)+COUNTIF('S3'!B8:P29,S18)+COUNTIF('S4'!B8:P29,S18)+COUNTIF('S5'!B8:P29,S18)+COUNTIF('S1'!B8:P29,U18)+COUNTIF('S2'!B8:P29,U18)+COUNTIF('S3'!B8:P29,U18)+COUNTIF('S4'!B8:P29,U18)+COUNTIF('S5'!B8:P29,U18)</f>
        <v>17</v>
      </c>
      <c r="T20" s="6">
        <f>COUNTIF('S1'!B8:P29,T8)+COUNTIF('S2'!B8:P29,T8)+COUNTIF('S3'!B8:P29,T8)+COUNTIF('S4'!B8:P29,T8)+COUNTIF('S5'!B8:P29,T8)</f>
        <v>38</v>
      </c>
      <c r="U20" s="1">
        <f>COUNTIF('S1'!B8:P29,U18)+COUNTIF('S2'!B8:P29,U18)+COUNTIF('S3'!B8:P29,U18)+COUNTIF('S4'!B8:P29,U18)+COUNTIF('S5'!B8:P29,U18)</f>
        <v>4</v>
      </c>
      <c r="V20" s="6">
        <f>COUNTIF('S1'!B8:P29,V18)+COUNTIF('S2'!B8:P29,V18)+COUNTIF('S3'!B8:P29,V18)+COUNTIF('S4'!B8:P29,V18)+COUNTIF('S5'!B8:P29,V18)</f>
        <v>7</v>
      </c>
    </row>
    <row r="21" spans="1:24" x14ac:dyDescent="0.25">
      <c r="B21" s="82"/>
      <c r="C21" s="82"/>
      <c r="D21" s="5"/>
      <c r="E21" s="5"/>
      <c r="F21" s="82"/>
      <c r="G21" s="82"/>
      <c r="H21" s="5"/>
      <c r="I21" s="5"/>
      <c r="J21" s="82"/>
      <c r="K21" s="82"/>
      <c r="L21" s="5"/>
      <c r="M21" s="5"/>
      <c r="N21" s="82"/>
      <c r="O21" s="82"/>
      <c r="P21" s="5"/>
      <c r="Q21" t="s">
        <v>1105</v>
      </c>
      <c r="R21" s="58" t="s">
        <v>1101</v>
      </c>
      <c r="S21" s="15" t="s">
        <v>1101</v>
      </c>
      <c r="T21" s="15" t="s">
        <v>1102</v>
      </c>
      <c r="U21" s="15" t="s">
        <v>1097</v>
      </c>
      <c r="V21" s="15" t="s">
        <v>1097</v>
      </c>
    </row>
    <row r="22" spans="1:24" x14ac:dyDescent="0.25">
      <c r="B22" s="82"/>
      <c r="C22" s="82"/>
      <c r="D22" s="5"/>
      <c r="E22" s="5"/>
      <c r="F22" s="82"/>
      <c r="G22" s="82"/>
      <c r="H22" s="5"/>
      <c r="I22" s="5"/>
      <c r="J22" s="82"/>
      <c r="K22" s="82"/>
      <c r="L22" s="5"/>
      <c r="M22" s="5"/>
      <c r="N22" s="82"/>
      <c r="O22" s="82"/>
      <c r="P22" s="5"/>
      <c r="U22" s="1"/>
    </row>
    <row r="23" spans="1:24" ht="24" customHeight="1" x14ac:dyDescent="0.25">
      <c r="B23" s="81" t="s">
        <v>15</v>
      </c>
      <c r="C23" s="81"/>
      <c r="D23" s="76" t="str">
        <f>IFERROR(VLOOKUP(C23,'Fiches tech DATAMEAL'!$A$3:$F$1982,2,FALSE),"")</f>
        <v/>
      </c>
      <c r="E23" s="4"/>
      <c r="F23" s="81" t="s">
        <v>16</v>
      </c>
      <c r="G23" s="81"/>
      <c r="H23" s="76" t="str">
        <f>IFERROR(VLOOKUP(G23,'Fiches tech DATAMEAL'!$A$3:$F$1982,2,FALSE),"")</f>
        <v/>
      </c>
      <c r="I23" s="4"/>
      <c r="J23" s="81" t="s">
        <v>15</v>
      </c>
      <c r="K23" s="81"/>
      <c r="L23" s="76" t="str">
        <f>IFERROR(VLOOKUP(K23,'Fiches tech DATAMEAL'!$A$3:$F$1982,2,FALSE),"")</f>
        <v/>
      </c>
      <c r="M23" s="4"/>
      <c r="N23" s="81" t="s">
        <v>16</v>
      </c>
      <c r="O23" s="81"/>
      <c r="P23" s="76" t="str">
        <f>IFERROR(VLOOKUP(O23,'Fiches tech DATAMEAL'!$A$3:$F$1982,2,FALSE),"")</f>
        <v/>
      </c>
      <c r="R23" s="115" t="s">
        <v>15</v>
      </c>
      <c r="S23" s="115" t="s">
        <v>16</v>
      </c>
      <c r="T23" s="14" t="s">
        <v>48</v>
      </c>
      <c r="U23" s="115" t="s">
        <v>1095</v>
      </c>
    </row>
    <row r="24" spans="1:24" ht="24" customHeight="1" x14ac:dyDescent="0.25">
      <c r="A24" s="77" t="s">
        <v>4</v>
      </c>
      <c r="B24" s="81" t="s">
        <v>15</v>
      </c>
      <c r="C24" s="81"/>
      <c r="D24" s="76" t="str">
        <f>IFERROR(VLOOKUP(C24,'Fiches tech DATAMEAL'!$A$3:$F$1982,2,FALSE),"")</f>
        <v/>
      </c>
      <c r="E24" s="4"/>
      <c r="F24" s="81" t="s">
        <v>1095</v>
      </c>
      <c r="G24" s="81"/>
      <c r="H24" s="76" t="str">
        <f>IFERROR(VLOOKUP(G24,'Fiches tech DATAMEAL'!$A$3:$F$1982,2,FALSE),"")</f>
        <v/>
      </c>
      <c r="I24" s="4"/>
      <c r="J24" s="81" t="s">
        <v>15</v>
      </c>
      <c r="K24" s="81"/>
      <c r="L24" s="76" t="str">
        <f>IFERROR(VLOOKUP(K24,'Fiches tech DATAMEAL'!$A$3:$F$1982,2,FALSE),"")</f>
        <v/>
      </c>
      <c r="M24" s="4"/>
      <c r="N24" s="81" t="s">
        <v>1095</v>
      </c>
      <c r="O24" s="81"/>
      <c r="P24" s="76" t="str">
        <f>IFERROR(VLOOKUP(O24,'Fiches tech DATAMEAL'!$A$3:$F$1982,2,FALSE),"")</f>
        <v/>
      </c>
      <c r="Q24" s="6" t="s">
        <v>1093</v>
      </c>
      <c r="R24" s="6">
        <f>COUNTIF($B$23:$P$25,R$23)</f>
        <v>4</v>
      </c>
      <c r="S24" s="6">
        <f t="shared" ref="S24:U24" si="4">COUNTIF($B$23:$P$25,S$23)</f>
        <v>2</v>
      </c>
      <c r="T24" s="6">
        <f t="shared" si="4"/>
        <v>0</v>
      </c>
      <c r="U24" s="6">
        <f t="shared" si="4"/>
        <v>2</v>
      </c>
    </row>
    <row r="25" spans="1:24" ht="24" customHeight="1" x14ac:dyDescent="0.25">
      <c r="B25" s="83"/>
      <c r="C25" s="83"/>
      <c r="D25" s="50"/>
      <c r="E25" s="4"/>
      <c r="F25" s="83"/>
      <c r="G25" s="83"/>
      <c r="H25" s="50"/>
      <c r="I25" s="4"/>
      <c r="J25" s="83"/>
      <c r="K25" s="83"/>
      <c r="L25" s="50"/>
      <c r="M25" s="4"/>
      <c r="N25" s="83"/>
      <c r="O25" s="83"/>
      <c r="P25" s="50"/>
      <c r="Q25" s="6" t="s">
        <v>1123</v>
      </c>
      <c r="R25" s="6">
        <f>COUNTIF('S1'!B8:P29,R23)+COUNTIF('S2'!B8:P29,R23)+COUNTIF('S3'!B8:P29,R23)+COUNTIF('S4'!B8:P29,R23)+COUNTIF('S5'!B8:P29,R23)</f>
        <v>18</v>
      </c>
      <c r="S25" s="6">
        <f>COUNTIF('S1'!B8:P29,S23)+COUNTIF('S2'!B8:P29,S23)+COUNTIF('S3'!B8:P29,S23)+COUNTIF('S4'!B8:P29,S23)+COUNTIF('S5'!B8:P29,S23)</f>
        <v>9</v>
      </c>
      <c r="T25" s="6">
        <f>COUNTIF('S1'!B8:P29,T23)+COUNTIF('S2'!B8:P29,T23)+COUNTIF('S3'!B8:P29,T23)+COUNTIF('S4'!B8:P29,T23)+COUNTIF('S5'!B8:P29,T23)</f>
        <v>4</v>
      </c>
      <c r="U25" s="6">
        <f>COUNTIF('S1'!B8:P29,U23)+COUNTIF('S2'!B8:P29,U23)+COUNTIF('S3'!B8:P29,U23)+COUNTIF('S4'!B8:P29,U23)+COUNTIF('S5'!B8:P29,U23)</f>
        <v>11</v>
      </c>
    </row>
    <row r="26" spans="1:24" x14ac:dyDescent="0.25">
      <c r="B26" s="82"/>
      <c r="C26" s="82"/>
      <c r="D26" s="5"/>
      <c r="E26" s="5"/>
      <c r="F26" s="82"/>
      <c r="G26" s="82"/>
      <c r="H26" s="5"/>
      <c r="I26" s="5"/>
      <c r="J26" s="82"/>
      <c r="K26" s="82"/>
      <c r="L26" s="5"/>
      <c r="M26" s="5"/>
      <c r="N26" s="82"/>
      <c r="O26" s="82"/>
      <c r="P26" s="5"/>
      <c r="Q26" t="s">
        <v>1105</v>
      </c>
      <c r="R26" s="15" t="s">
        <v>1103</v>
      </c>
      <c r="S26" s="15" t="s">
        <v>1099</v>
      </c>
      <c r="T26" s="6" t="s">
        <v>1096</v>
      </c>
      <c r="U26" s="15" t="s">
        <v>1104</v>
      </c>
    </row>
    <row r="27" spans="1:24" x14ac:dyDescent="0.25">
      <c r="B27" s="82"/>
      <c r="C27" s="82"/>
      <c r="D27" s="5"/>
      <c r="E27" s="5"/>
      <c r="F27" s="82"/>
      <c r="G27" s="82"/>
      <c r="H27" s="5"/>
      <c r="I27" s="5"/>
      <c r="J27" s="82"/>
      <c r="K27" s="82"/>
      <c r="L27" s="5"/>
      <c r="M27" s="5"/>
      <c r="N27" s="82"/>
      <c r="O27" s="82"/>
      <c r="P27" s="5"/>
      <c r="U27" s="1"/>
    </row>
    <row r="28" spans="1:24" ht="24" customHeight="1" x14ac:dyDescent="0.25">
      <c r="B28" s="81" t="s">
        <v>18</v>
      </c>
      <c r="C28" s="81"/>
      <c r="D28" s="76" t="str">
        <f>IFERROR(VLOOKUP(C28,'Fiches tech DATAMEAL'!$A$3:$F$1982,2,FALSE),"")</f>
        <v/>
      </c>
      <c r="E28" s="4"/>
      <c r="F28" s="81" t="s">
        <v>19</v>
      </c>
      <c r="G28" s="81"/>
      <c r="H28" s="76" t="str">
        <f>IFERROR(VLOOKUP(G28,'Fiches tech DATAMEAL'!$A$3:$F$1982,2,FALSE),"")</f>
        <v/>
      </c>
      <c r="I28" s="4"/>
      <c r="J28" s="81" t="s">
        <v>20</v>
      </c>
      <c r="K28" s="81"/>
      <c r="L28" s="76" t="str">
        <f>IFERROR(VLOOKUP(K28,'Fiches tech DATAMEAL'!$A$3:$F$1982,2,FALSE),"")</f>
        <v/>
      </c>
      <c r="M28" s="4"/>
      <c r="N28" s="81" t="s">
        <v>19</v>
      </c>
      <c r="O28" s="81"/>
      <c r="P28" s="76" t="str">
        <f>IFERROR(VLOOKUP(O28,'Fiches tech DATAMEAL'!$A$3:$F$1982,2,FALSE),"")</f>
        <v/>
      </c>
      <c r="R28" s="114" t="s">
        <v>18</v>
      </c>
      <c r="S28" s="113" t="s">
        <v>19</v>
      </c>
      <c r="T28" s="111" t="s">
        <v>20</v>
      </c>
      <c r="U28" s="115" t="s">
        <v>1095</v>
      </c>
      <c r="V28" s="108"/>
    </row>
    <row r="29" spans="1:24" ht="24" customHeight="1" x14ac:dyDescent="0.25">
      <c r="A29" s="77" t="s">
        <v>5</v>
      </c>
      <c r="B29" s="81" t="s">
        <v>18</v>
      </c>
      <c r="C29" s="81"/>
      <c r="D29" s="76" t="str">
        <f>IFERROR(VLOOKUP(C29,'Fiches tech DATAMEAL'!$A$3:$F$1982,2,FALSE),"")</f>
        <v/>
      </c>
      <c r="E29" s="4"/>
      <c r="F29" s="81" t="s">
        <v>19</v>
      </c>
      <c r="G29" s="81"/>
      <c r="H29" s="76" t="str">
        <f>IFERROR(VLOOKUP(G29,'Fiches tech DATAMEAL'!$A$3:$F$1982,2,FALSE),"")</f>
        <v/>
      </c>
      <c r="I29" s="4"/>
      <c r="J29" s="81" t="s">
        <v>20</v>
      </c>
      <c r="K29" s="81"/>
      <c r="L29" s="76" t="str">
        <f>IFERROR(VLOOKUP(K29,'Fiches tech DATAMEAL'!$A$3:$F$1982,2,FALSE),"")</f>
        <v/>
      </c>
      <c r="M29" s="4"/>
      <c r="N29" s="81" t="s">
        <v>19</v>
      </c>
      <c r="O29" s="81"/>
      <c r="P29" s="76" t="str">
        <f>IFERROR(VLOOKUP(O29,'Fiches tech DATAMEAL'!$A$3:$F$1982,2,FALSE),"")</f>
        <v/>
      </c>
      <c r="Q29" s="6" t="s">
        <v>1093</v>
      </c>
      <c r="R29" s="6">
        <f t="shared" ref="R29:T29" si="5">COUNTIF($B$28:$P$30,R$28)</f>
        <v>2</v>
      </c>
      <c r="S29" s="6">
        <f t="shared" si="5"/>
        <v>4</v>
      </c>
      <c r="T29" s="6">
        <f t="shared" si="5"/>
        <v>2</v>
      </c>
      <c r="U29" s="6">
        <f>COUNTIF($B$28:$P$30,U$28)</f>
        <v>0</v>
      </c>
      <c r="V29" s="6"/>
    </row>
    <row r="30" spans="1:24" ht="24" customHeight="1" x14ac:dyDescent="0.25">
      <c r="B30" s="10"/>
      <c r="C30" s="10"/>
      <c r="D30" s="50"/>
      <c r="E30" s="4"/>
      <c r="F30" s="10"/>
      <c r="G30" s="10"/>
      <c r="H30" s="50"/>
      <c r="I30" s="4"/>
      <c r="J30" s="10"/>
      <c r="K30" s="10"/>
      <c r="L30" s="50"/>
      <c r="M30" s="4"/>
      <c r="N30" s="10"/>
      <c r="O30" s="10"/>
      <c r="P30" s="50"/>
      <c r="Q30" s="6" t="s">
        <v>1123</v>
      </c>
      <c r="R30" s="6">
        <f>COUNTIF('S1'!B8:P29,R28)+COUNTIF('S2'!B8:P29,R28)+COUNTIF('S3'!B8:P29,R28)+COUNTIF('S4'!B8:P29,R28)+COUNTIF('S5'!B8:P29,R28)</f>
        <v>6</v>
      </c>
      <c r="S30" s="6">
        <f>COUNTIF('S1'!B8:P29,S28)+COUNTIF('S2'!B8:P29,S28)+COUNTIF('S3'!B8:P29,S28)+COUNTIF('S4'!B8:P29,S28)+COUNTIF('S5'!B8:P29,S28)</f>
        <v>9</v>
      </c>
      <c r="T30" s="6">
        <f>COUNTIF('S1'!B8:P29,T28)+COUNTIF('S2'!B8:P29,T28)+COUNTIF('S3'!B8:P29,T28)+COUNTIF('S4'!B8:P29,T28)+COUNTIF('S5'!B8:P29,T28)</f>
        <v>16</v>
      </c>
      <c r="U30" s="6">
        <f>COUNTIF('S1'!B8:P29,U23)+COUNTIF('S2'!B8:P29,U23)+COUNTIF('S3'!B8:P29,U23)+COUNTIF('S4'!B8:P29,U23)+COUNTIF('S5'!B8:P29,U23)</f>
        <v>11</v>
      </c>
      <c r="V30" s="6"/>
    </row>
    <row r="31" spans="1:24" ht="18.75" x14ac:dyDescent="0.25">
      <c r="B31" s="68" t="s">
        <v>1130</v>
      </c>
      <c r="C31" s="68"/>
      <c r="Q31" t="s">
        <v>1105</v>
      </c>
      <c r="R31" s="15" t="s">
        <v>1100</v>
      </c>
      <c r="S31" s="15" t="s">
        <v>1097</v>
      </c>
      <c r="T31" s="15" t="s">
        <v>1103</v>
      </c>
      <c r="U31" s="15" t="s">
        <v>1104</v>
      </c>
      <c r="V31" s="15"/>
    </row>
    <row r="32" spans="1:24" ht="18.75" x14ac:dyDescent="0.25">
      <c r="A32" s="61"/>
      <c r="B32" s="68" t="s">
        <v>1125</v>
      </c>
      <c r="C32" s="70" t="s">
        <v>1131</v>
      </c>
      <c r="D32" s="52"/>
      <c r="E32" s="3"/>
      <c r="F32" s="51"/>
      <c r="G32" s="51"/>
      <c r="H32" s="3"/>
      <c r="I32" s="3"/>
      <c r="J32" s="51"/>
      <c r="K32" s="10"/>
      <c r="L32" s="10"/>
      <c r="M32" s="50"/>
      <c r="N32" s="51"/>
      <c r="O32" s="51"/>
      <c r="P32" s="3"/>
    </row>
    <row r="33" spans="1:13" ht="18.75" x14ac:dyDescent="0.25">
      <c r="A33" s="65"/>
      <c r="B33" s="69" t="s">
        <v>18</v>
      </c>
      <c r="C33" s="71" t="s">
        <v>1136</v>
      </c>
      <c r="K33" s="10"/>
      <c r="L33" s="10"/>
      <c r="M33" s="50"/>
    </row>
    <row r="34" spans="1:13" ht="18.75" x14ac:dyDescent="0.25">
      <c r="A34" s="66"/>
      <c r="B34" s="68" t="s">
        <v>19</v>
      </c>
      <c r="C34" s="71" t="s">
        <v>1137</v>
      </c>
    </row>
    <row r="35" spans="1:13" ht="18.75" x14ac:dyDescent="0.25">
      <c r="A35" s="62"/>
      <c r="B35" s="68" t="s">
        <v>1127</v>
      </c>
      <c r="C35" s="71" t="s">
        <v>1133</v>
      </c>
    </row>
    <row r="36" spans="1:13" ht="18.75" x14ac:dyDescent="0.25">
      <c r="A36" s="64"/>
      <c r="B36" s="68" t="s">
        <v>1128</v>
      </c>
      <c r="C36" s="71" t="s">
        <v>1134</v>
      </c>
    </row>
    <row r="37" spans="1:13" ht="18.75" x14ac:dyDescent="0.25">
      <c r="A37" s="63"/>
      <c r="B37" s="68" t="s">
        <v>1126</v>
      </c>
      <c r="C37" s="71" t="s">
        <v>1135</v>
      </c>
    </row>
    <row r="38" spans="1:13" ht="18.75" x14ac:dyDescent="0.25">
      <c r="A38" s="109"/>
      <c r="B38" s="68" t="s">
        <v>14</v>
      </c>
      <c r="C38" s="71" t="s">
        <v>1132</v>
      </c>
    </row>
    <row r="39" spans="1:13" ht="18.75" x14ac:dyDescent="0.25">
      <c r="A39" s="105"/>
      <c r="B39" s="68" t="s">
        <v>1149</v>
      </c>
      <c r="C39" s="71" t="s">
        <v>1151</v>
      </c>
    </row>
    <row r="40" spans="1:13" ht="18.75" x14ac:dyDescent="0.25">
      <c r="A40" s="106"/>
      <c r="B40" s="68" t="s">
        <v>1150</v>
      </c>
      <c r="C40" s="71" t="s">
        <v>1152</v>
      </c>
    </row>
  </sheetData>
  <mergeCells count="2">
    <mergeCell ref="B2:P2"/>
    <mergeCell ref="A4:B4"/>
  </mergeCells>
  <conditionalFormatting sqref="B13:B14">
    <cfRule type="cellIs" dxfId="1149" priority="667" operator="equal">
      <formula>"Frit"</formula>
    </cfRule>
    <cfRule type="cellIs" dxfId="1148" priority="668" operator="equal">
      <formula>"PPHF"</formula>
    </cfRule>
    <cfRule type="cellIs" dxfId="1147" priority="669" operator="equal">
      <formula>"PLHF"</formula>
    </cfRule>
    <cfRule type="cellIs" dxfId="1146" priority="670" operator="equal">
      <formula>"Laitiers"</formula>
    </cfRule>
    <cfRule type="cellIs" dxfId="1145" priority="671" operator="equal">
      <formula>"o"</formula>
    </cfRule>
    <cfRule type="cellIs" dxfId="1144" priority="672" operator="equal">
      <formula>"n"</formula>
    </cfRule>
    <cfRule type="cellIs" dxfId="1143" priority="673" operator="equal">
      <formula>"m"</formula>
    </cfRule>
    <cfRule type="cellIs" dxfId="1142" priority="674" operator="equal">
      <formula>"l"</formula>
    </cfRule>
    <cfRule type="cellIs" dxfId="1141" priority="675" operator="equal">
      <formula>"k"</formula>
    </cfRule>
    <cfRule type="cellIs" dxfId="1140" priority="676" operator="equal">
      <formula>"j"</formula>
    </cfRule>
    <cfRule type="cellIs" dxfId="1139" priority="677" operator="equal">
      <formula>"i"</formula>
    </cfRule>
    <cfRule type="cellIs" dxfId="1138" priority="678" operator="equal">
      <formula>"h"</formula>
    </cfRule>
    <cfRule type="cellIs" dxfId="1137" priority="679" operator="equal">
      <formula>"g"</formula>
    </cfRule>
    <cfRule type="cellIs" dxfId="1136" priority="680" operator="equal">
      <formula>"f"</formula>
    </cfRule>
    <cfRule type="cellIs" dxfId="1135" priority="681" operator="equal">
      <formula>"e"</formula>
    </cfRule>
    <cfRule type="cellIs" dxfId="1134" priority="682" operator="equal">
      <formula>"d"</formula>
    </cfRule>
    <cfRule type="cellIs" dxfId="1133" priority="683" operator="equal">
      <formula>"c"</formula>
    </cfRule>
    <cfRule type="cellIs" dxfId="1132" priority="684" operator="equal">
      <formula>"b"</formula>
    </cfRule>
    <cfRule type="cellIs" dxfId="1131" priority="685" operator="equal">
      <formula>"a"</formula>
    </cfRule>
  </conditionalFormatting>
  <conditionalFormatting sqref="F13:F14">
    <cfRule type="cellIs" dxfId="1130" priority="648" operator="equal">
      <formula>"Frit"</formula>
    </cfRule>
    <cfRule type="cellIs" dxfId="1129" priority="649" operator="equal">
      <formula>"PPHF"</formula>
    </cfRule>
    <cfRule type="cellIs" dxfId="1128" priority="650" operator="equal">
      <formula>"PLHF"</formula>
    </cfRule>
    <cfRule type="cellIs" dxfId="1127" priority="651" operator="equal">
      <formula>"Laitiers"</formula>
    </cfRule>
    <cfRule type="cellIs" dxfId="1126" priority="652" operator="equal">
      <formula>"o"</formula>
    </cfRule>
    <cfRule type="cellIs" dxfId="1125" priority="653" operator="equal">
      <formula>"n"</formula>
    </cfRule>
    <cfRule type="cellIs" dxfId="1124" priority="654" operator="equal">
      <formula>"m"</formula>
    </cfRule>
    <cfRule type="cellIs" dxfId="1123" priority="655" operator="equal">
      <formula>"l"</formula>
    </cfRule>
    <cfRule type="cellIs" dxfId="1122" priority="656" operator="equal">
      <formula>"k"</formula>
    </cfRule>
    <cfRule type="cellIs" dxfId="1121" priority="657" operator="equal">
      <formula>"j"</formula>
    </cfRule>
    <cfRule type="cellIs" dxfId="1120" priority="658" operator="equal">
      <formula>"i"</formula>
    </cfRule>
    <cfRule type="cellIs" dxfId="1119" priority="659" operator="equal">
      <formula>"h"</formula>
    </cfRule>
    <cfRule type="cellIs" dxfId="1118" priority="660" operator="equal">
      <formula>"g"</formula>
    </cfRule>
    <cfRule type="cellIs" dxfId="1117" priority="661" operator="equal">
      <formula>"f"</formula>
    </cfRule>
    <cfRule type="cellIs" dxfId="1116" priority="662" operator="equal">
      <formula>"e"</formula>
    </cfRule>
    <cfRule type="cellIs" dxfId="1115" priority="663" operator="equal">
      <formula>"d"</formula>
    </cfRule>
    <cfRule type="cellIs" dxfId="1114" priority="664" operator="equal">
      <formula>"c"</formula>
    </cfRule>
    <cfRule type="cellIs" dxfId="1113" priority="665" operator="equal">
      <formula>"b"</formula>
    </cfRule>
    <cfRule type="cellIs" dxfId="1112" priority="666" operator="equal">
      <formula>"a"</formula>
    </cfRule>
  </conditionalFormatting>
  <conditionalFormatting sqref="J13:J14">
    <cfRule type="cellIs" dxfId="1111" priority="629" operator="equal">
      <formula>"Frit"</formula>
    </cfRule>
    <cfRule type="cellIs" dxfId="1110" priority="630" operator="equal">
      <formula>"PPHF"</formula>
    </cfRule>
    <cfRule type="cellIs" dxfId="1109" priority="631" operator="equal">
      <formula>"PLHF"</formula>
    </cfRule>
    <cfRule type="cellIs" dxfId="1108" priority="632" operator="equal">
      <formula>"Laitiers"</formula>
    </cfRule>
    <cfRule type="cellIs" dxfId="1107" priority="633" operator="equal">
      <formula>"o"</formula>
    </cfRule>
    <cfRule type="cellIs" dxfId="1106" priority="634" operator="equal">
      <formula>"n"</formula>
    </cfRule>
    <cfRule type="cellIs" dxfId="1105" priority="635" operator="equal">
      <formula>"m"</formula>
    </cfRule>
    <cfRule type="cellIs" dxfId="1104" priority="636" operator="equal">
      <formula>"l"</formula>
    </cfRule>
    <cfRule type="cellIs" dxfId="1103" priority="637" operator="equal">
      <formula>"k"</formula>
    </cfRule>
    <cfRule type="cellIs" dxfId="1102" priority="638" operator="equal">
      <formula>"j"</formula>
    </cfRule>
    <cfRule type="cellIs" dxfId="1101" priority="639" operator="equal">
      <formula>"i"</formula>
    </cfRule>
    <cfRule type="cellIs" dxfId="1100" priority="640" operator="equal">
      <formula>"h"</formula>
    </cfRule>
    <cfRule type="cellIs" dxfId="1099" priority="641" operator="equal">
      <formula>"g"</formula>
    </cfRule>
    <cfRule type="cellIs" dxfId="1098" priority="642" operator="equal">
      <formula>"f"</formula>
    </cfRule>
    <cfRule type="cellIs" dxfId="1097" priority="643" operator="equal">
      <formula>"e"</formula>
    </cfRule>
    <cfRule type="cellIs" dxfId="1096" priority="644" operator="equal">
      <formula>"d"</formula>
    </cfRule>
    <cfRule type="cellIs" dxfId="1095" priority="645" operator="equal">
      <formula>"c"</formula>
    </cfRule>
    <cfRule type="cellIs" dxfId="1094" priority="646" operator="equal">
      <formula>"b"</formula>
    </cfRule>
    <cfRule type="cellIs" dxfId="1093" priority="647" operator="equal">
      <formula>"a"</formula>
    </cfRule>
  </conditionalFormatting>
  <conditionalFormatting sqref="N13:N14">
    <cfRule type="cellIs" dxfId="1092" priority="610" operator="equal">
      <formula>"Frit"</formula>
    </cfRule>
    <cfRule type="cellIs" dxfId="1091" priority="611" operator="equal">
      <formula>"PPHF"</formula>
    </cfRule>
    <cfRule type="cellIs" dxfId="1090" priority="612" operator="equal">
      <formula>"PLHF"</formula>
    </cfRule>
    <cfRule type="cellIs" dxfId="1089" priority="613" operator="equal">
      <formula>"Laitiers"</formula>
    </cfRule>
    <cfRule type="cellIs" dxfId="1088" priority="614" operator="equal">
      <formula>"o"</formula>
    </cfRule>
    <cfRule type="cellIs" dxfId="1087" priority="615" operator="equal">
      <formula>"n"</formula>
    </cfRule>
    <cfRule type="cellIs" dxfId="1086" priority="616" operator="equal">
      <formula>"m"</formula>
    </cfRule>
    <cfRule type="cellIs" dxfId="1085" priority="617" operator="equal">
      <formula>"l"</formula>
    </cfRule>
    <cfRule type="cellIs" dxfId="1084" priority="618" operator="equal">
      <formula>"k"</formula>
    </cfRule>
    <cfRule type="cellIs" dxfId="1083" priority="619" operator="equal">
      <formula>"j"</formula>
    </cfRule>
    <cfRule type="cellIs" dxfId="1082" priority="620" operator="equal">
      <formula>"i"</formula>
    </cfRule>
    <cfRule type="cellIs" dxfId="1081" priority="621" operator="equal">
      <formula>"h"</formula>
    </cfRule>
    <cfRule type="cellIs" dxfId="1080" priority="622" operator="equal">
      <formula>"g"</formula>
    </cfRule>
    <cfRule type="cellIs" dxfId="1079" priority="623" operator="equal">
      <formula>"f"</formula>
    </cfRule>
    <cfRule type="cellIs" dxfId="1078" priority="624" operator="equal">
      <formula>"e"</formula>
    </cfRule>
    <cfRule type="cellIs" dxfId="1077" priority="625" operator="equal">
      <formula>"d"</formula>
    </cfRule>
    <cfRule type="cellIs" dxfId="1076" priority="626" operator="equal">
      <formula>"c"</formula>
    </cfRule>
    <cfRule type="cellIs" dxfId="1075" priority="627" operator="equal">
      <formula>"b"</formula>
    </cfRule>
    <cfRule type="cellIs" dxfId="1074" priority="628" operator="equal">
      <formula>"a"</formula>
    </cfRule>
  </conditionalFormatting>
  <conditionalFormatting sqref="B18:B19">
    <cfRule type="cellIs" dxfId="1073" priority="591" operator="equal">
      <formula>"Frit"</formula>
    </cfRule>
    <cfRule type="cellIs" dxfId="1072" priority="592" operator="equal">
      <formula>"PPHF"</formula>
    </cfRule>
    <cfRule type="cellIs" dxfId="1071" priority="593" operator="equal">
      <formula>"PLHF"</formula>
    </cfRule>
    <cfRule type="cellIs" dxfId="1070" priority="594" operator="equal">
      <formula>"Laitiers"</formula>
    </cfRule>
    <cfRule type="cellIs" dxfId="1069" priority="595" operator="equal">
      <formula>"o"</formula>
    </cfRule>
    <cfRule type="cellIs" dxfId="1068" priority="596" operator="equal">
      <formula>"n"</formula>
    </cfRule>
    <cfRule type="cellIs" dxfId="1067" priority="597" operator="equal">
      <formula>"m"</formula>
    </cfRule>
    <cfRule type="cellIs" dxfId="1066" priority="598" operator="equal">
      <formula>"l"</formula>
    </cfRule>
    <cfRule type="cellIs" dxfId="1065" priority="599" operator="equal">
      <formula>"k"</formula>
    </cfRule>
    <cfRule type="cellIs" dxfId="1064" priority="600" operator="equal">
      <formula>"j"</formula>
    </cfRule>
    <cfRule type="cellIs" dxfId="1063" priority="601" operator="equal">
      <formula>"i"</formula>
    </cfRule>
    <cfRule type="cellIs" dxfId="1062" priority="602" operator="equal">
      <formula>"h"</formula>
    </cfRule>
    <cfRule type="cellIs" dxfId="1061" priority="603" operator="equal">
      <formula>"g"</formula>
    </cfRule>
    <cfRule type="cellIs" dxfId="1060" priority="604" operator="equal">
      <formula>"f"</formula>
    </cfRule>
    <cfRule type="cellIs" dxfId="1059" priority="605" operator="equal">
      <formula>"e"</formula>
    </cfRule>
    <cfRule type="cellIs" dxfId="1058" priority="606" operator="equal">
      <formula>"d"</formula>
    </cfRule>
    <cfRule type="cellIs" dxfId="1057" priority="607" operator="equal">
      <formula>"c"</formula>
    </cfRule>
    <cfRule type="cellIs" dxfId="1056" priority="608" operator="equal">
      <formula>"b"</formula>
    </cfRule>
    <cfRule type="cellIs" dxfId="1055" priority="609" operator="equal">
      <formula>"a"</formula>
    </cfRule>
  </conditionalFormatting>
  <conditionalFormatting sqref="F18:F19">
    <cfRule type="cellIs" dxfId="1054" priority="572" operator="equal">
      <formula>"Frit"</formula>
    </cfRule>
    <cfRule type="cellIs" dxfId="1053" priority="573" operator="equal">
      <formula>"PPHF"</formula>
    </cfRule>
    <cfRule type="cellIs" dxfId="1052" priority="574" operator="equal">
      <formula>"PLHF"</formula>
    </cfRule>
    <cfRule type="cellIs" dxfId="1051" priority="575" operator="equal">
      <formula>"Laitiers"</formula>
    </cfRule>
    <cfRule type="cellIs" dxfId="1050" priority="576" operator="equal">
      <formula>"o"</formula>
    </cfRule>
    <cfRule type="cellIs" dxfId="1049" priority="577" operator="equal">
      <formula>"n"</formula>
    </cfRule>
    <cfRule type="cellIs" dxfId="1048" priority="578" operator="equal">
      <formula>"m"</formula>
    </cfRule>
    <cfRule type="cellIs" dxfId="1047" priority="579" operator="equal">
      <formula>"l"</formula>
    </cfRule>
    <cfRule type="cellIs" dxfId="1046" priority="580" operator="equal">
      <formula>"k"</formula>
    </cfRule>
    <cfRule type="cellIs" dxfId="1045" priority="581" operator="equal">
      <formula>"j"</formula>
    </cfRule>
    <cfRule type="cellIs" dxfId="1044" priority="582" operator="equal">
      <formula>"i"</formula>
    </cfRule>
    <cfRule type="cellIs" dxfId="1043" priority="583" operator="equal">
      <formula>"h"</formula>
    </cfRule>
    <cfRule type="cellIs" dxfId="1042" priority="584" operator="equal">
      <formula>"g"</formula>
    </cfRule>
    <cfRule type="cellIs" dxfId="1041" priority="585" operator="equal">
      <formula>"f"</formula>
    </cfRule>
    <cfRule type="cellIs" dxfId="1040" priority="586" operator="equal">
      <formula>"e"</formula>
    </cfRule>
    <cfRule type="cellIs" dxfId="1039" priority="587" operator="equal">
      <formula>"d"</formula>
    </cfRule>
    <cfRule type="cellIs" dxfId="1038" priority="588" operator="equal">
      <formula>"c"</formula>
    </cfRule>
    <cfRule type="cellIs" dxfId="1037" priority="589" operator="equal">
      <formula>"b"</formula>
    </cfRule>
    <cfRule type="cellIs" dxfId="1036" priority="590" operator="equal">
      <formula>"a"</formula>
    </cfRule>
  </conditionalFormatting>
  <conditionalFormatting sqref="J18:J19">
    <cfRule type="cellIs" dxfId="1035" priority="553" operator="equal">
      <formula>"Frit"</formula>
    </cfRule>
    <cfRule type="cellIs" dxfId="1034" priority="554" operator="equal">
      <formula>"PPHF"</formula>
    </cfRule>
    <cfRule type="cellIs" dxfId="1033" priority="555" operator="equal">
      <formula>"PLHF"</formula>
    </cfRule>
    <cfRule type="cellIs" dxfId="1032" priority="556" operator="equal">
      <formula>"Laitiers"</formula>
    </cfRule>
    <cfRule type="cellIs" dxfId="1031" priority="557" operator="equal">
      <formula>"o"</formula>
    </cfRule>
    <cfRule type="cellIs" dxfId="1030" priority="558" operator="equal">
      <formula>"n"</formula>
    </cfRule>
    <cfRule type="cellIs" dxfId="1029" priority="559" operator="equal">
      <formula>"m"</formula>
    </cfRule>
    <cfRule type="cellIs" dxfId="1028" priority="560" operator="equal">
      <formula>"l"</formula>
    </cfRule>
    <cfRule type="cellIs" dxfId="1027" priority="561" operator="equal">
      <formula>"k"</formula>
    </cfRule>
    <cfRule type="cellIs" dxfId="1026" priority="562" operator="equal">
      <formula>"j"</formula>
    </cfRule>
    <cfRule type="cellIs" dxfId="1025" priority="563" operator="equal">
      <formula>"i"</formula>
    </cfRule>
    <cfRule type="cellIs" dxfId="1024" priority="564" operator="equal">
      <formula>"h"</formula>
    </cfRule>
    <cfRule type="cellIs" dxfId="1023" priority="565" operator="equal">
      <formula>"g"</formula>
    </cfRule>
    <cfRule type="cellIs" dxfId="1022" priority="566" operator="equal">
      <formula>"f"</formula>
    </cfRule>
    <cfRule type="cellIs" dxfId="1021" priority="567" operator="equal">
      <formula>"e"</formula>
    </cfRule>
    <cfRule type="cellIs" dxfId="1020" priority="568" operator="equal">
      <formula>"d"</formula>
    </cfRule>
    <cfRule type="cellIs" dxfId="1019" priority="569" operator="equal">
      <formula>"c"</formula>
    </cfRule>
    <cfRule type="cellIs" dxfId="1018" priority="570" operator="equal">
      <formula>"b"</formula>
    </cfRule>
    <cfRule type="cellIs" dxfId="1017" priority="571" operator="equal">
      <formula>"a"</formula>
    </cfRule>
  </conditionalFormatting>
  <conditionalFormatting sqref="N18:N19">
    <cfRule type="cellIs" dxfId="1016" priority="534" operator="equal">
      <formula>"Frit"</formula>
    </cfRule>
    <cfRule type="cellIs" dxfId="1015" priority="535" operator="equal">
      <formula>"PPHF"</formula>
    </cfRule>
    <cfRule type="cellIs" dxfId="1014" priority="536" operator="equal">
      <formula>"PLHF"</formula>
    </cfRule>
    <cfRule type="cellIs" dxfId="1013" priority="537" operator="equal">
      <formula>"Laitiers"</formula>
    </cfRule>
    <cfRule type="cellIs" dxfId="1012" priority="538" operator="equal">
      <formula>"o"</formula>
    </cfRule>
    <cfRule type="cellIs" dxfId="1011" priority="539" operator="equal">
      <formula>"n"</formula>
    </cfRule>
    <cfRule type="cellIs" dxfId="1010" priority="540" operator="equal">
      <formula>"m"</formula>
    </cfRule>
    <cfRule type="cellIs" dxfId="1009" priority="541" operator="equal">
      <formula>"l"</formula>
    </cfRule>
    <cfRule type="cellIs" dxfId="1008" priority="542" operator="equal">
      <formula>"k"</formula>
    </cfRule>
    <cfRule type="cellIs" dxfId="1007" priority="543" operator="equal">
      <formula>"j"</formula>
    </cfRule>
    <cfRule type="cellIs" dxfId="1006" priority="544" operator="equal">
      <formula>"i"</formula>
    </cfRule>
    <cfRule type="cellIs" dxfId="1005" priority="545" operator="equal">
      <formula>"h"</formula>
    </cfRule>
    <cfRule type="cellIs" dxfId="1004" priority="546" operator="equal">
      <formula>"g"</formula>
    </cfRule>
    <cfRule type="cellIs" dxfId="1003" priority="547" operator="equal">
      <formula>"f"</formula>
    </cfRule>
    <cfRule type="cellIs" dxfId="1002" priority="548" operator="equal">
      <formula>"e"</formula>
    </cfRule>
    <cfRule type="cellIs" dxfId="1001" priority="549" operator="equal">
      <formula>"d"</formula>
    </cfRule>
    <cfRule type="cellIs" dxfId="1000" priority="550" operator="equal">
      <formula>"c"</formula>
    </cfRule>
    <cfRule type="cellIs" dxfId="999" priority="551" operator="equal">
      <formula>"b"</formula>
    </cfRule>
    <cfRule type="cellIs" dxfId="998" priority="552" operator="equal">
      <formula>"a"</formula>
    </cfRule>
  </conditionalFormatting>
  <conditionalFormatting sqref="B23:B24">
    <cfRule type="cellIs" dxfId="997" priority="515" operator="equal">
      <formula>"Frit"</formula>
    </cfRule>
    <cfRule type="cellIs" dxfId="996" priority="516" operator="equal">
      <formula>"PPHF"</formula>
    </cfRule>
    <cfRule type="cellIs" dxfId="995" priority="517" operator="equal">
      <formula>"PLHF"</formula>
    </cfRule>
    <cfRule type="cellIs" dxfId="994" priority="518" operator="equal">
      <formula>"Laitiers"</formula>
    </cfRule>
    <cfRule type="cellIs" dxfId="993" priority="519" operator="equal">
      <formula>"o"</formula>
    </cfRule>
    <cfRule type="cellIs" dxfId="992" priority="520" operator="equal">
      <formula>"n"</formula>
    </cfRule>
    <cfRule type="cellIs" dxfId="991" priority="521" operator="equal">
      <formula>"m"</formula>
    </cfRule>
    <cfRule type="cellIs" dxfId="990" priority="522" operator="equal">
      <formula>"l"</formula>
    </cfRule>
    <cfRule type="cellIs" dxfId="989" priority="523" operator="equal">
      <formula>"k"</formula>
    </cfRule>
    <cfRule type="cellIs" dxfId="988" priority="524" operator="equal">
      <formula>"j"</formula>
    </cfRule>
    <cfRule type="cellIs" dxfId="987" priority="525" operator="equal">
      <formula>"i"</formula>
    </cfRule>
    <cfRule type="cellIs" dxfId="986" priority="526" operator="equal">
      <formula>"h"</formula>
    </cfRule>
    <cfRule type="cellIs" dxfId="985" priority="527" operator="equal">
      <formula>"g"</formula>
    </cfRule>
    <cfRule type="cellIs" dxfId="984" priority="528" operator="equal">
      <formula>"f"</formula>
    </cfRule>
    <cfRule type="cellIs" dxfId="983" priority="529" operator="equal">
      <formula>"e"</formula>
    </cfRule>
    <cfRule type="cellIs" dxfId="982" priority="530" operator="equal">
      <formula>"d"</formula>
    </cfRule>
    <cfRule type="cellIs" dxfId="981" priority="531" operator="equal">
      <formula>"c"</formula>
    </cfRule>
    <cfRule type="cellIs" dxfId="980" priority="532" operator="equal">
      <formula>"b"</formula>
    </cfRule>
    <cfRule type="cellIs" dxfId="979" priority="533" operator="equal">
      <formula>"a"</formula>
    </cfRule>
  </conditionalFormatting>
  <conditionalFormatting sqref="F23:F24">
    <cfRule type="cellIs" dxfId="978" priority="496" operator="equal">
      <formula>"Frit"</formula>
    </cfRule>
    <cfRule type="cellIs" dxfId="977" priority="497" operator="equal">
      <formula>"PPHF"</formula>
    </cfRule>
    <cfRule type="cellIs" dxfId="976" priority="498" operator="equal">
      <formula>"PLHF"</formula>
    </cfRule>
    <cfRule type="cellIs" dxfId="975" priority="499" operator="equal">
      <formula>"Laitiers"</formula>
    </cfRule>
    <cfRule type="cellIs" dxfId="974" priority="500" operator="equal">
      <formula>"o"</formula>
    </cfRule>
    <cfRule type="cellIs" dxfId="973" priority="501" operator="equal">
      <formula>"n"</formula>
    </cfRule>
    <cfRule type="cellIs" dxfId="972" priority="502" operator="equal">
      <formula>"m"</formula>
    </cfRule>
    <cfRule type="cellIs" dxfId="971" priority="503" operator="equal">
      <formula>"l"</formula>
    </cfRule>
    <cfRule type="cellIs" dxfId="970" priority="504" operator="equal">
      <formula>"k"</formula>
    </cfRule>
    <cfRule type="cellIs" dxfId="969" priority="505" operator="equal">
      <formula>"j"</formula>
    </cfRule>
    <cfRule type="cellIs" dxfId="968" priority="506" operator="equal">
      <formula>"i"</formula>
    </cfRule>
    <cfRule type="cellIs" dxfId="967" priority="507" operator="equal">
      <formula>"h"</formula>
    </cfRule>
    <cfRule type="cellIs" dxfId="966" priority="508" operator="equal">
      <formula>"g"</formula>
    </cfRule>
    <cfRule type="cellIs" dxfId="965" priority="509" operator="equal">
      <formula>"f"</formula>
    </cfRule>
    <cfRule type="cellIs" dxfId="964" priority="510" operator="equal">
      <formula>"e"</formula>
    </cfRule>
    <cfRule type="cellIs" dxfId="963" priority="511" operator="equal">
      <formula>"d"</formula>
    </cfRule>
    <cfRule type="cellIs" dxfId="962" priority="512" operator="equal">
      <formula>"c"</formula>
    </cfRule>
    <cfRule type="cellIs" dxfId="961" priority="513" operator="equal">
      <formula>"b"</formula>
    </cfRule>
    <cfRule type="cellIs" dxfId="960" priority="514" operator="equal">
      <formula>"a"</formula>
    </cfRule>
  </conditionalFormatting>
  <conditionalFormatting sqref="J23:J24">
    <cfRule type="cellIs" dxfId="959" priority="477" operator="equal">
      <formula>"Frit"</formula>
    </cfRule>
    <cfRule type="cellIs" dxfId="958" priority="478" operator="equal">
      <formula>"PPHF"</formula>
    </cfRule>
    <cfRule type="cellIs" dxfId="957" priority="479" operator="equal">
      <formula>"PLHF"</formula>
    </cfRule>
    <cfRule type="cellIs" dxfId="956" priority="480" operator="equal">
      <formula>"Laitiers"</formula>
    </cfRule>
    <cfRule type="cellIs" dxfId="955" priority="481" operator="equal">
      <formula>"o"</formula>
    </cfRule>
    <cfRule type="cellIs" dxfId="954" priority="482" operator="equal">
      <formula>"n"</formula>
    </cfRule>
    <cfRule type="cellIs" dxfId="953" priority="483" operator="equal">
      <formula>"m"</formula>
    </cfRule>
    <cfRule type="cellIs" dxfId="952" priority="484" operator="equal">
      <formula>"l"</formula>
    </cfRule>
    <cfRule type="cellIs" dxfId="951" priority="485" operator="equal">
      <formula>"k"</formula>
    </cfRule>
    <cfRule type="cellIs" dxfId="950" priority="486" operator="equal">
      <formula>"j"</formula>
    </cfRule>
    <cfRule type="cellIs" dxfId="949" priority="487" operator="equal">
      <formula>"i"</formula>
    </cfRule>
    <cfRule type="cellIs" dxfId="948" priority="488" operator="equal">
      <formula>"h"</formula>
    </cfRule>
    <cfRule type="cellIs" dxfId="947" priority="489" operator="equal">
      <formula>"g"</formula>
    </cfRule>
    <cfRule type="cellIs" dxfId="946" priority="490" operator="equal">
      <formula>"f"</formula>
    </cfRule>
    <cfRule type="cellIs" dxfId="945" priority="491" operator="equal">
      <formula>"e"</formula>
    </cfRule>
    <cfRule type="cellIs" dxfId="944" priority="492" operator="equal">
      <formula>"d"</formula>
    </cfRule>
    <cfRule type="cellIs" dxfId="943" priority="493" operator="equal">
      <formula>"c"</formula>
    </cfRule>
    <cfRule type="cellIs" dxfId="942" priority="494" operator="equal">
      <formula>"b"</formula>
    </cfRule>
    <cfRule type="cellIs" dxfId="941" priority="495" operator="equal">
      <formula>"a"</formula>
    </cfRule>
  </conditionalFormatting>
  <conditionalFormatting sqref="N23:N24">
    <cfRule type="cellIs" dxfId="940" priority="458" operator="equal">
      <formula>"Frit"</formula>
    </cfRule>
    <cfRule type="cellIs" dxfId="939" priority="459" operator="equal">
      <formula>"PPHF"</formula>
    </cfRule>
    <cfRule type="cellIs" dxfId="938" priority="460" operator="equal">
      <formula>"PLHF"</formula>
    </cfRule>
    <cfRule type="cellIs" dxfId="937" priority="461" operator="equal">
      <formula>"Laitiers"</formula>
    </cfRule>
    <cfRule type="cellIs" dxfId="936" priority="462" operator="equal">
      <formula>"o"</formula>
    </cfRule>
    <cfRule type="cellIs" dxfId="935" priority="463" operator="equal">
      <formula>"n"</formula>
    </cfRule>
    <cfRule type="cellIs" dxfId="934" priority="464" operator="equal">
      <formula>"m"</formula>
    </cfRule>
    <cfRule type="cellIs" dxfId="933" priority="465" operator="equal">
      <formula>"l"</formula>
    </cfRule>
    <cfRule type="cellIs" dxfId="932" priority="466" operator="equal">
      <formula>"k"</formula>
    </cfRule>
    <cfRule type="cellIs" dxfId="931" priority="467" operator="equal">
      <formula>"j"</formula>
    </cfRule>
    <cfRule type="cellIs" dxfId="930" priority="468" operator="equal">
      <formula>"i"</formula>
    </cfRule>
    <cfRule type="cellIs" dxfId="929" priority="469" operator="equal">
      <formula>"h"</formula>
    </cfRule>
    <cfRule type="cellIs" dxfId="928" priority="470" operator="equal">
      <formula>"g"</formula>
    </cfRule>
    <cfRule type="cellIs" dxfId="927" priority="471" operator="equal">
      <formula>"f"</formula>
    </cfRule>
    <cfRule type="cellIs" dxfId="926" priority="472" operator="equal">
      <formula>"e"</formula>
    </cfRule>
    <cfRule type="cellIs" dxfId="925" priority="473" operator="equal">
      <formula>"d"</formula>
    </cfRule>
    <cfRule type="cellIs" dxfId="924" priority="474" operator="equal">
      <formula>"c"</formula>
    </cfRule>
    <cfRule type="cellIs" dxfId="923" priority="475" operator="equal">
      <formula>"b"</formula>
    </cfRule>
    <cfRule type="cellIs" dxfId="922" priority="476" operator="equal">
      <formula>"a"</formula>
    </cfRule>
  </conditionalFormatting>
  <conditionalFormatting sqref="B28:B29">
    <cfRule type="cellIs" dxfId="921" priority="439" operator="equal">
      <formula>"Frit"</formula>
    </cfRule>
    <cfRule type="cellIs" dxfId="920" priority="440" operator="equal">
      <formula>"PPHF"</formula>
    </cfRule>
    <cfRule type="cellIs" dxfId="919" priority="441" operator="equal">
      <formula>"PLHF"</formula>
    </cfRule>
    <cfRule type="cellIs" dxfId="918" priority="442" operator="equal">
      <formula>"Laitiers"</formula>
    </cfRule>
    <cfRule type="cellIs" dxfId="917" priority="443" operator="equal">
      <formula>"o"</formula>
    </cfRule>
    <cfRule type="cellIs" dxfId="916" priority="444" operator="equal">
      <formula>"n"</formula>
    </cfRule>
    <cfRule type="cellIs" dxfId="915" priority="445" operator="equal">
      <formula>"m"</formula>
    </cfRule>
    <cfRule type="cellIs" dxfId="914" priority="446" operator="equal">
      <formula>"l"</formula>
    </cfRule>
    <cfRule type="cellIs" dxfId="913" priority="447" operator="equal">
      <formula>"k"</formula>
    </cfRule>
    <cfRule type="cellIs" dxfId="912" priority="448" operator="equal">
      <formula>"j"</formula>
    </cfRule>
    <cfRule type="cellIs" dxfId="911" priority="449" operator="equal">
      <formula>"i"</formula>
    </cfRule>
    <cfRule type="cellIs" dxfId="910" priority="450" operator="equal">
      <formula>"h"</formula>
    </cfRule>
    <cfRule type="cellIs" dxfId="909" priority="451" operator="equal">
      <formula>"g"</formula>
    </cfRule>
    <cfRule type="cellIs" dxfId="908" priority="452" operator="equal">
      <formula>"f"</formula>
    </cfRule>
    <cfRule type="cellIs" dxfId="907" priority="453" operator="equal">
      <formula>"e"</formula>
    </cfRule>
    <cfRule type="cellIs" dxfId="906" priority="454" operator="equal">
      <formula>"d"</formula>
    </cfRule>
    <cfRule type="cellIs" dxfId="905" priority="455" operator="equal">
      <formula>"c"</formula>
    </cfRule>
    <cfRule type="cellIs" dxfId="904" priority="456" operator="equal">
      <formula>"b"</formula>
    </cfRule>
    <cfRule type="cellIs" dxfId="903" priority="457" operator="equal">
      <formula>"a"</formula>
    </cfRule>
  </conditionalFormatting>
  <conditionalFormatting sqref="F28:F29">
    <cfRule type="cellIs" dxfId="902" priority="420" operator="equal">
      <formula>"Frit"</formula>
    </cfRule>
    <cfRule type="cellIs" dxfId="901" priority="421" operator="equal">
      <formula>"PPHF"</formula>
    </cfRule>
    <cfRule type="cellIs" dxfId="900" priority="422" operator="equal">
      <formula>"PLHF"</formula>
    </cfRule>
    <cfRule type="cellIs" dxfId="899" priority="423" operator="equal">
      <formula>"Laitiers"</formula>
    </cfRule>
    <cfRule type="cellIs" dxfId="898" priority="424" operator="equal">
      <formula>"o"</formula>
    </cfRule>
    <cfRule type="cellIs" dxfId="897" priority="425" operator="equal">
      <formula>"n"</formula>
    </cfRule>
    <cfRule type="cellIs" dxfId="896" priority="426" operator="equal">
      <formula>"m"</formula>
    </cfRule>
    <cfRule type="cellIs" dxfId="895" priority="427" operator="equal">
      <formula>"l"</formula>
    </cfRule>
    <cfRule type="cellIs" dxfId="894" priority="428" operator="equal">
      <formula>"k"</formula>
    </cfRule>
    <cfRule type="cellIs" dxfId="893" priority="429" operator="equal">
      <formula>"j"</formula>
    </cfRule>
    <cfRule type="cellIs" dxfId="892" priority="430" operator="equal">
      <formula>"i"</formula>
    </cfRule>
    <cfRule type="cellIs" dxfId="891" priority="431" operator="equal">
      <formula>"h"</formula>
    </cfRule>
    <cfRule type="cellIs" dxfId="890" priority="432" operator="equal">
      <formula>"g"</formula>
    </cfRule>
    <cfRule type="cellIs" dxfId="889" priority="433" operator="equal">
      <formula>"f"</formula>
    </cfRule>
    <cfRule type="cellIs" dxfId="888" priority="434" operator="equal">
      <formula>"e"</formula>
    </cfRule>
    <cfRule type="cellIs" dxfId="887" priority="435" operator="equal">
      <formula>"d"</formula>
    </cfRule>
    <cfRule type="cellIs" dxfId="886" priority="436" operator="equal">
      <formula>"c"</formula>
    </cfRule>
    <cfRule type="cellIs" dxfId="885" priority="437" operator="equal">
      <formula>"b"</formula>
    </cfRule>
    <cfRule type="cellIs" dxfId="884" priority="438" operator="equal">
      <formula>"a"</formula>
    </cfRule>
  </conditionalFormatting>
  <conditionalFormatting sqref="J28:J29">
    <cfRule type="cellIs" dxfId="883" priority="401" operator="equal">
      <formula>"Frit"</formula>
    </cfRule>
    <cfRule type="cellIs" dxfId="882" priority="402" operator="equal">
      <formula>"PPHF"</formula>
    </cfRule>
    <cfRule type="cellIs" dxfId="881" priority="403" operator="equal">
      <formula>"PLHF"</formula>
    </cfRule>
    <cfRule type="cellIs" dxfId="880" priority="404" operator="equal">
      <formula>"Laitiers"</formula>
    </cfRule>
    <cfRule type="cellIs" dxfId="879" priority="405" operator="equal">
      <formula>"o"</formula>
    </cfRule>
    <cfRule type="cellIs" dxfId="878" priority="406" operator="equal">
      <formula>"n"</formula>
    </cfRule>
    <cfRule type="cellIs" dxfId="877" priority="407" operator="equal">
      <formula>"m"</formula>
    </cfRule>
    <cfRule type="cellIs" dxfId="876" priority="408" operator="equal">
      <formula>"l"</formula>
    </cfRule>
    <cfRule type="cellIs" dxfId="875" priority="409" operator="equal">
      <formula>"k"</formula>
    </cfRule>
    <cfRule type="cellIs" dxfId="874" priority="410" operator="equal">
      <formula>"j"</formula>
    </cfRule>
    <cfRule type="cellIs" dxfId="873" priority="411" operator="equal">
      <formula>"i"</formula>
    </cfRule>
    <cfRule type="cellIs" dxfId="872" priority="412" operator="equal">
      <formula>"h"</formula>
    </cfRule>
    <cfRule type="cellIs" dxfId="871" priority="413" operator="equal">
      <formula>"g"</formula>
    </cfRule>
    <cfRule type="cellIs" dxfId="870" priority="414" operator="equal">
      <formula>"f"</formula>
    </cfRule>
    <cfRule type="cellIs" dxfId="869" priority="415" operator="equal">
      <formula>"e"</formula>
    </cfRule>
    <cfRule type="cellIs" dxfId="868" priority="416" operator="equal">
      <formula>"d"</formula>
    </cfRule>
    <cfRule type="cellIs" dxfId="867" priority="417" operator="equal">
      <formula>"c"</formula>
    </cfRule>
    <cfRule type="cellIs" dxfId="866" priority="418" operator="equal">
      <formula>"b"</formula>
    </cfRule>
    <cfRule type="cellIs" dxfId="865" priority="419" operator="equal">
      <formula>"a"</formula>
    </cfRule>
  </conditionalFormatting>
  <conditionalFormatting sqref="N28:N29">
    <cfRule type="cellIs" dxfId="864" priority="363" operator="equal">
      <formula>"Frit"</formula>
    </cfRule>
    <cfRule type="cellIs" dxfId="863" priority="364" operator="equal">
      <formula>"PPHF"</formula>
    </cfRule>
    <cfRule type="cellIs" dxfId="862" priority="365" operator="equal">
      <formula>"PLHF"</formula>
    </cfRule>
    <cfRule type="cellIs" dxfId="861" priority="366" operator="equal">
      <formula>"Laitiers"</formula>
    </cfRule>
    <cfRule type="cellIs" dxfId="860" priority="367" operator="equal">
      <formula>"o"</formula>
    </cfRule>
    <cfRule type="cellIs" dxfId="859" priority="368" operator="equal">
      <formula>"n"</formula>
    </cfRule>
    <cfRule type="cellIs" dxfId="858" priority="369" operator="equal">
      <formula>"m"</formula>
    </cfRule>
    <cfRule type="cellIs" dxfId="857" priority="370" operator="equal">
      <formula>"l"</formula>
    </cfRule>
    <cfRule type="cellIs" dxfId="856" priority="371" operator="equal">
      <formula>"k"</formula>
    </cfRule>
    <cfRule type="cellIs" dxfId="855" priority="372" operator="equal">
      <formula>"j"</formula>
    </cfRule>
    <cfRule type="cellIs" dxfId="854" priority="373" operator="equal">
      <formula>"i"</formula>
    </cfRule>
    <cfRule type="cellIs" dxfId="853" priority="374" operator="equal">
      <formula>"h"</formula>
    </cfRule>
    <cfRule type="cellIs" dxfId="852" priority="375" operator="equal">
      <formula>"g"</formula>
    </cfRule>
    <cfRule type="cellIs" dxfId="851" priority="376" operator="equal">
      <formula>"f"</formula>
    </cfRule>
    <cfRule type="cellIs" dxfId="850" priority="377" operator="equal">
      <formula>"e"</formula>
    </cfRule>
    <cfRule type="cellIs" dxfId="849" priority="378" operator="equal">
      <formula>"d"</formula>
    </cfRule>
    <cfRule type="cellIs" dxfId="848" priority="379" operator="equal">
      <formula>"c"</formula>
    </cfRule>
    <cfRule type="cellIs" dxfId="847" priority="380" operator="equal">
      <formula>"b"</formula>
    </cfRule>
    <cfRule type="cellIs" dxfId="846" priority="381" operator="equal">
      <formula>"a"</formula>
    </cfRule>
  </conditionalFormatting>
  <conditionalFormatting sqref="K32:K33">
    <cfRule type="cellIs" dxfId="845" priority="344" operator="equal">
      <formula>"Frit"</formula>
    </cfRule>
    <cfRule type="cellIs" dxfId="844" priority="345" operator="equal">
      <formula>"PPHF"</formula>
    </cfRule>
    <cfRule type="cellIs" dxfId="843" priority="346" operator="equal">
      <formula>"PLHF"</formula>
    </cfRule>
    <cfRule type="cellIs" dxfId="842" priority="347" operator="equal">
      <formula>"Laitiers"</formula>
    </cfRule>
    <cfRule type="cellIs" dxfId="841" priority="348" operator="equal">
      <formula>"o"</formula>
    </cfRule>
    <cfRule type="cellIs" dxfId="840" priority="349" operator="equal">
      <formula>"n"</formula>
    </cfRule>
    <cfRule type="cellIs" dxfId="839" priority="350" operator="equal">
      <formula>"m"</formula>
    </cfRule>
    <cfRule type="cellIs" dxfId="838" priority="351" operator="equal">
      <formula>"l"</formula>
    </cfRule>
    <cfRule type="cellIs" dxfId="837" priority="352" operator="equal">
      <formula>"k"</formula>
    </cfRule>
    <cfRule type="cellIs" dxfId="836" priority="353" operator="equal">
      <formula>"j"</formula>
    </cfRule>
    <cfRule type="cellIs" dxfId="835" priority="354" operator="equal">
      <formula>"i"</formula>
    </cfRule>
    <cfRule type="cellIs" dxfId="834" priority="355" operator="equal">
      <formula>"h"</formula>
    </cfRule>
    <cfRule type="cellIs" dxfId="833" priority="356" operator="equal">
      <formula>"g"</formula>
    </cfRule>
    <cfRule type="cellIs" dxfId="832" priority="357" operator="equal">
      <formula>"f"</formula>
    </cfRule>
    <cfRule type="cellIs" dxfId="831" priority="358" operator="equal">
      <formula>"e"</formula>
    </cfRule>
    <cfRule type="cellIs" dxfId="830" priority="359" operator="equal">
      <formula>"d"</formula>
    </cfRule>
    <cfRule type="cellIs" dxfId="829" priority="360" operator="equal">
      <formula>"c"</formula>
    </cfRule>
    <cfRule type="cellIs" dxfId="828" priority="361" operator="equal">
      <formula>"b"</formula>
    </cfRule>
    <cfRule type="cellIs" dxfId="827" priority="362" operator="equal">
      <formula>"a"</formula>
    </cfRule>
  </conditionalFormatting>
  <conditionalFormatting sqref="B8">
    <cfRule type="cellIs" dxfId="826" priority="325" operator="equal">
      <formula>"Frit"</formula>
    </cfRule>
    <cfRule type="cellIs" dxfId="825" priority="326" operator="equal">
      <formula>"PPHF"</formula>
    </cfRule>
    <cfRule type="cellIs" dxfId="824" priority="327" operator="equal">
      <formula>"PLHF"</formula>
    </cfRule>
    <cfRule type="cellIs" dxfId="823" priority="328" operator="equal">
      <formula>"Laitiers"</formula>
    </cfRule>
    <cfRule type="cellIs" dxfId="822" priority="329" operator="equal">
      <formula>"o"</formula>
    </cfRule>
    <cfRule type="cellIs" dxfId="821" priority="330" operator="equal">
      <formula>"n"</formula>
    </cfRule>
    <cfRule type="cellIs" dxfId="820" priority="331" operator="equal">
      <formula>"m"</formula>
    </cfRule>
    <cfRule type="cellIs" dxfId="819" priority="332" operator="equal">
      <formula>"l"</formula>
    </cfRule>
    <cfRule type="cellIs" dxfId="818" priority="333" operator="equal">
      <formula>"k"</formula>
    </cfRule>
    <cfRule type="cellIs" dxfId="817" priority="334" operator="equal">
      <formula>"j"</formula>
    </cfRule>
    <cfRule type="cellIs" dxfId="816" priority="335" operator="equal">
      <formula>"i"</formula>
    </cfRule>
    <cfRule type="cellIs" dxfId="815" priority="336" operator="equal">
      <formula>"h"</formula>
    </cfRule>
    <cfRule type="cellIs" dxfId="814" priority="337" operator="equal">
      <formula>"g"</formula>
    </cfRule>
    <cfRule type="cellIs" dxfId="813" priority="338" operator="equal">
      <formula>"f"</formula>
    </cfRule>
    <cfRule type="cellIs" dxfId="812" priority="339" operator="equal">
      <formula>"e"</formula>
    </cfRule>
    <cfRule type="cellIs" dxfId="811" priority="340" operator="equal">
      <formula>"d"</formula>
    </cfRule>
    <cfRule type="cellIs" dxfId="810" priority="341" operator="equal">
      <formula>"c"</formula>
    </cfRule>
    <cfRule type="cellIs" dxfId="809" priority="342" operator="equal">
      <formula>"b"</formula>
    </cfRule>
    <cfRule type="cellIs" dxfId="808" priority="343" operator="equal">
      <formula>"a"</formula>
    </cfRule>
  </conditionalFormatting>
  <conditionalFormatting sqref="B9:B10">
    <cfRule type="cellIs" dxfId="807" priority="306" operator="equal">
      <formula>"Frit"</formula>
    </cfRule>
    <cfRule type="cellIs" dxfId="806" priority="307" operator="equal">
      <formula>"PPHF"</formula>
    </cfRule>
    <cfRule type="cellIs" dxfId="805" priority="308" operator="equal">
      <formula>"PLHF"</formula>
    </cfRule>
    <cfRule type="cellIs" dxfId="804" priority="309" operator="equal">
      <formula>"Laitiers"</formula>
    </cfRule>
    <cfRule type="cellIs" dxfId="803" priority="310" operator="equal">
      <formula>"o"</formula>
    </cfRule>
    <cfRule type="cellIs" dxfId="802" priority="311" operator="equal">
      <formula>"n"</formula>
    </cfRule>
    <cfRule type="cellIs" dxfId="801" priority="312" operator="equal">
      <formula>"m"</formula>
    </cfRule>
    <cfRule type="cellIs" dxfId="800" priority="313" operator="equal">
      <formula>"l"</formula>
    </cfRule>
    <cfRule type="cellIs" dxfId="799" priority="314" operator="equal">
      <formula>"k"</formula>
    </cfRule>
    <cfRule type="cellIs" dxfId="798" priority="315" operator="equal">
      <formula>"j"</formula>
    </cfRule>
    <cfRule type="cellIs" dxfId="797" priority="316" operator="equal">
      <formula>"i"</formula>
    </cfRule>
    <cfRule type="cellIs" dxfId="796" priority="317" operator="equal">
      <formula>"h"</formula>
    </cfRule>
    <cfRule type="cellIs" dxfId="795" priority="318" operator="equal">
      <formula>"g"</formula>
    </cfRule>
    <cfRule type="cellIs" dxfId="794" priority="319" operator="equal">
      <formula>"f"</formula>
    </cfRule>
    <cfRule type="cellIs" dxfId="793" priority="320" operator="equal">
      <formula>"e"</formula>
    </cfRule>
    <cfRule type="cellIs" dxfId="792" priority="321" operator="equal">
      <formula>"d"</formula>
    </cfRule>
    <cfRule type="cellIs" dxfId="791" priority="322" operator="equal">
      <formula>"c"</formula>
    </cfRule>
    <cfRule type="cellIs" dxfId="790" priority="323" operator="equal">
      <formula>"b"</formula>
    </cfRule>
    <cfRule type="cellIs" dxfId="789" priority="324" operator="equal">
      <formula>"a"</formula>
    </cfRule>
  </conditionalFormatting>
  <conditionalFormatting sqref="F8">
    <cfRule type="cellIs" dxfId="788" priority="287" operator="equal">
      <formula>"Frit"</formula>
    </cfRule>
    <cfRule type="cellIs" dxfId="787" priority="288" operator="equal">
      <formula>"PPHF"</formula>
    </cfRule>
    <cfRule type="cellIs" dxfId="786" priority="289" operator="equal">
      <formula>"PLHF"</formula>
    </cfRule>
    <cfRule type="cellIs" dxfId="785" priority="290" operator="equal">
      <formula>"Laitiers"</formula>
    </cfRule>
    <cfRule type="cellIs" dxfId="784" priority="291" operator="equal">
      <formula>"o"</formula>
    </cfRule>
    <cfRule type="cellIs" dxfId="783" priority="292" operator="equal">
      <formula>"n"</formula>
    </cfRule>
    <cfRule type="cellIs" dxfId="782" priority="293" operator="equal">
      <formula>"m"</formula>
    </cfRule>
    <cfRule type="cellIs" dxfId="781" priority="294" operator="equal">
      <formula>"l"</formula>
    </cfRule>
    <cfRule type="cellIs" dxfId="780" priority="295" operator="equal">
      <formula>"k"</formula>
    </cfRule>
    <cfRule type="cellIs" dxfId="779" priority="296" operator="equal">
      <formula>"j"</formula>
    </cfRule>
    <cfRule type="cellIs" dxfId="778" priority="297" operator="equal">
      <formula>"i"</formula>
    </cfRule>
    <cfRule type="cellIs" dxfId="777" priority="298" operator="equal">
      <formula>"h"</formula>
    </cfRule>
    <cfRule type="cellIs" dxfId="776" priority="299" operator="equal">
      <formula>"g"</formula>
    </cfRule>
    <cfRule type="cellIs" dxfId="775" priority="300" operator="equal">
      <formula>"f"</formula>
    </cfRule>
    <cfRule type="cellIs" dxfId="774" priority="301" operator="equal">
      <formula>"e"</formula>
    </cfRule>
    <cfRule type="cellIs" dxfId="773" priority="302" operator="equal">
      <formula>"d"</formula>
    </cfRule>
    <cfRule type="cellIs" dxfId="772" priority="303" operator="equal">
      <formula>"c"</formula>
    </cfRule>
    <cfRule type="cellIs" dxfId="771" priority="304" operator="equal">
      <formula>"b"</formula>
    </cfRule>
    <cfRule type="cellIs" dxfId="770" priority="305" operator="equal">
      <formula>"a"</formula>
    </cfRule>
  </conditionalFormatting>
  <conditionalFormatting sqref="F9:F10">
    <cfRule type="cellIs" dxfId="769" priority="268" operator="equal">
      <formula>"Frit"</formula>
    </cfRule>
    <cfRule type="cellIs" dxfId="768" priority="269" operator="equal">
      <formula>"PPHF"</formula>
    </cfRule>
    <cfRule type="cellIs" dxfId="767" priority="270" operator="equal">
      <formula>"PLHF"</formula>
    </cfRule>
    <cfRule type="cellIs" dxfId="766" priority="271" operator="equal">
      <formula>"Laitiers"</formula>
    </cfRule>
    <cfRule type="cellIs" dxfId="765" priority="272" operator="equal">
      <formula>"o"</formula>
    </cfRule>
    <cfRule type="cellIs" dxfId="764" priority="273" operator="equal">
      <formula>"n"</formula>
    </cfRule>
    <cfRule type="cellIs" dxfId="763" priority="274" operator="equal">
      <formula>"m"</formula>
    </cfRule>
    <cfRule type="cellIs" dxfId="762" priority="275" operator="equal">
      <formula>"l"</formula>
    </cfRule>
    <cfRule type="cellIs" dxfId="761" priority="276" operator="equal">
      <formula>"k"</formula>
    </cfRule>
    <cfRule type="cellIs" dxfId="760" priority="277" operator="equal">
      <formula>"j"</formula>
    </cfRule>
    <cfRule type="cellIs" dxfId="759" priority="278" operator="equal">
      <formula>"i"</formula>
    </cfRule>
    <cfRule type="cellIs" dxfId="758" priority="279" operator="equal">
      <formula>"h"</formula>
    </cfRule>
    <cfRule type="cellIs" dxfId="757" priority="280" operator="equal">
      <formula>"g"</formula>
    </cfRule>
    <cfRule type="cellIs" dxfId="756" priority="281" operator="equal">
      <formula>"f"</formula>
    </cfRule>
    <cfRule type="cellIs" dxfId="755" priority="282" operator="equal">
      <formula>"e"</formula>
    </cfRule>
    <cfRule type="cellIs" dxfId="754" priority="283" operator="equal">
      <formula>"d"</formula>
    </cfRule>
    <cfRule type="cellIs" dxfId="753" priority="284" operator="equal">
      <formula>"c"</formula>
    </cfRule>
    <cfRule type="cellIs" dxfId="752" priority="285" operator="equal">
      <formula>"b"</formula>
    </cfRule>
    <cfRule type="cellIs" dxfId="751" priority="286" operator="equal">
      <formula>"a"</formula>
    </cfRule>
  </conditionalFormatting>
  <conditionalFormatting sqref="J8">
    <cfRule type="cellIs" dxfId="750" priority="249" operator="equal">
      <formula>"Frit"</formula>
    </cfRule>
    <cfRule type="cellIs" dxfId="749" priority="250" operator="equal">
      <formula>"PPHF"</formula>
    </cfRule>
    <cfRule type="cellIs" dxfId="748" priority="251" operator="equal">
      <formula>"PLHF"</formula>
    </cfRule>
    <cfRule type="cellIs" dxfId="747" priority="252" operator="equal">
      <formula>"Laitiers"</formula>
    </cfRule>
    <cfRule type="cellIs" dxfId="746" priority="253" operator="equal">
      <formula>"o"</formula>
    </cfRule>
    <cfRule type="cellIs" dxfId="745" priority="254" operator="equal">
      <formula>"n"</formula>
    </cfRule>
    <cfRule type="cellIs" dxfId="744" priority="255" operator="equal">
      <formula>"m"</formula>
    </cfRule>
    <cfRule type="cellIs" dxfId="743" priority="256" operator="equal">
      <formula>"l"</formula>
    </cfRule>
    <cfRule type="cellIs" dxfId="742" priority="257" operator="equal">
      <formula>"k"</formula>
    </cfRule>
    <cfRule type="cellIs" dxfId="741" priority="258" operator="equal">
      <formula>"j"</formula>
    </cfRule>
    <cfRule type="cellIs" dxfId="740" priority="259" operator="equal">
      <formula>"i"</formula>
    </cfRule>
    <cfRule type="cellIs" dxfId="739" priority="260" operator="equal">
      <formula>"h"</formula>
    </cfRule>
    <cfRule type="cellIs" dxfId="738" priority="261" operator="equal">
      <formula>"g"</formula>
    </cfRule>
    <cfRule type="cellIs" dxfId="737" priority="262" operator="equal">
      <formula>"f"</formula>
    </cfRule>
    <cfRule type="cellIs" dxfId="736" priority="263" operator="equal">
      <formula>"e"</formula>
    </cfRule>
    <cfRule type="cellIs" dxfId="735" priority="264" operator="equal">
      <formula>"d"</formula>
    </cfRule>
    <cfRule type="cellIs" dxfId="734" priority="265" operator="equal">
      <formula>"c"</formula>
    </cfRule>
    <cfRule type="cellIs" dxfId="733" priority="266" operator="equal">
      <formula>"b"</formula>
    </cfRule>
    <cfRule type="cellIs" dxfId="732" priority="267" operator="equal">
      <formula>"a"</formula>
    </cfRule>
  </conditionalFormatting>
  <conditionalFormatting sqref="J9:J10">
    <cfRule type="cellIs" dxfId="731" priority="230" operator="equal">
      <formula>"Frit"</formula>
    </cfRule>
    <cfRule type="cellIs" dxfId="730" priority="231" operator="equal">
      <formula>"PPHF"</formula>
    </cfRule>
    <cfRule type="cellIs" dxfId="729" priority="232" operator="equal">
      <formula>"PLHF"</formula>
    </cfRule>
    <cfRule type="cellIs" dxfId="728" priority="233" operator="equal">
      <formula>"Laitiers"</formula>
    </cfRule>
    <cfRule type="cellIs" dxfId="727" priority="234" operator="equal">
      <formula>"o"</formula>
    </cfRule>
    <cfRule type="cellIs" dxfId="726" priority="235" operator="equal">
      <formula>"n"</formula>
    </cfRule>
    <cfRule type="cellIs" dxfId="725" priority="236" operator="equal">
      <formula>"m"</formula>
    </cfRule>
    <cfRule type="cellIs" dxfId="724" priority="237" operator="equal">
      <formula>"l"</formula>
    </cfRule>
    <cfRule type="cellIs" dxfId="723" priority="238" operator="equal">
      <formula>"k"</formula>
    </cfRule>
    <cfRule type="cellIs" dxfId="722" priority="239" operator="equal">
      <formula>"j"</formula>
    </cfRule>
    <cfRule type="cellIs" dxfId="721" priority="240" operator="equal">
      <formula>"i"</formula>
    </cfRule>
    <cfRule type="cellIs" dxfId="720" priority="241" operator="equal">
      <formula>"h"</formula>
    </cfRule>
    <cfRule type="cellIs" dxfId="719" priority="242" operator="equal">
      <formula>"g"</formula>
    </cfRule>
    <cfRule type="cellIs" dxfId="718" priority="243" operator="equal">
      <formula>"f"</formula>
    </cfRule>
    <cfRule type="cellIs" dxfId="717" priority="244" operator="equal">
      <formula>"e"</formula>
    </cfRule>
    <cfRule type="cellIs" dxfId="716" priority="245" operator="equal">
      <formula>"d"</formula>
    </cfRule>
    <cfRule type="cellIs" dxfId="715" priority="246" operator="equal">
      <formula>"c"</formula>
    </cfRule>
    <cfRule type="cellIs" dxfId="714" priority="247" operator="equal">
      <formula>"b"</formula>
    </cfRule>
    <cfRule type="cellIs" dxfId="713" priority="248" operator="equal">
      <formula>"a"</formula>
    </cfRule>
  </conditionalFormatting>
  <conditionalFormatting sqref="N8">
    <cfRule type="cellIs" dxfId="712" priority="211" operator="equal">
      <formula>"Frit"</formula>
    </cfRule>
    <cfRule type="cellIs" dxfId="711" priority="212" operator="equal">
      <formula>"PPHF"</formula>
    </cfRule>
    <cfRule type="cellIs" dxfId="710" priority="213" operator="equal">
      <formula>"PLHF"</formula>
    </cfRule>
    <cfRule type="cellIs" dxfId="709" priority="214" operator="equal">
      <formula>"Laitiers"</formula>
    </cfRule>
    <cfRule type="cellIs" dxfId="708" priority="215" operator="equal">
      <formula>"o"</formula>
    </cfRule>
    <cfRule type="cellIs" dxfId="707" priority="216" operator="equal">
      <formula>"n"</formula>
    </cfRule>
    <cfRule type="cellIs" dxfId="706" priority="217" operator="equal">
      <formula>"m"</formula>
    </cfRule>
    <cfRule type="cellIs" dxfId="705" priority="218" operator="equal">
      <formula>"l"</formula>
    </cfRule>
    <cfRule type="cellIs" dxfId="704" priority="219" operator="equal">
      <formula>"k"</formula>
    </cfRule>
    <cfRule type="cellIs" dxfId="703" priority="220" operator="equal">
      <formula>"j"</formula>
    </cfRule>
    <cfRule type="cellIs" dxfId="702" priority="221" operator="equal">
      <formula>"i"</formula>
    </cfRule>
    <cfRule type="cellIs" dxfId="701" priority="222" operator="equal">
      <formula>"h"</formula>
    </cfRule>
    <cfRule type="cellIs" dxfId="700" priority="223" operator="equal">
      <formula>"g"</formula>
    </cfRule>
    <cfRule type="cellIs" dxfId="699" priority="224" operator="equal">
      <formula>"f"</formula>
    </cfRule>
    <cfRule type="cellIs" dxfId="698" priority="225" operator="equal">
      <formula>"e"</formula>
    </cfRule>
    <cfRule type="cellIs" dxfId="697" priority="226" operator="equal">
      <formula>"d"</formula>
    </cfRule>
    <cfRule type="cellIs" dxfId="696" priority="227" operator="equal">
      <formula>"c"</formula>
    </cfRule>
    <cfRule type="cellIs" dxfId="695" priority="228" operator="equal">
      <formula>"b"</formula>
    </cfRule>
    <cfRule type="cellIs" dxfId="694" priority="229" operator="equal">
      <formula>"a"</formula>
    </cfRule>
  </conditionalFormatting>
  <conditionalFormatting sqref="N9:N10">
    <cfRule type="cellIs" dxfId="693" priority="192" operator="equal">
      <formula>"Frit"</formula>
    </cfRule>
    <cfRule type="cellIs" dxfId="692" priority="193" operator="equal">
      <formula>"PPHF"</formula>
    </cfRule>
    <cfRule type="cellIs" dxfId="691" priority="194" operator="equal">
      <formula>"PLHF"</formula>
    </cfRule>
    <cfRule type="cellIs" dxfId="690" priority="195" operator="equal">
      <formula>"Laitiers"</formula>
    </cfRule>
    <cfRule type="cellIs" dxfId="689" priority="196" operator="equal">
      <formula>"o"</formula>
    </cfRule>
    <cfRule type="cellIs" dxfId="688" priority="197" operator="equal">
      <formula>"n"</formula>
    </cfRule>
    <cfRule type="cellIs" dxfId="687" priority="198" operator="equal">
      <formula>"m"</formula>
    </cfRule>
    <cfRule type="cellIs" dxfId="686" priority="199" operator="equal">
      <formula>"l"</formula>
    </cfRule>
    <cfRule type="cellIs" dxfId="685" priority="200" operator="equal">
      <formula>"k"</formula>
    </cfRule>
    <cfRule type="cellIs" dxfId="684" priority="201" operator="equal">
      <formula>"j"</formula>
    </cfRule>
    <cfRule type="cellIs" dxfId="683" priority="202" operator="equal">
      <formula>"i"</formula>
    </cfRule>
    <cfRule type="cellIs" dxfId="682" priority="203" operator="equal">
      <formula>"h"</formula>
    </cfRule>
    <cfRule type="cellIs" dxfId="681" priority="204" operator="equal">
      <formula>"g"</formula>
    </cfRule>
    <cfRule type="cellIs" dxfId="680" priority="205" operator="equal">
      <formula>"f"</formula>
    </cfRule>
    <cfRule type="cellIs" dxfId="679" priority="206" operator="equal">
      <formula>"e"</formula>
    </cfRule>
    <cfRule type="cellIs" dxfId="678" priority="207" operator="equal">
      <formula>"d"</formula>
    </cfRule>
    <cfRule type="cellIs" dxfId="677" priority="208" operator="equal">
      <formula>"c"</formula>
    </cfRule>
    <cfRule type="cellIs" dxfId="676" priority="209" operator="equal">
      <formula>"b"</formula>
    </cfRule>
    <cfRule type="cellIs" dxfId="675" priority="210" operator="equal">
      <formula>"a"</formula>
    </cfRule>
  </conditionalFormatting>
  <conditionalFormatting sqref="R19">
    <cfRule type="cellIs" dxfId="674" priority="106" operator="equal">
      <formula>10</formula>
    </cfRule>
    <cfRule type="cellIs" dxfId="673" priority="107" operator="lessThan">
      <formula>10</formula>
    </cfRule>
    <cfRule type="cellIs" dxfId="672" priority="108" operator="greaterThan">
      <formula>10</formula>
    </cfRule>
  </conditionalFormatting>
  <conditionalFormatting sqref="S19">
    <cfRule type="cellIs" dxfId="671" priority="103" operator="equal">
      <formula>10</formula>
    </cfRule>
    <cfRule type="cellIs" dxfId="670" priority="104" operator="lessThan">
      <formula>10</formula>
    </cfRule>
    <cfRule type="cellIs" dxfId="669" priority="105" operator="greaterThan">
      <formula>10</formula>
    </cfRule>
  </conditionalFormatting>
  <conditionalFormatting sqref="R20">
    <cfRule type="cellIs" dxfId="668" priority="100" operator="equal">
      <formula>20</formula>
    </cfRule>
    <cfRule type="cellIs" dxfId="667" priority="101" operator="lessThan">
      <formula>20</formula>
    </cfRule>
    <cfRule type="cellIs" dxfId="666" priority="102" operator="greaterThan">
      <formula>20</formula>
    </cfRule>
  </conditionalFormatting>
  <conditionalFormatting sqref="S20">
    <cfRule type="cellIs" dxfId="665" priority="97" operator="equal">
      <formula>20</formula>
    </cfRule>
    <cfRule type="cellIs" dxfId="664" priority="98" operator="lessThan">
      <formula>20</formula>
    </cfRule>
    <cfRule type="cellIs" dxfId="663" priority="99" operator="greaterThan">
      <formula>20</formula>
    </cfRule>
  </conditionalFormatting>
  <conditionalFormatting sqref="R25">
    <cfRule type="cellIs" dxfId="662" priority="95" operator="lessThan">
      <formula>16</formula>
    </cfRule>
    <cfRule type="cellIs" dxfId="661" priority="96" operator="greaterThan">
      <formula>15</formula>
    </cfRule>
  </conditionalFormatting>
  <conditionalFormatting sqref="S25">
    <cfRule type="cellIs" dxfId="660" priority="93" operator="lessThan">
      <formula>8</formula>
    </cfRule>
    <cfRule type="cellIs" dxfId="659" priority="94" operator="greaterThan">
      <formula>7</formula>
    </cfRule>
  </conditionalFormatting>
  <conditionalFormatting sqref="V9">
    <cfRule type="cellIs" dxfId="658" priority="90" operator="equal">
      <formula>0</formula>
    </cfRule>
    <cfRule type="cellIs" dxfId="657" priority="91" operator="lessThan">
      <formula>2</formula>
    </cfRule>
    <cfRule type="cellIs" dxfId="656" priority="92" operator="greaterThan">
      <formula>1</formula>
    </cfRule>
  </conditionalFormatting>
  <conditionalFormatting sqref="V10">
    <cfRule type="cellIs" dxfId="655" priority="87" operator="equal">
      <formula>0</formula>
    </cfRule>
    <cfRule type="cellIs" dxfId="654" priority="88" operator="lessThan">
      <formula>9</formula>
    </cfRule>
    <cfRule type="cellIs" dxfId="653" priority="89" operator="greaterThan">
      <formula>8</formula>
    </cfRule>
  </conditionalFormatting>
  <conditionalFormatting sqref="R14">
    <cfRule type="cellIs" dxfId="652" priority="84" operator="equal">
      <formula>0</formula>
    </cfRule>
    <cfRule type="cellIs" dxfId="651" priority="85" operator="lessThan">
      <formula>3</formula>
    </cfRule>
    <cfRule type="cellIs" dxfId="650" priority="86" operator="greaterThan">
      <formula>2</formula>
    </cfRule>
  </conditionalFormatting>
  <conditionalFormatting sqref="S14">
    <cfRule type="cellIs" dxfId="649" priority="47" operator="greaterThan">
      <formula>1</formula>
    </cfRule>
    <cfRule type="cellIs" dxfId="648" priority="83" operator="lessThan">
      <formula>2</formula>
    </cfRule>
  </conditionalFormatting>
  <conditionalFormatting sqref="R15">
    <cfRule type="cellIs" dxfId="647" priority="80" operator="equal">
      <formula>0</formula>
    </cfRule>
    <cfRule type="cellIs" dxfId="646" priority="81" operator="lessThan">
      <formula>5</formula>
    </cfRule>
    <cfRule type="cellIs" dxfId="645" priority="82" operator="greaterThan">
      <formula>4</formula>
    </cfRule>
  </conditionalFormatting>
  <conditionalFormatting sqref="S15">
    <cfRule type="cellIs" dxfId="644" priority="78" operator="lessThan">
      <formula>8</formula>
    </cfRule>
    <cfRule type="cellIs" dxfId="643" priority="79" operator="greaterThan">
      <formula>7</formula>
    </cfRule>
  </conditionalFormatting>
  <conditionalFormatting sqref="T15">
    <cfRule type="cellIs" dxfId="642" priority="76" operator="lessThan">
      <formula>8</formula>
    </cfRule>
    <cfRule type="cellIs" dxfId="641" priority="77" operator="greaterThan">
      <formula>7</formula>
    </cfRule>
  </conditionalFormatting>
  <conditionalFormatting sqref="U15:V15">
    <cfRule type="cellIs" dxfId="640" priority="73" operator="equal">
      <formula>0</formula>
    </cfRule>
    <cfRule type="cellIs" dxfId="639" priority="74" operator="lessThan">
      <formula>9</formula>
    </cfRule>
    <cfRule type="cellIs" dxfId="638" priority="75" operator="greaterThan">
      <formula>8</formula>
    </cfRule>
  </conditionalFormatting>
  <conditionalFormatting sqref="V14">
    <cfRule type="cellIs" dxfId="637" priority="70" operator="equal">
      <formula>0</formula>
    </cfRule>
    <cfRule type="cellIs" dxfId="636" priority="71" operator="lessThan">
      <formula>2</formula>
    </cfRule>
    <cfRule type="cellIs" dxfId="635" priority="72" operator="greaterThan">
      <formula>1</formula>
    </cfRule>
  </conditionalFormatting>
  <conditionalFormatting sqref="R29">
    <cfRule type="cellIs" dxfId="634" priority="67" operator="equal">
      <formula>0</formula>
    </cfRule>
    <cfRule type="cellIs" dxfId="633" priority="68" operator="lessThan">
      <formula>3</formula>
    </cfRule>
    <cfRule type="cellIs" dxfId="632" priority="69" operator="greaterThan">
      <formula>2</formula>
    </cfRule>
  </conditionalFormatting>
  <conditionalFormatting sqref="S29">
    <cfRule type="cellIs" dxfId="631" priority="64" operator="equal">
      <formula>0</formula>
    </cfRule>
    <cfRule type="cellIs" dxfId="630" priority="65" operator="lessThan">
      <formula>3</formula>
    </cfRule>
    <cfRule type="cellIs" dxfId="629" priority="66" operator="greaterThan">
      <formula>2</formula>
    </cfRule>
  </conditionalFormatting>
  <conditionalFormatting sqref="T30">
    <cfRule type="cellIs" dxfId="628" priority="62" operator="lessThan">
      <formula>16</formula>
    </cfRule>
    <cfRule type="cellIs" dxfId="627" priority="63" operator="greaterThan">
      <formula>15</formula>
    </cfRule>
  </conditionalFormatting>
  <conditionalFormatting sqref="U24">
    <cfRule type="cellIs" dxfId="626" priority="60" operator="greaterThan">
      <formula>2</formula>
    </cfRule>
    <cfRule type="cellIs" dxfId="625" priority="61" operator="lessThan">
      <formula>3</formula>
    </cfRule>
  </conditionalFormatting>
  <conditionalFormatting sqref="U25">
    <cfRule type="cellIs" dxfId="624" priority="58" operator="lessThan">
      <formula>12</formula>
    </cfRule>
    <cfRule type="cellIs" dxfId="623" priority="59" operator="greaterThan">
      <formula>11</formula>
    </cfRule>
  </conditionalFormatting>
  <conditionalFormatting sqref="T9">
    <cfRule type="cellIs" dxfId="622" priority="56" operator="lessThan">
      <formula>6</formula>
    </cfRule>
    <cfRule type="cellIs" dxfId="621" priority="57" operator="greaterThan">
      <formula>5</formula>
    </cfRule>
  </conditionalFormatting>
  <conditionalFormatting sqref="T10">
    <cfRule type="cellIs" dxfId="620" priority="54" operator="lessThan">
      <formula>30</formula>
    </cfRule>
    <cfRule type="cellIs" dxfId="619" priority="55" operator="greaterThan">
      <formula>29</formula>
    </cfRule>
  </conditionalFormatting>
  <conditionalFormatting sqref="R9">
    <cfRule type="cellIs" dxfId="618" priority="48" operator="equal">
      <formula>0</formula>
    </cfRule>
    <cfRule type="cellIs" dxfId="617" priority="49" operator="lessThan">
      <formula>4</formula>
    </cfRule>
    <cfRule type="cellIs" dxfId="616" priority="50" operator="greaterThan">
      <formula>3</formula>
    </cfRule>
  </conditionalFormatting>
  <conditionalFormatting sqref="R10">
    <cfRule type="cellIs" dxfId="615" priority="51" operator="equal">
      <formula>0</formula>
    </cfRule>
    <cfRule type="cellIs" dxfId="614" priority="52" operator="between">
      <formula>1</formula>
      <formula>12</formula>
    </cfRule>
    <cfRule type="cellIs" dxfId="613" priority="53" operator="greaterThan">
      <formula>12</formula>
    </cfRule>
  </conditionalFormatting>
  <conditionalFormatting sqref="T14">
    <cfRule type="cellIs" dxfId="612" priority="45" operator="greaterThan">
      <formula>1</formula>
    </cfRule>
    <cfRule type="cellIs" dxfId="611" priority="46" operator="lessThan">
      <formula>2</formula>
    </cfRule>
  </conditionalFormatting>
  <conditionalFormatting sqref="U14">
    <cfRule type="cellIs" dxfId="610" priority="42" operator="equal">
      <formula>0</formula>
    </cfRule>
    <cfRule type="cellIs" dxfId="609" priority="43" operator="lessThan">
      <formula>3</formula>
    </cfRule>
    <cfRule type="cellIs" dxfId="608" priority="44" operator="greaterThan">
      <formula>2</formula>
    </cfRule>
  </conditionalFormatting>
  <conditionalFormatting sqref="R24">
    <cfRule type="cellIs" dxfId="607" priority="37" operator="lessThan">
      <formula>4</formula>
    </cfRule>
    <cfRule type="cellIs" dxfId="606" priority="38" operator="greaterThan">
      <formula>3</formula>
    </cfRule>
  </conditionalFormatting>
  <conditionalFormatting sqref="S24">
    <cfRule type="cellIs" dxfId="605" priority="35" operator="lessThan">
      <formula>2</formula>
    </cfRule>
    <cfRule type="cellIs" dxfId="604" priority="36" operator="greaterThan">
      <formula>1</formula>
    </cfRule>
  </conditionalFormatting>
  <conditionalFormatting sqref="T29">
    <cfRule type="cellIs" dxfId="603" priority="33" operator="lessThan">
      <formula>4</formula>
    </cfRule>
    <cfRule type="cellIs" dxfId="602" priority="34" operator="greaterThan">
      <formula>3</formula>
    </cfRule>
  </conditionalFormatting>
  <conditionalFormatting sqref="U29">
    <cfRule type="cellIs" dxfId="601" priority="31" operator="greaterThan">
      <formula>2</formula>
    </cfRule>
    <cfRule type="cellIs" dxfId="600" priority="32" operator="lessThan">
      <formula>3</formula>
    </cfRule>
  </conditionalFormatting>
  <conditionalFormatting sqref="T20">
    <cfRule type="cellIs" dxfId="599" priority="29" operator="lessThan">
      <formula>30</formula>
    </cfRule>
    <cfRule type="cellIs" dxfId="598" priority="30" operator="greaterThan">
      <formula>29</formula>
    </cfRule>
  </conditionalFormatting>
  <conditionalFormatting sqref="U30">
    <cfRule type="cellIs" dxfId="597" priority="24" operator="lessThan">
      <formula>12</formula>
    </cfRule>
    <cfRule type="cellIs" dxfId="596" priority="25" operator="greaterThan">
      <formula>11</formula>
    </cfRule>
  </conditionalFormatting>
  <conditionalFormatting sqref="R30">
    <cfRule type="cellIs" dxfId="595" priority="21" operator="equal">
      <formula>0</formula>
    </cfRule>
    <cfRule type="cellIs" dxfId="594" priority="22" operator="lessThan">
      <formula>7</formula>
    </cfRule>
    <cfRule type="cellIs" dxfId="593" priority="23" operator="greaterThan">
      <formula>6</formula>
    </cfRule>
  </conditionalFormatting>
  <conditionalFormatting sqref="S30">
    <cfRule type="cellIs" dxfId="592" priority="18" operator="equal">
      <formula>0</formula>
    </cfRule>
    <cfRule type="cellIs" dxfId="591" priority="19" operator="lessThan">
      <formula>9</formula>
    </cfRule>
    <cfRule type="cellIs" dxfId="590" priority="20" operator="greaterThan">
      <formula>8</formula>
    </cfRule>
  </conditionalFormatting>
  <conditionalFormatting sqref="T19">
    <cfRule type="cellIs" dxfId="589" priority="16" operator="lessThan">
      <formula>6</formula>
    </cfRule>
    <cfRule type="cellIs" dxfId="588" priority="17" operator="greaterThan">
      <formula>5</formula>
    </cfRule>
  </conditionalFormatting>
  <conditionalFormatting sqref="U19">
    <cfRule type="cellIs" dxfId="587" priority="13" operator="equal">
      <formula>0</formula>
    </cfRule>
    <cfRule type="cellIs" dxfId="586" priority="14" operator="lessThan">
      <formula>3</formula>
    </cfRule>
    <cfRule type="cellIs" dxfId="585" priority="15" operator="greaterThan">
      <formula>2</formula>
    </cfRule>
  </conditionalFormatting>
  <conditionalFormatting sqref="U20">
    <cfRule type="cellIs" dxfId="584" priority="10" operator="equal">
      <formula>0</formula>
    </cfRule>
    <cfRule type="cellIs" dxfId="583" priority="11" operator="lessThan">
      <formula>9</formula>
    </cfRule>
    <cfRule type="cellIs" dxfId="582" priority="12" operator="greaterThan">
      <formula>8</formula>
    </cfRule>
  </conditionalFormatting>
  <conditionalFormatting sqref="V19">
    <cfRule type="cellIs" dxfId="581" priority="7" operator="equal">
      <formula>0</formula>
    </cfRule>
    <cfRule type="cellIs" dxfId="580" priority="8" operator="lessThan">
      <formula>3</formula>
    </cfRule>
    <cfRule type="cellIs" dxfId="579" priority="9" operator="greaterThan">
      <formula>2</formula>
    </cfRule>
  </conditionalFormatting>
  <conditionalFormatting sqref="V20">
    <cfRule type="cellIs" dxfId="578" priority="4" operator="equal">
      <formula>0</formula>
    </cfRule>
    <cfRule type="cellIs" dxfId="577" priority="5" operator="lessThan">
      <formula>9</formula>
    </cfRule>
    <cfRule type="cellIs" dxfId="576" priority="6" operator="greaterThan">
      <formula>8</formula>
    </cfRule>
  </conditionalFormatting>
  <conditionalFormatting sqref="B18:N19">
    <cfRule type="cellIs" dxfId="575" priority="1" operator="equal">
      <formula>"I"</formula>
    </cfRule>
    <cfRule type="cellIs" dxfId="574" priority="2" operator="equal">
      <formula>"LF"</formula>
    </cfRule>
    <cfRule type="cellIs" dxfId="573" priority="3" operator="equal">
      <formula>"FF"</formula>
    </cfRule>
  </conditionalFormatting>
  <dataValidations count="2">
    <dataValidation type="list" showInputMessage="1" showErrorMessage="1" sqref="C8:C10 G13:G14 C18:C20 C23:C25 C28:C30 G8:G10 K8:K10 O8:O10 K13:K14 O13:O14 O28:O30 G18:G20 K18:K20 O18:O20 G23:G25 K23:K25 O23:O25 G28:G30 K28:K30 C13:C14">
      <formula1>INDIRECT(B8)</formula1>
    </dataValidation>
    <dataValidation type="list" showInputMessage="1" showErrorMessage="1" sqref="B8:B10 F13:F14 B18:B20 B23:B25 B28:B30 F8:F10 J8:J10 N8:N10 J13:J14 N13:N14 N28:N30 F18:F20 J18:J20 N18:N20 F23:F25 J23:J25 N23:N25 F28:F30 J28:J30 B13:B14">
      <formula1>Indices</formula1>
    </dataValidation>
  </dataValidations>
  <printOptions horizontalCentered="1" verticalCentered="1"/>
  <pageMargins left="0" right="0" top="0.15748031496062992" bottom="0.15748031496062992" header="0" footer="0"/>
  <pageSetup paperSize="9" orientation="landscape" r:id="rId1"/>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X40"/>
  <sheetViews>
    <sheetView topLeftCell="A9" zoomScale="80" zoomScaleNormal="80" workbookViewId="0">
      <selection activeCell="G9" sqref="G9"/>
    </sheetView>
  </sheetViews>
  <sheetFormatPr baseColWidth="10" defaultRowHeight="15" x14ac:dyDescent="0.25"/>
  <cols>
    <col min="1" max="1" width="9.42578125" customWidth="1"/>
    <col min="2" max="2" width="7.7109375" customWidth="1"/>
    <col min="3" max="3" width="23.7109375" customWidth="1"/>
    <col min="4" max="4" width="15.7109375" customWidth="1"/>
    <col min="5" max="5" width="2.7109375" customWidth="1"/>
    <col min="6" max="6" width="7.7109375" customWidth="1"/>
    <col min="7" max="7" width="23.7109375" customWidth="1"/>
    <col min="8" max="8" width="15.7109375" customWidth="1"/>
    <col min="9" max="9" width="2.7109375" customWidth="1"/>
    <col min="10" max="10" width="7.7109375" customWidth="1"/>
    <col min="11" max="11" width="23.7109375" customWidth="1"/>
    <col min="12" max="12" width="15.7109375" customWidth="1"/>
    <col min="13" max="13" width="2.7109375" customWidth="1"/>
    <col min="14" max="14" width="7.7109375" customWidth="1"/>
    <col min="15" max="15" width="23.7109375" customWidth="1"/>
    <col min="16" max="16" width="15.7109375" customWidth="1"/>
    <col min="17" max="17" width="12.7109375" customWidth="1"/>
    <col min="18" max="23" width="10.7109375" customWidth="1"/>
  </cols>
  <sheetData>
    <row r="1" spans="1:24" ht="15" customHeight="1" thickBot="1" x14ac:dyDescent="0.3"/>
    <row r="2" spans="1:24" ht="15.75" thickBot="1" x14ac:dyDescent="0.3">
      <c r="B2" s="131" t="s">
        <v>0</v>
      </c>
      <c r="C2" s="132"/>
      <c r="D2" s="132"/>
      <c r="E2" s="132"/>
      <c r="F2" s="132"/>
      <c r="G2" s="132"/>
      <c r="H2" s="132"/>
      <c r="I2" s="132"/>
      <c r="J2" s="132"/>
      <c r="K2" s="132"/>
      <c r="L2" s="132"/>
      <c r="M2" s="132"/>
      <c r="N2" s="132"/>
      <c r="O2" s="132"/>
      <c r="P2" s="133"/>
    </row>
    <row r="3" spans="1:24" ht="14.25" customHeight="1" thickBot="1" x14ac:dyDescent="0.3"/>
    <row r="4" spans="1:24" ht="15.75" thickBot="1" x14ac:dyDescent="0.3">
      <c r="A4" s="131" t="s">
        <v>1091</v>
      </c>
      <c r="B4" s="132"/>
      <c r="C4" s="75">
        <f>'S4'!C4+1</f>
        <v>5</v>
      </c>
      <c r="D4" s="2"/>
      <c r="R4" s="60"/>
    </row>
    <row r="5" spans="1:24" ht="15.75" thickBot="1" x14ac:dyDescent="0.3"/>
    <row r="6" spans="1:24" ht="15.75" thickBot="1" x14ac:dyDescent="0.3">
      <c r="A6" t="s">
        <v>1092</v>
      </c>
      <c r="B6" s="57">
        <v>17</v>
      </c>
      <c r="C6" s="11">
        <f>'S4'!O6+3</f>
        <v>41638</v>
      </c>
      <c r="D6" s="1"/>
      <c r="F6" s="57">
        <f>B6+1</f>
        <v>18</v>
      </c>
      <c r="G6" s="11">
        <f>C6+1</f>
        <v>41639</v>
      </c>
      <c r="H6" s="1"/>
      <c r="J6" s="57">
        <f>F6+1</f>
        <v>19</v>
      </c>
      <c r="K6" s="11">
        <f>G6+2</f>
        <v>41641</v>
      </c>
      <c r="L6" s="1"/>
      <c r="N6" s="57">
        <f>J6+1</f>
        <v>20</v>
      </c>
      <c r="O6" s="11">
        <f>K6+1</f>
        <v>41642</v>
      </c>
      <c r="P6" s="1"/>
    </row>
    <row r="7" spans="1:24" ht="15.75" thickBot="1" x14ac:dyDescent="0.3">
      <c r="E7" s="3"/>
    </row>
    <row r="8" spans="1:24" ht="24" customHeight="1" thickTop="1" thickBot="1" x14ac:dyDescent="0.3">
      <c r="B8" s="81" t="s">
        <v>46</v>
      </c>
      <c r="C8" s="81"/>
      <c r="D8" s="76" t="str">
        <f>IFERROR(VLOOKUP(C8,'Fiches tech DATAMEAL'!$A$3:$F$1982,2,FALSE),"")</f>
        <v/>
      </c>
      <c r="E8" s="10"/>
      <c r="F8" s="81" t="s">
        <v>7</v>
      </c>
      <c r="G8" s="81"/>
      <c r="H8" s="76" t="str">
        <f>IFERROR(VLOOKUP(G8,'Fiches tech DATAMEAL'!$A$3:$F$1982,2,FALSE),"")</f>
        <v/>
      </c>
      <c r="I8" s="10"/>
      <c r="J8" s="81" t="s">
        <v>7</v>
      </c>
      <c r="K8" s="81"/>
      <c r="L8" s="76" t="str">
        <f>IFERROR(VLOOKUP(K8,'Fiches tech DATAMEAL'!$A$3:$F$1982,2,FALSE),"")</f>
        <v/>
      </c>
      <c r="M8" s="10"/>
      <c r="N8" s="81" t="s">
        <v>7</v>
      </c>
      <c r="O8" s="81"/>
      <c r="P8" s="76" t="str">
        <f>IFERROR(VLOOKUP(O8,'Fiches tech DATAMEAL'!$A$3:$F$1982,2,FALSE),"")</f>
        <v/>
      </c>
      <c r="Q8" s="6"/>
      <c r="R8" s="116" t="s">
        <v>6</v>
      </c>
      <c r="S8" s="14" t="s">
        <v>46</v>
      </c>
      <c r="T8" s="117" t="s">
        <v>7</v>
      </c>
      <c r="U8" s="1"/>
      <c r="V8" s="59" t="s">
        <v>1094</v>
      </c>
    </row>
    <row r="9" spans="1:24" ht="24" customHeight="1" thickTop="1" x14ac:dyDescent="0.25">
      <c r="A9" s="77" t="s">
        <v>1</v>
      </c>
      <c r="B9" s="81" t="s">
        <v>7</v>
      </c>
      <c r="C9" s="81"/>
      <c r="D9" s="76" t="str">
        <f>IFERROR(VLOOKUP(C9,'Fiches tech DATAMEAL'!$A$3:$F$1982,2,FALSE),"")</f>
        <v/>
      </c>
      <c r="E9" s="10"/>
      <c r="F9" s="81" t="s">
        <v>7</v>
      </c>
      <c r="G9" s="81"/>
      <c r="H9" s="76" t="str">
        <f>IFERROR(VLOOKUP(G9,'Fiches tech DATAMEAL'!$A$3:$F$1982,2,FALSE),"")</f>
        <v/>
      </c>
      <c r="I9" s="10"/>
      <c r="J9" s="81" t="s">
        <v>7</v>
      </c>
      <c r="K9" s="81"/>
      <c r="L9" s="76" t="str">
        <f>IFERROR(VLOOKUP(K9,'Fiches tech DATAMEAL'!$A$3:$F$1982,2,FALSE),"")</f>
        <v/>
      </c>
      <c r="M9" s="10"/>
      <c r="N9" s="81" t="s">
        <v>46</v>
      </c>
      <c r="O9" s="81"/>
      <c r="P9" s="76" t="str">
        <f>IFERROR(VLOOKUP(O9,'Fiches tech DATAMEAL'!$A$3:$F$1982,2,FALSE),"")</f>
        <v/>
      </c>
      <c r="Q9" s="6" t="s">
        <v>1093</v>
      </c>
      <c r="R9" s="6">
        <f>COUNTIF($B$8:$P$10,R8)</f>
        <v>1</v>
      </c>
      <c r="S9" s="6">
        <f>COUNTIF($B$8:$P$10,S8)</f>
        <v>3</v>
      </c>
      <c r="T9" s="6">
        <f t="shared" ref="T9" si="0">COUNTIF($B$8:$P$10,T8)</f>
        <v>8</v>
      </c>
      <c r="U9" s="1"/>
      <c r="V9" s="6">
        <f t="shared" ref="V9" si="1">COUNTIF($B$8:$P$10,V8)</f>
        <v>0</v>
      </c>
    </row>
    <row r="10" spans="1:24" ht="24" customHeight="1" x14ac:dyDescent="0.25">
      <c r="B10" s="81" t="s">
        <v>6</v>
      </c>
      <c r="C10" s="81"/>
      <c r="D10" s="76" t="str">
        <f>IFERROR(VLOOKUP(C10,'Fiches tech DATAMEAL'!$A$3:$F$1982,2,FALSE),"")</f>
        <v/>
      </c>
      <c r="E10" s="10"/>
      <c r="F10" s="81" t="s">
        <v>7</v>
      </c>
      <c r="G10" s="81"/>
      <c r="H10" s="76" t="str">
        <f>IFERROR(VLOOKUP(G10,'Fiches tech DATAMEAL'!$A$3:$F$1982,2,FALSE),"")</f>
        <v/>
      </c>
      <c r="I10" s="10"/>
      <c r="J10" s="81" t="s">
        <v>7</v>
      </c>
      <c r="K10" s="81"/>
      <c r="L10" s="76" t="str">
        <f>IFERROR(VLOOKUP(K10,'Fiches tech DATAMEAL'!$A$3:$F$1982,2,FALSE),"")</f>
        <v/>
      </c>
      <c r="M10" s="10"/>
      <c r="N10" s="81" t="s">
        <v>46</v>
      </c>
      <c r="O10" s="81"/>
      <c r="P10" s="76" t="str">
        <f>IFERROR(VLOOKUP(O10,'Fiches tech DATAMEAL'!$A$3:$F$1982,2,FALSE),"")</f>
        <v/>
      </c>
      <c r="Q10" s="119" t="s">
        <v>1122</v>
      </c>
      <c r="R10" s="6">
        <f>COUNTIF('S1'!$B$8:$P$29,R8)+COUNTIF('S2'!$B$8:$P$29,R8)+COUNTIF('S3'!$B$8:$P$29,R8)+COUNTIF('S4'!$B$8:$P$29,R8)+COUNTIF('S5'!$B$8:$P$29,R8)</f>
        <v>8</v>
      </c>
      <c r="S10" s="6">
        <f>COUNTIF('S1'!B8:P29,S8)+COUNTIF('S2'!B8:P29,S8)+COUNTIF('S3'!B8:P29,S8)+COUNTIF('S4'!B8:P29,S8)+COUNTIF('S5'!B8:P29,S8)</f>
        <v>14</v>
      </c>
      <c r="T10" s="6">
        <f>COUNTIF('S1'!B8:P29,T8)+COUNTIF('S2'!B8:P29,T8)+COUNTIF('S3'!B8:P29,T8)+COUNTIF('S4'!B8:P29,T8)+COUNTIF('S5'!B8:P29,T8)</f>
        <v>38</v>
      </c>
      <c r="U10" s="1"/>
      <c r="V10" s="6">
        <f>COUNTIF('S1'!B8:P29,V8)+COUNTIF('S2'!B8:P29,V8)+COUNTIF('S3'!B8:P29,V8)+COUNTIF('S4'!B8:P29,V8)+COUNTIF('S5'!B8:P29,V8)</f>
        <v>2</v>
      </c>
    </row>
    <row r="11" spans="1:24" x14ac:dyDescent="0.25">
      <c r="B11" s="82"/>
      <c r="C11" s="82"/>
      <c r="D11" s="5"/>
      <c r="E11" s="4"/>
      <c r="F11" s="97"/>
      <c r="G11" s="97"/>
      <c r="H11" s="4"/>
      <c r="I11" s="5"/>
      <c r="J11" s="82"/>
      <c r="K11" s="82"/>
      <c r="L11" s="5"/>
      <c r="M11" s="5"/>
      <c r="N11" s="82"/>
      <c r="O11" s="82"/>
      <c r="P11" s="5"/>
      <c r="Q11" t="s">
        <v>1105</v>
      </c>
      <c r="R11" s="54" t="s">
        <v>1097</v>
      </c>
      <c r="S11" s="53" t="s">
        <v>1096</v>
      </c>
      <c r="T11" s="54" t="s">
        <v>1121</v>
      </c>
      <c r="U11" s="1"/>
      <c r="V11" s="55" t="s">
        <v>1097</v>
      </c>
    </row>
    <row r="12" spans="1:24" ht="15.75" thickBot="1" x14ac:dyDescent="0.3">
      <c r="B12" s="82"/>
      <c r="C12" s="82"/>
      <c r="D12" s="5"/>
      <c r="E12" s="4"/>
      <c r="F12" s="82"/>
      <c r="G12" s="82"/>
      <c r="H12" s="5"/>
      <c r="I12" s="5"/>
      <c r="J12" s="82"/>
      <c r="K12" s="82"/>
      <c r="L12" s="5"/>
      <c r="M12" s="5"/>
      <c r="N12" s="82"/>
      <c r="O12" s="82"/>
      <c r="P12" s="5"/>
      <c r="R12" s="16"/>
      <c r="S12" s="16"/>
      <c r="T12" s="6"/>
      <c r="U12" s="1"/>
    </row>
    <row r="13" spans="1:24" ht="24" customHeight="1" thickTop="1" thickBot="1" x14ac:dyDescent="0.3">
      <c r="B13" s="81" t="s">
        <v>11</v>
      </c>
      <c r="C13" s="81"/>
      <c r="D13" s="76" t="str">
        <f>IFERROR(VLOOKUP(C13,'Fiches tech DATAMEAL'!$A$3:$F$1982,2,FALSE),"")</f>
        <v/>
      </c>
      <c r="E13" s="4"/>
      <c r="F13" s="81" t="s">
        <v>10</v>
      </c>
      <c r="G13" s="81"/>
      <c r="H13" s="76" t="str">
        <f>IFERROR(VLOOKUP(G13,'Fiches tech DATAMEAL'!$A$3:$F$1982,2,FALSE),"")</f>
        <v/>
      </c>
      <c r="I13" s="4"/>
      <c r="J13" s="81" t="s">
        <v>47</v>
      </c>
      <c r="K13" s="81"/>
      <c r="L13" s="76" t="str">
        <f>IFERROR(VLOOKUP(K13,'Fiches tech DATAMEAL'!$A$3:$F$1982,2,FALSE),"")</f>
        <v/>
      </c>
      <c r="M13" s="4"/>
      <c r="N13" s="81" t="s">
        <v>47</v>
      </c>
      <c r="O13" s="81"/>
      <c r="P13" s="76" t="str">
        <f>IFERROR(VLOOKUP(O13,'Fiches tech DATAMEAL'!$A$3:$F$1982,2,FALSE),"")</f>
        <v/>
      </c>
      <c r="R13" s="118" t="s">
        <v>9</v>
      </c>
      <c r="S13" s="118" t="s">
        <v>10</v>
      </c>
      <c r="T13" s="118" t="s">
        <v>11</v>
      </c>
      <c r="U13" s="118" t="s">
        <v>12</v>
      </c>
      <c r="V13" s="59" t="s">
        <v>1094</v>
      </c>
      <c r="W13" s="17" t="s">
        <v>47</v>
      </c>
    </row>
    <row r="14" spans="1:24" ht="24" customHeight="1" thickTop="1" x14ac:dyDescent="0.25">
      <c r="A14" s="77" t="s">
        <v>2</v>
      </c>
      <c r="B14" s="81" t="s">
        <v>10</v>
      </c>
      <c r="C14" s="81"/>
      <c r="D14" s="76" t="str">
        <f>IFERROR(VLOOKUP(C14,'Fiches tech DATAMEAL'!$A$3:$F$1982,2,FALSE),"")</f>
        <v/>
      </c>
      <c r="E14" s="4"/>
      <c r="F14" s="81" t="s">
        <v>11</v>
      </c>
      <c r="G14" s="81"/>
      <c r="H14" s="76" t="str">
        <f>IFERROR(VLOOKUP(G14,'Fiches tech DATAMEAL'!$A$3:$F$1982,2,FALSE),"")</f>
        <v/>
      </c>
      <c r="I14" s="4"/>
      <c r="J14" s="81" t="s">
        <v>12</v>
      </c>
      <c r="K14" s="81"/>
      <c r="L14" s="76" t="str">
        <f>IFERROR(VLOOKUP(K14,'Fiches tech DATAMEAL'!$A$3:$F$1982,2,FALSE),"")</f>
        <v/>
      </c>
      <c r="M14" s="4"/>
      <c r="N14" s="81" t="s">
        <v>10</v>
      </c>
      <c r="O14" s="81"/>
      <c r="P14" s="76" t="str">
        <f>IFERROR(VLOOKUP(O14,'Fiches tech DATAMEAL'!$A$3:$F$1982,2,FALSE),"")</f>
        <v/>
      </c>
      <c r="Q14" s="6" t="s">
        <v>1093</v>
      </c>
      <c r="R14" s="6">
        <f t="shared" ref="R14:U14" si="2">COUNTIF($B$13:$P$15,R13)</f>
        <v>0</v>
      </c>
      <c r="S14" s="6">
        <f t="shared" si="2"/>
        <v>3</v>
      </c>
      <c r="T14" s="6">
        <f t="shared" si="2"/>
        <v>2</v>
      </c>
      <c r="U14" s="6">
        <f t="shared" si="2"/>
        <v>1</v>
      </c>
      <c r="V14" s="6">
        <f>COUNTIF($B$13:$P$15,V13)</f>
        <v>0</v>
      </c>
      <c r="W14" s="6">
        <f>COUNTIF($B$13:$P$15,#REF!)</f>
        <v>0</v>
      </c>
    </row>
    <row r="15" spans="1:24" ht="24" customHeight="1" x14ac:dyDescent="0.25">
      <c r="B15" s="83"/>
      <c r="C15" s="83"/>
      <c r="D15" s="50"/>
      <c r="E15" s="4"/>
      <c r="F15" s="83"/>
      <c r="G15" s="83"/>
      <c r="H15" s="50"/>
      <c r="I15" s="4"/>
      <c r="J15" s="83"/>
      <c r="K15" s="83"/>
      <c r="L15" s="50"/>
      <c r="M15" s="4"/>
      <c r="N15" s="83"/>
      <c r="O15" s="83"/>
      <c r="P15" s="50"/>
      <c r="Q15" s="6" t="s">
        <v>1123</v>
      </c>
      <c r="R15" s="6">
        <f>COUNTIF('S1'!B8:P29,R13)+COUNTIF('S2'!B8:P29,R13)+COUNTIF('S3'!B8:P29,R13)+COUNTIF('S4'!B8:P29,R13)+COUNTIF('S5'!B8:P29,R13)</f>
        <v>1</v>
      </c>
      <c r="S15" s="6">
        <f>COUNTIF('S1'!B8:P29,S13)+COUNTIF('S2'!B8:P29,S13)+COUNTIF('S3'!B8:P29,S13)+COUNTIF('S4'!B8:P29,S13)+COUNTIF('S5'!B8:P29,S13)</f>
        <v>9</v>
      </c>
      <c r="T15" s="6">
        <f>COUNTIF('S1'!B8:P29,T13)+COUNTIF('S2'!B8:P29,T13)+COUNTIF('S3'!B8:P29,T13)+COUNTIF('S4'!B8:P29,T13)+COUNTIF('S5'!B8:P29,T13)</f>
        <v>8</v>
      </c>
      <c r="U15" s="6">
        <f>COUNTIF('S1'!B8:P29,U13)+COUNTIF('S2'!B8:P29,U13)+COUNTIF('S3'!B8:P29,U13)+COUNTIF('S4'!B8:P29,U13)+COUNTIF('S5'!B8:P29,U13)</f>
        <v>5</v>
      </c>
      <c r="V15" s="6">
        <f>COUNTIF('S1'!C8:Q29,V13)+COUNTIF('S2'!C8:Q29,V13)+COUNTIF('S3'!C8:Q29,V13)+COUNTIF('S4'!C8:Q29,V13)+COUNTIF('S5'!C8:Q29,V13)</f>
        <v>2</v>
      </c>
      <c r="W15" s="6">
        <f>COUNTIF('S1'!B8:P29,W13)+COUNTIF('S2'!B8:P29,W13)+COUNTIF('S3'!B8:P29,W13)+COUNTIF('S4'!B8:P29,W13)+COUNTIF('S5'!B8:P29,W13)</f>
        <v>15</v>
      </c>
      <c r="X15" s="17"/>
    </row>
    <row r="16" spans="1:24" x14ac:dyDescent="0.25">
      <c r="B16" s="82"/>
      <c r="C16" s="82"/>
      <c r="D16" s="5"/>
      <c r="E16" s="5"/>
      <c r="F16" s="82"/>
      <c r="G16" s="82"/>
      <c r="H16" s="5"/>
      <c r="I16" s="5"/>
      <c r="J16" s="82"/>
      <c r="K16" s="82"/>
      <c r="L16" s="5"/>
      <c r="M16" s="5"/>
      <c r="N16" s="82"/>
      <c r="O16" s="82"/>
      <c r="P16" s="5"/>
      <c r="Q16" t="s">
        <v>1105</v>
      </c>
      <c r="R16" s="19" t="s">
        <v>1098</v>
      </c>
      <c r="S16" s="19" t="s">
        <v>1099</v>
      </c>
      <c r="T16" s="19" t="s">
        <v>1099</v>
      </c>
      <c r="U16" s="56" t="s">
        <v>1100</v>
      </c>
      <c r="V16" s="55" t="s">
        <v>1097</v>
      </c>
      <c r="W16" s="53" t="s">
        <v>1096</v>
      </c>
      <c r="X16" s="14"/>
    </row>
    <row r="17" spans="1:24" ht="15.75" thickBot="1" x14ac:dyDescent="0.3">
      <c r="B17" s="82"/>
      <c r="C17" s="82"/>
      <c r="D17" s="5"/>
      <c r="E17" s="5"/>
      <c r="F17" s="82"/>
      <c r="G17" s="82"/>
      <c r="H17" s="5"/>
      <c r="I17" s="5"/>
      <c r="J17" s="82"/>
      <c r="K17" s="82"/>
      <c r="L17" s="5"/>
      <c r="M17" s="5"/>
      <c r="N17" s="82"/>
      <c r="O17" s="82"/>
      <c r="P17" s="5"/>
      <c r="S17" s="15"/>
      <c r="T17" s="15"/>
      <c r="U17" s="15"/>
      <c r="V17" s="15"/>
      <c r="W17" s="15"/>
      <c r="X17" s="18"/>
    </row>
    <row r="18" spans="1:24" ht="24" customHeight="1" thickTop="1" thickBot="1" x14ac:dyDescent="0.3">
      <c r="B18" s="81" t="s">
        <v>13</v>
      </c>
      <c r="C18" s="81"/>
      <c r="D18" s="76" t="str">
        <f>IFERROR(VLOOKUP(C18,'Fiches tech DATAMEAL'!$A$3:$F$1982,2,FALSE),"")</f>
        <v/>
      </c>
      <c r="E18" s="4"/>
      <c r="F18" s="81" t="s">
        <v>14</v>
      </c>
      <c r="G18" s="81"/>
      <c r="H18" s="76" t="str">
        <f>IFERROR(VLOOKUP(G18,'Fiches tech DATAMEAL'!$A$3:$F$1982,2,FALSE),"")</f>
        <v/>
      </c>
      <c r="I18" s="4"/>
      <c r="J18" s="81" t="s">
        <v>1149</v>
      </c>
      <c r="K18" s="81"/>
      <c r="L18" s="76" t="str">
        <f>IFERROR(VLOOKUP(K18,'Fiches tech DATAMEAL'!$A$3:$F$1982,2,FALSE),"")</f>
        <v/>
      </c>
      <c r="M18" s="4"/>
      <c r="N18" s="81" t="s">
        <v>1150</v>
      </c>
      <c r="O18" s="81"/>
      <c r="P18" s="76" t="str">
        <f>IFERROR(VLOOKUP(O18,'Fiches tech DATAMEAL'!$A$3:$F$1982,2,FALSE),"")</f>
        <v/>
      </c>
      <c r="R18" s="111" t="s">
        <v>13</v>
      </c>
      <c r="S18" s="110" t="s">
        <v>14</v>
      </c>
      <c r="T18" s="112" t="s">
        <v>7</v>
      </c>
      <c r="U18" s="107" t="s">
        <v>1149</v>
      </c>
      <c r="V18" s="104" t="s">
        <v>1150</v>
      </c>
    </row>
    <row r="19" spans="1:24" ht="24" customHeight="1" thickTop="1" x14ac:dyDescent="0.25">
      <c r="A19" s="77" t="s">
        <v>3</v>
      </c>
      <c r="B19" s="81" t="s">
        <v>13</v>
      </c>
      <c r="C19" s="81"/>
      <c r="D19" s="76" t="str">
        <f>IFERROR(VLOOKUP(C19,'Fiches tech DATAMEAL'!$A$3:$F$1982,2,FALSE),"")</f>
        <v/>
      </c>
      <c r="E19" s="4"/>
      <c r="F19" s="81" t="s">
        <v>14</v>
      </c>
      <c r="G19" s="81"/>
      <c r="H19" s="76" t="str">
        <f>IFERROR(VLOOKUP(G19,'Fiches tech DATAMEAL'!$A$3:$F$1982,2,FALSE),"")</f>
        <v/>
      </c>
      <c r="I19" s="4"/>
      <c r="J19" s="81" t="s">
        <v>1150</v>
      </c>
      <c r="K19" s="81"/>
      <c r="L19" s="76" t="str">
        <f>IFERROR(VLOOKUP(K19,'Fiches tech DATAMEAL'!$A$3:$F$1982,2,FALSE),"")</f>
        <v/>
      </c>
      <c r="M19" s="4"/>
      <c r="N19" s="81" t="s">
        <v>14</v>
      </c>
      <c r="O19" s="81"/>
      <c r="P19" s="76" t="str">
        <f>IFERROR(VLOOKUP(O19,'Fiches tech DATAMEAL'!$A$3:$F$1982,2,FALSE),"")</f>
        <v/>
      </c>
      <c r="Q19" s="6" t="s">
        <v>1093</v>
      </c>
      <c r="R19" s="6">
        <f>COUNTIF($B$18:$P$20,R$18)+COUNTIF($B$18:$P$20,V18)</f>
        <v>4</v>
      </c>
      <c r="S19" s="6">
        <f>COUNTIF($B$18:$P$20,S18)+COUNTIF($B$18:$P$20,U18)</f>
        <v>4</v>
      </c>
      <c r="T19" s="6">
        <f>COUNTIF($B$18:$P$20,T18)</f>
        <v>0</v>
      </c>
      <c r="U19" s="1">
        <f>COUNTIF($B$18:$P$20,U18)</f>
        <v>1</v>
      </c>
      <c r="V19" s="6">
        <f t="shared" ref="V19" si="3">COUNTIF($B$18:$P$20,V18)</f>
        <v>2</v>
      </c>
    </row>
    <row r="20" spans="1:24" ht="24" customHeight="1" x14ac:dyDescent="0.25">
      <c r="B20" s="83"/>
      <c r="C20" s="83"/>
      <c r="D20" s="50"/>
      <c r="E20" s="4"/>
      <c r="F20" s="83"/>
      <c r="G20" s="83"/>
      <c r="H20" s="50"/>
      <c r="I20" s="4"/>
      <c r="J20" s="83"/>
      <c r="K20" s="83"/>
      <c r="L20" s="50"/>
      <c r="M20" s="4"/>
      <c r="N20" s="83"/>
      <c r="O20" s="83"/>
      <c r="P20" s="50"/>
      <c r="Q20" s="6" t="s">
        <v>1123</v>
      </c>
      <c r="R20" s="6">
        <f>COUNTIF('S1'!B8:P29,R18)+COUNTIF('S2'!B8:P29,R18)+COUNTIF('S3'!B8:P29,R18)+COUNTIF('S4'!B8:P29,R18)+COUNTIF('S5'!B8:P29,R18)+COUNTIF('S1'!B8:P29,V18)+COUNTIF('S2'!B8:P29,V18)+COUNTIF('S3'!B8:P29,V18)+COUNTIF('S4'!B8:P29,V18)+COUNTIF('S5'!B8:P29,V18)</f>
        <v>22</v>
      </c>
      <c r="S20" s="6">
        <f>COUNTIF('S1'!B8:P29,S18)+COUNTIF('S2'!B8:P29,S18)+COUNTIF('S3'!B8:P29,S18)+COUNTIF('S4'!B8:P29,S18)+COUNTIF('S5'!B8:P29,S18)+COUNTIF('S1'!B8:P29,U18)+COUNTIF('S2'!B8:P29,U18)+COUNTIF('S3'!B8:P29,U18)+COUNTIF('S4'!B8:P29,U18)+COUNTIF('S5'!B8:P29,U18)</f>
        <v>17</v>
      </c>
      <c r="T20" s="6">
        <f>COUNTIF('S1'!B8:P29,T8)+COUNTIF('S2'!B8:P29,T8)+COUNTIF('S3'!B8:P29,T8)+COUNTIF('S4'!B8:P29,T8)+COUNTIF('S5'!B8:P29,T8)</f>
        <v>38</v>
      </c>
      <c r="U20" s="1">
        <f>COUNTIF('S1'!B8:P29,U18)+COUNTIF('S2'!B8:P29,U18)+COUNTIF('S3'!B8:P29,U18)+COUNTIF('S4'!B8:P29,U18)+COUNTIF('S5'!B8:P29,U18)</f>
        <v>4</v>
      </c>
      <c r="V20" s="6">
        <f>COUNTIF('S1'!B8:P29,V18)+COUNTIF('S2'!B8:P29,V18)+COUNTIF('S3'!B8:P29,V18)+COUNTIF('S4'!B8:P29,V18)+COUNTIF('S5'!B8:P29,V18)</f>
        <v>7</v>
      </c>
    </row>
    <row r="21" spans="1:24" x14ac:dyDescent="0.25">
      <c r="B21" s="82"/>
      <c r="C21" s="82"/>
      <c r="D21" s="5"/>
      <c r="E21" s="5"/>
      <c r="F21" s="82"/>
      <c r="G21" s="82"/>
      <c r="H21" s="5"/>
      <c r="I21" s="5"/>
      <c r="J21" s="82"/>
      <c r="K21" s="82"/>
      <c r="L21" s="5"/>
      <c r="M21" s="5"/>
      <c r="N21" s="82"/>
      <c r="O21" s="82"/>
      <c r="P21" s="5"/>
      <c r="Q21" t="s">
        <v>1105</v>
      </c>
      <c r="R21" s="58" t="s">
        <v>1101</v>
      </c>
      <c r="S21" s="15" t="s">
        <v>1101</v>
      </c>
      <c r="T21" s="15" t="s">
        <v>1102</v>
      </c>
      <c r="U21" s="15" t="s">
        <v>1097</v>
      </c>
      <c r="V21" s="15" t="s">
        <v>1097</v>
      </c>
    </row>
    <row r="22" spans="1:24" x14ac:dyDescent="0.25">
      <c r="B22" s="82"/>
      <c r="C22" s="82"/>
      <c r="D22" s="5"/>
      <c r="E22" s="5"/>
      <c r="F22" s="82"/>
      <c r="G22" s="82"/>
      <c r="H22" s="5"/>
      <c r="I22" s="5"/>
      <c r="J22" s="82"/>
      <c r="K22" s="82"/>
      <c r="L22" s="5"/>
      <c r="M22" s="5"/>
      <c r="N22" s="82"/>
      <c r="O22" s="82"/>
      <c r="P22" s="5"/>
      <c r="U22" s="1"/>
    </row>
    <row r="23" spans="1:24" ht="24" customHeight="1" x14ac:dyDescent="0.25">
      <c r="B23" s="81" t="s">
        <v>15</v>
      </c>
      <c r="C23" s="81"/>
      <c r="D23" s="76" t="str">
        <f>IFERROR(VLOOKUP(C23,'Fiches tech DATAMEAL'!$A$3:$F$1982,2,FALSE),"")</f>
        <v/>
      </c>
      <c r="E23" s="4"/>
      <c r="F23" s="81" t="s">
        <v>48</v>
      </c>
      <c r="G23" s="81"/>
      <c r="H23" s="76" t="str">
        <f>IFERROR(VLOOKUP(G23,'Fiches tech DATAMEAL'!$A$3:$F$1982,2,FALSE),"")</f>
        <v/>
      </c>
      <c r="I23" s="4"/>
      <c r="J23" s="81" t="s">
        <v>15</v>
      </c>
      <c r="K23" s="81"/>
      <c r="L23" s="76" t="str">
        <f>IFERROR(VLOOKUP(K23,'Fiches tech DATAMEAL'!$A$3:$F$1982,2,FALSE),"")</f>
        <v/>
      </c>
      <c r="M23" s="4"/>
      <c r="N23" s="81" t="s">
        <v>16</v>
      </c>
      <c r="O23" s="81"/>
      <c r="P23" s="76" t="str">
        <f>IFERROR(VLOOKUP(O23,'Fiches tech DATAMEAL'!$A$3:$F$1982,2,FALSE),"")</f>
        <v/>
      </c>
      <c r="R23" s="115" t="s">
        <v>15</v>
      </c>
      <c r="S23" s="115" t="s">
        <v>16</v>
      </c>
      <c r="T23" s="14" t="s">
        <v>48</v>
      </c>
      <c r="U23" s="115" t="s">
        <v>1095</v>
      </c>
    </row>
    <row r="24" spans="1:24" ht="24" customHeight="1" x14ac:dyDescent="0.25">
      <c r="A24" s="77" t="s">
        <v>4</v>
      </c>
      <c r="B24" s="81" t="s">
        <v>15</v>
      </c>
      <c r="C24" s="81"/>
      <c r="D24" s="76" t="str">
        <f>IFERROR(VLOOKUP(C24,'Fiches tech DATAMEAL'!$A$3:$F$1982,2,FALSE),"")</f>
        <v/>
      </c>
      <c r="E24" s="4"/>
      <c r="F24" s="81" t="s">
        <v>1095</v>
      </c>
      <c r="G24" s="81"/>
      <c r="H24" s="76" t="str">
        <f>IFERROR(VLOOKUP(G24,'Fiches tech DATAMEAL'!$A$3:$F$1982,2,FALSE),"")</f>
        <v/>
      </c>
      <c r="I24" s="4"/>
      <c r="J24" s="81" t="s">
        <v>15</v>
      </c>
      <c r="K24" s="81"/>
      <c r="L24" s="76" t="str">
        <f>IFERROR(VLOOKUP(K24,'Fiches tech DATAMEAL'!$A$3:$F$1982,2,FALSE),"")</f>
        <v/>
      </c>
      <c r="M24" s="4"/>
      <c r="N24" s="81" t="s">
        <v>1095</v>
      </c>
      <c r="O24" s="81"/>
      <c r="P24" s="76" t="str">
        <f>IFERROR(VLOOKUP(O24,'Fiches tech DATAMEAL'!$A$3:$F$1982,2,FALSE),"")</f>
        <v/>
      </c>
      <c r="Q24" s="6" t="s">
        <v>1093</v>
      </c>
      <c r="R24" s="6">
        <f>COUNTIF($B$23:$P$25,R$23)</f>
        <v>4</v>
      </c>
      <c r="S24" s="6">
        <f t="shared" ref="S24:U24" si="4">COUNTIF($B$23:$P$25,S$23)</f>
        <v>1</v>
      </c>
      <c r="T24" s="6">
        <f t="shared" si="4"/>
        <v>1</v>
      </c>
      <c r="U24" s="6">
        <f t="shared" si="4"/>
        <v>2</v>
      </c>
    </row>
    <row r="25" spans="1:24" ht="24" customHeight="1" x14ac:dyDescent="0.25">
      <c r="B25" s="83"/>
      <c r="C25" s="83"/>
      <c r="D25" s="50"/>
      <c r="E25" s="4"/>
      <c r="F25" s="83"/>
      <c r="G25" s="83"/>
      <c r="H25" s="50"/>
      <c r="I25" s="4"/>
      <c r="J25" s="83"/>
      <c r="K25" s="83"/>
      <c r="L25" s="50"/>
      <c r="M25" s="4"/>
      <c r="N25" s="83"/>
      <c r="O25" s="83"/>
      <c r="P25" s="50"/>
      <c r="Q25" s="6" t="s">
        <v>1123</v>
      </c>
      <c r="R25" s="6">
        <f>COUNTIF('S1'!B8:P29,R23)+COUNTIF('S2'!B8:P29,R23)+COUNTIF('S3'!B8:P29,R23)+COUNTIF('S4'!B8:P29,R23)+COUNTIF('S5'!B8:P29,R23)</f>
        <v>18</v>
      </c>
      <c r="S25" s="6">
        <f>COUNTIF('S1'!B8:P29,S23)+COUNTIF('S2'!B8:P29,S23)+COUNTIF('S3'!B8:P29,S23)+COUNTIF('S4'!B8:P29,S23)+COUNTIF('S5'!B8:P29,S23)</f>
        <v>9</v>
      </c>
      <c r="T25" s="6">
        <f>COUNTIF('S1'!B8:P29,T23)+COUNTIF('S2'!B8:P29,T23)+COUNTIF('S3'!B8:P29,T23)+COUNTIF('S4'!B8:P29,T23)+COUNTIF('S5'!B8:P29,T23)</f>
        <v>4</v>
      </c>
      <c r="U25" s="6">
        <f>COUNTIF('S1'!B8:P29,U23)+COUNTIF('S2'!B8:P29,U23)+COUNTIF('S3'!B8:P29,U23)+COUNTIF('S4'!B8:P29,U23)+COUNTIF('S5'!B8:P29,U23)</f>
        <v>11</v>
      </c>
    </row>
    <row r="26" spans="1:24" x14ac:dyDescent="0.25">
      <c r="B26" s="82"/>
      <c r="C26" s="82"/>
      <c r="D26" s="5"/>
      <c r="E26" s="5"/>
      <c r="F26" s="82"/>
      <c r="G26" s="82"/>
      <c r="H26" s="5"/>
      <c r="I26" s="5"/>
      <c r="J26" s="82"/>
      <c r="K26" s="82"/>
      <c r="L26" s="5"/>
      <c r="M26" s="5"/>
      <c r="N26" s="82"/>
      <c r="O26" s="82"/>
      <c r="P26" s="5"/>
      <c r="Q26" t="s">
        <v>1105</v>
      </c>
      <c r="R26" s="15" t="s">
        <v>1103</v>
      </c>
      <c r="S26" s="15" t="s">
        <v>1099</v>
      </c>
      <c r="T26" s="6" t="s">
        <v>1096</v>
      </c>
      <c r="U26" s="15" t="s">
        <v>1104</v>
      </c>
    </row>
    <row r="27" spans="1:24" x14ac:dyDescent="0.25">
      <c r="B27" s="82"/>
      <c r="C27" s="82"/>
      <c r="D27" s="5"/>
      <c r="E27" s="5"/>
      <c r="F27" s="82"/>
      <c r="G27" s="82"/>
      <c r="H27" s="5"/>
      <c r="I27" s="5"/>
      <c r="J27" s="82"/>
      <c r="K27" s="82"/>
      <c r="L27" s="5"/>
      <c r="M27" s="5"/>
      <c r="N27" s="82"/>
      <c r="O27" s="82"/>
      <c r="P27" s="5"/>
      <c r="U27" s="1"/>
    </row>
    <row r="28" spans="1:24" ht="24" customHeight="1" x14ac:dyDescent="0.25">
      <c r="B28" s="81" t="s">
        <v>20</v>
      </c>
      <c r="C28" s="81"/>
      <c r="D28" s="76" t="str">
        <f>IFERROR(VLOOKUP(C28,'Fiches tech DATAMEAL'!$A$3:$F$1982,2,FALSE),"")</f>
        <v/>
      </c>
      <c r="E28" s="4"/>
      <c r="F28" s="81" t="s">
        <v>1141</v>
      </c>
      <c r="G28" s="81"/>
      <c r="H28" s="76" t="str">
        <f>IFERROR(VLOOKUP(G28,'Fiches tech DATAMEAL'!$A$3:$F$1982,2,FALSE),"")</f>
        <v/>
      </c>
      <c r="I28" s="4"/>
      <c r="J28" s="81" t="s">
        <v>19</v>
      </c>
      <c r="K28" s="81"/>
      <c r="L28" s="76" t="str">
        <f>IFERROR(VLOOKUP(K28,'Fiches tech DATAMEAL'!$A$3:$F$1982,2,FALSE),"")</f>
        <v/>
      </c>
      <c r="M28" s="4"/>
      <c r="N28" s="81" t="s">
        <v>20</v>
      </c>
      <c r="O28" s="81"/>
      <c r="P28" s="76" t="str">
        <f>IFERROR(VLOOKUP(O28,'Fiches tech DATAMEAL'!$A$3:$F$1982,2,FALSE),"")</f>
        <v/>
      </c>
      <c r="R28" s="114" t="s">
        <v>18</v>
      </c>
      <c r="S28" s="113" t="s">
        <v>19</v>
      </c>
      <c r="T28" s="111" t="s">
        <v>20</v>
      </c>
      <c r="U28" s="115" t="s">
        <v>1095</v>
      </c>
      <c r="V28" s="108"/>
    </row>
    <row r="29" spans="1:24" ht="24" customHeight="1" x14ac:dyDescent="0.25">
      <c r="A29" s="77" t="s">
        <v>5</v>
      </c>
      <c r="B29" s="81" t="s">
        <v>20</v>
      </c>
      <c r="C29" s="81"/>
      <c r="D29" s="76" t="str">
        <f>IFERROR(VLOOKUP(C29,'Fiches tech DATAMEAL'!$A$3:$F$1982,2,FALSE),"")</f>
        <v/>
      </c>
      <c r="E29" s="4"/>
      <c r="F29" s="81" t="s">
        <v>1141</v>
      </c>
      <c r="G29" s="81"/>
      <c r="H29" s="76" t="str">
        <f>IFERROR(VLOOKUP(G29,'Fiches tech DATAMEAL'!$A$3:$F$1982,2,FALSE),"")</f>
        <v/>
      </c>
      <c r="I29" s="4"/>
      <c r="J29" s="81" t="s">
        <v>19</v>
      </c>
      <c r="K29" s="81"/>
      <c r="L29" s="76" t="str">
        <f>IFERROR(VLOOKUP(K29,'Fiches tech DATAMEAL'!$A$3:$F$1982,2,FALSE),"")</f>
        <v/>
      </c>
      <c r="M29" s="4"/>
      <c r="N29" s="81" t="s">
        <v>20</v>
      </c>
      <c r="O29" s="81"/>
      <c r="P29" s="76" t="str">
        <f>IFERROR(VLOOKUP(O29,'Fiches tech DATAMEAL'!$A$3:$F$1982,2,FALSE),"")</f>
        <v/>
      </c>
      <c r="Q29" s="6" t="s">
        <v>1093</v>
      </c>
      <c r="R29" s="6">
        <f t="shared" ref="R29:T29" si="5">COUNTIF($B$28:$P$30,R$28)</f>
        <v>0</v>
      </c>
      <c r="S29" s="6">
        <f t="shared" si="5"/>
        <v>2</v>
      </c>
      <c r="T29" s="6">
        <f t="shared" si="5"/>
        <v>4</v>
      </c>
      <c r="U29" s="6">
        <f>COUNTIF($B$28:$P$30,U$28)</f>
        <v>0</v>
      </c>
      <c r="V29" s="6"/>
    </row>
    <row r="30" spans="1:24" ht="24" customHeight="1" x14ac:dyDescent="0.25">
      <c r="B30" s="10"/>
      <c r="C30" s="10"/>
      <c r="D30" s="50"/>
      <c r="E30" s="4"/>
      <c r="F30" s="10"/>
      <c r="G30" s="10"/>
      <c r="H30" s="50"/>
      <c r="I30" s="4"/>
      <c r="J30" s="10"/>
      <c r="K30" s="10"/>
      <c r="L30" s="50"/>
      <c r="M30" s="4"/>
      <c r="N30" s="10"/>
      <c r="O30" s="10"/>
      <c r="P30" s="50"/>
      <c r="Q30" s="6" t="s">
        <v>1123</v>
      </c>
      <c r="R30" s="6">
        <f>COUNTIF('S1'!B8:P29,R28)+COUNTIF('S2'!B8:P29,R28)+COUNTIF('S3'!B8:P29,R28)+COUNTIF('S4'!B8:P29,R28)+COUNTIF('S5'!B8:P29,R28)</f>
        <v>6</v>
      </c>
      <c r="S30" s="6">
        <f>COUNTIF('S1'!B8:P29,S28)+COUNTIF('S2'!B8:P29,S28)+COUNTIF('S3'!B8:P29,S28)+COUNTIF('S4'!B8:P29,S28)+COUNTIF('S5'!B8:P29,S28)</f>
        <v>9</v>
      </c>
      <c r="T30" s="6">
        <f>COUNTIF('S1'!B8:P29,T28)+COUNTIF('S2'!B8:P29,T28)+COUNTIF('S3'!B8:P29,T28)+COUNTIF('S4'!B8:P29,T28)+COUNTIF('S5'!B8:P29,T28)</f>
        <v>16</v>
      </c>
      <c r="U30" s="6">
        <f>COUNTIF('S1'!B8:P29,U23)+COUNTIF('S2'!B8:P29,U23)+COUNTIF('S3'!B8:P29,U23)+COUNTIF('S4'!B8:P29,U23)+COUNTIF('S5'!B8:P29,U23)</f>
        <v>11</v>
      </c>
      <c r="V30" s="6"/>
    </row>
    <row r="31" spans="1:24" ht="18.75" x14ac:dyDescent="0.25">
      <c r="B31" s="68" t="s">
        <v>1130</v>
      </c>
      <c r="C31" s="68"/>
      <c r="Q31" t="s">
        <v>1105</v>
      </c>
      <c r="R31" s="15" t="s">
        <v>1100</v>
      </c>
      <c r="S31" s="15" t="s">
        <v>1097</v>
      </c>
      <c r="T31" s="15" t="s">
        <v>1103</v>
      </c>
      <c r="U31" s="15" t="s">
        <v>1104</v>
      </c>
      <c r="V31" s="15"/>
    </row>
    <row r="32" spans="1:24" ht="18.75" x14ac:dyDescent="0.25">
      <c r="A32" s="61"/>
      <c r="B32" s="68" t="s">
        <v>1125</v>
      </c>
      <c r="C32" s="70" t="s">
        <v>1131</v>
      </c>
      <c r="D32" s="52"/>
      <c r="E32" s="3"/>
      <c r="F32" s="51"/>
      <c r="G32" s="51"/>
      <c r="H32" s="3"/>
      <c r="I32" s="3"/>
      <c r="J32" s="51"/>
      <c r="K32" s="51"/>
      <c r="L32" s="3"/>
      <c r="M32" s="3"/>
      <c r="N32" s="51"/>
      <c r="O32" s="51"/>
      <c r="P32" s="3"/>
    </row>
    <row r="33" spans="1:3" ht="18.75" x14ac:dyDescent="0.25">
      <c r="A33" s="65"/>
      <c r="B33" s="69" t="s">
        <v>18</v>
      </c>
      <c r="C33" s="71" t="s">
        <v>1136</v>
      </c>
    </row>
    <row r="34" spans="1:3" ht="18.75" x14ac:dyDescent="0.25">
      <c r="A34" s="66"/>
      <c r="B34" s="68" t="s">
        <v>19</v>
      </c>
      <c r="C34" s="71" t="s">
        <v>1137</v>
      </c>
    </row>
    <row r="35" spans="1:3" ht="18.75" x14ac:dyDescent="0.25">
      <c r="A35" s="62"/>
      <c r="B35" s="68" t="s">
        <v>1127</v>
      </c>
      <c r="C35" s="71" t="s">
        <v>1133</v>
      </c>
    </row>
    <row r="36" spans="1:3" ht="18.75" x14ac:dyDescent="0.25">
      <c r="A36" s="64"/>
      <c r="B36" s="68" t="s">
        <v>1128</v>
      </c>
      <c r="C36" s="71" t="s">
        <v>1134</v>
      </c>
    </row>
    <row r="37" spans="1:3" ht="18.75" x14ac:dyDescent="0.25">
      <c r="A37" s="63"/>
      <c r="B37" s="68" t="s">
        <v>1126</v>
      </c>
      <c r="C37" s="71" t="s">
        <v>1135</v>
      </c>
    </row>
    <row r="38" spans="1:3" ht="18.75" x14ac:dyDescent="0.25">
      <c r="A38" s="109"/>
      <c r="B38" s="68" t="s">
        <v>14</v>
      </c>
      <c r="C38" s="71" t="s">
        <v>1132</v>
      </c>
    </row>
    <row r="39" spans="1:3" ht="18.75" x14ac:dyDescent="0.25">
      <c r="A39" s="105"/>
      <c r="B39" s="68" t="s">
        <v>1149</v>
      </c>
      <c r="C39" s="71" t="s">
        <v>1151</v>
      </c>
    </row>
    <row r="40" spans="1:3" ht="18.75" x14ac:dyDescent="0.25">
      <c r="A40" s="106"/>
      <c r="B40" s="68" t="s">
        <v>1150</v>
      </c>
      <c r="C40" s="71" t="s">
        <v>1152</v>
      </c>
    </row>
  </sheetData>
  <mergeCells count="2">
    <mergeCell ref="B2:P2"/>
    <mergeCell ref="A4:B4"/>
  </mergeCells>
  <conditionalFormatting sqref="B13:B14">
    <cfRule type="cellIs" dxfId="572" priority="626" operator="equal">
      <formula>"Frit"</formula>
    </cfRule>
    <cfRule type="cellIs" dxfId="571" priority="627" operator="equal">
      <formula>"PPHF"</formula>
    </cfRule>
    <cfRule type="cellIs" dxfId="570" priority="628" operator="equal">
      <formula>"PLHF"</formula>
    </cfRule>
    <cfRule type="cellIs" dxfId="569" priority="629" operator="equal">
      <formula>"Laitiers"</formula>
    </cfRule>
    <cfRule type="cellIs" dxfId="568" priority="630" operator="equal">
      <formula>"o"</formula>
    </cfRule>
    <cfRule type="cellIs" dxfId="567" priority="631" operator="equal">
      <formula>"n"</formula>
    </cfRule>
    <cfRule type="cellIs" dxfId="566" priority="632" operator="equal">
      <formula>"m"</formula>
    </cfRule>
    <cfRule type="cellIs" dxfId="565" priority="633" operator="equal">
      <formula>"l"</formula>
    </cfRule>
    <cfRule type="cellIs" dxfId="564" priority="634" operator="equal">
      <formula>"k"</formula>
    </cfRule>
    <cfRule type="cellIs" dxfId="563" priority="635" operator="equal">
      <formula>"j"</formula>
    </cfRule>
    <cfRule type="cellIs" dxfId="562" priority="636" operator="equal">
      <formula>"i"</formula>
    </cfRule>
    <cfRule type="cellIs" dxfId="561" priority="637" operator="equal">
      <formula>"h"</formula>
    </cfRule>
    <cfRule type="cellIs" dxfId="560" priority="638" operator="equal">
      <formula>"g"</formula>
    </cfRule>
    <cfRule type="cellIs" dxfId="559" priority="639" operator="equal">
      <formula>"f"</formula>
    </cfRule>
    <cfRule type="cellIs" dxfId="558" priority="640" operator="equal">
      <formula>"e"</formula>
    </cfRule>
    <cfRule type="cellIs" dxfId="557" priority="641" operator="equal">
      <formula>"d"</formula>
    </cfRule>
    <cfRule type="cellIs" dxfId="556" priority="642" operator="equal">
      <formula>"c"</formula>
    </cfRule>
    <cfRule type="cellIs" dxfId="555" priority="643" operator="equal">
      <formula>"b"</formula>
    </cfRule>
    <cfRule type="cellIs" dxfId="554" priority="644" operator="equal">
      <formula>"a"</formula>
    </cfRule>
  </conditionalFormatting>
  <conditionalFormatting sqref="F13:F14">
    <cfRule type="cellIs" dxfId="553" priority="607" operator="equal">
      <formula>"Frit"</formula>
    </cfRule>
    <cfRule type="cellIs" dxfId="552" priority="608" operator="equal">
      <formula>"PPHF"</formula>
    </cfRule>
    <cfRule type="cellIs" dxfId="551" priority="609" operator="equal">
      <formula>"PLHF"</formula>
    </cfRule>
    <cfRule type="cellIs" dxfId="550" priority="610" operator="equal">
      <formula>"Laitiers"</formula>
    </cfRule>
    <cfRule type="cellIs" dxfId="549" priority="611" operator="equal">
      <formula>"o"</formula>
    </cfRule>
    <cfRule type="cellIs" dxfId="548" priority="612" operator="equal">
      <formula>"n"</formula>
    </cfRule>
    <cfRule type="cellIs" dxfId="547" priority="613" operator="equal">
      <formula>"m"</formula>
    </cfRule>
    <cfRule type="cellIs" dxfId="546" priority="614" operator="equal">
      <formula>"l"</formula>
    </cfRule>
    <cfRule type="cellIs" dxfId="545" priority="615" operator="equal">
      <formula>"k"</formula>
    </cfRule>
    <cfRule type="cellIs" dxfId="544" priority="616" operator="equal">
      <formula>"j"</formula>
    </cfRule>
    <cfRule type="cellIs" dxfId="543" priority="617" operator="equal">
      <formula>"i"</formula>
    </cfRule>
    <cfRule type="cellIs" dxfId="542" priority="618" operator="equal">
      <formula>"h"</formula>
    </cfRule>
    <cfRule type="cellIs" dxfId="541" priority="619" operator="equal">
      <formula>"g"</formula>
    </cfRule>
    <cfRule type="cellIs" dxfId="540" priority="620" operator="equal">
      <formula>"f"</formula>
    </cfRule>
    <cfRule type="cellIs" dxfId="539" priority="621" operator="equal">
      <formula>"e"</formula>
    </cfRule>
    <cfRule type="cellIs" dxfId="538" priority="622" operator="equal">
      <formula>"d"</formula>
    </cfRule>
    <cfRule type="cellIs" dxfId="537" priority="623" operator="equal">
      <formula>"c"</formula>
    </cfRule>
    <cfRule type="cellIs" dxfId="536" priority="624" operator="equal">
      <formula>"b"</formula>
    </cfRule>
    <cfRule type="cellIs" dxfId="535" priority="625" operator="equal">
      <formula>"a"</formula>
    </cfRule>
  </conditionalFormatting>
  <conditionalFormatting sqref="J13:J14">
    <cfRule type="cellIs" dxfId="534" priority="588" operator="equal">
      <formula>"Frit"</formula>
    </cfRule>
    <cfRule type="cellIs" dxfId="533" priority="589" operator="equal">
      <formula>"PPHF"</formula>
    </cfRule>
    <cfRule type="cellIs" dxfId="532" priority="590" operator="equal">
      <formula>"PLHF"</formula>
    </cfRule>
    <cfRule type="cellIs" dxfId="531" priority="591" operator="equal">
      <formula>"Laitiers"</formula>
    </cfRule>
    <cfRule type="cellIs" dxfId="530" priority="592" operator="equal">
      <formula>"o"</formula>
    </cfRule>
    <cfRule type="cellIs" dxfId="529" priority="593" operator="equal">
      <formula>"n"</formula>
    </cfRule>
    <cfRule type="cellIs" dxfId="528" priority="594" operator="equal">
      <formula>"m"</formula>
    </cfRule>
    <cfRule type="cellIs" dxfId="527" priority="595" operator="equal">
      <formula>"l"</formula>
    </cfRule>
    <cfRule type="cellIs" dxfId="526" priority="596" operator="equal">
      <formula>"k"</formula>
    </cfRule>
    <cfRule type="cellIs" dxfId="525" priority="597" operator="equal">
      <formula>"j"</formula>
    </cfRule>
    <cfRule type="cellIs" dxfId="524" priority="598" operator="equal">
      <formula>"i"</formula>
    </cfRule>
    <cfRule type="cellIs" dxfId="523" priority="599" operator="equal">
      <formula>"h"</formula>
    </cfRule>
    <cfRule type="cellIs" dxfId="522" priority="600" operator="equal">
      <formula>"g"</formula>
    </cfRule>
    <cfRule type="cellIs" dxfId="521" priority="601" operator="equal">
      <formula>"f"</formula>
    </cfRule>
    <cfRule type="cellIs" dxfId="520" priority="602" operator="equal">
      <formula>"e"</formula>
    </cfRule>
    <cfRule type="cellIs" dxfId="519" priority="603" operator="equal">
      <formula>"d"</formula>
    </cfRule>
    <cfRule type="cellIs" dxfId="518" priority="604" operator="equal">
      <formula>"c"</formula>
    </cfRule>
    <cfRule type="cellIs" dxfId="517" priority="605" operator="equal">
      <formula>"b"</formula>
    </cfRule>
    <cfRule type="cellIs" dxfId="516" priority="606" operator="equal">
      <formula>"a"</formula>
    </cfRule>
  </conditionalFormatting>
  <conditionalFormatting sqref="N13:N14">
    <cfRule type="cellIs" dxfId="515" priority="569" operator="equal">
      <formula>"Frit"</formula>
    </cfRule>
    <cfRule type="cellIs" dxfId="514" priority="570" operator="equal">
      <formula>"PPHF"</formula>
    </cfRule>
    <cfRule type="cellIs" dxfId="513" priority="571" operator="equal">
      <formula>"PLHF"</formula>
    </cfRule>
    <cfRule type="cellIs" dxfId="512" priority="572" operator="equal">
      <formula>"Laitiers"</formula>
    </cfRule>
    <cfRule type="cellIs" dxfId="511" priority="573" operator="equal">
      <formula>"o"</formula>
    </cfRule>
    <cfRule type="cellIs" dxfId="510" priority="574" operator="equal">
      <formula>"n"</formula>
    </cfRule>
    <cfRule type="cellIs" dxfId="509" priority="575" operator="equal">
      <formula>"m"</formula>
    </cfRule>
    <cfRule type="cellIs" dxfId="508" priority="576" operator="equal">
      <formula>"l"</formula>
    </cfRule>
    <cfRule type="cellIs" dxfId="507" priority="577" operator="equal">
      <formula>"k"</formula>
    </cfRule>
    <cfRule type="cellIs" dxfId="506" priority="578" operator="equal">
      <formula>"j"</formula>
    </cfRule>
    <cfRule type="cellIs" dxfId="505" priority="579" operator="equal">
      <formula>"i"</formula>
    </cfRule>
    <cfRule type="cellIs" dxfId="504" priority="580" operator="equal">
      <formula>"h"</formula>
    </cfRule>
    <cfRule type="cellIs" dxfId="503" priority="581" operator="equal">
      <formula>"g"</formula>
    </cfRule>
    <cfRule type="cellIs" dxfId="502" priority="582" operator="equal">
      <formula>"f"</formula>
    </cfRule>
    <cfRule type="cellIs" dxfId="501" priority="583" operator="equal">
      <formula>"e"</formula>
    </cfRule>
    <cfRule type="cellIs" dxfId="500" priority="584" operator="equal">
      <formula>"d"</formula>
    </cfRule>
    <cfRule type="cellIs" dxfId="499" priority="585" operator="equal">
      <formula>"c"</formula>
    </cfRule>
    <cfRule type="cellIs" dxfId="498" priority="586" operator="equal">
      <formula>"b"</formula>
    </cfRule>
    <cfRule type="cellIs" dxfId="497" priority="587" operator="equal">
      <formula>"a"</formula>
    </cfRule>
  </conditionalFormatting>
  <conditionalFormatting sqref="N18:N19">
    <cfRule type="cellIs" dxfId="496" priority="550" operator="equal">
      <formula>"Frit"</formula>
    </cfRule>
    <cfRule type="cellIs" dxfId="495" priority="551" operator="equal">
      <formula>"PPHF"</formula>
    </cfRule>
    <cfRule type="cellIs" dxfId="494" priority="552" operator="equal">
      <formula>"PLHF"</formula>
    </cfRule>
    <cfRule type="cellIs" dxfId="493" priority="553" operator="equal">
      <formula>"Laitiers"</formula>
    </cfRule>
    <cfRule type="cellIs" dxfId="492" priority="554" operator="equal">
      <formula>"o"</formula>
    </cfRule>
    <cfRule type="cellIs" dxfId="491" priority="555" operator="equal">
      <formula>"n"</formula>
    </cfRule>
    <cfRule type="cellIs" dxfId="490" priority="556" operator="equal">
      <formula>"m"</formula>
    </cfRule>
    <cfRule type="cellIs" dxfId="489" priority="557" operator="equal">
      <formula>"l"</formula>
    </cfRule>
    <cfRule type="cellIs" dxfId="488" priority="558" operator="equal">
      <formula>"k"</formula>
    </cfRule>
    <cfRule type="cellIs" dxfId="487" priority="559" operator="equal">
      <formula>"j"</formula>
    </cfRule>
    <cfRule type="cellIs" dxfId="486" priority="560" operator="equal">
      <formula>"i"</formula>
    </cfRule>
    <cfRule type="cellIs" dxfId="485" priority="561" operator="equal">
      <formula>"h"</formula>
    </cfRule>
    <cfRule type="cellIs" dxfId="484" priority="562" operator="equal">
      <formula>"g"</formula>
    </cfRule>
    <cfRule type="cellIs" dxfId="483" priority="563" operator="equal">
      <formula>"f"</formula>
    </cfRule>
    <cfRule type="cellIs" dxfId="482" priority="564" operator="equal">
      <formula>"e"</formula>
    </cfRule>
    <cfRule type="cellIs" dxfId="481" priority="565" operator="equal">
      <formula>"d"</formula>
    </cfRule>
    <cfRule type="cellIs" dxfId="480" priority="566" operator="equal">
      <formula>"c"</formula>
    </cfRule>
    <cfRule type="cellIs" dxfId="479" priority="567" operator="equal">
      <formula>"b"</formula>
    </cfRule>
    <cfRule type="cellIs" dxfId="478" priority="568" operator="equal">
      <formula>"a"</formula>
    </cfRule>
  </conditionalFormatting>
  <conditionalFormatting sqref="N23:N24">
    <cfRule type="cellIs" dxfId="477" priority="531" operator="equal">
      <formula>"Frit"</formula>
    </cfRule>
    <cfRule type="cellIs" dxfId="476" priority="532" operator="equal">
      <formula>"PPHF"</formula>
    </cfRule>
    <cfRule type="cellIs" dxfId="475" priority="533" operator="equal">
      <formula>"PLHF"</formula>
    </cfRule>
    <cfRule type="cellIs" dxfId="474" priority="534" operator="equal">
      <formula>"Laitiers"</formula>
    </cfRule>
    <cfRule type="cellIs" dxfId="473" priority="535" operator="equal">
      <formula>"o"</formula>
    </cfRule>
    <cfRule type="cellIs" dxfId="472" priority="536" operator="equal">
      <formula>"n"</formula>
    </cfRule>
    <cfRule type="cellIs" dxfId="471" priority="537" operator="equal">
      <formula>"m"</formula>
    </cfRule>
    <cfRule type="cellIs" dxfId="470" priority="538" operator="equal">
      <formula>"l"</formula>
    </cfRule>
    <cfRule type="cellIs" dxfId="469" priority="539" operator="equal">
      <formula>"k"</formula>
    </cfRule>
    <cfRule type="cellIs" dxfId="468" priority="540" operator="equal">
      <formula>"j"</formula>
    </cfRule>
    <cfRule type="cellIs" dxfId="467" priority="541" operator="equal">
      <formula>"i"</formula>
    </cfRule>
    <cfRule type="cellIs" dxfId="466" priority="542" operator="equal">
      <formula>"h"</formula>
    </cfRule>
    <cfRule type="cellIs" dxfId="465" priority="543" operator="equal">
      <formula>"g"</formula>
    </cfRule>
    <cfRule type="cellIs" dxfId="464" priority="544" operator="equal">
      <formula>"f"</formula>
    </cfRule>
    <cfRule type="cellIs" dxfId="463" priority="545" operator="equal">
      <formula>"e"</formula>
    </cfRule>
    <cfRule type="cellIs" dxfId="462" priority="546" operator="equal">
      <formula>"d"</formula>
    </cfRule>
    <cfRule type="cellIs" dxfId="461" priority="547" operator="equal">
      <formula>"c"</formula>
    </cfRule>
    <cfRule type="cellIs" dxfId="460" priority="548" operator="equal">
      <formula>"b"</formula>
    </cfRule>
    <cfRule type="cellIs" dxfId="459" priority="549" operator="equal">
      <formula>"a"</formula>
    </cfRule>
  </conditionalFormatting>
  <conditionalFormatting sqref="N28:N29">
    <cfRule type="cellIs" dxfId="458" priority="512" operator="equal">
      <formula>"Frit"</formula>
    </cfRule>
    <cfRule type="cellIs" dxfId="457" priority="513" operator="equal">
      <formula>"PPHF"</formula>
    </cfRule>
    <cfRule type="cellIs" dxfId="456" priority="514" operator="equal">
      <formula>"PLHF"</formula>
    </cfRule>
    <cfRule type="cellIs" dxfId="455" priority="515" operator="equal">
      <formula>"Laitiers"</formula>
    </cfRule>
    <cfRule type="cellIs" dxfId="454" priority="516" operator="equal">
      <formula>"o"</formula>
    </cfRule>
    <cfRule type="cellIs" dxfId="453" priority="517" operator="equal">
      <formula>"n"</formula>
    </cfRule>
    <cfRule type="cellIs" dxfId="452" priority="518" operator="equal">
      <formula>"m"</formula>
    </cfRule>
    <cfRule type="cellIs" dxfId="451" priority="519" operator="equal">
      <formula>"l"</formula>
    </cfRule>
    <cfRule type="cellIs" dxfId="450" priority="520" operator="equal">
      <formula>"k"</formula>
    </cfRule>
    <cfRule type="cellIs" dxfId="449" priority="521" operator="equal">
      <formula>"j"</formula>
    </cfRule>
    <cfRule type="cellIs" dxfId="448" priority="522" operator="equal">
      <formula>"i"</formula>
    </cfRule>
    <cfRule type="cellIs" dxfId="447" priority="523" operator="equal">
      <formula>"h"</formula>
    </cfRule>
    <cfRule type="cellIs" dxfId="446" priority="524" operator="equal">
      <formula>"g"</formula>
    </cfRule>
    <cfRule type="cellIs" dxfId="445" priority="525" operator="equal">
      <formula>"f"</formula>
    </cfRule>
    <cfRule type="cellIs" dxfId="444" priority="526" operator="equal">
      <formula>"e"</formula>
    </cfRule>
    <cfRule type="cellIs" dxfId="443" priority="527" operator="equal">
      <formula>"d"</formula>
    </cfRule>
    <cfRule type="cellIs" dxfId="442" priority="528" operator="equal">
      <formula>"c"</formula>
    </cfRule>
    <cfRule type="cellIs" dxfId="441" priority="529" operator="equal">
      <formula>"b"</formula>
    </cfRule>
    <cfRule type="cellIs" dxfId="440" priority="530" operator="equal">
      <formula>"a"</formula>
    </cfRule>
  </conditionalFormatting>
  <conditionalFormatting sqref="J28:J29">
    <cfRule type="cellIs" dxfId="439" priority="493" operator="equal">
      <formula>"Frit"</formula>
    </cfRule>
    <cfRule type="cellIs" dxfId="438" priority="494" operator="equal">
      <formula>"PPHF"</formula>
    </cfRule>
    <cfRule type="cellIs" dxfId="437" priority="495" operator="equal">
      <formula>"PLHF"</formula>
    </cfRule>
    <cfRule type="cellIs" dxfId="436" priority="496" operator="equal">
      <formula>"Laitiers"</formula>
    </cfRule>
    <cfRule type="cellIs" dxfId="435" priority="497" operator="equal">
      <formula>"o"</formula>
    </cfRule>
    <cfRule type="cellIs" dxfId="434" priority="498" operator="equal">
      <formula>"n"</formula>
    </cfRule>
    <cfRule type="cellIs" dxfId="433" priority="499" operator="equal">
      <formula>"m"</formula>
    </cfRule>
    <cfRule type="cellIs" dxfId="432" priority="500" operator="equal">
      <formula>"l"</formula>
    </cfRule>
    <cfRule type="cellIs" dxfId="431" priority="501" operator="equal">
      <formula>"k"</formula>
    </cfRule>
    <cfRule type="cellIs" dxfId="430" priority="502" operator="equal">
      <formula>"j"</formula>
    </cfRule>
    <cfRule type="cellIs" dxfId="429" priority="503" operator="equal">
      <formula>"i"</formula>
    </cfRule>
    <cfRule type="cellIs" dxfId="428" priority="504" operator="equal">
      <formula>"h"</formula>
    </cfRule>
    <cfRule type="cellIs" dxfId="427" priority="505" operator="equal">
      <formula>"g"</formula>
    </cfRule>
    <cfRule type="cellIs" dxfId="426" priority="506" operator="equal">
      <formula>"f"</formula>
    </cfRule>
    <cfRule type="cellIs" dxfId="425" priority="507" operator="equal">
      <formula>"e"</formula>
    </cfRule>
    <cfRule type="cellIs" dxfId="424" priority="508" operator="equal">
      <formula>"d"</formula>
    </cfRule>
    <cfRule type="cellIs" dxfId="423" priority="509" operator="equal">
      <formula>"c"</formula>
    </cfRule>
    <cfRule type="cellIs" dxfId="422" priority="510" operator="equal">
      <formula>"b"</formula>
    </cfRule>
    <cfRule type="cellIs" dxfId="421" priority="511" operator="equal">
      <formula>"a"</formula>
    </cfRule>
  </conditionalFormatting>
  <conditionalFormatting sqref="J23:J24">
    <cfRule type="cellIs" dxfId="420" priority="474" operator="equal">
      <formula>"Frit"</formula>
    </cfRule>
    <cfRule type="cellIs" dxfId="419" priority="475" operator="equal">
      <formula>"PPHF"</formula>
    </cfRule>
    <cfRule type="cellIs" dxfId="418" priority="476" operator="equal">
      <formula>"PLHF"</formula>
    </cfRule>
    <cfRule type="cellIs" dxfId="417" priority="477" operator="equal">
      <formula>"Laitiers"</formula>
    </cfRule>
    <cfRule type="cellIs" dxfId="416" priority="478" operator="equal">
      <formula>"o"</formula>
    </cfRule>
    <cfRule type="cellIs" dxfId="415" priority="479" operator="equal">
      <formula>"n"</formula>
    </cfRule>
    <cfRule type="cellIs" dxfId="414" priority="480" operator="equal">
      <formula>"m"</formula>
    </cfRule>
    <cfRule type="cellIs" dxfId="413" priority="481" operator="equal">
      <formula>"l"</formula>
    </cfRule>
    <cfRule type="cellIs" dxfId="412" priority="482" operator="equal">
      <formula>"k"</formula>
    </cfRule>
    <cfRule type="cellIs" dxfId="411" priority="483" operator="equal">
      <formula>"j"</formula>
    </cfRule>
    <cfRule type="cellIs" dxfId="410" priority="484" operator="equal">
      <formula>"i"</formula>
    </cfRule>
    <cfRule type="cellIs" dxfId="409" priority="485" operator="equal">
      <formula>"h"</formula>
    </cfRule>
    <cfRule type="cellIs" dxfId="408" priority="486" operator="equal">
      <formula>"g"</formula>
    </cfRule>
    <cfRule type="cellIs" dxfId="407" priority="487" operator="equal">
      <formula>"f"</formula>
    </cfRule>
    <cfRule type="cellIs" dxfId="406" priority="488" operator="equal">
      <formula>"e"</formula>
    </cfRule>
    <cfRule type="cellIs" dxfId="405" priority="489" operator="equal">
      <formula>"d"</formula>
    </cfRule>
    <cfRule type="cellIs" dxfId="404" priority="490" operator="equal">
      <formula>"c"</formula>
    </cfRule>
    <cfRule type="cellIs" dxfId="403" priority="491" operator="equal">
      <formula>"b"</formula>
    </cfRule>
    <cfRule type="cellIs" dxfId="402" priority="492" operator="equal">
      <formula>"a"</formula>
    </cfRule>
  </conditionalFormatting>
  <conditionalFormatting sqref="F18:F19">
    <cfRule type="cellIs" dxfId="401" priority="455" operator="equal">
      <formula>"Frit"</formula>
    </cfRule>
    <cfRule type="cellIs" dxfId="400" priority="456" operator="equal">
      <formula>"PPHF"</formula>
    </cfRule>
    <cfRule type="cellIs" dxfId="399" priority="457" operator="equal">
      <formula>"PLHF"</formula>
    </cfRule>
    <cfRule type="cellIs" dxfId="398" priority="458" operator="equal">
      <formula>"Laitiers"</formula>
    </cfRule>
    <cfRule type="cellIs" dxfId="397" priority="459" operator="equal">
      <formula>"o"</formula>
    </cfRule>
    <cfRule type="cellIs" dxfId="396" priority="460" operator="equal">
      <formula>"n"</formula>
    </cfRule>
    <cfRule type="cellIs" dxfId="395" priority="461" operator="equal">
      <formula>"m"</formula>
    </cfRule>
    <cfRule type="cellIs" dxfId="394" priority="462" operator="equal">
      <formula>"l"</formula>
    </cfRule>
    <cfRule type="cellIs" dxfId="393" priority="463" operator="equal">
      <formula>"k"</formula>
    </cfRule>
    <cfRule type="cellIs" dxfId="392" priority="464" operator="equal">
      <formula>"j"</formula>
    </cfRule>
    <cfRule type="cellIs" dxfId="391" priority="465" operator="equal">
      <formula>"i"</formula>
    </cfRule>
    <cfRule type="cellIs" dxfId="390" priority="466" operator="equal">
      <formula>"h"</formula>
    </cfRule>
    <cfRule type="cellIs" dxfId="389" priority="467" operator="equal">
      <formula>"g"</formula>
    </cfRule>
    <cfRule type="cellIs" dxfId="388" priority="468" operator="equal">
      <formula>"f"</formula>
    </cfRule>
    <cfRule type="cellIs" dxfId="387" priority="469" operator="equal">
      <formula>"e"</formula>
    </cfRule>
    <cfRule type="cellIs" dxfId="386" priority="470" operator="equal">
      <formula>"d"</formula>
    </cfRule>
    <cfRule type="cellIs" dxfId="385" priority="471" operator="equal">
      <formula>"c"</formula>
    </cfRule>
    <cfRule type="cellIs" dxfId="384" priority="472" operator="equal">
      <formula>"b"</formula>
    </cfRule>
    <cfRule type="cellIs" dxfId="383" priority="473" operator="equal">
      <formula>"a"</formula>
    </cfRule>
  </conditionalFormatting>
  <conditionalFormatting sqref="J18:J19">
    <cfRule type="cellIs" dxfId="382" priority="436" operator="equal">
      <formula>"Frit"</formula>
    </cfRule>
    <cfRule type="cellIs" dxfId="381" priority="437" operator="equal">
      <formula>"PPHF"</formula>
    </cfRule>
    <cfRule type="cellIs" dxfId="380" priority="438" operator="equal">
      <formula>"PLHF"</formula>
    </cfRule>
    <cfRule type="cellIs" dxfId="379" priority="439" operator="equal">
      <formula>"Laitiers"</formula>
    </cfRule>
    <cfRule type="cellIs" dxfId="378" priority="440" operator="equal">
      <formula>"o"</formula>
    </cfRule>
    <cfRule type="cellIs" dxfId="377" priority="441" operator="equal">
      <formula>"n"</formula>
    </cfRule>
    <cfRule type="cellIs" dxfId="376" priority="442" operator="equal">
      <formula>"m"</formula>
    </cfRule>
    <cfRule type="cellIs" dxfId="375" priority="443" operator="equal">
      <formula>"l"</formula>
    </cfRule>
    <cfRule type="cellIs" dxfId="374" priority="444" operator="equal">
      <formula>"k"</formula>
    </cfRule>
    <cfRule type="cellIs" dxfId="373" priority="445" operator="equal">
      <formula>"j"</formula>
    </cfRule>
    <cfRule type="cellIs" dxfId="372" priority="446" operator="equal">
      <formula>"i"</formula>
    </cfRule>
    <cfRule type="cellIs" dxfId="371" priority="447" operator="equal">
      <formula>"h"</formula>
    </cfRule>
    <cfRule type="cellIs" dxfId="370" priority="448" operator="equal">
      <formula>"g"</formula>
    </cfRule>
    <cfRule type="cellIs" dxfId="369" priority="449" operator="equal">
      <formula>"f"</formula>
    </cfRule>
    <cfRule type="cellIs" dxfId="368" priority="450" operator="equal">
      <formula>"e"</formula>
    </cfRule>
    <cfRule type="cellIs" dxfId="367" priority="451" operator="equal">
      <formula>"d"</formula>
    </cfRule>
    <cfRule type="cellIs" dxfId="366" priority="452" operator="equal">
      <formula>"c"</formula>
    </cfRule>
    <cfRule type="cellIs" dxfId="365" priority="453" operator="equal">
      <formula>"b"</formula>
    </cfRule>
    <cfRule type="cellIs" dxfId="364" priority="454" operator="equal">
      <formula>"a"</formula>
    </cfRule>
  </conditionalFormatting>
  <conditionalFormatting sqref="B18:B19">
    <cfRule type="cellIs" dxfId="363" priority="417" operator="equal">
      <formula>"Frit"</formula>
    </cfRule>
    <cfRule type="cellIs" dxfId="362" priority="418" operator="equal">
      <formula>"PPHF"</formula>
    </cfRule>
    <cfRule type="cellIs" dxfId="361" priority="419" operator="equal">
      <formula>"PLHF"</formula>
    </cfRule>
    <cfRule type="cellIs" dxfId="360" priority="420" operator="equal">
      <formula>"Laitiers"</formula>
    </cfRule>
    <cfRule type="cellIs" dxfId="359" priority="421" operator="equal">
      <formula>"o"</formula>
    </cfRule>
    <cfRule type="cellIs" dxfId="358" priority="422" operator="equal">
      <formula>"n"</formula>
    </cfRule>
    <cfRule type="cellIs" dxfId="357" priority="423" operator="equal">
      <formula>"m"</formula>
    </cfRule>
    <cfRule type="cellIs" dxfId="356" priority="424" operator="equal">
      <formula>"l"</formula>
    </cfRule>
    <cfRule type="cellIs" dxfId="355" priority="425" operator="equal">
      <formula>"k"</formula>
    </cfRule>
    <cfRule type="cellIs" dxfId="354" priority="426" operator="equal">
      <formula>"j"</formula>
    </cfRule>
    <cfRule type="cellIs" dxfId="353" priority="427" operator="equal">
      <formula>"i"</formula>
    </cfRule>
    <cfRule type="cellIs" dxfId="352" priority="428" operator="equal">
      <formula>"h"</formula>
    </cfRule>
    <cfRule type="cellIs" dxfId="351" priority="429" operator="equal">
      <formula>"g"</formula>
    </cfRule>
    <cfRule type="cellIs" dxfId="350" priority="430" operator="equal">
      <formula>"f"</formula>
    </cfRule>
    <cfRule type="cellIs" dxfId="349" priority="431" operator="equal">
      <formula>"e"</formula>
    </cfRule>
    <cfRule type="cellIs" dxfId="348" priority="432" operator="equal">
      <formula>"d"</formula>
    </cfRule>
    <cfRule type="cellIs" dxfId="347" priority="433" operator="equal">
      <formula>"c"</formula>
    </cfRule>
    <cfRule type="cellIs" dxfId="346" priority="434" operator="equal">
      <formula>"b"</formula>
    </cfRule>
    <cfRule type="cellIs" dxfId="345" priority="435" operator="equal">
      <formula>"a"</formula>
    </cfRule>
  </conditionalFormatting>
  <conditionalFormatting sqref="B23:B24">
    <cfRule type="cellIs" dxfId="344" priority="398" operator="equal">
      <formula>"Frit"</formula>
    </cfRule>
    <cfRule type="cellIs" dxfId="343" priority="399" operator="equal">
      <formula>"PPHF"</formula>
    </cfRule>
    <cfRule type="cellIs" dxfId="342" priority="400" operator="equal">
      <formula>"PLHF"</formula>
    </cfRule>
    <cfRule type="cellIs" dxfId="341" priority="401" operator="equal">
      <formula>"Laitiers"</formula>
    </cfRule>
    <cfRule type="cellIs" dxfId="340" priority="402" operator="equal">
      <formula>"o"</formula>
    </cfRule>
    <cfRule type="cellIs" dxfId="339" priority="403" operator="equal">
      <formula>"n"</formula>
    </cfRule>
    <cfRule type="cellIs" dxfId="338" priority="404" operator="equal">
      <formula>"m"</formula>
    </cfRule>
    <cfRule type="cellIs" dxfId="337" priority="405" operator="equal">
      <formula>"l"</formula>
    </cfRule>
    <cfRule type="cellIs" dxfId="336" priority="406" operator="equal">
      <formula>"k"</formula>
    </cfRule>
    <cfRule type="cellIs" dxfId="335" priority="407" operator="equal">
      <formula>"j"</formula>
    </cfRule>
    <cfRule type="cellIs" dxfId="334" priority="408" operator="equal">
      <formula>"i"</formula>
    </cfRule>
    <cfRule type="cellIs" dxfId="333" priority="409" operator="equal">
      <formula>"h"</formula>
    </cfRule>
    <cfRule type="cellIs" dxfId="332" priority="410" operator="equal">
      <formula>"g"</formula>
    </cfRule>
    <cfRule type="cellIs" dxfId="331" priority="411" operator="equal">
      <formula>"f"</formula>
    </cfRule>
    <cfRule type="cellIs" dxfId="330" priority="412" operator="equal">
      <formula>"e"</formula>
    </cfRule>
    <cfRule type="cellIs" dxfId="329" priority="413" operator="equal">
      <formula>"d"</formula>
    </cfRule>
    <cfRule type="cellIs" dxfId="328" priority="414" operator="equal">
      <formula>"c"</formula>
    </cfRule>
    <cfRule type="cellIs" dxfId="327" priority="415" operator="equal">
      <formula>"b"</formula>
    </cfRule>
    <cfRule type="cellIs" dxfId="326" priority="416" operator="equal">
      <formula>"a"</formula>
    </cfRule>
  </conditionalFormatting>
  <conditionalFormatting sqref="F23:F24">
    <cfRule type="cellIs" dxfId="325" priority="379" operator="equal">
      <formula>"Frit"</formula>
    </cfRule>
    <cfRule type="cellIs" dxfId="324" priority="380" operator="equal">
      <formula>"PPHF"</formula>
    </cfRule>
    <cfRule type="cellIs" dxfId="323" priority="381" operator="equal">
      <formula>"PLHF"</formula>
    </cfRule>
    <cfRule type="cellIs" dxfId="322" priority="382" operator="equal">
      <formula>"Laitiers"</formula>
    </cfRule>
    <cfRule type="cellIs" dxfId="321" priority="383" operator="equal">
      <formula>"o"</formula>
    </cfRule>
    <cfRule type="cellIs" dxfId="320" priority="384" operator="equal">
      <formula>"n"</formula>
    </cfRule>
    <cfRule type="cellIs" dxfId="319" priority="385" operator="equal">
      <formula>"m"</formula>
    </cfRule>
    <cfRule type="cellIs" dxfId="318" priority="386" operator="equal">
      <formula>"l"</formula>
    </cfRule>
    <cfRule type="cellIs" dxfId="317" priority="387" operator="equal">
      <formula>"k"</formula>
    </cfRule>
    <cfRule type="cellIs" dxfId="316" priority="388" operator="equal">
      <formula>"j"</formula>
    </cfRule>
    <cfRule type="cellIs" dxfId="315" priority="389" operator="equal">
      <formula>"i"</formula>
    </cfRule>
    <cfRule type="cellIs" dxfId="314" priority="390" operator="equal">
      <formula>"h"</formula>
    </cfRule>
    <cfRule type="cellIs" dxfId="313" priority="391" operator="equal">
      <formula>"g"</formula>
    </cfRule>
    <cfRule type="cellIs" dxfId="312" priority="392" operator="equal">
      <formula>"f"</formula>
    </cfRule>
    <cfRule type="cellIs" dxfId="311" priority="393" operator="equal">
      <formula>"e"</formula>
    </cfRule>
    <cfRule type="cellIs" dxfId="310" priority="394" operator="equal">
      <formula>"d"</formula>
    </cfRule>
    <cfRule type="cellIs" dxfId="309" priority="395" operator="equal">
      <formula>"c"</formula>
    </cfRule>
    <cfRule type="cellIs" dxfId="308" priority="396" operator="equal">
      <formula>"b"</formula>
    </cfRule>
    <cfRule type="cellIs" dxfId="307" priority="397" operator="equal">
      <formula>"a"</formula>
    </cfRule>
  </conditionalFormatting>
  <conditionalFormatting sqref="F28:F29">
    <cfRule type="cellIs" dxfId="306" priority="360" operator="equal">
      <formula>"Frit"</formula>
    </cfRule>
    <cfRule type="cellIs" dxfId="305" priority="361" operator="equal">
      <formula>"PPHF"</formula>
    </cfRule>
    <cfRule type="cellIs" dxfId="304" priority="362" operator="equal">
      <formula>"PLHF"</formula>
    </cfRule>
    <cfRule type="cellIs" dxfId="303" priority="363" operator="equal">
      <formula>"Laitiers"</formula>
    </cfRule>
    <cfRule type="cellIs" dxfId="302" priority="364" operator="equal">
      <formula>"o"</formula>
    </cfRule>
    <cfRule type="cellIs" dxfId="301" priority="365" operator="equal">
      <formula>"n"</formula>
    </cfRule>
    <cfRule type="cellIs" dxfId="300" priority="366" operator="equal">
      <formula>"m"</formula>
    </cfRule>
    <cfRule type="cellIs" dxfId="299" priority="367" operator="equal">
      <formula>"l"</formula>
    </cfRule>
    <cfRule type="cellIs" dxfId="298" priority="368" operator="equal">
      <formula>"k"</formula>
    </cfRule>
    <cfRule type="cellIs" dxfId="297" priority="369" operator="equal">
      <formula>"j"</formula>
    </cfRule>
    <cfRule type="cellIs" dxfId="296" priority="370" operator="equal">
      <formula>"i"</formula>
    </cfRule>
    <cfRule type="cellIs" dxfId="295" priority="371" operator="equal">
      <formula>"h"</formula>
    </cfRule>
    <cfRule type="cellIs" dxfId="294" priority="372" operator="equal">
      <formula>"g"</formula>
    </cfRule>
    <cfRule type="cellIs" dxfId="293" priority="373" operator="equal">
      <formula>"f"</formula>
    </cfRule>
    <cfRule type="cellIs" dxfId="292" priority="374" operator="equal">
      <formula>"e"</formula>
    </cfRule>
    <cfRule type="cellIs" dxfId="291" priority="375" operator="equal">
      <formula>"d"</formula>
    </cfRule>
    <cfRule type="cellIs" dxfId="290" priority="376" operator="equal">
      <formula>"c"</formula>
    </cfRule>
    <cfRule type="cellIs" dxfId="289" priority="377" operator="equal">
      <formula>"b"</formula>
    </cfRule>
    <cfRule type="cellIs" dxfId="288" priority="378" operator="equal">
      <formula>"a"</formula>
    </cfRule>
  </conditionalFormatting>
  <conditionalFormatting sqref="B28:B29">
    <cfRule type="cellIs" dxfId="287" priority="341" operator="equal">
      <formula>"Frit"</formula>
    </cfRule>
    <cfRule type="cellIs" dxfId="286" priority="342" operator="equal">
      <formula>"PPHF"</formula>
    </cfRule>
    <cfRule type="cellIs" dxfId="285" priority="343" operator="equal">
      <formula>"PLHF"</formula>
    </cfRule>
    <cfRule type="cellIs" dxfId="284" priority="344" operator="equal">
      <formula>"Laitiers"</formula>
    </cfRule>
    <cfRule type="cellIs" dxfId="283" priority="345" operator="equal">
      <formula>"o"</formula>
    </cfRule>
    <cfRule type="cellIs" dxfId="282" priority="346" operator="equal">
      <formula>"n"</formula>
    </cfRule>
    <cfRule type="cellIs" dxfId="281" priority="347" operator="equal">
      <formula>"m"</formula>
    </cfRule>
    <cfRule type="cellIs" dxfId="280" priority="348" operator="equal">
      <formula>"l"</formula>
    </cfRule>
    <cfRule type="cellIs" dxfId="279" priority="349" operator="equal">
      <formula>"k"</formula>
    </cfRule>
    <cfRule type="cellIs" dxfId="278" priority="350" operator="equal">
      <formula>"j"</formula>
    </cfRule>
    <cfRule type="cellIs" dxfId="277" priority="351" operator="equal">
      <formula>"i"</formula>
    </cfRule>
    <cfRule type="cellIs" dxfId="276" priority="352" operator="equal">
      <formula>"h"</formula>
    </cfRule>
    <cfRule type="cellIs" dxfId="275" priority="353" operator="equal">
      <formula>"g"</formula>
    </cfRule>
    <cfRule type="cellIs" dxfId="274" priority="354" operator="equal">
      <formula>"f"</formula>
    </cfRule>
    <cfRule type="cellIs" dxfId="273" priority="355" operator="equal">
      <formula>"e"</formula>
    </cfRule>
    <cfRule type="cellIs" dxfId="272" priority="356" operator="equal">
      <formula>"d"</formula>
    </cfRule>
    <cfRule type="cellIs" dxfId="271" priority="357" operator="equal">
      <formula>"c"</formula>
    </cfRule>
    <cfRule type="cellIs" dxfId="270" priority="358" operator="equal">
      <formula>"b"</formula>
    </cfRule>
    <cfRule type="cellIs" dxfId="269" priority="359" operator="equal">
      <formula>"a"</formula>
    </cfRule>
  </conditionalFormatting>
  <conditionalFormatting sqref="B8">
    <cfRule type="cellIs" dxfId="268" priority="322" operator="equal">
      <formula>"Frit"</formula>
    </cfRule>
    <cfRule type="cellIs" dxfId="267" priority="323" operator="equal">
      <formula>"PPHF"</formula>
    </cfRule>
    <cfRule type="cellIs" dxfId="266" priority="324" operator="equal">
      <formula>"PLHF"</formula>
    </cfRule>
    <cfRule type="cellIs" dxfId="265" priority="325" operator="equal">
      <formula>"Laitiers"</formula>
    </cfRule>
    <cfRule type="cellIs" dxfId="264" priority="326" operator="equal">
      <formula>"o"</formula>
    </cfRule>
    <cfRule type="cellIs" dxfId="263" priority="327" operator="equal">
      <formula>"n"</formula>
    </cfRule>
    <cfRule type="cellIs" dxfId="262" priority="328" operator="equal">
      <formula>"m"</formula>
    </cfRule>
    <cfRule type="cellIs" dxfId="261" priority="329" operator="equal">
      <formula>"l"</formula>
    </cfRule>
    <cfRule type="cellIs" dxfId="260" priority="330" operator="equal">
      <formula>"k"</formula>
    </cfRule>
    <cfRule type="cellIs" dxfId="259" priority="331" operator="equal">
      <formula>"j"</formula>
    </cfRule>
    <cfRule type="cellIs" dxfId="258" priority="332" operator="equal">
      <formula>"i"</formula>
    </cfRule>
    <cfRule type="cellIs" dxfId="257" priority="333" operator="equal">
      <formula>"h"</formula>
    </cfRule>
    <cfRule type="cellIs" dxfId="256" priority="334" operator="equal">
      <formula>"g"</formula>
    </cfRule>
    <cfRule type="cellIs" dxfId="255" priority="335" operator="equal">
      <formula>"f"</formula>
    </cfRule>
    <cfRule type="cellIs" dxfId="254" priority="336" operator="equal">
      <formula>"e"</formula>
    </cfRule>
    <cfRule type="cellIs" dxfId="253" priority="337" operator="equal">
      <formula>"d"</formula>
    </cfRule>
    <cfRule type="cellIs" dxfId="252" priority="338" operator="equal">
      <formula>"c"</formula>
    </cfRule>
    <cfRule type="cellIs" dxfId="251" priority="339" operator="equal">
      <formula>"b"</formula>
    </cfRule>
    <cfRule type="cellIs" dxfId="250" priority="340" operator="equal">
      <formula>"a"</formula>
    </cfRule>
  </conditionalFormatting>
  <conditionalFormatting sqref="B9:B10">
    <cfRule type="cellIs" dxfId="249" priority="303" operator="equal">
      <formula>"Frit"</formula>
    </cfRule>
    <cfRule type="cellIs" dxfId="248" priority="304" operator="equal">
      <formula>"PPHF"</formula>
    </cfRule>
    <cfRule type="cellIs" dxfId="247" priority="305" operator="equal">
      <formula>"PLHF"</formula>
    </cfRule>
    <cfRule type="cellIs" dxfId="246" priority="306" operator="equal">
      <formula>"Laitiers"</formula>
    </cfRule>
    <cfRule type="cellIs" dxfId="245" priority="307" operator="equal">
      <formula>"o"</formula>
    </cfRule>
    <cfRule type="cellIs" dxfId="244" priority="308" operator="equal">
      <formula>"n"</formula>
    </cfRule>
    <cfRule type="cellIs" dxfId="243" priority="309" operator="equal">
      <formula>"m"</formula>
    </cfRule>
    <cfRule type="cellIs" dxfId="242" priority="310" operator="equal">
      <formula>"l"</formula>
    </cfRule>
    <cfRule type="cellIs" dxfId="241" priority="311" operator="equal">
      <formula>"k"</formula>
    </cfRule>
    <cfRule type="cellIs" dxfId="240" priority="312" operator="equal">
      <formula>"j"</formula>
    </cfRule>
    <cfRule type="cellIs" dxfId="239" priority="313" operator="equal">
      <formula>"i"</formula>
    </cfRule>
    <cfRule type="cellIs" dxfId="238" priority="314" operator="equal">
      <formula>"h"</formula>
    </cfRule>
    <cfRule type="cellIs" dxfId="237" priority="315" operator="equal">
      <formula>"g"</formula>
    </cfRule>
    <cfRule type="cellIs" dxfId="236" priority="316" operator="equal">
      <formula>"f"</formula>
    </cfRule>
    <cfRule type="cellIs" dxfId="235" priority="317" operator="equal">
      <formula>"e"</formula>
    </cfRule>
    <cfRule type="cellIs" dxfId="234" priority="318" operator="equal">
      <formula>"d"</formula>
    </cfRule>
    <cfRule type="cellIs" dxfId="233" priority="319" operator="equal">
      <formula>"c"</formula>
    </cfRule>
    <cfRule type="cellIs" dxfId="232" priority="320" operator="equal">
      <formula>"b"</formula>
    </cfRule>
    <cfRule type="cellIs" dxfId="231" priority="321" operator="equal">
      <formula>"a"</formula>
    </cfRule>
  </conditionalFormatting>
  <conditionalFormatting sqref="F8">
    <cfRule type="cellIs" dxfId="230" priority="284" operator="equal">
      <formula>"Frit"</formula>
    </cfRule>
    <cfRule type="cellIs" dxfId="229" priority="285" operator="equal">
      <formula>"PPHF"</formula>
    </cfRule>
    <cfRule type="cellIs" dxfId="228" priority="286" operator="equal">
      <formula>"PLHF"</formula>
    </cfRule>
    <cfRule type="cellIs" dxfId="227" priority="287" operator="equal">
      <formula>"Laitiers"</formula>
    </cfRule>
    <cfRule type="cellIs" dxfId="226" priority="288" operator="equal">
      <formula>"o"</formula>
    </cfRule>
    <cfRule type="cellIs" dxfId="225" priority="289" operator="equal">
      <formula>"n"</formula>
    </cfRule>
    <cfRule type="cellIs" dxfId="224" priority="290" operator="equal">
      <formula>"m"</formula>
    </cfRule>
    <cfRule type="cellIs" dxfId="223" priority="291" operator="equal">
      <formula>"l"</formula>
    </cfRule>
    <cfRule type="cellIs" dxfId="222" priority="292" operator="equal">
      <formula>"k"</formula>
    </cfRule>
    <cfRule type="cellIs" dxfId="221" priority="293" operator="equal">
      <formula>"j"</formula>
    </cfRule>
    <cfRule type="cellIs" dxfId="220" priority="294" operator="equal">
      <formula>"i"</formula>
    </cfRule>
    <cfRule type="cellIs" dxfId="219" priority="295" operator="equal">
      <formula>"h"</formula>
    </cfRule>
    <cfRule type="cellIs" dxfId="218" priority="296" operator="equal">
      <formula>"g"</formula>
    </cfRule>
    <cfRule type="cellIs" dxfId="217" priority="297" operator="equal">
      <formula>"f"</formula>
    </cfRule>
    <cfRule type="cellIs" dxfId="216" priority="298" operator="equal">
      <formula>"e"</formula>
    </cfRule>
    <cfRule type="cellIs" dxfId="215" priority="299" operator="equal">
      <formula>"d"</formula>
    </cfRule>
    <cfRule type="cellIs" dxfId="214" priority="300" operator="equal">
      <formula>"c"</formula>
    </cfRule>
    <cfRule type="cellIs" dxfId="213" priority="301" operator="equal">
      <formula>"b"</formula>
    </cfRule>
    <cfRule type="cellIs" dxfId="212" priority="302" operator="equal">
      <formula>"a"</formula>
    </cfRule>
  </conditionalFormatting>
  <conditionalFormatting sqref="F9:F10">
    <cfRule type="cellIs" dxfId="211" priority="265" operator="equal">
      <formula>"Frit"</formula>
    </cfRule>
    <cfRule type="cellIs" dxfId="210" priority="266" operator="equal">
      <formula>"PPHF"</formula>
    </cfRule>
    <cfRule type="cellIs" dxfId="209" priority="267" operator="equal">
      <formula>"PLHF"</formula>
    </cfRule>
    <cfRule type="cellIs" dxfId="208" priority="268" operator="equal">
      <formula>"Laitiers"</formula>
    </cfRule>
    <cfRule type="cellIs" dxfId="207" priority="269" operator="equal">
      <formula>"o"</formula>
    </cfRule>
    <cfRule type="cellIs" dxfId="206" priority="270" operator="equal">
      <formula>"n"</formula>
    </cfRule>
    <cfRule type="cellIs" dxfId="205" priority="271" operator="equal">
      <formula>"m"</formula>
    </cfRule>
    <cfRule type="cellIs" dxfId="204" priority="272" operator="equal">
      <formula>"l"</formula>
    </cfRule>
    <cfRule type="cellIs" dxfId="203" priority="273" operator="equal">
      <formula>"k"</formula>
    </cfRule>
    <cfRule type="cellIs" dxfId="202" priority="274" operator="equal">
      <formula>"j"</formula>
    </cfRule>
    <cfRule type="cellIs" dxfId="201" priority="275" operator="equal">
      <formula>"i"</formula>
    </cfRule>
    <cfRule type="cellIs" dxfId="200" priority="276" operator="equal">
      <formula>"h"</formula>
    </cfRule>
    <cfRule type="cellIs" dxfId="199" priority="277" operator="equal">
      <formula>"g"</formula>
    </cfRule>
    <cfRule type="cellIs" dxfId="198" priority="278" operator="equal">
      <formula>"f"</formula>
    </cfRule>
    <cfRule type="cellIs" dxfId="197" priority="279" operator="equal">
      <formula>"e"</formula>
    </cfRule>
    <cfRule type="cellIs" dxfId="196" priority="280" operator="equal">
      <formula>"d"</formula>
    </cfRule>
    <cfRule type="cellIs" dxfId="195" priority="281" operator="equal">
      <formula>"c"</formula>
    </cfRule>
    <cfRule type="cellIs" dxfId="194" priority="282" operator="equal">
      <formula>"b"</formula>
    </cfRule>
    <cfRule type="cellIs" dxfId="193" priority="283" operator="equal">
      <formula>"a"</formula>
    </cfRule>
  </conditionalFormatting>
  <conditionalFormatting sqref="J8">
    <cfRule type="cellIs" dxfId="192" priority="246" operator="equal">
      <formula>"Frit"</formula>
    </cfRule>
    <cfRule type="cellIs" dxfId="191" priority="247" operator="equal">
      <formula>"PPHF"</formula>
    </cfRule>
    <cfRule type="cellIs" dxfId="190" priority="248" operator="equal">
      <formula>"PLHF"</formula>
    </cfRule>
    <cfRule type="cellIs" dxfId="189" priority="249" operator="equal">
      <formula>"Laitiers"</formula>
    </cfRule>
    <cfRule type="cellIs" dxfId="188" priority="250" operator="equal">
      <formula>"o"</formula>
    </cfRule>
    <cfRule type="cellIs" dxfId="187" priority="251" operator="equal">
      <formula>"n"</formula>
    </cfRule>
    <cfRule type="cellIs" dxfId="186" priority="252" operator="equal">
      <formula>"m"</formula>
    </cfRule>
    <cfRule type="cellIs" dxfId="185" priority="253" operator="equal">
      <formula>"l"</formula>
    </cfRule>
    <cfRule type="cellIs" dxfId="184" priority="254" operator="equal">
      <formula>"k"</formula>
    </cfRule>
    <cfRule type="cellIs" dxfId="183" priority="255" operator="equal">
      <formula>"j"</formula>
    </cfRule>
    <cfRule type="cellIs" dxfId="182" priority="256" operator="equal">
      <formula>"i"</formula>
    </cfRule>
    <cfRule type="cellIs" dxfId="181" priority="257" operator="equal">
      <formula>"h"</formula>
    </cfRule>
    <cfRule type="cellIs" dxfId="180" priority="258" operator="equal">
      <formula>"g"</formula>
    </cfRule>
    <cfRule type="cellIs" dxfId="179" priority="259" operator="equal">
      <formula>"f"</formula>
    </cfRule>
    <cfRule type="cellIs" dxfId="178" priority="260" operator="equal">
      <formula>"e"</formula>
    </cfRule>
    <cfRule type="cellIs" dxfId="177" priority="261" operator="equal">
      <formula>"d"</formula>
    </cfRule>
    <cfRule type="cellIs" dxfId="176" priority="262" operator="equal">
      <formula>"c"</formula>
    </cfRule>
    <cfRule type="cellIs" dxfId="175" priority="263" operator="equal">
      <formula>"b"</formula>
    </cfRule>
    <cfRule type="cellIs" dxfId="174" priority="264" operator="equal">
      <formula>"a"</formula>
    </cfRule>
  </conditionalFormatting>
  <conditionalFormatting sqref="J9:J10">
    <cfRule type="cellIs" dxfId="173" priority="227" operator="equal">
      <formula>"Frit"</formula>
    </cfRule>
    <cfRule type="cellIs" dxfId="172" priority="228" operator="equal">
      <formula>"PPHF"</formula>
    </cfRule>
    <cfRule type="cellIs" dxfId="171" priority="229" operator="equal">
      <formula>"PLHF"</formula>
    </cfRule>
    <cfRule type="cellIs" dxfId="170" priority="230" operator="equal">
      <formula>"Laitiers"</formula>
    </cfRule>
    <cfRule type="cellIs" dxfId="169" priority="231" operator="equal">
      <formula>"o"</formula>
    </cfRule>
    <cfRule type="cellIs" dxfId="168" priority="232" operator="equal">
      <formula>"n"</formula>
    </cfRule>
    <cfRule type="cellIs" dxfId="167" priority="233" operator="equal">
      <formula>"m"</formula>
    </cfRule>
    <cfRule type="cellIs" dxfId="166" priority="234" operator="equal">
      <formula>"l"</formula>
    </cfRule>
    <cfRule type="cellIs" dxfId="165" priority="235" operator="equal">
      <formula>"k"</formula>
    </cfRule>
    <cfRule type="cellIs" dxfId="164" priority="236" operator="equal">
      <formula>"j"</formula>
    </cfRule>
    <cfRule type="cellIs" dxfId="163" priority="237" operator="equal">
      <formula>"i"</formula>
    </cfRule>
    <cfRule type="cellIs" dxfId="162" priority="238" operator="equal">
      <formula>"h"</formula>
    </cfRule>
    <cfRule type="cellIs" dxfId="161" priority="239" operator="equal">
      <formula>"g"</formula>
    </cfRule>
    <cfRule type="cellIs" dxfId="160" priority="240" operator="equal">
      <formula>"f"</formula>
    </cfRule>
    <cfRule type="cellIs" dxfId="159" priority="241" operator="equal">
      <formula>"e"</formula>
    </cfRule>
    <cfRule type="cellIs" dxfId="158" priority="242" operator="equal">
      <formula>"d"</formula>
    </cfRule>
    <cfRule type="cellIs" dxfId="157" priority="243" operator="equal">
      <formula>"c"</formula>
    </cfRule>
    <cfRule type="cellIs" dxfId="156" priority="244" operator="equal">
      <formula>"b"</formula>
    </cfRule>
    <cfRule type="cellIs" dxfId="155" priority="245" operator="equal">
      <formula>"a"</formula>
    </cfRule>
  </conditionalFormatting>
  <conditionalFormatting sqref="N8">
    <cfRule type="cellIs" dxfId="154" priority="208" operator="equal">
      <formula>"Frit"</formula>
    </cfRule>
    <cfRule type="cellIs" dxfId="153" priority="209" operator="equal">
      <formula>"PPHF"</formula>
    </cfRule>
    <cfRule type="cellIs" dxfId="152" priority="210" operator="equal">
      <formula>"PLHF"</formula>
    </cfRule>
    <cfRule type="cellIs" dxfId="151" priority="211" operator="equal">
      <formula>"Laitiers"</formula>
    </cfRule>
    <cfRule type="cellIs" dxfId="150" priority="212" operator="equal">
      <formula>"o"</formula>
    </cfRule>
    <cfRule type="cellIs" dxfId="149" priority="213" operator="equal">
      <formula>"n"</formula>
    </cfRule>
    <cfRule type="cellIs" dxfId="148" priority="214" operator="equal">
      <formula>"m"</formula>
    </cfRule>
    <cfRule type="cellIs" dxfId="147" priority="215" operator="equal">
      <formula>"l"</formula>
    </cfRule>
    <cfRule type="cellIs" dxfId="146" priority="216" operator="equal">
      <formula>"k"</formula>
    </cfRule>
    <cfRule type="cellIs" dxfId="145" priority="217" operator="equal">
      <formula>"j"</formula>
    </cfRule>
    <cfRule type="cellIs" dxfId="144" priority="218" operator="equal">
      <formula>"i"</formula>
    </cfRule>
    <cfRule type="cellIs" dxfId="143" priority="219" operator="equal">
      <formula>"h"</formula>
    </cfRule>
    <cfRule type="cellIs" dxfId="142" priority="220" operator="equal">
      <formula>"g"</formula>
    </cfRule>
    <cfRule type="cellIs" dxfId="141" priority="221" operator="equal">
      <formula>"f"</formula>
    </cfRule>
    <cfRule type="cellIs" dxfId="140" priority="222" operator="equal">
      <formula>"e"</formula>
    </cfRule>
    <cfRule type="cellIs" dxfId="139" priority="223" operator="equal">
      <formula>"d"</formula>
    </cfRule>
    <cfRule type="cellIs" dxfId="138" priority="224" operator="equal">
      <formula>"c"</formula>
    </cfRule>
    <cfRule type="cellIs" dxfId="137" priority="225" operator="equal">
      <formula>"b"</formula>
    </cfRule>
    <cfRule type="cellIs" dxfId="136" priority="226" operator="equal">
      <formula>"a"</formula>
    </cfRule>
  </conditionalFormatting>
  <conditionalFormatting sqref="N9:N10">
    <cfRule type="cellIs" dxfId="135" priority="189" operator="equal">
      <formula>"Frit"</formula>
    </cfRule>
    <cfRule type="cellIs" dxfId="134" priority="190" operator="equal">
      <formula>"PPHF"</formula>
    </cfRule>
    <cfRule type="cellIs" dxfId="133" priority="191" operator="equal">
      <formula>"PLHF"</formula>
    </cfRule>
    <cfRule type="cellIs" dxfId="132" priority="192" operator="equal">
      <formula>"Laitiers"</formula>
    </cfRule>
    <cfRule type="cellIs" dxfId="131" priority="193" operator="equal">
      <formula>"o"</formula>
    </cfRule>
    <cfRule type="cellIs" dxfId="130" priority="194" operator="equal">
      <formula>"n"</formula>
    </cfRule>
    <cfRule type="cellIs" dxfId="129" priority="195" operator="equal">
      <formula>"m"</formula>
    </cfRule>
    <cfRule type="cellIs" dxfId="128" priority="196" operator="equal">
      <formula>"l"</formula>
    </cfRule>
    <cfRule type="cellIs" dxfId="127" priority="197" operator="equal">
      <formula>"k"</formula>
    </cfRule>
    <cfRule type="cellIs" dxfId="126" priority="198" operator="equal">
      <formula>"j"</formula>
    </cfRule>
    <cfRule type="cellIs" dxfId="125" priority="199" operator="equal">
      <formula>"i"</formula>
    </cfRule>
    <cfRule type="cellIs" dxfId="124" priority="200" operator="equal">
      <formula>"h"</formula>
    </cfRule>
    <cfRule type="cellIs" dxfId="123" priority="201" operator="equal">
      <formula>"g"</formula>
    </cfRule>
    <cfRule type="cellIs" dxfId="122" priority="202" operator="equal">
      <formula>"f"</formula>
    </cfRule>
    <cfRule type="cellIs" dxfId="121" priority="203" operator="equal">
      <formula>"e"</formula>
    </cfRule>
    <cfRule type="cellIs" dxfId="120" priority="204" operator="equal">
      <formula>"d"</formula>
    </cfRule>
    <cfRule type="cellIs" dxfId="119" priority="205" operator="equal">
      <formula>"c"</formula>
    </cfRule>
    <cfRule type="cellIs" dxfId="118" priority="206" operator="equal">
      <formula>"b"</formula>
    </cfRule>
    <cfRule type="cellIs" dxfId="117" priority="207" operator="equal">
      <formula>"a"</formula>
    </cfRule>
  </conditionalFormatting>
  <conditionalFormatting sqref="R19">
    <cfRule type="cellIs" dxfId="116" priority="106" operator="equal">
      <formula>10</formula>
    </cfRule>
    <cfRule type="cellIs" dxfId="115" priority="107" operator="lessThan">
      <formula>10</formula>
    </cfRule>
    <cfRule type="cellIs" dxfId="114" priority="108" operator="greaterThan">
      <formula>10</formula>
    </cfRule>
  </conditionalFormatting>
  <conditionalFormatting sqref="S19">
    <cfRule type="cellIs" dxfId="113" priority="103" operator="equal">
      <formula>10</formula>
    </cfRule>
    <cfRule type="cellIs" dxfId="112" priority="104" operator="lessThan">
      <formula>10</formula>
    </cfRule>
    <cfRule type="cellIs" dxfId="111" priority="105" operator="greaterThan">
      <formula>10</formula>
    </cfRule>
  </conditionalFormatting>
  <conditionalFormatting sqref="R20">
    <cfRule type="cellIs" dxfId="110" priority="100" operator="equal">
      <formula>20</formula>
    </cfRule>
    <cfRule type="cellIs" dxfId="109" priority="101" operator="lessThan">
      <formula>20</formula>
    </cfRule>
    <cfRule type="cellIs" dxfId="108" priority="102" operator="greaterThan">
      <formula>20</formula>
    </cfRule>
  </conditionalFormatting>
  <conditionalFormatting sqref="S20">
    <cfRule type="cellIs" dxfId="107" priority="97" operator="equal">
      <formula>20</formula>
    </cfRule>
    <cfRule type="cellIs" dxfId="106" priority="98" operator="lessThan">
      <formula>20</formula>
    </cfRule>
    <cfRule type="cellIs" dxfId="105" priority="99" operator="greaterThan">
      <formula>20</formula>
    </cfRule>
  </conditionalFormatting>
  <conditionalFormatting sqref="R25">
    <cfRule type="cellIs" dxfId="104" priority="95" operator="lessThan">
      <formula>16</formula>
    </cfRule>
    <cfRule type="cellIs" dxfId="103" priority="96" operator="greaterThan">
      <formula>15</formula>
    </cfRule>
  </conditionalFormatting>
  <conditionalFormatting sqref="S25">
    <cfRule type="cellIs" dxfId="102" priority="93" operator="lessThan">
      <formula>8</formula>
    </cfRule>
    <cfRule type="cellIs" dxfId="101" priority="94" operator="greaterThan">
      <formula>7</formula>
    </cfRule>
  </conditionalFormatting>
  <conditionalFormatting sqref="V9">
    <cfRule type="cellIs" dxfId="100" priority="90" operator="equal">
      <formula>0</formula>
    </cfRule>
    <cfRule type="cellIs" dxfId="99" priority="91" operator="lessThan">
      <formula>2</formula>
    </cfRule>
    <cfRule type="cellIs" dxfId="98" priority="92" operator="greaterThan">
      <formula>1</formula>
    </cfRule>
  </conditionalFormatting>
  <conditionalFormatting sqref="V10">
    <cfRule type="cellIs" dxfId="97" priority="87" operator="equal">
      <formula>0</formula>
    </cfRule>
    <cfRule type="cellIs" dxfId="96" priority="88" operator="lessThan">
      <formula>9</formula>
    </cfRule>
    <cfRule type="cellIs" dxfId="95" priority="89" operator="greaterThan">
      <formula>8</formula>
    </cfRule>
  </conditionalFormatting>
  <conditionalFormatting sqref="R14">
    <cfRule type="cellIs" dxfId="94" priority="84" operator="equal">
      <formula>0</formula>
    </cfRule>
    <cfRule type="cellIs" dxfId="93" priority="85" operator="lessThan">
      <formula>3</formula>
    </cfRule>
    <cfRule type="cellIs" dxfId="92" priority="86" operator="greaterThan">
      <formula>2</formula>
    </cfRule>
  </conditionalFormatting>
  <conditionalFormatting sqref="S14">
    <cfRule type="cellIs" dxfId="91" priority="47" operator="greaterThan">
      <formula>1</formula>
    </cfRule>
    <cfRule type="cellIs" dxfId="90" priority="83" operator="lessThan">
      <formula>2</formula>
    </cfRule>
  </conditionalFormatting>
  <conditionalFormatting sqref="R15">
    <cfRule type="cellIs" dxfId="89" priority="80" operator="equal">
      <formula>0</formula>
    </cfRule>
    <cfRule type="cellIs" dxfId="88" priority="81" operator="lessThan">
      <formula>5</formula>
    </cfRule>
    <cfRule type="cellIs" dxfId="87" priority="82" operator="greaterThan">
      <formula>4</formula>
    </cfRule>
  </conditionalFormatting>
  <conditionalFormatting sqref="S15">
    <cfRule type="cellIs" dxfId="86" priority="78" operator="lessThan">
      <formula>8</formula>
    </cfRule>
    <cfRule type="cellIs" dxfId="85" priority="79" operator="greaterThan">
      <formula>7</formula>
    </cfRule>
  </conditionalFormatting>
  <conditionalFormatting sqref="T15">
    <cfRule type="cellIs" dxfId="84" priority="76" operator="lessThan">
      <formula>8</formula>
    </cfRule>
    <cfRule type="cellIs" dxfId="83" priority="77" operator="greaterThan">
      <formula>7</formula>
    </cfRule>
  </conditionalFormatting>
  <conditionalFormatting sqref="U15:V15">
    <cfRule type="cellIs" dxfId="82" priority="73" operator="equal">
      <formula>0</formula>
    </cfRule>
    <cfRule type="cellIs" dxfId="81" priority="74" operator="lessThan">
      <formula>9</formula>
    </cfRule>
    <cfRule type="cellIs" dxfId="80" priority="75" operator="greaterThan">
      <formula>8</formula>
    </cfRule>
  </conditionalFormatting>
  <conditionalFormatting sqref="V14">
    <cfRule type="cellIs" dxfId="79" priority="70" operator="equal">
      <formula>0</formula>
    </cfRule>
    <cfRule type="cellIs" dxfId="78" priority="71" operator="lessThan">
      <formula>2</formula>
    </cfRule>
    <cfRule type="cellIs" dxfId="77" priority="72" operator="greaterThan">
      <formula>1</formula>
    </cfRule>
  </conditionalFormatting>
  <conditionalFormatting sqref="R29">
    <cfRule type="cellIs" dxfId="76" priority="67" operator="equal">
      <formula>0</formula>
    </cfRule>
    <cfRule type="cellIs" dxfId="75" priority="68" operator="lessThan">
      <formula>3</formula>
    </cfRule>
    <cfRule type="cellIs" dxfId="74" priority="69" operator="greaterThan">
      <formula>2</formula>
    </cfRule>
  </conditionalFormatting>
  <conditionalFormatting sqref="S29">
    <cfRule type="cellIs" dxfId="73" priority="64" operator="equal">
      <formula>0</formula>
    </cfRule>
    <cfRule type="cellIs" dxfId="72" priority="65" operator="lessThan">
      <formula>3</formula>
    </cfRule>
    <cfRule type="cellIs" dxfId="71" priority="66" operator="greaterThan">
      <formula>2</formula>
    </cfRule>
  </conditionalFormatting>
  <conditionalFormatting sqref="T30">
    <cfRule type="cellIs" dxfId="70" priority="62" operator="lessThan">
      <formula>16</formula>
    </cfRule>
    <cfRule type="cellIs" dxfId="69" priority="63" operator="greaterThan">
      <formula>15</formula>
    </cfRule>
  </conditionalFormatting>
  <conditionalFormatting sqref="U24">
    <cfRule type="cellIs" dxfId="68" priority="60" operator="greaterThan">
      <formula>2</formula>
    </cfRule>
    <cfRule type="cellIs" dxfId="67" priority="61" operator="lessThan">
      <formula>3</formula>
    </cfRule>
  </conditionalFormatting>
  <conditionalFormatting sqref="U25">
    <cfRule type="cellIs" dxfId="66" priority="58" operator="lessThan">
      <formula>12</formula>
    </cfRule>
    <cfRule type="cellIs" dxfId="65" priority="59" operator="greaterThan">
      <formula>11</formula>
    </cfRule>
  </conditionalFormatting>
  <conditionalFormatting sqref="T9">
    <cfRule type="cellIs" dxfId="64" priority="56" operator="lessThan">
      <formula>6</formula>
    </cfRule>
    <cfRule type="cellIs" dxfId="63" priority="57" operator="greaterThan">
      <formula>5</formula>
    </cfRule>
  </conditionalFormatting>
  <conditionalFormatting sqref="T10">
    <cfRule type="cellIs" dxfId="62" priority="54" operator="lessThan">
      <formula>30</formula>
    </cfRule>
    <cfRule type="cellIs" dxfId="61" priority="55" operator="greaterThan">
      <formula>29</formula>
    </cfRule>
  </conditionalFormatting>
  <conditionalFormatting sqref="R9">
    <cfRule type="cellIs" dxfId="60" priority="48" operator="equal">
      <formula>0</formula>
    </cfRule>
    <cfRule type="cellIs" dxfId="59" priority="49" operator="lessThan">
      <formula>4</formula>
    </cfRule>
    <cfRule type="cellIs" dxfId="58" priority="50" operator="greaterThan">
      <formula>3</formula>
    </cfRule>
  </conditionalFormatting>
  <conditionalFormatting sqref="R10">
    <cfRule type="cellIs" dxfId="57" priority="51" operator="equal">
      <formula>0</formula>
    </cfRule>
    <cfRule type="cellIs" dxfId="56" priority="52" operator="between">
      <formula>1</formula>
      <formula>12</formula>
    </cfRule>
    <cfRule type="cellIs" dxfId="55" priority="53" operator="greaterThan">
      <formula>12</formula>
    </cfRule>
  </conditionalFormatting>
  <conditionalFormatting sqref="T14">
    <cfRule type="cellIs" dxfId="54" priority="45" operator="greaterThan">
      <formula>1</formula>
    </cfRule>
    <cfRule type="cellIs" dxfId="53" priority="46" operator="lessThan">
      <formula>2</formula>
    </cfRule>
  </conditionalFormatting>
  <conditionalFormatting sqref="U14">
    <cfRule type="cellIs" dxfId="52" priority="42" operator="equal">
      <formula>0</formula>
    </cfRule>
    <cfRule type="cellIs" dxfId="51" priority="43" operator="lessThan">
      <formula>3</formula>
    </cfRule>
    <cfRule type="cellIs" dxfId="50" priority="44" operator="greaterThan">
      <formula>2</formula>
    </cfRule>
  </conditionalFormatting>
  <conditionalFormatting sqref="R24">
    <cfRule type="cellIs" dxfId="49" priority="37" operator="lessThan">
      <formula>4</formula>
    </cfRule>
    <cfRule type="cellIs" dxfId="48" priority="38" operator="greaterThan">
      <formula>3</formula>
    </cfRule>
  </conditionalFormatting>
  <conditionalFormatting sqref="S24">
    <cfRule type="cellIs" dxfId="47" priority="35" operator="lessThan">
      <formula>2</formula>
    </cfRule>
    <cfRule type="cellIs" dxfId="46" priority="36" operator="greaterThan">
      <formula>1</formula>
    </cfRule>
  </conditionalFormatting>
  <conditionalFormatting sqref="T29">
    <cfRule type="cellIs" dxfId="45" priority="33" operator="lessThan">
      <formula>4</formula>
    </cfRule>
    <cfRule type="cellIs" dxfId="44" priority="34" operator="greaterThan">
      <formula>3</formula>
    </cfRule>
  </conditionalFormatting>
  <conditionalFormatting sqref="U29">
    <cfRule type="cellIs" dxfId="43" priority="31" operator="greaterThan">
      <formula>2</formula>
    </cfRule>
    <cfRule type="cellIs" dxfId="42" priority="32" operator="lessThan">
      <formula>3</formula>
    </cfRule>
  </conditionalFormatting>
  <conditionalFormatting sqref="T20">
    <cfRule type="cellIs" dxfId="41" priority="29" operator="lessThan">
      <formula>30</formula>
    </cfRule>
    <cfRule type="cellIs" dxfId="40" priority="30" operator="greaterThan">
      <formula>29</formula>
    </cfRule>
  </conditionalFormatting>
  <conditionalFormatting sqref="U30">
    <cfRule type="cellIs" dxfId="39" priority="24" operator="lessThan">
      <formula>12</formula>
    </cfRule>
    <cfRule type="cellIs" dxfId="38" priority="25" operator="greaterThan">
      <formula>11</formula>
    </cfRule>
  </conditionalFormatting>
  <conditionalFormatting sqref="R30">
    <cfRule type="cellIs" dxfId="37" priority="21" operator="equal">
      <formula>0</formula>
    </cfRule>
    <cfRule type="cellIs" dxfId="36" priority="22" operator="lessThan">
      <formula>7</formula>
    </cfRule>
    <cfRule type="cellIs" dxfId="35" priority="23" operator="greaterThan">
      <formula>6</formula>
    </cfRule>
  </conditionalFormatting>
  <conditionalFormatting sqref="S30">
    <cfRule type="cellIs" dxfId="34" priority="18" operator="equal">
      <formula>0</formula>
    </cfRule>
    <cfRule type="cellIs" dxfId="33" priority="19" operator="lessThan">
      <formula>9</formula>
    </cfRule>
    <cfRule type="cellIs" dxfId="32" priority="20" operator="greaterThan">
      <formula>8</formula>
    </cfRule>
  </conditionalFormatting>
  <conditionalFormatting sqref="T19">
    <cfRule type="cellIs" dxfId="31" priority="16" operator="lessThan">
      <formula>6</formula>
    </cfRule>
    <cfRule type="cellIs" dxfId="30" priority="17" operator="greaterThan">
      <formula>5</formula>
    </cfRule>
  </conditionalFormatting>
  <conditionalFormatting sqref="U19">
    <cfRule type="cellIs" dxfId="29" priority="13" operator="equal">
      <formula>0</formula>
    </cfRule>
    <cfRule type="cellIs" dxfId="28" priority="14" operator="lessThan">
      <formula>3</formula>
    </cfRule>
    <cfRule type="cellIs" dxfId="27" priority="15" operator="greaterThan">
      <formula>2</formula>
    </cfRule>
  </conditionalFormatting>
  <conditionalFormatting sqref="U20">
    <cfRule type="cellIs" dxfId="26" priority="10" operator="equal">
      <formula>0</formula>
    </cfRule>
    <cfRule type="cellIs" dxfId="25" priority="11" operator="lessThan">
      <formula>9</formula>
    </cfRule>
    <cfRule type="cellIs" dxfId="24" priority="12" operator="greaterThan">
      <formula>8</formula>
    </cfRule>
  </conditionalFormatting>
  <conditionalFormatting sqref="V19">
    <cfRule type="cellIs" dxfId="23" priority="7" operator="equal">
      <formula>0</formula>
    </cfRule>
    <cfRule type="cellIs" dxfId="22" priority="8" operator="lessThan">
      <formula>3</formula>
    </cfRule>
    <cfRule type="cellIs" dxfId="21" priority="9" operator="greaterThan">
      <formula>2</formula>
    </cfRule>
  </conditionalFormatting>
  <conditionalFormatting sqref="V20">
    <cfRule type="cellIs" dxfId="20" priority="4" operator="equal">
      <formula>0</formula>
    </cfRule>
    <cfRule type="cellIs" dxfId="19" priority="5" operator="lessThan">
      <formula>9</formula>
    </cfRule>
    <cfRule type="cellIs" dxfId="18" priority="6" operator="greaterThan">
      <formula>8</formula>
    </cfRule>
  </conditionalFormatting>
  <conditionalFormatting sqref="B18:N19">
    <cfRule type="cellIs" dxfId="17" priority="1" operator="equal">
      <formula>"I"</formula>
    </cfRule>
    <cfRule type="cellIs" dxfId="16" priority="2" operator="equal">
      <formula>"FF"</formula>
    </cfRule>
    <cfRule type="cellIs" dxfId="15" priority="3" operator="equal">
      <formula>"LF"</formula>
    </cfRule>
  </conditionalFormatting>
  <dataValidations count="2">
    <dataValidation type="list" showInputMessage="1" showErrorMessage="1" sqref="B8:B10 F13:F14 B18:B20 B23:B25 B28:B30 F8:F10 J8:J10 N8:N10 J13:J14 N13:N14 N18:N20 F18:F20 B13:B14 J18:J20 F23:F25 J23:J25 N23:N25 F28:F30 J28:J30 N28:N30">
      <formula1>Indices</formula1>
    </dataValidation>
    <dataValidation type="list" showInputMessage="1" showErrorMessage="1" sqref="C8:C10 G13:G14 C18:C20 C23:C25 C28:C30 G8:G10 K8:K10 O8:O10 K13:K14 O13:O14 O28:O30 G18:G20 K18:K20 O18:O20 G23:G25 K23:K25 O23:O25 G28:G30 K28:K30 C13:C14">
      <formula1>INDIRECT(B8)</formula1>
    </dataValidation>
  </dataValidations>
  <printOptions horizontalCentered="1" verticalCentered="1"/>
  <pageMargins left="0" right="0" top="0.15748031496062992" bottom="0.15748031496062992" header="0" footer="0"/>
  <pageSetup paperSize="9" orientation="landscape" r:id="rId1"/>
  <legacy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Z137"/>
  <sheetViews>
    <sheetView zoomScale="62" zoomScaleNormal="62" workbookViewId="0">
      <pane ySplit="1" topLeftCell="A28" activePane="bottomLeft" state="frozen"/>
      <selection activeCell="J1" sqref="J1"/>
      <selection pane="bottomLeft" activeCell="F28" sqref="F28"/>
    </sheetView>
  </sheetViews>
  <sheetFormatPr baseColWidth="10" defaultRowHeight="15" x14ac:dyDescent="0.25"/>
  <cols>
    <col min="1" max="18" width="18.5703125" style="100" customWidth="1"/>
    <col min="19" max="19" width="17.28515625" style="100" customWidth="1"/>
    <col min="20" max="20" width="16.42578125" style="100" customWidth="1"/>
    <col min="21" max="16384" width="11.42578125" style="100"/>
  </cols>
  <sheetData>
    <row r="1" spans="1:26" x14ac:dyDescent="0.25">
      <c r="A1" s="100" t="s">
        <v>6</v>
      </c>
      <c r="B1" s="100" t="s">
        <v>7</v>
      </c>
      <c r="C1" s="100" t="s">
        <v>1094</v>
      </c>
      <c r="D1" s="100" t="s">
        <v>9</v>
      </c>
      <c r="E1" s="100" t="s">
        <v>10</v>
      </c>
      <c r="F1" s="100" t="s">
        <v>11</v>
      </c>
      <c r="G1" s="100" t="s">
        <v>12</v>
      </c>
      <c r="H1" s="100" t="s">
        <v>13</v>
      </c>
      <c r="I1" s="100" t="s">
        <v>14</v>
      </c>
      <c r="J1" s="100" t="s">
        <v>15</v>
      </c>
      <c r="K1" s="100" t="s">
        <v>16</v>
      </c>
      <c r="L1" s="100" t="s">
        <v>1095</v>
      </c>
      <c r="M1" s="100" t="s">
        <v>18</v>
      </c>
      <c r="N1" s="100" t="s">
        <v>19</v>
      </c>
      <c r="O1" s="100" t="s">
        <v>20</v>
      </c>
      <c r="P1" s="100" t="s">
        <v>46</v>
      </c>
      <c r="Q1" s="100" t="s">
        <v>47</v>
      </c>
      <c r="R1" s="100" t="s">
        <v>48</v>
      </c>
      <c r="S1" s="100" t="s">
        <v>1141</v>
      </c>
      <c r="T1" s="100" t="s">
        <v>1149</v>
      </c>
      <c r="U1" s="100" t="s">
        <v>1150</v>
      </c>
      <c r="V1" s="100" t="s">
        <v>1142</v>
      </c>
      <c r="W1" s="100" t="s">
        <v>1143</v>
      </c>
      <c r="X1" s="100" t="s">
        <v>1144</v>
      </c>
      <c r="Y1" s="100" t="s">
        <v>1145</v>
      </c>
      <c r="Z1" s="100" t="s">
        <v>1146</v>
      </c>
    </row>
    <row r="2" spans="1:26" ht="45" x14ac:dyDescent="0.25">
      <c r="A2" s="101" t="s">
        <v>87</v>
      </c>
      <c r="B2" s="12" t="s">
        <v>862</v>
      </c>
      <c r="C2" s="12" t="s">
        <v>156</v>
      </c>
      <c r="D2" s="100" t="s">
        <v>158</v>
      </c>
      <c r="E2" s="101" t="s">
        <v>361</v>
      </c>
      <c r="F2" s="101" t="s">
        <v>954</v>
      </c>
      <c r="G2" s="100" t="s">
        <v>654</v>
      </c>
      <c r="H2" s="12" t="s">
        <v>247</v>
      </c>
      <c r="I2" s="12" t="s">
        <v>642</v>
      </c>
      <c r="J2" s="100" t="s">
        <v>385</v>
      </c>
      <c r="K2" s="100" t="s">
        <v>384</v>
      </c>
      <c r="L2" s="20" t="s">
        <v>254</v>
      </c>
      <c r="M2" s="100" t="s">
        <v>86</v>
      </c>
      <c r="N2" s="101" t="s">
        <v>58</v>
      </c>
      <c r="O2" s="12" t="s">
        <v>55</v>
      </c>
      <c r="P2" s="100" t="s">
        <v>59</v>
      </c>
      <c r="Q2" s="100" t="s">
        <v>63</v>
      </c>
      <c r="R2" s="100" t="s">
        <v>402</v>
      </c>
      <c r="S2" s="100" t="s">
        <v>477</v>
      </c>
      <c r="T2" s="122" t="s">
        <v>383</v>
      </c>
    </row>
    <row r="3" spans="1:26" ht="75" x14ac:dyDescent="0.25">
      <c r="A3" s="101" t="s">
        <v>156</v>
      </c>
      <c r="B3" s="12" t="s">
        <v>860</v>
      </c>
      <c r="C3" s="20" t="s">
        <v>383</v>
      </c>
      <c r="D3" s="100" t="s">
        <v>1153</v>
      </c>
      <c r="E3" s="100" t="s">
        <v>355</v>
      </c>
      <c r="F3" s="12" t="s">
        <v>835</v>
      </c>
      <c r="G3" s="100" t="s">
        <v>629</v>
      </c>
      <c r="H3" s="12" t="s">
        <v>245</v>
      </c>
      <c r="I3" s="12" t="s">
        <v>641</v>
      </c>
      <c r="J3" s="100" t="s">
        <v>403</v>
      </c>
      <c r="K3" s="100" t="s">
        <v>386</v>
      </c>
      <c r="L3" s="20" t="s">
        <v>255</v>
      </c>
      <c r="M3" s="100" t="s">
        <v>143</v>
      </c>
      <c r="N3" s="101" t="s">
        <v>65</v>
      </c>
      <c r="O3" s="12" t="s">
        <v>64</v>
      </c>
      <c r="P3" s="100" t="s">
        <v>67</v>
      </c>
      <c r="Q3" s="100" t="s">
        <v>73</v>
      </c>
      <c r="R3" s="100" t="s">
        <v>413</v>
      </c>
      <c r="S3" s="100" t="s">
        <v>476</v>
      </c>
      <c r="T3" s="100" t="s">
        <v>730</v>
      </c>
    </row>
    <row r="4" spans="1:26" ht="45" x14ac:dyDescent="0.25">
      <c r="A4" s="12" t="s">
        <v>174</v>
      </c>
      <c r="B4" s="12" t="s">
        <v>230</v>
      </c>
      <c r="C4" s="20" t="s">
        <v>473</v>
      </c>
      <c r="D4" s="100" t="s">
        <v>181</v>
      </c>
      <c r="E4" s="100" t="s">
        <v>193</v>
      </c>
      <c r="F4" s="12" t="s">
        <v>112</v>
      </c>
      <c r="G4" s="100" t="s">
        <v>1154</v>
      </c>
      <c r="H4" s="12" t="s">
        <v>107</v>
      </c>
      <c r="I4" s="12" t="s">
        <v>303</v>
      </c>
      <c r="J4" s="100" t="s">
        <v>404</v>
      </c>
      <c r="K4" s="100" t="s">
        <v>401</v>
      </c>
      <c r="L4" s="20" t="s">
        <v>256</v>
      </c>
      <c r="M4" s="100" t="s">
        <v>144</v>
      </c>
      <c r="N4" s="101" t="s">
        <v>146</v>
      </c>
      <c r="O4" s="12" t="s">
        <v>79</v>
      </c>
      <c r="P4" s="100" t="s">
        <v>69</v>
      </c>
      <c r="Q4" s="100" t="s">
        <v>120</v>
      </c>
      <c r="R4" s="100" t="s">
        <v>1138</v>
      </c>
      <c r="S4" s="100" t="s">
        <v>99</v>
      </c>
      <c r="T4" s="100" t="s">
        <v>733</v>
      </c>
    </row>
    <row r="5" spans="1:26" ht="60" x14ac:dyDescent="0.25">
      <c r="A5" s="101" t="s">
        <v>273</v>
      </c>
      <c r="B5" s="12" t="s">
        <v>231</v>
      </c>
      <c r="C5" s="20" t="s">
        <v>730</v>
      </c>
      <c r="D5" s="100" t="s">
        <v>182</v>
      </c>
      <c r="E5" s="100" t="s">
        <v>201</v>
      </c>
      <c r="F5" s="12" t="s">
        <v>113</v>
      </c>
      <c r="G5" s="100" t="s">
        <v>159</v>
      </c>
      <c r="H5" s="12" t="s">
        <v>162</v>
      </c>
      <c r="I5" s="12" t="s">
        <v>306</v>
      </c>
      <c r="J5" s="98" t="s">
        <v>409</v>
      </c>
      <c r="K5" s="100" t="s">
        <v>405</v>
      </c>
      <c r="L5" s="20" t="s">
        <v>257</v>
      </c>
      <c r="M5" s="100" t="s">
        <v>145</v>
      </c>
      <c r="N5" s="101" t="s">
        <v>147</v>
      </c>
      <c r="O5" s="12" t="s">
        <v>80</v>
      </c>
      <c r="P5" s="100" t="s">
        <v>71</v>
      </c>
      <c r="Q5" s="100" t="s">
        <v>131</v>
      </c>
      <c r="R5" s="100" t="s">
        <v>414</v>
      </c>
      <c r="S5" s="100" t="s">
        <v>100</v>
      </c>
      <c r="T5" s="100" t="s">
        <v>734</v>
      </c>
    </row>
    <row r="6" spans="1:26" ht="45" x14ac:dyDescent="0.25">
      <c r="A6" s="101" t="s">
        <v>274</v>
      </c>
      <c r="B6" s="12" t="s">
        <v>232</v>
      </c>
      <c r="C6" s="20" t="s">
        <v>731</v>
      </c>
      <c r="D6" s="100" t="s">
        <v>293</v>
      </c>
      <c r="E6" s="100" t="s">
        <v>217</v>
      </c>
      <c r="F6" s="12" t="s">
        <v>114</v>
      </c>
      <c r="G6" s="100" t="s">
        <v>169</v>
      </c>
      <c r="H6" s="12" t="s">
        <v>163</v>
      </c>
      <c r="I6" s="12" t="s">
        <v>369</v>
      </c>
      <c r="J6" s="98" t="s">
        <v>410</v>
      </c>
      <c r="K6" s="100" t="s">
        <v>406</v>
      </c>
      <c r="L6" s="20" t="s">
        <v>258</v>
      </c>
      <c r="M6" s="100" t="s">
        <v>151</v>
      </c>
      <c r="N6" s="101" t="s">
        <v>148</v>
      </c>
      <c r="O6" s="12" t="s">
        <v>82</v>
      </c>
      <c r="P6" s="100" t="s">
        <v>93</v>
      </c>
      <c r="Q6" s="100" t="s">
        <v>132</v>
      </c>
      <c r="R6" s="100" t="s">
        <v>416</v>
      </c>
      <c r="S6" s="100" t="s">
        <v>101</v>
      </c>
      <c r="T6" s="100" t="s">
        <v>735</v>
      </c>
    </row>
    <row r="7" spans="1:26" ht="45" x14ac:dyDescent="0.25">
      <c r="A7" s="101" t="s">
        <v>328</v>
      </c>
      <c r="B7" s="12" t="s">
        <v>233</v>
      </c>
      <c r="C7" s="20" t="s">
        <v>734</v>
      </c>
      <c r="D7" s="100" t="s">
        <v>578</v>
      </c>
      <c r="E7" s="100" t="s">
        <v>218</v>
      </c>
      <c r="F7" s="12" t="s">
        <v>115</v>
      </c>
      <c r="G7" s="100" t="s">
        <v>812</v>
      </c>
      <c r="H7" s="12" t="s">
        <v>472</v>
      </c>
      <c r="I7" s="12" t="s">
        <v>732</v>
      </c>
      <c r="J7" s="100" t="s">
        <v>411</v>
      </c>
      <c r="K7" s="100" t="s">
        <v>407</v>
      </c>
      <c r="L7" s="20" t="s">
        <v>259</v>
      </c>
      <c r="M7" s="100" t="s">
        <v>178</v>
      </c>
      <c r="N7" s="101" t="s">
        <v>149</v>
      </c>
      <c r="O7" s="12" t="s">
        <v>173</v>
      </c>
      <c r="P7" s="100" t="s">
        <v>94</v>
      </c>
      <c r="Q7" s="100" t="s">
        <v>134</v>
      </c>
      <c r="R7" s="100" t="s">
        <v>430</v>
      </c>
      <c r="S7" s="100" t="s">
        <v>102</v>
      </c>
      <c r="T7" s="100" t="s">
        <v>736</v>
      </c>
    </row>
    <row r="8" spans="1:26" ht="45" x14ac:dyDescent="0.25">
      <c r="A8" s="101" t="s">
        <v>329</v>
      </c>
      <c r="B8" s="12" t="s">
        <v>75</v>
      </c>
      <c r="C8" s="20" t="s">
        <v>735</v>
      </c>
      <c r="D8" s="100" t="s">
        <v>579</v>
      </c>
      <c r="E8" s="122" t="s">
        <v>104</v>
      </c>
      <c r="F8" s="103" t="s">
        <v>60</v>
      </c>
      <c r="G8" s="100" t="s">
        <v>116</v>
      </c>
      <c r="H8" s="12" t="s">
        <v>68</v>
      </c>
      <c r="I8" s="12" t="s">
        <v>127</v>
      </c>
      <c r="J8" s="100" t="s">
        <v>412</v>
      </c>
      <c r="K8" s="100" t="s">
        <v>408</v>
      </c>
      <c r="L8" s="20" t="s">
        <v>260</v>
      </c>
      <c r="M8" s="100" t="s">
        <v>183</v>
      </c>
      <c r="N8" s="101" t="s">
        <v>150</v>
      </c>
      <c r="O8" s="12" t="s">
        <v>204</v>
      </c>
      <c r="P8" s="100" t="s">
        <v>95</v>
      </c>
      <c r="Q8" s="100" t="s">
        <v>137</v>
      </c>
      <c r="R8" s="100" t="s">
        <v>450</v>
      </c>
      <c r="S8" s="100" t="s">
        <v>1012</v>
      </c>
      <c r="T8" s="100" t="s">
        <v>737</v>
      </c>
    </row>
    <row r="9" spans="1:26" ht="45" x14ac:dyDescent="0.25">
      <c r="A9" s="101" t="s">
        <v>330</v>
      </c>
      <c r="B9" s="12" t="s">
        <v>312</v>
      </c>
      <c r="C9" s="20" t="s">
        <v>736</v>
      </c>
      <c r="D9" s="100" t="s">
        <v>947</v>
      </c>
      <c r="E9" s="100" t="s">
        <v>219</v>
      </c>
      <c r="F9" s="12" t="s">
        <v>117</v>
      </c>
      <c r="G9" s="100" t="s">
        <v>194</v>
      </c>
      <c r="H9" s="12" t="s">
        <v>164</v>
      </c>
      <c r="I9" s="12" t="s">
        <v>500</v>
      </c>
      <c r="J9" s="100" t="s">
        <v>415</v>
      </c>
      <c r="L9" s="20" t="s">
        <v>261</v>
      </c>
      <c r="M9" s="100" t="s">
        <v>184</v>
      </c>
      <c r="N9" s="101" t="s">
        <v>208</v>
      </c>
      <c r="O9" s="12" t="s">
        <v>205</v>
      </c>
      <c r="P9" s="100" t="s">
        <v>96</v>
      </c>
      <c r="Q9" s="100" t="s">
        <v>138</v>
      </c>
      <c r="R9" s="100" t="s">
        <v>456</v>
      </c>
      <c r="S9" s="100" t="s">
        <v>103</v>
      </c>
      <c r="T9" s="122" t="s">
        <v>738</v>
      </c>
    </row>
    <row r="10" spans="1:26" ht="45" x14ac:dyDescent="0.25">
      <c r="A10" s="101" t="s">
        <v>331</v>
      </c>
      <c r="B10" s="12" t="s">
        <v>314</v>
      </c>
      <c r="C10" s="20" t="s">
        <v>737</v>
      </c>
      <c r="D10" s="100" t="s">
        <v>948</v>
      </c>
      <c r="E10" s="100" t="s">
        <v>220</v>
      </c>
      <c r="F10" s="12" t="s">
        <v>118</v>
      </c>
      <c r="G10" s="100" t="s">
        <v>470</v>
      </c>
      <c r="H10" s="12" t="s">
        <v>165</v>
      </c>
      <c r="I10" s="12" t="s">
        <v>502</v>
      </c>
      <c r="J10" s="100" t="s">
        <v>418</v>
      </c>
      <c r="K10" s="100" t="s">
        <v>417</v>
      </c>
      <c r="L10" s="20" t="s">
        <v>263</v>
      </c>
      <c r="M10" s="100" t="s">
        <v>195</v>
      </c>
      <c r="N10" s="12" t="s">
        <v>253</v>
      </c>
      <c r="O10" s="101" t="s">
        <v>209</v>
      </c>
      <c r="P10" s="100" t="s">
        <v>141</v>
      </c>
      <c r="Q10" s="100" t="s">
        <v>139</v>
      </c>
      <c r="R10" s="100" t="s">
        <v>462</v>
      </c>
      <c r="S10" s="100" t="s">
        <v>121</v>
      </c>
      <c r="T10" s="122" t="s">
        <v>744</v>
      </c>
    </row>
    <row r="11" spans="1:26" ht="30" x14ac:dyDescent="0.25">
      <c r="A11" s="101" t="s">
        <v>332</v>
      </c>
      <c r="B11" s="12" t="s">
        <v>161</v>
      </c>
      <c r="C11" s="20" t="s">
        <v>744</v>
      </c>
      <c r="E11" s="100" t="s">
        <v>135</v>
      </c>
      <c r="F11" s="12" t="s">
        <v>108</v>
      </c>
      <c r="G11" s="100" t="s">
        <v>125</v>
      </c>
      <c r="H11" s="12" t="s">
        <v>85</v>
      </c>
      <c r="I11" s="12" t="s">
        <v>236</v>
      </c>
      <c r="J11" s="100" t="s">
        <v>420</v>
      </c>
      <c r="K11" s="100" t="s">
        <v>419</v>
      </c>
      <c r="L11" s="20" t="s">
        <v>264</v>
      </c>
      <c r="M11" s="100" t="s">
        <v>196</v>
      </c>
      <c r="N11" s="12" t="s">
        <v>22</v>
      </c>
      <c r="O11" s="12" t="s">
        <v>213</v>
      </c>
      <c r="P11" s="100" t="s">
        <v>142</v>
      </c>
      <c r="Q11" s="100" t="s">
        <v>140</v>
      </c>
      <c r="R11" s="100" t="s">
        <v>463</v>
      </c>
      <c r="S11" s="100" t="s">
        <v>89</v>
      </c>
      <c r="T11" s="122" t="s">
        <v>754</v>
      </c>
    </row>
    <row r="12" spans="1:26" ht="45" x14ac:dyDescent="0.25">
      <c r="A12" s="101" t="s">
        <v>333</v>
      </c>
      <c r="B12" s="12" t="s">
        <v>574</v>
      </c>
      <c r="C12" s="20" t="s">
        <v>754</v>
      </c>
      <c r="E12" s="13" t="s">
        <v>251</v>
      </c>
      <c r="F12" s="12" t="s">
        <v>119</v>
      </c>
      <c r="G12" s="100" t="s">
        <v>544</v>
      </c>
      <c r="H12" s="12" t="s">
        <v>166</v>
      </c>
      <c r="I12" s="12" t="s">
        <v>510</v>
      </c>
      <c r="J12" s="100" t="s">
        <v>422</v>
      </c>
      <c r="K12" s="100" t="s">
        <v>421</v>
      </c>
      <c r="L12" s="20" t="s">
        <v>265</v>
      </c>
      <c r="M12" s="100" t="s">
        <v>199</v>
      </c>
      <c r="N12" s="12" t="s">
        <v>262</v>
      </c>
      <c r="O12" s="12" t="s">
        <v>378</v>
      </c>
      <c r="P12" s="100" t="s">
        <v>175</v>
      </c>
      <c r="Q12" s="100" t="s">
        <v>157</v>
      </c>
      <c r="R12" s="100" t="s">
        <v>464</v>
      </c>
      <c r="S12" s="100" t="s">
        <v>133</v>
      </c>
      <c r="T12" s="100" t="s">
        <v>762</v>
      </c>
    </row>
    <row r="13" spans="1:26" ht="45" x14ac:dyDescent="0.25">
      <c r="A13" s="101" t="s">
        <v>370</v>
      </c>
      <c r="B13" s="12" t="s">
        <v>576</v>
      </c>
      <c r="C13" s="20" t="s">
        <v>762</v>
      </c>
      <c r="E13" s="100" t="s">
        <v>272</v>
      </c>
      <c r="F13" s="12" t="s">
        <v>160</v>
      </c>
      <c r="G13" s="100" t="s">
        <v>547</v>
      </c>
      <c r="H13" s="12" t="s">
        <v>167</v>
      </c>
      <c r="I13" s="12" t="s">
        <v>511</v>
      </c>
      <c r="J13" s="100" t="s">
        <v>423</v>
      </c>
      <c r="L13" s="20" t="s">
        <v>372</v>
      </c>
      <c r="M13" s="100" t="s">
        <v>207</v>
      </c>
      <c r="N13" s="12" t="s">
        <v>266</v>
      </c>
      <c r="O13" s="12" t="s">
        <v>545</v>
      </c>
      <c r="P13" s="100" t="s">
        <v>186</v>
      </c>
      <c r="Q13" s="100" t="s">
        <v>177</v>
      </c>
      <c r="R13" s="100" t="s">
        <v>465</v>
      </c>
      <c r="S13" s="100" t="s">
        <v>155</v>
      </c>
      <c r="T13" s="100" t="s">
        <v>765</v>
      </c>
    </row>
    <row r="14" spans="1:26" ht="30" x14ac:dyDescent="0.25">
      <c r="A14" s="101" t="s">
        <v>371</v>
      </c>
      <c r="B14" s="12" t="s">
        <v>577</v>
      </c>
      <c r="C14" s="12" t="s">
        <v>765</v>
      </c>
      <c r="E14" s="100" t="s">
        <v>283</v>
      </c>
      <c r="F14" s="12" t="s">
        <v>250</v>
      </c>
      <c r="G14" s="100" t="s">
        <v>551</v>
      </c>
      <c r="H14" s="12" t="s">
        <v>170</v>
      </c>
      <c r="I14" s="12" t="s">
        <v>512</v>
      </c>
      <c r="J14" s="100" t="s">
        <v>425</v>
      </c>
      <c r="K14" s="100" t="s">
        <v>428</v>
      </c>
      <c r="L14" s="20" t="s">
        <v>374</v>
      </c>
      <c r="M14" s="100" t="s">
        <v>21</v>
      </c>
      <c r="N14" s="12" t="s">
        <v>267</v>
      </c>
      <c r="O14" s="12" t="s">
        <v>546</v>
      </c>
      <c r="P14" s="100" t="s">
        <v>189</v>
      </c>
      <c r="Q14" s="100" t="s">
        <v>180</v>
      </c>
      <c r="R14" s="100" t="s">
        <v>1071</v>
      </c>
      <c r="S14" s="100" t="s">
        <v>178</v>
      </c>
      <c r="T14" s="100" t="s">
        <v>766</v>
      </c>
    </row>
    <row r="15" spans="1:26" ht="30" x14ac:dyDescent="0.25">
      <c r="A15" s="101" t="s">
        <v>380</v>
      </c>
      <c r="B15" s="101" t="s">
        <v>858</v>
      </c>
      <c r="C15" s="20" t="s">
        <v>766</v>
      </c>
      <c r="E15" s="100" t="s">
        <v>354</v>
      </c>
      <c r="F15" s="12" t="s">
        <v>834</v>
      </c>
      <c r="G15" s="100" t="s">
        <v>626</v>
      </c>
      <c r="H15" s="12" t="s">
        <v>239</v>
      </c>
      <c r="I15" s="12" t="s">
        <v>640</v>
      </c>
      <c r="J15" s="100" t="s">
        <v>427</v>
      </c>
      <c r="K15" s="100" t="s">
        <v>433</v>
      </c>
      <c r="L15" s="101" t="s">
        <v>387</v>
      </c>
      <c r="M15" s="100" t="s">
        <v>268</v>
      </c>
      <c r="N15" s="101" t="s">
        <v>271</v>
      </c>
      <c r="O15" s="12" t="s">
        <v>572</v>
      </c>
      <c r="P15" s="100" t="s">
        <v>192</v>
      </c>
      <c r="Q15" s="100" t="s">
        <v>200</v>
      </c>
      <c r="R15" s="100" t="s">
        <v>327</v>
      </c>
      <c r="S15" s="100" t="s">
        <v>379</v>
      </c>
      <c r="T15" s="100" t="s">
        <v>769</v>
      </c>
    </row>
    <row r="16" spans="1:26" ht="45" x14ac:dyDescent="0.25">
      <c r="A16" s="101" t="s">
        <v>381</v>
      </c>
      <c r="B16" s="12" t="s">
        <v>623</v>
      </c>
      <c r="C16" s="20" t="s">
        <v>769</v>
      </c>
      <c r="E16" s="100" t="s">
        <v>284</v>
      </c>
      <c r="F16" s="12" t="s">
        <v>252</v>
      </c>
      <c r="G16" s="100" t="s">
        <v>841</v>
      </c>
      <c r="H16" s="12" t="s">
        <v>475</v>
      </c>
      <c r="I16" s="12" t="s">
        <v>739</v>
      </c>
      <c r="J16" s="100" t="s">
        <v>429</v>
      </c>
      <c r="K16" s="100" t="s">
        <v>434</v>
      </c>
      <c r="L16" s="101" t="s">
        <v>388</v>
      </c>
      <c r="M16" s="100" t="s">
        <v>297</v>
      </c>
      <c r="N16" s="101" t="s">
        <v>373</v>
      </c>
      <c r="O16" s="12" t="s">
        <v>575</v>
      </c>
      <c r="P16" s="100" t="s">
        <v>215</v>
      </c>
      <c r="Q16" s="100" t="s">
        <v>238</v>
      </c>
      <c r="S16" s="100" t="s">
        <v>203</v>
      </c>
      <c r="T16" s="100" t="s">
        <v>770</v>
      </c>
    </row>
    <row r="17" spans="1:20" ht="45" x14ac:dyDescent="0.25">
      <c r="A17" s="101" t="s">
        <v>517</v>
      </c>
      <c r="B17" s="12" t="s">
        <v>798</v>
      </c>
      <c r="C17" s="102" t="s">
        <v>770</v>
      </c>
      <c r="E17" s="100" t="s">
        <v>298</v>
      </c>
      <c r="F17" s="103" t="s">
        <v>282</v>
      </c>
      <c r="G17" s="100" t="s">
        <v>583</v>
      </c>
      <c r="H17" s="12" t="s">
        <v>176</v>
      </c>
      <c r="I17" s="12" t="s">
        <v>521</v>
      </c>
      <c r="J17" s="100" t="s">
        <v>431</v>
      </c>
      <c r="L17" s="101" t="s">
        <v>389</v>
      </c>
      <c r="M17" s="100" t="s">
        <v>471</v>
      </c>
      <c r="N17" s="101" t="s">
        <v>377</v>
      </c>
      <c r="O17" s="12" t="s">
        <v>590</v>
      </c>
      <c r="P17" s="100" t="s">
        <v>216</v>
      </c>
      <c r="Q17" s="100" t="s">
        <v>241</v>
      </c>
      <c r="S17" s="100" t="s">
        <v>211</v>
      </c>
      <c r="T17" s="100" t="s">
        <v>771</v>
      </c>
    </row>
    <row r="18" spans="1:20" ht="45" x14ac:dyDescent="0.25">
      <c r="A18" s="12" t="s">
        <v>538</v>
      </c>
      <c r="B18" s="12" t="s">
        <v>799</v>
      </c>
      <c r="C18" s="102" t="s">
        <v>771</v>
      </c>
      <c r="E18" s="100" t="s">
        <v>298</v>
      </c>
      <c r="F18" s="12" t="s">
        <v>326</v>
      </c>
      <c r="G18" s="100" t="s">
        <v>597</v>
      </c>
      <c r="H18" s="12" t="s">
        <v>185</v>
      </c>
      <c r="I18" s="12" t="s">
        <v>526</v>
      </c>
      <c r="J18" s="100" t="s">
        <v>432</v>
      </c>
      <c r="K18" s="100" t="s">
        <v>437</v>
      </c>
      <c r="L18" s="101" t="s">
        <v>390</v>
      </c>
      <c r="M18" s="100" t="s">
        <v>580</v>
      </c>
      <c r="N18" s="101" t="s">
        <v>469</v>
      </c>
      <c r="O18" s="12" t="s">
        <v>593</v>
      </c>
      <c r="P18" s="100" t="s">
        <v>234</v>
      </c>
      <c r="Q18" s="100" t="s">
        <v>242</v>
      </c>
      <c r="S18" s="100" t="s">
        <v>221</v>
      </c>
    </row>
    <row r="19" spans="1:20" ht="30" x14ac:dyDescent="0.25">
      <c r="A19" s="12" t="s">
        <v>539</v>
      </c>
      <c r="B19" s="12" t="s">
        <v>846</v>
      </c>
      <c r="C19" s="13"/>
      <c r="E19" s="98" t="s">
        <v>334</v>
      </c>
      <c r="F19" s="12" t="s">
        <v>474</v>
      </c>
      <c r="G19" s="100" t="s">
        <v>602</v>
      </c>
      <c r="H19" s="12" t="s">
        <v>187</v>
      </c>
      <c r="I19" s="12" t="s">
        <v>530</v>
      </c>
      <c r="J19" s="100" t="s">
        <v>438</v>
      </c>
      <c r="K19" s="100" t="s">
        <v>439</v>
      </c>
      <c r="L19" s="101" t="s">
        <v>391</v>
      </c>
      <c r="M19" s="100" t="s">
        <v>628</v>
      </c>
      <c r="N19" s="13" t="s">
        <v>23</v>
      </c>
      <c r="O19" s="12" t="s">
        <v>610</v>
      </c>
      <c r="P19" s="100" t="s">
        <v>237</v>
      </c>
      <c r="Q19" s="100" t="s">
        <v>243</v>
      </c>
      <c r="S19" s="100" t="s">
        <v>222</v>
      </c>
    </row>
    <row r="20" spans="1:20" ht="45" x14ac:dyDescent="0.25">
      <c r="A20" s="12" t="s">
        <v>540</v>
      </c>
      <c r="B20" s="101" t="s">
        <v>847</v>
      </c>
      <c r="C20" s="13"/>
      <c r="E20" s="98" t="s">
        <v>336</v>
      </c>
      <c r="F20" s="101" t="s">
        <v>491</v>
      </c>
      <c r="G20" s="100" t="s">
        <v>605</v>
      </c>
      <c r="H20" s="12" t="s">
        <v>188</v>
      </c>
      <c r="I20" s="12" t="s">
        <v>557</v>
      </c>
      <c r="J20" s="100" t="s">
        <v>443</v>
      </c>
      <c r="K20" s="100" t="s">
        <v>440</v>
      </c>
      <c r="L20" s="101" t="s">
        <v>392</v>
      </c>
      <c r="N20" s="100" t="s">
        <v>492</v>
      </c>
      <c r="O20" s="101" t="s">
        <v>611</v>
      </c>
      <c r="P20" s="100" t="s">
        <v>269</v>
      </c>
      <c r="Q20" s="100" t="s">
        <v>244</v>
      </c>
      <c r="S20" s="100" t="s">
        <v>223</v>
      </c>
    </row>
    <row r="21" spans="1:20" ht="45" x14ac:dyDescent="0.25">
      <c r="A21" s="13" t="s">
        <v>586</v>
      </c>
      <c r="B21" s="101" t="s">
        <v>848</v>
      </c>
      <c r="C21" s="13"/>
      <c r="E21" s="98" t="s">
        <v>337</v>
      </c>
      <c r="F21" s="12" t="s">
        <v>548</v>
      </c>
      <c r="G21" s="100" t="s">
        <v>606</v>
      </c>
      <c r="H21" s="12" t="s">
        <v>190</v>
      </c>
      <c r="I21" s="12" t="s">
        <v>558</v>
      </c>
      <c r="J21" s="100" t="s">
        <v>446</v>
      </c>
      <c r="K21" s="100" t="s">
        <v>441</v>
      </c>
      <c r="L21" s="101" t="s">
        <v>393</v>
      </c>
      <c r="N21" s="122" t="s">
        <v>493</v>
      </c>
      <c r="O21" s="12" t="s">
        <v>612</v>
      </c>
      <c r="P21" s="100" t="s">
        <v>270</v>
      </c>
      <c r="Q21" s="100" t="s">
        <v>246</v>
      </c>
      <c r="S21" s="100" t="s">
        <v>224</v>
      </c>
    </row>
    <row r="22" spans="1:20" ht="45" x14ac:dyDescent="0.25">
      <c r="A22" s="13" t="s">
        <v>587</v>
      </c>
      <c r="B22" s="12" t="s">
        <v>849</v>
      </c>
      <c r="C22" s="13"/>
      <c r="E22" s="100" t="s">
        <v>338</v>
      </c>
      <c r="F22" s="12" t="s">
        <v>562</v>
      </c>
      <c r="G22" s="100" t="s">
        <v>607</v>
      </c>
      <c r="H22" s="12" t="s">
        <v>191</v>
      </c>
      <c r="I22" s="12" t="s">
        <v>560</v>
      </c>
      <c r="J22" s="100" t="s">
        <v>448</v>
      </c>
      <c r="K22" s="100" t="s">
        <v>1139</v>
      </c>
      <c r="L22" s="101" t="s">
        <v>394</v>
      </c>
      <c r="N22" s="122" t="s">
        <v>494</v>
      </c>
      <c r="O22" s="12" t="s">
        <v>613</v>
      </c>
      <c r="P22" s="100" t="s">
        <v>302</v>
      </c>
      <c r="Q22" s="100" t="s">
        <v>276</v>
      </c>
      <c r="S22" s="100" t="s">
        <v>225</v>
      </c>
    </row>
    <row r="23" spans="1:20" ht="60" x14ac:dyDescent="0.25">
      <c r="A23" s="13" t="s">
        <v>588</v>
      </c>
      <c r="B23" s="12" t="s">
        <v>850</v>
      </c>
      <c r="C23" s="13"/>
      <c r="E23" s="100" t="s">
        <v>339</v>
      </c>
      <c r="F23" s="103" t="s">
        <v>591</v>
      </c>
      <c r="G23" s="100" t="s">
        <v>608</v>
      </c>
      <c r="H23" s="12" t="s">
        <v>197</v>
      </c>
      <c r="I23" s="12" t="s">
        <v>568</v>
      </c>
      <c r="J23" s="100" t="s">
        <v>449</v>
      </c>
      <c r="K23" s="100" t="s">
        <v>442</v>
      </c>
      <c r="L23" s="20" t="s">
        <v>395</v>
      </c>
      <c r="N23" s="122" t="s">
        <v>495</v>
      </c>
      <c r="O23" s="12" t="s">
        <v>624</v>
      </c>
      <c r="P23" s="100" t="s">
        <v>344</v>
      </c>
      <c r="Q23" s="100" t="s">
        <v>277</v>
      </c>
      <c r="S23" s="100" t="s">
        <v>226</v>
      </c>
    </row>
    <row r="24" spans="1:20" ht="45" x14ac:dyDescent="0.25">
      <c r="A24" s="13" t="s">
        <v>589</v>
      </c>
      <c r="B24" s="12" t="s">
        <v>851</v>
      </c>
      <c r="C24" s="13"/>
      <c r="E24" s="100" t="s">
        <v>345</v>
      </c>
      <c r="F24" s="103" t="s">
        <v>592</v>
      </c>
      <c r="G24" s="100" t="s">
        <v>609</v>
      </c>
      <c r="H24" s="12" t="s">
        <v>198</v>
      </c>
      <c r="I24" s="12" t="s">
        <v>594</v>
      </c>
      <c r="J24" s="100" t="s">
        <v>451</v>
      </c>
      <c r="K24" s="100" t="s">
        <v>444</v>
      </c>
      <c r="L24" s="101" t="s">
        <v>396</v>
      </c>
      <c r="N24" s="100" t="s">
        <v>496</v>
      </c>
      <c r="O24" s="12" t="s">
        <v>630</v>
      </c>
      <c r="P24" s="100" t="s">
        <v>346</v>
      </c>
      <c r="Q24" s="100" t="s">
        <v>278</v>
      </c>
      <c r="S24" s="100" t="s">
        <v>227</v>
      </c>
    </row>
    <row r="25" spans="1:20" ht="45" x14ac:dyDescent="0.25">
      <c r="A25" s="100" t="s">
        <v>595</v>
      </c>
      <c r="B25" s="101" t="s">
        <v>853</v>
      </c>
      <c r="C25" s="13"/>
      <c r="E25" s="100" t="s">
        <v>350</v>
      </c>
      <c r="F25" s="101" t="s">
        <v>801</v>
      </c>
      <c r="G25" s="100" t="s">
        <v>975</v>
      </c>
      <c r="H25" s="12" t="s">
        <v>503</v>
      </c>
      <c r="I25" s="12" t="s">
        <v>740</v>
      </c>
      <c r="J25" s="100" t="s">
        <v>455</v>
      </c>
      <c r="L25" s="101" t="s">
        <v>397</v>
      </c>
      <c r="N25" s="100" t="s">
        <v>497</v>
      </c>
      <c r="O25" s="12" t="s">
        <v>655</v>
      </c>
      <c r="P25" s="100" t="s">
        <v>347</v>
      </c>
      <c r="Q25" s="100" t="s">
        <v>279</v>
      </c>
      <c r="S25" s="100" t="s">
        <v>228</v>
      </c>
    </row>
    <row r="26" spans="1:20" ht="45" x14ac:dyDescent="0.25">
      <c r="A26" s="13" t="s">
        <v>631</v>
      </c>
      <c r="B26" s="101" t="s">
        <v>854</v>
      </c>
      <c r="C26" s="13"/>
      <c r="E26" s="100" t="s">
        <v>351</v>
      </c>
      <c r="F26" s="12" t="s">
        <v>830</v>
      </c>
      <c r="G26" s="100" t="s">
        <v>1051</v>
      </c>
      <c r="H26" s="12" t="s">
        <v>504</v>
      </c>
      <c r="I26" s="12" t="s">
        <v>741</v>
      </c>
      <c r="J26" s="100" t="s">
        <v>460</v>
      </c>
      <c r="K26" s="100" t="s">
        <v>452</v>
      </c>
      <c r="L26" s="101" t="s">
        <v>398</v>
      </c>
      <c r="N26" s="100" t="s">
        <v>498</v>
      </c>
      <c r="O26" s="12" t="s">
        <v>656</v>
      </c>
      <c r="P26" s="100" t="s">
        <v>348</v>
      </c>
      <c r="Q26" s="100" t="s">
        <v>280</v>
      </c>
      <c r="S26" s="100" t="s">
        <v>229</v>
      </c>
    </row>
    <row r="27" spans="1:20" ht="45" x14ac:dyDescent="0.25">
      <c r="A27" s="13" t="s">
        <v>632</v>
      </c>
      <c r="B27" s="12" t="s">
        <v>856</v>
      </c>
      <c r="C27" s="13"/>
      <c r="E27" s="100" t="s">
        <v>352</v>
      </c>
      <c r="F27" s="12" t="s">
        <v>831</v>
      </c>
      <c r="G27" s="100" t="s">
        <v>1052</v>
      </c>
      <c r="H27" s="12" t="s">
        <v>505</v>
      </c>
      <c r="I27" s="12" t="s">
        <v>742</v>
      </c>
      <c r="J27" s="100" t="s">
        <v>461</v>
      </c>
      <c r="K27" s="100" t="s">
        <v>453</v>
      </c>
      <c r="L27" s="101" t="s">
        <v>399</v>
      </c>
      <c r="N27" s="100" t="s">
        <v>499</v>
      </c>
      <c r="O27" s="12" t="s">
        <v>658</v>
      </c>
      <c r="P27" s="100" t="s">
        <v>349</v>
      </c>
      <c r="Q27" s="100" t="s">
        <v>281</v>
      </c>
      <c r="S27" s="100" t="s">
        <v>304</v>
      </c>
    </row>
    <row r="28" spans="1:20" ht="45" x14ac:dyDescent="0.25">
      <c r="A28" s="13" t="s">
        <v>633</v>
      </c>
      <c r="B28" s="12" t="s">
        <v>168</v>
      </c>
      <c r="C28" s="13"/>
      <c r="E28" s="100" t="s">
        <v>136</v>
      </c>
      <c r="F28" s="12" t="s">
        <v>109</v>
      </c>
      <c r="G28" s="100" t="s">
        <v>126</v>
      </c>
      <c r="H28" s="12" t="s">
        <v>88</v>
      </c>
      <c r="I28" s="12" t="s">
        <v>275</v>
      </c>
      <c r="J28" s="100" t="s">
        <v>1140</v>
      </c>
      <c r="K28" s="100" t="s">
        <v>454</v>
      </c>
      <c r="L28" s="20" t="s">
        <v>400</v>
      </c>
      <c r="N28" s="13" t="s">
        <v>536</v>
      </c>
      <c r="O28" s="12" t="s">
        <v>659</v>
      </c>
      <c r="P28" s="100" t="s">
        <v>360</v>
      </c>
      <c r="Q28" s="100" t="s">
        <v>285</v>
      </c>
      <c r="S28" s="100" t="s">
        <v>90</v>
      </c>
    </row>
    <row r="29" spans="1:20" ht="45" x14ac:dyDescent="0.25">
      <c r="A29" s="13" t="s">
        <v>634</v>
      </c>
      <c r="B29" s="101" t="s">
        <v>171</v>
      </c>
      <c r="C29" s="13"/>
      <c r="E29" s="100" t="s">
        <v>152</v>
      </c>
      <c r="F29" s="12" t="s">
        <v>110</v>
      </c>
      <c r="G29" s="100" t="s">
        <v>154</v>
      </c>
      <c r="H29" s="12" t="s">
        <v>91</v>
      </c>
      <c r="I29" s="12" t="s">
        <v>300</v>
      </c>
      <c r="J29" s="100" t="s">
        <v>466</v>
      </c>
      <c r="L29" s="101" t="s">
        <v>663</v>
      </c>
      <c r="N29" s="13" t="s">
        <v>537</v>
      </c>
      <c r="O29" s="12" t="s">
        <v>704</v>
      </c>
      <c r="P29" s="100" t="s">
        <v>368</v>
      </c>
      <c r="Q29" s="100" t="s">
        <v>286</v>
      </c>
      <c r="S29" s="100" t="s">
        <v>97</v>
      </c>
    </row>
    <row r="30" spans="1:20" ht="30" x14ac:dyDescent="0.25">
      <c r="A30" s="13" t="s">
        <v>635</v>
      </c>
      <c r="B30" s="12" t="s">
        <v>857</v>
      </c>
      <c r="C30" s="13"/>
      <c r="E30" s="100" t="s">
        <v>353</v>
      </c>
      <c r="F30" s="12" t="s">
        <v>833</v>
      </c>
      <c r="G30" s="100" t="s">
        <v>614</v>
      </c>
      <c r="H30" s="12" t="s">
        <v>214</v>
      </c>
      <c r="I30" s="12" t="s">
        <v>639</v>
      </c>
      <c r="J30" s="100" t="s">
        <v>468</v>
      </c>
      <c r="L30" s="20" t="s">
        <v>667</v>
      </c>
      <c r="N30" s="100" t="s">
        <v>542</v>
      </c>
      <c r="O30" s="12" t="s">
        <v>705</v>
      </c>
      <c r="P30" s="100" t="s">
        <v>520</v>
      </c>
      <c r="Q30" s="100" t="s">
        <v>287</v>
      </c>
      <c r="S30" s="100" t="s">
        <v>305</v>
      </c>
    </row>
    <row r="31" spans="1:20" ht="45" x14ac:dyDescent="0.25">
      <c r="A31" s="13" t="s">
        <v>636</v>
      </c>
      <c r="B31" s="101" t="s">
        <v>172</v>
      </c>
      <c r="C31" s="13"/>
      <c r="E31" s="100" t="s">
        <v>153</v>
      </c>
      <c r="F31" s="12" t="s">
        <v>111</v>
      </c>
      <c r="G31" s="100" t="s">
        <v>1153</v>
      </c>
      <c r="H31" s="12" t="s">
        <v>92</v>
      </c>
      <c r="I31" s="12" t="s">
        <v>301</v>
      </c>
      <c r="J31" s="100" t="s">
        <v>1147</v>
      </c>
      <c r="L31" s="20" t="s">
        <v>668</v>
      </c>
      <c r="N31" s="100" t="s">
        <v>543</v>
      </c>
      <c r="O31" s="12" t="s">
        <v>706</v>
      </c>
      <c r="P31" s="100" t="s">
        <v>522</v>
      </c>
      <c r="Q31" s="100" t="s">
        <v>288</v>
      </c>
      <c r="S31" s="100" t="s">
        <v>98</v>
      </c>
    </row>
    <row r="32" spans="1:20" ht="60" x14ac:dyDescent="0.25">
      <c r="A32" s="13" t="s">
        <v>637</v>
      </c>
      <c r="B32" s="101" t="s">
        <v>76</v>
      </c>
      <c r="C32" s="13"/>
      <c r="E32" s="122" t="s">
        <v>105</v>
      </c>
      <c r="F32" s="103" t="s">
        <v>61</v>
      </c>
      <c r="G32" s="100" t="s">
        <v>122</v>
      </c>
      <c r="H32" s="12" t="s">
        <v>72</v>
      </c>
      <c r="I32" s="12" t="s">
        <v>128</v>
      </c>
      <c r="J32" s="100" t="s">
        <v>424</v>
      </c>
      <c r="K32" s="98"/>
      <c r="L32" s="101" t="s">
        <v>669</v>
      </c>
      <c r="N32" s="100" t="s">
        <v>561</v>
      </c>
      <c r="O32" s="12" t="s">
        <v>707</v>
      </c>
      <c r="P32" s="100" t="s">
        <v>525</v>
      </c>
      <c r="Q32" s="100" t="s">
        <v>289</v>
      </c>
      <c r="S32" s="100" t="s">
        <v>1013</v>
      </c>
      <c r="T32" s="101"/>
    </row>
    <row r="33" spans="1:20" ht="49.5" customHeight="1" x14ac:dyDescent="0.25">
      <c r="A33" s="13" t="s">
        <v>638</v>
      </c>
      <c r="B33" s="12" t="s">
        <v>77</v>
      </c>
      <c r="C33" s="13"/>
      <c r="E33" s="100" t="s">
        <v>129</v>
      </c>
      <c r="F33" s="12" t="s">
        <v>66</v>
      </c>
      <c r="G33" s="100" t="s">
        <v>123</v>
      </c>
      <c r="H33" s="12" t="s">
        <v>74</v>
      </c>
      <c r="I33" s="12" t="s">
        <v>212</v>
      </c>
      <c r="J33" s="100" t="s">
        <v>435</v>
      </c>
      <c r="L33" s="20" t="s">
        <v>670</v>
      </c>
      <c r="N33" s="13" t="s">
        <v>584</v>
      </c>
      <c r="O33" s="12" t="s">
        <v>728</v>
      </c>
      <c r="P33" s="100" t="s">
        <v>527</v>
      </c>
      <c r="Q33" s="100" t="s">
        <v>290</v>
      </c>
      <c r="S33" s="100" t="s">
        <v>81</v>
      </c>
      <c r="T33" s="101"/>
    </row>
    <row r="34" spans="1:20" ht="45" x14ac:dyDescent="0.25">
      <c r="A34" s="13" t="s">
        <v>936</v>
      </c>
      <c r="B34" s="12" t="s">
        <v>78</v>
      </c>
      <c r="C34" s="13"/>
      <c r="E34" s="100" t="s">
        <v>130</v>
      </c>
      <c r="F34" s="123" t="s">
        <v>106</v>
      </c>
      <c r="G34" s="100" t="s">
        <v>124</v>
      </c>
      <c r="H34" s="12" t="s">
        <v>83</v>
      </c>
      <c r="I34" s="12" t="s">
        <v>235</v>
      </c>
      <c r="J34" s="100" t="s">
        <v>445</v>
      </c>
      <c r="L34" s="101" t="s">
        <v>671</v>
      </c>
      <c r="N34" s="13" t="s">
        <v>585</v>
      </c>
      <c r="O34" s="12" t="s">
        <v>729</v>
      </c>
      <c r="P34" s="100" t="s">
        <v>535</v>
      </c>
      <c r="Q34" s="100" t="s">
        <v>291</v>
      </c>
      <c r="S34" s="100" t="s">
        <v>84</v>
      </c>
    </row>
    <row r="35" spans="1:20" ht="45" x14ac:dyDescent="0.25">
      <c r="A35" s="13" t="s">
        <v>949</v>
      </c>
      <c r="B35" s="12" t="s">
        <v>863</v>
      </c>
      <c r="C35" s="13"/>
      <c r="E35" s="100" t="s">
        <v>362</v>
      </c>
      <c r="F35" s="122" t="s">
        <v>955</v>
      </c>
      <c r="G35" s="100" t="s">
        <v>661</v>
      </c>
      <c r="H35" s="12" t="s">
        <v>248</v>
      </c>
      <c r="I35" s="12" t="s">
        <v>643</v>
      </c>
      <c r="J35" s="100" t="s">
        <v>457</v>
      </c>
      <c r="L35" s="101" t="s">
        <v>672</v>
      </c>
      <c r="N35" s="100" t="s">
        <v>619</v>
      </c>
      <c r="O35" s="12" t="s">
        <v>750</v>
      </c>
      <c r="P35" s="100" t="s">
        <v>559</v>
      </c>
      <c r="Q35" s="100" t="s">
        <v>292</v>
      </c>
      <c r="S35" s="100" t="s">
        <v>478</v>
      </c>
    </row>
    <row r="36" spans="1:20" ht="45" x14ac:dyDescent="0.25">
      <c r="A36" s="13" t="s">
        <v>950</v>
      </c>
      <c r="B36" s="12" t="s">
        <v>870</v>
      </c>
      <c r="C36" s="13"/>
      <c r="E36" s="100" t="s">
        <v>363</v>
      </c>
      <c r="F36" s="122" t="s">
        <v>956</v>
      </c>
      <c r="G36" s="100" t="s">
        <v>725</v>
      </c>
      <c r="H36" s="12" t="s">
        <v>249</v>
      </c>
      <c r="I36" s="12" t="s">
        <v>644</v>
      </c>
      <c r="J36" s="100" t="s">
        <v>458</v>
      </c>
      <c r="L36" s="20" t="s">
        <v>675</v>
      </c>
      <c r="N36" s="100" t="s">
        <v>657</v>
      </c>
      <c r="O36" s="12" t="s">
        <v>751</v>
      </c>
      <c r="P36" s="100" t="s">
        <v>563</v>
      </c>
      <c r="Q36" s="100" t="s">
        <v>307</v>
      </c>
      <c r="S36" s="100" t="s">
        <v>479</v>
      </c>
    </row>
    <row r="37" spans="1:20" ht="45" x14ac:dyDescent="0.25">
      <c r="A37" s="122"/>
      <c r="B37" s="12" t="s">
        <v>879</v>
      </c>
      <c r="C37" s="13"/>
      <c r="E37" s="100" t="s">
        <v>364</v>
      </c>
      <c r="F37" s="122" t="s">
        <v>968</v>
      </c>
      <c r="G37" s="100" t="s">
        <v>807</v>
      </c>
      <c r="H37" s="12" t="s">
        <v>299</v>
      </c>
      <c r="I37" s="12" t="s">
        <v>645</v>
      </c>
      <c r="J37" s="100" t="s">
        <v>459</v>
      </c>
      <c r="L37" s="20" t="s">
        <v>1057</v>
      </c>
      <c r="N37" s="100" t="s">
        <v>660</v>
      </c>
      <c r="O37" s="12" t="s">
        <v>752</v>
      </c>
      <c r="P37" s="100" t="s">
        <v>564</v>
      </c>
      <c r="Q37" s="100" t="s">
        <v>308</v>
      </c>
      <c r="S37" s="100" t="s">
        <v>480</v>
      </c>
      <c r="T37" s="13"/>
    </row>
    <row r="38" spans="1:20" ht="30" x14ac:dyDescent="0.25">
      <c r="A38" s="122"/>
      <c r="B38" s="12" t="s">
        <v>883</v>
      </c>
      <c r="C38" s="13"/>
      <c r="E38" s="100" t="s">
        <v>365</v>
      </c>
      <c r="F38" s="122" t="s">
        <v>969</v>
      </c>
      <c r="G38" s="100" t="s">
        <v>808</v>
      </c>
      <c r="H38" s="12" t="s">
        <v>313</v>
      </c>
      <c r="I38" s="13" t="s">
        <v>676</v>
      </c>
      <c r="J38" s="100" t="s">
        <v>461</v>
      </c>
      <c r="L38" s="20" t="s">
        <v>1058</v>
      </c>
      <c r="N38" s="100" t="s">
        <v>662</v>
      </c>
      <c r="O38" s="12" t="s">
        <v>753</v>
      </c>
      <c r="P38" s="100" t="s">
        <v>565</v>
      </c>
      <c r="Q38" s="100" t="s">
        <v>309</v>
      </c>
      <c r="S38" s="100" t="s">
        <v>481</v>
      </c>
      <c r="T38" s="13"/>
    </row>
    <row r="39" spans="1:20" ht="45" x14ac:dyDescent="0.25">
      <c r="B39" s="12" t="s">
        <v>884</v>
      </c>
      <c r="C39" s="13"/>
      <c r="E39" s="100" t="s">
        <v>366</v>
      </c>
      <c r="F39" s="100" t="s">
        <v>970</v>
      </c>
      <c r="G39" s="100" t="s">
        <v>809</v>
      </c>
      <c r="H39" s="12" t="s">
        <v>316</v>
      </c>
      <c r="I39" s="13" t="s">
        <v>690</v>
      </c>
      <c r="J39" s="100" t="s">
        <v>1140</v>
      </c>
      <c r="L39" s="20" t="s">
        <v>1059</v>
      </c>
      <c r="N39" s="100" t="s">
        <v>711</v>
      </c>
      <c r="O39" s="12" t="s">
        <v>755</v>
      </c>
      <c r="P39" s="100" t="s">
        <v>567</v>
      </c>
      <c r="Q39" s="100" t="s">
        <v>310</v>
      </c>
      <c r="S39" s="100" t="s">
        <v>482</v>
      </c>
    </row>
    <row r="40" spans="1:20" ht="45" x14ac:dyDescent="0.25">
      <c r="B40" s="12" t="s">
        <v>885</v>
      </c>
      <c r="C40" s="13"/>
      <c r="E40" s="100" t="s">
        <v>367</v>
      </c>
      <c r="F40" s="100" t="s">
        <v>971</v>
      </c>
      <c r="G40" s="100" t="s">
        <v>810</v>
      </c>
      <c r="H40" s="12" t="s">
        <v>317</v>
      </c>
      <c r="I40" s="12" t="s">
        <v>726</v>
      </c>
      <c r="J40" s="100" t="s">
        <v>466</v>
      </c>
      <c r="L40" s="20" t="s">
        <v>1060</v>
      </c>
      <c r="N40" s="13" t="s">
        <v>24</v>
      </c>
      <c r="O40" s="12" t="s">
        <v>756</v>
      </c>
      <c r="P40" s="100" t="s">
        <v>569</v>
      </c>
      <c r="Q40" s="100" t="s">
        <v>311</v>
      </c>
      <c r="S40" s="100" t="s">
        <v>483</v>
      </c>
    </row>
    <row r="41" spans="1:20" ht="45" x14ac:dyDescent="0.25">
      <c r="B41" s="101" t="s">
        <v>887</v>
      </c>
      <c r="C41" s="13"/>
      <c r="E41" s="100" t="s">
        <v>509</v>
      </c>
      <c r="F41" s="100" t="s">
        <v>972</v>
      </c>
      <c r="G41" s="100" t="s">
        <v>811</v>
      </c>
      <c r="H41" s="12" t="s">
        <v>376</v>
      </c>
      <c r="I41" s="12" t="s">
        <v>727</v>
      </c>
      <c r="J41" s="100" t="s">
        <v>468</v>
      </c>
      <c r="L41" s="20" t="s">
        <v>1061</v>
      </c>
      <c r="N41" s="100" t="s">
        <v>845</v>
      </c>
      <c r="O41" s="12" t="s">
        <v>758</v>
      </c>
      <c r="P41" s="100" t="s">
        <v>570</v>
      </c>
      <c r="Q41" s="100" t="s">
        <v>318</v>
      </c>
      <c r="S41" s="100" t="s">
        <v>484</v>
      </c>
    </row>
    <row r="42" spans="1:20" ht="60" x14ac:dyDescent="0.25">
      <c r="B42" s="12" t="s">
        <v>888</v>
      </c>
      <c r="C42" s="13"/>
      <c r="E42" s="100" t="s">
        <v>573</v>
      </c>
      <c r="F42" s="100" t="s">
        <v>973</v>
      </c>
      <c r="G42" s="100" t="s">
        <v>179</v>
      </c>
      <c r="H42" s="12" t="s">
        <v>506</v>
      </c>
      <c r="I42" s="12" t="s">
        <v>743</v>
      </c>
      <c r="L42" s="20" t="s">
        <v>1062</v>
      </c>
      <c r="N42" s="100" t="s">
        <v>868</v>
      </c>
      <c r="O42" s="12" t="s">
        <v>759</v>
      </c>
      <c r="P42" s="100" t="s">
        <v>571</v>
      </c>
      <c r="Q42" s="100" t="s">
        <v>319</v>
      </c>
      <c r="S42" s="100" t="s">
        <v>485</v>
      </c>
    </row>
    <row r="43" spans="1:20" ht="45" x14ac:dyDescent="0.25">
      <c r="B43" s="12" t="s">
        <v>889</v>
      </c>
      <c r="C43" s="13"/>
      <c r="E43" s="100" t="s">
        <v>650</v>
      </c>
      <c r="F43" s="100" t="s">
        <v>974</v>
      </c>
      <c r="H43" s="12" t="s">
        <v>508</v>
      </c>
      <c r="I43" s="12" t="s">
        <v>745</v>
      </c>
      <c r="L43" s="101" t="s">
        <v>1063</v>
      </c>
      <c r="N43" s="100" t="s">
        <v>869</v>
      </c>
      <c r="O43" s="12" t="s">
        <v>785</v>
      </c>
      <c r="P43" s="100" t="s">
        <v>599</v>
      </c>
      <c r="Q43" s="100" t="s">
        <v>320</v>
      </c>
      <c r="S43" s="100" t="s">
        <v>486</v>
      </c>
    </row>
    <row r="44" spans="1:20" ht="60" x14ac:dyDescent="0.25">
      <c r="B44" s="12" t="s">
        <v>890</v>
      </c>
      <c r="C44" s="13"/>
      <c r="E44" s="100" t="s">
        <v>651</v>
      </c>
      <c r="F44" s="13" t="s">
        <v>992</v>
      </c>
      <c r="H44" s="12" t="s">
        <v>513</v>
      </c>
      <c r="I44" s="12" t="s">
        <v>746</v>
      </c>
      <c r="L44" s="101" t="s">
        <v>1064</v>
      </c>
      <c r="N44" s="13" t="s">
        <v>1077</v>
      </c>
      <c r="O44" s="12" t="s">
        <v>802</v>
      </c>
      <c r="P44" s="100" t="s">
        <v>600</v>
      </c>
      <c r="Q44" s="100" t="s">
        <v>321</v>
      </c>
      <c r="S44" s="100" t="s">
        <v>487</v>
      </c>
    </row>
    <row r="45" spans="1:20" ht="60" x14ac:dyDescent="0.25">
      <c r="B45" s="101" t="s">
        <v>891</v>
      </c>
      <c r="C45" s="13"/>
      <c r="E45" s="100" t="s">
        <v>652</v>
      </c>
      <c r="F45" s="13" t="s">
        <v>993</v>
      </c>
      <c r="H45" s="12" t="s">
        <v>514</v>
      </c>
      <c r="I45" s="12" t="s">
        <v>747</v>
      </c>
      <c r="L45" s="100" t="s">
        <v>1065</v>
      </c>
      <c r="N45" s="13" t="s">
        <v>1078</v>
      </c>
      <c r="O45" s="12" t="s">
        <v>803</v>
      </c>
      <c r="P45" s="100" t="s">
        <v>601</v>
      </c>
      <c r="Q45" s="100" t="s">
        <v>322</v>
      </c>
      <c r="S45" s="100" t="s">
        <v>488</v>
      </c>
    </row>
    <row r="46" spans="1:20" ht="45" x14ac:dyDescent="0.25">
      <c r="B46" s="12" t="s">
        <v>892</v>
      </c>
      <c r="C46" s="13"/>
      <c r="E46" s="100" t="s">
        <v>718</v>
      </c>
      <c r="F46" s="13" t="s">
        <v>995</v>
      </c>
      <c r="H46" s="12" t="s">
        <v>523</v>
      </c>
      <c r="I46" s="12" t="s">
        <v>748</v>
      </c>
      <c r="L46" s="102" t="s">
        <v>1066</v>
      </c>
      <c r="N46" s="13" t="s">
        <v>1079</v>
      </c>
      <c r="O46" s="13" t="s">
        <v>804</v>
      </c>
      <c r="P46" s="100" t="s">
        <v>622</v>
      </c>
      <c r="Q46" s="100" t="s">
        <v>323</v>
      </c>
      <c r="S46" s="100" t="s">
        <v>489</v>
      </c>
    </row>
    <row r="47" spans="1:20" ht="30" x14ac:dyDescent="0.25">
      <c r="B47" s="12" t="s">
        <v>893</v>
      </c>
      <c r="C47" s="13"/>
      <c r="E47" s="100" t="s">
        <v>719</v>
      </c>
      <c r="F47" s="13" t="s">
        <v>996</v>
      </c>
      <c r="H47" s="12" t="s">
        <v>524</v>
      </c>
      <c r="I47" s="12" t="s">
        <v>749</v>
      </c>
      <c r="L47" s="102" t="s">
        <v>1067</v>
      </c>
      <c r="N47" s="13" t="s">
        <v>1080</v>
      </c>
      <c r="P47" s="100" t="s">
        <v>622</v>
      </c>
      <c r="Q47" s="100" t="s">
        <v>324</v>
      </c>
      <c r="S47" s="100" t="s">
        <v>1021</v>
      </c>
    </row>
    <row r="48" spans="1:20" ht="45" x14ac:dyDescent="0.25">
      <c r="B48" s="12" t="s">
        <v>900</v>
      </c>
      <c r="C48" s="13"/>
      <c r="E48" s="100" t="s">
        <v>720</v>
      </c>
      <c r="F48" s="13" t="s">
        <v>997</v>
      </c>
      <c r="H48" s="12" t="s">
        <v>528</v>
      </c>
      <c r="I48" s="12" t="s">
        <v>760</v>
      </c>
      <c r="L48" s="102" t="s">
        <v>1068</v>
      </c>
      <c r="N48" s="13" t="s">
        <v>1085</v>
      </c>
      <c r="P48" s="100" t="s">
        <v>681</v>
      </c>
      <c r="Q48" s="100" t="s">
        <v>325</v>
      </c>
      <c r="S48" s="100" t="s">
        <v>1023</v>
      </c>
    </row>
    <row r="49" spans="2:19" ht="45" x14ac:dyDescent="0.25">
      <c r="B49" s="12" t="s">
        <v>901</v>
      </c>
      <c r="C49" s="13"/>
      <c r="E49" s="100" t="s">
        <v>721</v>
      </c>
      <c r="F49" s="13" t="s">
        <v>998</v>
      </c>
      <c r="H49" s="12" t="s">
        <v>529</v>
      </c>
      <c r="I49" s="12" t="s">
        <v>761</v>
      </c>
      <c r="L49" s="102" t="s">
        <v>1069</v>
      </c>
      <c r="N49" s="13" t="s">
        <v>1090</v>
      </c>
      <c r="P49" s="100" t="s">
        <v>682</v>
      </c>
      <c r="Q49" s="100" t="s">
        <v>340</v>
      </c>
      <c r="S49" s="100" t="s">
        <v>1024</v>
      </c>
    </row>
    <row r="50" spans="2:19" ht="30" x14ac:dyDescent="0.25">
      <c r="B50" s="12" t="s">
        <v>903</v>
      </c>
      <c r="C50" s="13"/>
      <c r="E50" s="100" t="s">
        <v>722</v>
      </c>
      <c r="F50" s="13" t="s">
        <v>999</v>
      </c>
      <c r="H50" s="12" t="s">
        <v>531</v>
      </c>
      <c r="I50" s="12" t="s">
        <v>763</v>
      </c>
      <c r="L50" s="102" t="s">
        <v>1070</v>
      </c>
      <c r="N50" s="122"/>
      <c r="P50" s="100" t="s">
        <v>683</v>
      </c>
      <c r="Q50" s="100" t="s">
        <v>341</v>
      </c>
      <c r="S50" s="100" t="s">
        <v>1037</v>
      </c>
    </row>
    <row r="51" spans="2:19" ht="45" x14ac:dyDescent="0.25">
      <c r="B51" s="101" t="s">
        <v>904</v>
      </c>
      <c r="C51" s="13"/>
      <c r="E51" s="100" t="s">
        <v>723</v>
      </c>
      <c r="F51" s="100" t="s">
        <v>1008</v>
      </c>
      <c r="H51" s="12" t="s">
        <v>532</v>
      </c>
      <c r="I51" s="12" t="s">
        <v>764</v>
      </c>
      <c r="L51" s="100" t="s">
        <v>1072</v>
      </c>
      <c r="P51" s="100" t="s">
        <v>684</v>
      </c>
      <c r="Q51" s="100" t="s">
        <v>342</v>
      </c>
      <c r="S51" s="100" t="s">
        <v>1038</v>
      </c>
    </row>
    <row r="52" spans="2:19" ht="75" x14ac:dyDescent="0.25">
      <c r="B52" s="12" t="s">
        <v>909</v>
      </c>
      <c r="C52" s="13"/>
      <c r="E52" s="100" t="s">
        <v>724</v>
      </c>
      <c r="F52" s="100" t="s">
        <v>1031</v>
      </c>
      <c r="H52" s="12" t="s">
        <v>533</v>
      </c>
      <c r="I52" s="12" t="s">
        <v>767</v>
      </c>
      <c r="L52" s="102" t="s">
        <v>1073</v>
      </c>
      <c r="P52" s="100" t="s">
        <v>685</v>
      </c>
      <c r="Q52" s="100" t="s">
        <v>343</v>
      </c>
      <c r="S52" s="100" t="s">
        <v>679</v>
      </c>
    </row>
    <row r="53" spans="2:19" ht="45" x14ac:dyDescent="0.25">
      <c r="B53" s="12" t="s">
        <v>910</v>
      </c>
      <c r="C53" s="13"/>
      <c r="E53" s="100" t="s">
        <v>800</v>
      </c>
      <c r="F53" s="13" t="s">
        <v>1053</v>
      </c>
      <c r="H53" s="12" t="s">
        <v>534</v>
      </c>
      <c r="I53" s="12" t="s">
        <v>768</v>
      </c>
      <c r="L53" s="102" t="s">
        <v>1074</v>
      </c>
      <c r="P53" s="100" t="s">
        <v>686</v>
      </c>
      <c r="Q53" s="100" t="s">
        <v>356</v>
      </c>
      <c r="S53" s="100" t="s">
        <v>826</v>
      </c>
    </row>
    <row r="54" spans="2:19" ht="45" x14ac:dyDescent="0.25">
      <c r="B54" s="12" t="s">
        <v>919</v>
      </c>
      <c r="C54" s="13"/>
      <c r="E54" s="100" t="s">
        <v>953</v>
      </c>
      <c r="H54" s="12" t="s">
        <v>541</v>
      </c>
      <c r="I54" s="12" t="s">
        <v>786</v>
      </c>
      <c r="L54" s="102" t="s">
        <v>1075</v>
      </c>
      <c r="P54" s="100" t="s">
        <v>710</v>
      </c>
      <c r="Q54" s="100" t="s">
        <v>357</v>
      </c>
      <c r="S54" s="100" t="s">
        <v>202</v>
      </c>
    </row>
    <row r="55" spans="2:19" ht="30" x14ac:dyDescent="0.25">
      <c r="B55" s="101" t="s">
        <v>920</v>
      </c>
      <c r="C55" s="13"/>
      <c r="E55" s="100" t="s">
        <v>983</v>
      </c>
      <c r="H55" s="12" t="s">
        <v>552</v>
      </c>
      <c r="I55" s="12" t="s">
        <v>792</v>
      </c>
      <c r="L55" s="102" t="s">
        <v>1076</v>
      </c>
      <c r="P55" s="100" t="s">
        <v>712</v>
      </c>
      <c r="Q55" s="100" t="s">
        <v>358</v>
      </c>
      <c r="S55" s="100" t="s">
        <v>490</v>
      </c>
    </row>
    <row r="56" spans="2:19" ht="30" x14ac:dyDescent="0.25">
      <c r="B56" s="12" t="s">
        <v>924</v>
      </c>
      <c r="C56" s="13"/>
      <c r="E56" s="100" t="s">
        <v>994</v>
      </c>
      <c r="H56" s="12" t="s">
        <v>553</v>
      </c>
      <c r="I56" s="12" t="s">
        <v>793</v>
      </c>
      <c r="L56" s="102" t="s">
        <v>1076</v>
      </c>
      <c r="P56" s="100" t="s">
        <v>713</v>
      </c>
      <c r="Q56" s="100" t="s">
        <v>359</v>
      </c>
      <c r="S56" s="100" t="s">
        <v>501</v>
      </c>
    </row>
    <row r="57" spans="2:19" ht="30" x14ac:dyDescent="0.25">
      <c r="B57" s="12" t="s">
        <v>925</v>
      </c>
      <c r="C57" s="13"/>
      <c r="E57" s="100" t="s">
        <v>1000</v>
      </c>
      <c r="H57" s="12" t="s">
        <v>554</v>
      </c>
      <c r="I57" s="12" t="s">
        <v>813</v>
      </c>
      <c r="L57" s="102" t="s">
        <v>1081</v>
      </c>
      <c r="P57" s="100" t="s">
        <v>714</v>
      </c>
      <c r="Q57" s="100" t="s">
        <v>375</v>
      </c>
      <c r="S57" s="100" t="s">
        <v>1014</v>
      </c>
    </row>
    <row r="58" spans="2:19" ht="30" x14ac:dyDescent="0.25">
      <c r="B58" s="12" t="s">
        <v>926</v>
      </c>
      <c r="C58" s="13"/>
      <c r="E58" s="100" t="s">
        <v>1032</v>
      </c>
      <c r="H58" s="12" t="s">
        <v>555</v>
      </c>
      <c r="I58" s="12" t="s">
        <v>814</v>
      </c>
      <c r="L58" s="102" t="s">
        <v>25</v>
      </c>
      <c r="P58" s="100" t="s">
        <v>715</v>
      </c>
      <c r="Q58" s="100" t="s">
        <v>382</v>
      </c>
      <c r="S58" s="100" t="s">
        <v>1015</v>
      </c>
    </row>
    <row r="59" spans="2:19" ht="30" x14ac:dyDescent="0.25">
      <c r="B59" s="12" t="s">
        <v>927</v>
      </c>
      <c r="C59" s="13"/>
      <c r="E59" s="100" t="s">
        <v>1034</v>
      </c>
      <c r="H59" s="12" t="s">
        <v>556</v>
      </c>
      <c r="I59" s="12" t="s">
        <v>815</v>
      </c>
      <c r="L59" s="100" t="s">
        <v>1082</v>
      </c>
      <c r="P59" s="100" t="s">
        <v>716</v>
      </c>
      <c r="Q59" s="100" t="s">
        <v>515</v>
      </c>
      <c r="S59" s="100" t="s">
        <v>1018</v>
      </c>
    </row>
    <row r="60" spans="2:19" ht="30" x14ac:dyDescent="0.25">
      <c r="B60" s="12" t="s">
        <v>928</v>
      </c>
      <c r="C60" s="13"/>
      <c r="E60" s="100" t="s">
        <v>1054</v>
      </c>
      <c r="H60" s="12" t="s">
        <v>566</v>
      </c>
      <c r="I60" s="12" t="s">
        <v>816</v>
      </c>
      <c r="L60" s="102" t="s">
        <v>1083</v>
      </c>
      <c r="P60" s="100" t="s">
        <v>717</v>
      </c>
      <c r="Q60" s="100" t="s">
        <v>516</v>
      </c>
      <c r="S60" s="100" t="s">
        <v>1020</v>
      </c>
    </row>
    <row r="61" spans="2:19" ht="30" x14ac:dyDescent="0.25">
      <c r="B61" s="12" t="s">
        <v>929</v>
      </c>
      <c r="C61" s="13"/>
      <c r="E61" s="100" t="s">
        <v>581</v>
      </c>
      <c r="H61" s="12" t="s">
        <v>596</v>
      </c>
      <c r="I61" s="12" t="s">
        <v>817</v>
      </c>
      <c r="L61" s="102" t="s">
        <v>1084</v>
      </c>
      <c r="P61" s="100" t="s">
        <v>794</v>
      </c>
      <c r="Q61" s="100" t="s">
        <v>518</v>
      </c>
    </row>
    <row r="62" spans="2:19" ht="30" x14ac:dyDescent="0.25">
      <c r="B62" s="101" t="s">
        <v>930</v>
      </c>
      <c r="C62" s="13"/>
      <c r="E62" s="100" t="s">
        <v>582</v>
      </c>
      <c r="H62" s="12" t="s">
        <v>621</v>
      </c>
      <c r="I62" s="12" t="s">
        <v>818</v>
      </c>
      <c r="L62" s="100" t="s">
        <v>1086</v>
      </c>
      <c r="P62" s="100" t="s">
        <v>795</v>
      </c>
      <c r="Q62" s="100" t="s">
        <v>519</v>
      </c>
    </row>
    <row r="63" spans="2:19" ht="30" x14ac:dyDescent="0.25">
      <c r="B63" s="13" t="s">
        <v>931</v>
      </c>
      <c r="H63" s="12" t="s">
        <v>625</v>
      </c>
      <c r="I63" s="12" t="s">
        <v>819</v>
      </c>
      <c r="L63" s="102" t="s">
        <v>1087</v>
      </c>
      <c r="P63" s="100" t="s">
        <v>796</v>
      </c>
      <c r="Q63" s="100" t="s">
        <v>549</v>
      </c>
    </row>
    <row r="64" spans="2:19" ht="45" x14ac:dyDescent="0.25">
      <c r="B64" s="13" t="s">
        <v>932</v>
      </c>
      <c r="H64" s="12" t="s">
        <v>665</v>
      </c>
      <c r="I64" s="12" t="s">
        <v>820</v>
      </c>
      <c r="L64" s="102" t="s">
        <v>1088</v>
      </c>
      <c r="P64" s="100" t="s">
        <v>797</v>
      </c>
      <c r="Q64" s="100" t="s">
        <v>550</v>
      </c>
    </row>
    <row r="65" spans="2:17" ht="30" x14ac:dyDescent="0.25">
      <c r="B65" s="13" t="s">
        <v>933</v>
      </c>
      <c r="H65" s="12" t="s">
        <v>666</v>
      </c>
      <c r="I65" s="12" t="s">
        <v>821</v>
      </c>
      <c r="L65" s="102" t="s">
        <v>1089</v>
      </c>
      <c r="P65" s="100" t="s">
        <v>832</v>
      </c>
      <c r="Q65" s="100" t="s">
        <v>598</v>
      </c>
    </row>
    <row r="66" spans="2:17" ht="30" x14ac:dyDescent="0.25">
      <c r="B66" s="13" t="s">
        <v>934</v>
      </c>
      <c r="H66" s="12" t="s">
        <v>673</v>
      </c>
      <c r="I66" s="12" t="s">
        <v>822</v>
      </c>
      <c r="P66" s="100" t="s">
        <v>842</v>
      </c>
      <c r="Q66" s="100" t="s">
        <v>620</v>
      </c>
    </row>
    <row r="67" spans="2:17" ht="45" x14ac:dyDescent="0.25">
      <c r="B67" s="13" t="s">
        <v>1040</v>
      </c>
      <c r="H67" s="12" t="s">
        <v>674</v>
      </c>
      <c r="I67" s="12" t="s">
        <v>823</v>
      </c>
      <c r="P67" s="100" t="s">
        <v>843</v>
      </c>
      <c r="Q67" s="100" t="s">
        <v>646</v>
      </c>
    </row>
    <row r="68" spans="2:17" ht="30" x14ac:dyDescent="0.25">
      <c r="B68" s="13" t="s">
        <v>1041</v>
      </c>
      <c r="H68" s="12" t="s">
        <v>680</v>
      </c>
      <c r="I68" s="12" t="s">
        <v>824</v>
      </c>
      <c r="L68" s="102"/>
      <c r="O68" s="13"/>
      <c r="P68" s="100" t="s">
        <v>844</v>
      </c>
      <c r="Q68" s="100" t="s">
        <v>647</v>
      </c>
    </row>
    <row r="69" spans="2:17" ht="30" x14ac:dyDescent="0.25">
      <c r="B69" s="13" t="s">
        <v>1042</v>
      </c>
      <c r="H69" s="12" t="s">
        <v>687</v>
      </c>
      <c r="I69" s="12" t="s">
        <v>825</v>
      </c>
      <c r="P69" s="100" t="s">
        <v>852</v>
      </c>
      <c r="Q69" s="100" t="s">
        <v>648</v>
      </c>
    </row>
    <row r="70" spans="2:17" ht="45" x14ac:dyDescent="0.25">
      <c r="B70" s="13" t="s">
        <v>1043</v>
      </c>
      <c r="H70" s="12" t="s">
        <v>688</v>
      </c>
      <c r="I70" s="12" t="s">
        <v>827</v>
      </c>
      <c r="P70" s="100" t="s">
        <v>855</v>
      </c>
      <c r="Q70" s="100" t="s">
        <v>649</v>
      </c>
    </row>
    <row r="71" spans="2:17" ht="30" x14ac:dyDescent="0.25">
      <c r="B71" s="100" t="s">
        <v>1044</v>
      </c>
      <c r="H71" s="12" t="s">
        <v>689</v>
      </c>
      <c r="I71" s="12" t="s">
        <v>828</v>
      </c>
      <c r="P71" s="100" t="s">
        <v>859</v>
      </c>
      <c r="Q71" s="100" t="s">
        <v>653</v>
      </c>
    </row>
    <row r="72" spans="2:17" ht="45" x14ac:dyDescent="0.25">
      <c r="B72" s="100" t="s">
        <v>1045</v>
      </c>
      <c r="H72" s="12" t="s">
        <v>691</v>
      </c>
      <c r="I72" s="12" t="s">
        <v>829</v>
      </c>
      <c r="P72" s="100" t="s">
        <v>861</v>
      </c>
      <c r="Q72" s="100" t="s">
        <v>677</v>
      </c>
    </row>
    <row r="73" spans="2:17" ht="30" x14ac:dyDescent="0.25">
      <c r="B73" s="13" t="s">
        <v>1046</v>
      </c>
      <c r="H73" s="12" t="s">
        <v>692</v>
      </c>
      <c r="I73" s="12" t="s">
        <v>977</v>
      </c>
      <c r="P73" s="100" t="s">
        <v>864</v>
      </c>
      <c r="Q73" s="100" t="s">
        <v>678</v>
      </c>
    </row>
    <row r="74" spans="2:17" ht="30" x14ac:dyDescent="0.25">
      <c r="B74" s="13" t="s">
        <v>1047</v>
      </c>
      <c r="H74" s="12" t="s">
        <v>693</v>
      </c>
      <c r="I74" s="12" t="s">
        <v>978</v>
      </c>
      <c r="P74" s="100" t="s">
        <v>865</v>
      </c>
      <c r="Q74" s="100" t="s">
        <v>772</v>
      </c>
    </row>
    <row r="75" spans="2:17" ht="30" x14ac:dyDescent="0.25">
      <c r="B75" s="13" t="s">
        <v>1048</v>
      </c>
      <c r="H75" s="12" t="s">
        <v>694</v>
      </c>
      <c r="I75" s="12" t="s">
        <v>979</v>
      </c>
      <c r="P75" s="100" t="s">
        <v>866</v>
      </c>
      <c r="Q75" s="100" t="s">
        <v>773</v>
      </c>
    </row>
    <row r="76" spans="2:17" ht="30" x14ac:dyDescent="0.25">
      <c r="B76" s="13" t="s">
        <v>1049</v>
      </c>
      <c r="H76" s="12" t="s">
        <v>695</v>
      </c>
      <c r="I76" s="12" t="s">
        <v>980</v>
      </c>
      <c r="P76" s="100" t="s">
        <v>867</v>
      </c>
      <c r="Q76" s="100" t="s">
        <v>774</v>
      </c>
    </row>
    <row r="77" spans="2:17" ht="30" x14ac:dyDescent="0.25">
      <c r="B77" s="13" t="s">
        <v>1050</v>
      </c>
      <c r="H77" s="12" t="s">
        <v>696</v>
      </c>
      <c r="I77" s="12" t="s">
        <v>981</v>
      </c>
      <c r="P77" s="100" t="s">
        <v>872</v>
      </c>
      <c r="Q77" s="100" t="s">
        <v>775</v>
      </c>
    </row>
    <row r="78" spans="2:17" ht="45" x14ac:dyDescent="0.25">
      <c r="H78" s="12" t="s">
        <v>697</v>
      </c>
      <c r="I78" s="12" t="s">
        <v>982</v>
      </c>
      <c r="P78" s="100" t="s">
        <v>873</v>
      </c>
      <c r="Q78" s="100" t="s">
        <v>776</v>
      </c>
    </row>
    <row r="79" spans="2:17" ht="45" x14ac:dyDescent="0.25">
      <c r="H79" s="12" t="s">
        <v>698</v>
      </c>
      <c r="I79" s="12" t="s">
        <v>990</v>
      </c>
      <c r="P79" s="100" t="s">
        <v>874</v>
      </c>
      <c r="Q79" s="100" t="s">
        <v>777</v>
      </c>
    </row>
    <row r="80" spans="2:17" ht="30" x14ac:dyDescent="0.25">
      <c r="H80" s="12" t="s">
        <v>699</v>
      </c>
      <c r="I80" s="12" t="s">
        <v>991</v>
      </c>
      <c r="P80" s="100" t="s">
        <v>875</v>
      </c>
      <c r="Q80" s="100" t="s">
        <v>778</v>
      </c>
    </row>
    <row r="81" spans="8:17" ht="30" x14ac:dyDescent="0.25">
      <c r="H81" s="12" t="s">
        <v>700</v>
      </c>
      <c r="I81" s="101"/>
      <c r="P81" s="100" t="s">
        <v>876</v>
      </c>
      <c r="Q81" s="100" t="s">
        <v>779</v>
      </c>
    </row>
    <row r="82" spans="8:17" ht="30" x14ac:dyDescent="0.25">
      <c r="H82" s="12" t="s">
        <v>701</v>
      </c>
      <c r="I82" s="101"/>
      <c r="P82" s="100" t="s">
        <v>877</v>
      </c>
      <c r="Q82" s="100" t="s">
        <v>780</v>
      </c>
    </row>
    <row r="83" spans="8:17" ht="30" x14ac:dyDescent="0.25">
      <c r="H83" s="12" t="s">
        <v>702</v>
      </c>
      <c r="I83" s="12"/>
      <c r="P83" s="100" t="s">
        <v>878</v>
      </c>
      <c r="Q83" s="100" t="s">
        <v>781</v>
      </c>
    </row>
    <row r="84" spans="8:17" ht="30" x14ac:dyDescent="0.25">
      <c r="H84" s="12" t="s">
        <v>703</v>
      </c>
      <c r="I84" s="12"/>
      <c r="P84" s="100" t="s">
        <v>880</v>
      </c>
      <c r="Q84" s="100" t="s">
        <v>782</v>
      </c>
    </row>
    <row r="85" spans="8:17" ht="30" x14ac:dyDescent="0.25">
      <c r="H85" s="12" t="s">
        <v>708</v>
      </c>
      <c r="I85" s="12"/>
      <c r="P85" s="100" t="s">
        <v>881</v>
      </c>
      <c r="Q85" s="100" t="s">
        <v>783</v>
      </c>
    </row>
    <row r="86" spans="8:17" ht="30" x14ac:dyDescent="0.25">
      <c r="H86" s="12" t="s">
        <v>709</v>
      </c>
      <c r="I86" s="12"/>
      <c r="P86" s="100" t="s">
        <v>882</v>
      </c>
      <c r="Q86" s="100" t="s">
        <v>836</v>
      </c>
    </row>
    <row r="87" spans="8:17" ht="45" x14ac:dyDescent="0.25">
      <c r="H87" s="12" t="s">
        <v>784</v>
      </c>
      <c r="I87" s="12"/>
      <c r="P87" s="100" t="s">
        <v>886</v>
      </c>
      <c r="Q87" s="100" t="s">
        <v>837</v>
      </c>
    </row>
    <row r="88" spans="8:17" ht="45" x14ac:dyDescent="0.25">
      <c r="H88" s="12" t="s">
        <v>787</v>
      </c>
      <c r="I88" s="12"/>
      <c r="P88" s="100" t="s">
        <v>894</v>
      </c>
      <c r="Q88" s="100" t="s">
        <v>838</v>
      </c>
    </row>
    <row r="89" spans="8:17" ht="30" x14ac:dyDescent="0.25">
      <c r="H89" s="12" t="s">
        <v>788</v>
      </c>
      <c r="I89" s="12"/>
      <c r="P89" s="100" t="s">
        <v>895</v>
      </c>
      <c r="Q89" s="100" t="s">
        <v>839</v>
      </c>
    </row>
    <row r="90" spans="8:17" ht="30" x14ac:dyDescent="0.25">
      <c r="H90" s="12" t="s">
        <v>789</v>
      </c>
      <c r="I90" s="12"/>
      <c r="P90" s="100" t="s">
        <v>896</v>
      </c>
      <c r="Q90" s="100" t="s">
        <v>840</v>
      </c>
    </row>
    <row r="91" spans="8:17" ht="45" x14ac:dyDescent="0.25">
      <c r="H91" s="12" t="s">
        <v>790</v>
      </c>
      <c r="P91" s="100" t="s">
        <v>897</v>
      </c>
      <c r="Q91" s="100" t="s">
        <v>957</v>
      </c>
    </row>
    <row r="92" spans="8:17" ht="30" x14ac:dyDescent="0.25">
      <c r="H92" s="101" t="s">
        <v>791</v>
      </c>
      <c r="P92" s="100" t="s">
        <v>898</v>
      </c>
      <c r="Q92" s="100" t="s">
        <v>958</v>
      </c>
    </row>
    <row r="93" spans="8:17" ht="30" x14ac:dyDescent="0.25">
      <c r="H93" s="12" t="s">
        <v>805</v>
      </c>
      <c r="P93" s="100" t="s">
        <v>899</v>
      </c>
      <c r="Q93" s="100" t="s">
        <v>959</v>
      </c>
    </row>
    <row r="94" spans="8:17" ht="30" x14ac:dyDescent="0.25">
      <c r="H94" s="12" t="s">
        <v>806</v>
      </c>
      <c r="P94" s="100" t="s">
        <v>905</v>
      </c>
      <c r="Q94" s="100" t="s">
        <v>960</v>
      </c>
    </row>
    <row r="95" spans="8:17" ht="30" x14ac:dyDescent="0.25">
      <c r="H95" s="12" t="s">
        <v>937</v>
      </c>
      <c r="P95" s="100" t="s">
        <v>906</v>
      </c>
      <c r="Q95" s="100" t="s">
        <v>961</v>
      </c>
    </row>
    <row r="96" spans="8:17" ht="30" x14ac:dyDescent="0.25">
      <c r="H96" s="12" t="s">
        <v>938</v>
      </c>
      <c r="P96" s="100" t="s">
        <v>907</v>
      </c>
      <c r="Q96" s="100" t="s">
        <v>962</v>
      </c>
    </row>
    <row r="97" spans="8:17" ht="30" x14ac:dyDescent="0.25">
      <c r="H97" s="12" t="s">
        <v>939</v>
      </c>
      <c r="P97" s="100" t="s">
        <v>908</v>
      </c>
      <c r="Q97" s="100" t="s">
        <v>963</v>
      </c>
    </row>
    <row r="98" spans="8:17" ht="30" x14ac:dyDescent="0.25">
      <c r="H98" s="12" t="s">
        <v>940</v>
      </c>
      <c r="P98" s="100" t="s">
        <v>911</v>
      </c>
      <c r="Q98" s="100" t="s">
        <v>964</v>
      </c>
    </row>
    <row r="99" spans="8:17" ht="45" x14ac:dyDescent="0.25">
      <c r="H99" s="12" t="s">
        <v>984</v>
      </c>
      <c r="P99" s="100" t="s">
        <v>912</v>
      </c>
      <c r="Q99" s="100" t="s">
        <v>965</v>
      </c>
    </row>
    <row r="100" spans="8:17" ht="45" x14ac:dyDescent="0.25">
      <c r="H100" s="12" t="s">
        <v>985</v>
      </c>
      <c r="P100" s="100" t="s">
        <v>913</v>
      </c>
      <c r="Q100" s="100" t="s">
        <v>966</v>
      </c>
    </row>
    <row r="101" spans="8:17" ht="30" x14ac:dyDescent="0.25">
      <c r="H101" s="13" t="s">
        <v>1039</v>
      </c>
      <c r="P101" s="100" t="s">
        <v>914</v>
      </c>
      <c r="Q101" s="100" t="s">
        <v>967</v>
      </c>
    </row>
    <row r="102" spans="8:17" ht="30" x14ac:dyDescent="0.25">
      <c r="H102" s="122"/>
      <c r="P102" s="100" t="s">
        <v>915</v>
      </c>
      <c r="Q102" s="100" t="s">
        <v>986</v>
      </c>
    </row>
    <row r="103" spans="8:17" ht="45" x14ac:dyDescent="0.25">
      <c r="P103" s="100" t="s">
        <v>917</v>
      </c>
      <c r="Q103" s="100" t="s">
        <v>987</v>
      </c>
    </row>
    <row r="104" spans="8:17" ht="30" x14ac:dyDescent="0.25">
      <c r="P104" s="100" t="s">
        <v>918</v>
      </c>
      <c r="Q104" s="100" t="s">
        <v>988</v>
      </c>
    </row>
    <row r="105" spans="8:17" ht="45" x14ac:dyDescent="0.25">
      <c r="P105" s="100" t="s">
        <v>921</v>
      </c>
      <c r="Q105" s="100" t="s">
        <v>1001</v>
      </c>
    </row>
    <row r="106" spans="8:17" ht="45" x14ac:dyDescent="0.25">
      <c r="P106" s="100" t="s">
        <v>922</v>
      </c>
      <c r="Q106" s="100" t="s">
        <v>1002</v>
      </c>
    </row>
    <row r="107" spans="8:17" x14ac:dyDescent="0.25">
      <c r="P107" s="100" t="s">
        <v>923</v>
      </c>
      <c r="Q107" s="100" t="s">
        <v>1009</v>
      </c>
    </row>
    <row r="108" spans="8:17" ht="30" x14ac:dyDescent="0.25">
      <c r="P108" s="100" t="s">
        <v>935</v>
      </c>
      <c r="Q108" s="100" t="s">
        <v>1025</v>
      </c>
    </row>
    <row r="109" spans="8:17" ht="30" x14ac:dyDescent="0.25">
      <c r="P109" s="100" t="s">
        <v>941</v>
      </c>
    </row>
    <row r="110" spans="8:17" ht="30" x14ac:dyDescent="0.25">
      <c r="P110" s="100" t="s">
        <v>942</v>
      </c>
    </row>
    <row r="111" spans="8:17" x14ac:dyDescent="0.25">
      <c r="P111" s="100" t="s">
        <v>943</v>
      </c>
    </row>
    <row r="112" spans="8:17" ht="45" x14ac:dyDescent="0.25">
      <c r="P112" s="100" t="s">
        <v>951</v>
      </c>
    </row>
    <row r="113" spans="16:16" ht="30" x14ac:dyDescent="0.25">
      <c r="P113" s="100" t="s">
        <v>952</v>
      </c>
    </row>
    <row r="114" spans="16:16" x14ac:dyDescent="0.25">
      <c r="P114" s="100" t="s">
        <v>985</v>
      </c>
    </row>
    <row r="115" spans="16:16" ht="45" x14ac:dyDescent="0.25">
      <c r="P115" s="100" t="s">
        <v>989</v>
      </c>
    </row>
    <row r="116" spans="16:16" ht="30" x14ac:dyDescent="0.25">
      <c r="P116" s="100" t="s">
        <v>1003</v>
      </c>
    </row>
    <row r="117" spans="16:16" ht="30" x14ac:dyDescent="0.25">
      <c r="P117" s="100" t="s">
        <v>1004</v>
      </c>
    </row>
    <row r="118" spans="16:16" ht="30" x14ac:dyDescent="0.25">
      <c r="P118" s="100" t="s">
        <v>1005</v>
      </c>
    </row>
    <row r="119" spans="16:16" ht="30" x14ac:dyDescent="0.25">
      <c r="P119" s="100" t="s">
        <v>1006</v>
      </c>
    </row>
    <row r="120" spans="16:16" x14ac:dyDescent="0.25">
      <c r="P120" s="100" t="s">
        <v>1007</v>
      </c>
    </row>
    <row r="121" spans="16:16" ht="30" x14ac:dyDescent="0.25">
      <c r="P121" s="100" t="s">
        <v>1010</v>
      </c>
    </row>
    <row r="122" spans="16:16" x14ac:dyDescent="0.25">
      <c r="P122" s="100" t="s">
        <v>1011</v>
      </c>
    </row>
    <row r="123" spans="16:16" ht="30" x14ac:dyDescent="0.25">
      <c r="P123" s="100" t="s">
        <v>1016</v>
      </c>
    </row>
    <row r="124" spans="16:16" ht="45" x14ac:dyDescent="0.25">
      <c r="P124" s="100" t="s">
        <v>1017</v>
      </c>
    </row>
    <row r="125" spans="16:16" ht="30" x14ac:dyDescent="0.25">
      <c r="P125" s="100" t="s">
        <v>1019</v>
      </c>
    </row>
    <row r="126" spans="16:16" ht="45" x14ac:dyDescent="0.25">
      <c r="P126" s="100" t="s">
        <v>1022</v>
      </c>
    </row>
    <row r="127" spans="16:16" ht="30" x14ac:dyDescent="0.25">
      <c r="P127" s="100" t="s">
        <v>1026</v>
      </c>
    </row>
    <row r="128" spans="16:16" ht="30" x14ac:dyDescent="0.25">
      <c r="P128" s="100" t="s">
        <v>1027</v>
      </c>
    </row>
    <row r="129" spans="16:16" ht="30" x14ac:dyDescent="0.25">
      <c r="P129" s="100" t="s">
        <v>1028</v>
      </c>
    </row>
    <row r="130" spans="16:16" ht="30" x14ac:dyDescent="0.25">
      <c r="P130" s="100" t="s">
        <v>1029</v>
      </c>
    </row>
    <row r="131" spans="16:16" ht="45" x14ac:dyDescent="0.25">
      <c r="P131" s="100" t="s">
        <v>1030</v>
      </c>
    </row>
    <row r="132" spans="16:16" ht="30" x14ac:dyDescent="0.25">
      <c r="P132" s="100" t="s">
        <v>1033</v>
      </c>
    </row>
    <row r="133" spans="16:16" ht="30" x14ac:dyDescent="0.25">
      <c r="P133" s="100" t="s">
        <v>1035</v>
      </c>
    </row>
    <row r="134" spans="16:16" ht="30" x14ac:dyDescent="0.25">
      <c r="P134" s="100" t="s">
        <v>1036</v>
      </c>
    </row>
    <row r="135" spans="16:16" ht="30" x14ac:dyDescent="0.25">
      <c r="P135" s="100" t="s">
        <v>1039</v>
      </c>
    </row>
    <row r="136" spans="16:16" ht="60" x14ac:dyDescent="0.25">
      <c r="P136" s="100" t="s">
        <v>1055</v>
      </c>
    </row>
    <row r="137" spans="16:16" ht="30" x14ac:dyDescent="0.25">
      <c r="P137" s="100" t="s">
        <v>1056</v>
      </c>
    </row>
  </sheetData>
  <sortState ref="A2:A89">
    <sortCondition ref="A2"/>
  </sortState>
  <dataValidations count="26">
    <dataValidation type="list" showInputMessage="1" showErrorMessage="1" sqref="A1">
      <formula1>$A$1:$A$500</formula1>
    </dataValidation>
    <dataValidation type="list" showInputMessage="1" showErrorMessage="1" sqref="B1">
      <formula1>$B$1:$B$500</formula1>
    </dataValidation>
    <dataValidation type="list" showInputMessage="1" showErrorMessage="1" sqref="D1">
      <formula1>$D$1:$D$500</formula1>
    </dataValidation>
    <dataValidation type="list" showInputMessage="1" showErrorMessage="1" sqref="E1">
      <formula1>$E$1:$E$500</formula1>
    </dataValidation>
    <dataValidation type="list" showInputMessage="1" showErrorMessage="1" sqref="C1">
      <formula1>$C$1:$C$500</formula1>
    </dataValidation>
    <dataValidation type="list" showInputMessage="1" showErrorMessage="1" sqref="F1">
      <formula1>$F$1:$F$500</formula1>
    </dataValidation>
    <dataValidation type="list" showInputMessage="1" showErrorMessage="1" sqref="G1">
      <formula1>$G$1:$G$500</formula1>
    </dataValidation>
    <dataValidation type="list" showInputMessage="1" showErrorMessage="1" sqref="H1">
      <formula1>$H$1:$H$500</formula1>
    </dataValidation>
    <dataValidation type="list" showInputMessage="1" showErrorMessage="1" sqref="J1">
      <formula1>$J$1:$J$500</formula1>
    </dataValidation>
    <dataValidation type="list" showInputMessage="1" showErrorMessage="1" sqref="K1">
      <formula1>$K$1:$K$500</formula1>
    </dataValidation>
    <dataValidation type="list" showInputMessage="1" showErrorMessage="1" sqref="L1">
      <formula1>$L$1:$L$500</formula1>
    </dataValidation>
    <dataValidation type="list" showInputMessage="1" showErrorMessage="1" sqref="M1">
      <formula1>$M$1:$M$500</formula1>
    </dataValidation>
    <dataValidation type="list" showInputMessage="1" showErrorMessage="1" sqref="N1">
      <formula1>$N$1:$N$500</formula1>
    </dataValidation>
    <dataValidation type="list" showInputMessage="1" showErrorMessage="1" sqref="O1">
      <formula1>$O$1:$O$500</formula1>
    </dataValidation>
    <dataValidation type="list" showInputMessage="1" showErrorMessage="1" sqref="P1">
      <formula1>$P$1:$P$500</formula1>
    </dataValidation>
    <dataValidation type="list" allowBlank="1" showInputMessage="1" showErrorMessage="1" sqref="Q1">
      <formula1>$Q$1:$Q$500</formula1>
    </dataValidation>
    <dataValidation type="list" showInputMessage="1" showErrorMessage="1" sqref="R1">
      <formula1>$R$1:$R$500</formula1>
    </dataValidation>
    <dataValidation type="list" showInputMessage="1" showErrorMessage="1" sqref="S1">
      <formula1>$S$1:$S$500</formula1>
    </dataValidation>
    <dataValidation type="list" showInputMessage="1" showErrorMessage="1" sqref="U1">
      <formula1>$U$1:$U$500</formula1>
    </dataValidation>
    <dataValidation type="list" showInputMessage="1" showErrorMessage="1" sqref="V1">
      <formula1>$V$1:$V$500</formula1>
    </dataValidation>
    <dataValidation type="list" showInputMessage="1" showErrorMessage="1" sqref="W1">
      <formula1>$W$1:$W$500</formula1>
    </dataValidation>
    <dataValidation type="list" showInputMessage="1" showErrorMessage="1" sqref="X1">
      <formula1>$X$1:$X$500</formula1>
    </dataValidation>
    <dataValidation type="list" showInputMessage="1" showErrorMessage="1" sqref="Y1">
      <formula1>$Y$1:$Y$500</formula1>
    </dataValidation>
    <dataValidation type="list" showInputMessage="1" showErrorMessage="1" sqref="Z1">
      <formula1>$Z$1:$Z$500</formula1>
    </dataValidation>
    <dataValidation type="list" showInputMessage="1" showErrorMessage="1" sqref="I1">
      <formula1>$I$1:$I$500</formula1>
    </dataValidation>
    <dataValidation type="list" showInputMessage="1" showErrorMessage="1" sqref="T1">
      <formula1>$T$1:$T$500</formula1>
    </dataValidation>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M19"/>
  <sheetViews>
    <sheetView workbookViewId="0">
      <selection activeCell="A17" sqref="A17"/>
    </sheetView>
  </sheetViews>
  <sheetFormatPr baseColWidth="10" defaultRowHeight="15" x14ac:dyDescent="0.25"/>
  <cols>
    <col min="1" max="1" width="27.5703125" bestFit="1" customWidth="1"/>
    <col min="13" max="13" width="11.42578125" style="6"/>
  </cols>
  <sheetData>
    <row r="1" spans="1:13" ht="37.5" customHeight="1" x14ac:dyDescent="0.25">
      <c r="A1" s="48"/>
      <c r="B1" s="22"/>
      <c r="C1" s="140" t="s">
        <v>26</v>
      </c>
      <c r="D1" s="140"/>
      <c r="E1" s="140"/>
      <c r="F1" s="140"/>
      <c r="G1" s="140"/>
      <c r="H1" s="140"/>
      <c r="I1" s="140"/>
      <c r="J1" s="140"/>
      <c r="K1" s="140"/>
      <c r="L1" s="141"/>
    </row>
    <row r="2" spans="1:13" ht="27" x14ac:dyDescent="0.25">
      <c r="A2" s="49"/>
      <c r="B2" s="142" t="s">
        <v>27</v>
      </c>
      <c r="C2" s="142" t="s">
        <v>28</v>
      </c>
      <c r="D2" s="142"/>
      <c r="E2" s="142" t="s">
        <v>29</v>
      </c>
      <c r="F2" s="142" t="s">
        <v>30</v>
      </c>
      <c r="G2" s="142" t="s">
        <v>31</v>
      </c>
      <c r="H2" s="142" t="s">
        <v>32</v>
      </c>
      <c r="I2" s="143" t="s">
        <v>33</v>
      </c>
      <c r="J2" s="144" t="s">
        <v>34</v>
      </c>
      <c r="K2" s="144"/>
      <c r="L2" s="24" t="s">
        <v>35</v>
      </c>
      <c r="M2" s="6" t="s">
        <v>1124</v>
      </c>
    </row>
    <row r="3" spans="1:13" ht="18" x14ac:dyDescent="0.25">
      <c r="A3" s="47"/>
      <c r="B3" s="142"/>
      <c r="C3" s="142"/>
      <c r="D3" s="142"/>
      <c r="E3" s="142"/>
      <c r="F3" s="142"/>
      <c r="G3" s="142"/>
      <c r="H3" s="142"/>
      <c r="I3" s="143"/>
      <c r="J3" s="25" t="s">
        <v>36</v>
      </c>
      <c r="K3" s="26">
        <v>20</v>
      </c>
      <c r="L3" s="27">
        <v>40</v>
      </c>
    </row>
    <row r="4" spans="1:13" ht="19.5" x14ac:dyDescent="0.25">
      <c r="A4" s="23" t="s">
        <v>1106</v>
      </c>
      <c r="B4" s="28" t="s">
        <v>6</v>
      </c>
      <c r="C4" s="29">
        <v>0</v>
      </c>
      <c r="D4" s="29"/>
      <c r="E4" s="30"/>
      <c r="F4" s="30"/>
      <c r="G4" s="30"/>
      <c r="H4" s="30"/>
      <c r="I4" s="31">
        <f>C4</f>
        <v>0</v>
      </c>
      <c r="J4" s="32" t="s">
        <v>37</v>
      </c>
      <c r="K4" s="33">
        <v>4</v>
      </c>
      <c r="L4" s="73">
        <f>(K4/K$3)*K3*3</f>
        <v>12</v>
      </c>
      <c r="M4" s="6">
        <f>(K4*3)/4</f>
        <v>3</v>
      </c>
    </row>
    <row r="5" spans="1:13" ht="19.5" x14ac:dyDescent="0.25">
      <c r="A5" s="23" t="s">
        <v>1107</v>
      </c>
      <c r="B5" s="28" t="s">
        <v>7</v>
      </c>
      <c r="C5" s="29">
        <v>0</v>
      </c>
      <c r="D5" s="29"/>
      <c r="E5" s="30"/>
      <c r="F5" s="29">
        <v>0</v>
      </c>
      <c r="G5" s="30"/>
      <c r="H5" s="30"/>
      <c r="I5" s="35">
        <f>C5+F5+C13+C14</f>
        <v>0</v>
      </c>
      <c r="J5" s="32" t="s">
        <v>38</v>
      </c>
      <c r="K5" s="33">
        <v>10</v>
      </c>
      <c r="L5" s="73">
        <f>(K5/K$3)*K3*3</f>
        <v>30</v>
      </c>
      <c r="M5" s="72">
        <f t="shared" ref="M5" si="0">(K5*3)/4</f>
        <v>7.5</v>
      </c>
    </row>
    <row r="6" spans="1:13" ht="19.5" x14ac:dyDescent="0.25">
      <c r="A6" s="23" t="s">
        <v>1108</v>
      </c>
      <c r="B6" s="28" t="s">
        <v>8</v>
      </c>
      <c r="C6" s="30"/>
      <c r="D6" s="30"/>
      <c r="E6" s="29"/>
      <c r="F6" s="36">
        <v>0</v>
      </c>
      <c r="G6" s="30"/>
      <c r="H6" s="30"/>
      <c r="I6" s="31">
        <f>E6+F6</f>
        <v>0</v>
      </c>
      <c r="J6" s="32" t="s">
        <v>37</v>
      </c>
      <c r="K6" s="33">
        <v>4</v>
      </c>
      <c r="L6" s="34">
        <f t="shared" ref="L6:L18" si="1">(K6/K$3)*L$3</f>
        <v>8</v>
      </c>
      <c r="M6" s="6">
        <f>(K6*2)/4</f>
        <v>2</v>
      </c>
    </row>
    <row r="7" spans="1:13" ht="19.5" x14ac:dyDescent="0.25">
      <c r="A7" s="23" t="s">
        <v>1109</v>
      </c>
      <c r="B7" s="28" t="s">
        <v>9</v>
      </c>
      <c r="C7" s="30"/>
      <c r="D7" s="30"/>
      <c r="E7" s="29">
        <v>0</v>
      </c>
      <c r="F7" s="30"/>
      <c r="G7" s="30"/>
      <c r="H7" s="30"/>
      <c r="I7" s="31">
        <f>E7</f>
        <v>0</v>
      </c>
      <c r="J7" s="32" t="s">
        <v>39</v>
      </c>
      <c r="K7" s="33">
        <v>2</v>
      </c>
      <c r="L7" s="34">
        <f t="shared" si="1"/>
        <v>4</v>
      </c>
      <c r="M7" s="6">
        <f t="shared" ref="M7:M18" si="2">(K7*2)/4</f>
        <v>1</v>
      </c>
    </row>
    <row r="8" spans="1:13" ht="30" x14ac:dyDescent="0.25">
      <c r="A8" s="37" t="s">
        <v>1110</v>
      </c>
      <c r="B8" s="28" t="s">
        <v>10</v>
      </c>
      <c r="C8" s="30"/>
      <c r="D8" s="30"/>
      <c r="E8" s="29">
        <v>0</v>
      </c>
      <c r="F8" s="30"/>
      <c r="G8" s="30"/>
      <c r="H8" s="30"/>
      <c r="I8" s="35">
        <f>E8</f>
        <v>0</v>
      </c>
      <c r="J8" s="32" t="s">
        <v>40</v>
      </c>
      <c r="K8" s="33">
        <v>4</v>
      </c>
      <c r="L8" s="34">
        <f t="shared" si="1"/>
        <v>8</v>
      </c>
      <c r="M8" s="6">
        <f t="shared" si="2"/>
        <v>2</v>
      </c>
    </row>
    <row r="9" spans="1:13" ht="30" x14ac:dyDescent="0.25">
      <c r="A9" s="37" t="s">
        <v>1111</v>
      </c>
      <c r="B9" s="28" t="s">
        <v>11</v>
      </c>
      <c r="C9" s="30"/>
      <c r="D9" s="30"/>
      <c r="E9" s="29">
        <v>0</v>
      </c>
      <c r="F9" s="30"/>
      <c r="G9" s="30"/>
      <c r="H9" s="30"/>
      <c r="I9" s="35">
        <f>E9</f>
        <v>0</v>
      </c>
      <c r="J9" s="32" t="s">
        <v>40</v>
      </c>
      <c r="K9" s="33">
        <v>4</v>
      </c>
      <c r="L9" s="34">
        <f t="shared" si="1"/>
        <v>8</v>
      </c>
      <c r="M9" s="6">
        <f t="shared" si="2"/>
        <v>2</v>
      </c>
    </row>
    <row r="10" spans="1:13" ht="120" x14ac:dyDescent="0.25">
      <c r="A10" s="37" t="s">
        <v>1112</v>
      </c>
      <c r="B10" s="28" t="s">
        <v>12</v>
      </c>
      <c r="C10" s="30"/>
      <c r="D10" s="30"/>
      <c r="E10" s="29">
        <v>0</v>
      </c>
      <c r="F10" s="30"/>
      <c r="G10" s="30"/>
      <c r="H10" s="30"/>
      <c r="I10" s="31">
        <f>E10</f>
        <v>0</v>
      </c>
      <c r="J10" s="32" t="s">
        <v>37</v>
      </c>
      <c r="K10" s="33">
        <v>4</v>
      </c>
      <c r="L10" s="34">
        <f t="shared" si="1"/>
        <v>8</v>
      </c>
      <c r="M10" s="6">
        <f t="shared" si="2"/>
        <v>2</v>
      </c>
    </row>
    <row r="11" spans="1:13" ht="60" x14ac:dyDescent="0.25">
      <c r="A11" s="37" t="s">
        <v>1113</v>
      </c>
      <c r="B11" s="28" t="s">
        <v>13</v>
      </c>
      <c r="C11" s="30"/>
      <c r="D11" s="30"/>
      <c r="E11" s="30"/>
      <c r="F11" s="29">
        <v>0</v>
      </c>
      <c r="G11" s="30"/>
      <c r="H11" s="30"/>
      <c r="I11" s="35">
        <f>F11</f>
        <v>0</v>
      </c>
      <c r="J11" s="32" t="s">
        <v>41</v>
      </c>
      <c r="K11" s="33">
        <v>10</v>
      </c>
      <c r="L11" s="34">
        <f t="shared" si="1"/>
        <v>20</v>
      </c>
      <c r="M11" s="6">
        <f t="shared" si="2"/>
        <v>5</v>
      </c>
    </row>
    <row r="12" spans="1:13" ht="75" x14ac:dyDescent="0.25">
      <c r="A12" s="37" t="s">
        <v>1114</v>
      </c>
      <c r="B12" s="28" t="s">
        <v>14</v>
      </c>
      <c r="C12" s="30"/>
      <c r="D12" s="30"/>
      <c r="E12" s="30"/>
      <c r="F12" s="29">
        <v>0</v>
      </c>
      <c r="G12" s="30"/>
      <c r="H12" s="30"/>
      <c r="I12" s="35">
        <f>F12</f>
        <v>0</v>
      </c>
      <c r="J12" s="32" t="s">
        <v>41</v>
      </c>
      <c r="K12" s="33">
        <v>10</v>
      </c>
      <c r="L12" s="34">
        <f t="shared" si="1"/>
        <v>20</v>
      </c>
      <c r="M12" s="6">
        <f t="shared" si="2"/>
        <v>5</v>
      </c>
    </row>
    <row r="13" spans="1:13" ht="45" x14ac:dyDescent="0.25">
      <c r="A13" s="37" t="s">
        <v>1115</v>
      </c>
      <c r="B13" s="28" t="s">
        <v>15</v>
      </c>
      <c r="C13" s="36">
        <v>0</v>
      </c>
      <c r="D13" s="38" t="s">
        <v>42</v>
      </c>
      <c r="E13" s="30"/>
      <c r="F13" s="30"/>
      <c r="G13" s="29">
        <v>0</v>
      </c>
      <c r="H13" s="30"/>
      <c r="I13" s="35">
        <f>C13+G13</f>
        <v>0</v>
      </c>
      <c r="J13" s="32" t="s">
        <v>43</v>
      </c>
      <c r="K13" s="33">
        <v>8</v>
      </c>
      <c r="L13" s="34">
        <f t="shared" si="1"/>
        <v>16</v>
      </c>
      <c r="M13" s="6">
        <f t="shared" si="2"/>
        <v>4</v>
      </c>
    </row>
    <row r="14" spans="1:13" ht="60" x14ac:dyDescent="0.25">
      <c r="A14" s="37" t="s">
        <v>1116</v>
      </c>
      <c r="B14" s="28" t="s">
        <v>16</v>
      </c>
      <c r="C14" s="36">
        <v>0</v>
      </c>
      <c r="D14" s="38" t="s">
        <v>42</v>
      </c>
      <c r="E14" s="30"/>
      <c r="F14" s="30"/>
      <c r="G14" s="29">
        <v>0</v>
      </c>
      <c r="H14" s="30"/>
      <c r="I14" s="35">
        <f>C14+G14</f>
        <v>0</v>
      </c>
      <c r="J14" s="32" t="s">
        <v>40</v>
      </c>
      <c r="K14" s="33">
        <v>4</v>
      </c>
      <c r="L14" s="34">
        <f t="shared" si="1"/>
        <v>8</v>
      </c>
      <c r="M14" s="6">
        <f t="shared" si="2"/>
        <v>2</v>
      </c>
    </row>
    <row r="15" spans="1:13" ht="75" x14ac:dyDescent="0.25">
      <c r="A15" s="37" t="s">
        <v>1117</v>
      </c>
      <c r="B15" s="28" t="s">
        <v>17</v>
      </c>
      <c r="C15" s="30"/>
      <c r="D15" s="30"/>
      <c r="E15" s="30"/>
      <c r="F15" s="30"/>
      <c r="G15" s="29"/>
      <c r="H15" s="29">
        <v>0</v>
      </c>
      <c r="I15" s="35">
        <f>G15+H15</f>
        <v>0</v>
      </c>
      <c r="J15" s="32" t="s">
        <v>44</v>
      </c>
      <c r="K15" s="33">
        <v>6</v>
      </c>
      <c r="L15" s="34">
        <f t="shared" si="1"/>
        <v>12</v>
      </c>
      <c r="M15" s="6">
        <f t="shared" si="2"/>
        <v>3</v>
      </c>
    </row>
    <row r="16" spans="1:13" ht="30" x14ac:dyDescent="0.25">
      <c r="A16" s="37" t="s">
        <v>1118</v>
      </c>
      <c r="B16" s="28" t="s">
        <v>18</v>
      </c>
      <c r="C16" s="30"/>
      <c r="D16" s="30"/>
      <c r="E16" s="30"/>
      <c r="F16" s="30"/>
      <c r="G16" s="30"/>
      <c r="H16" s="29">
        <v>0</v>
      </c>
      <c r="I16" s="31">
        <f>H16</f>
        <v>0</v>
      </c>
      <c r="J16" s="32" t="s">
        <v>45</v>
      </c>
      <c r="K16" s="33">
        <v>3</v>
      </c>
      <c r="L16" s="34">
        <f t="shared" si="1"/>
        <v>6</v>
      </c>
      <c r="M16" s="72">
        <f t="shared" si="2"/>
        <v>1.5</v>
      </c>
    </row>
    <row r="17" spans="1:13" ht="75" x14ac:dyDescent="0.25">
      <c r="A17" s="37" t="s">
        <v>1119</v>
      </c>
      <c r="B17" s="28" t="s">
        <v>19</v>
      </c>
      <c r="C17" s="30"/>
      <c r="D17" s="30"/>
      <c r="E17" s="30"/>
      <c r="F17" s="30"/>
      <c r="G17" s="30"/>
      <c r="H17" s="29">
        <v>0</v>
      </c>
      <c r="I17" s="31">
        <f>H17</f>
        <v>0</v>
      </c>
      <c r="J17" s="32" t="s">
        <v>37</v>
      </c>
      <c r="K17" s="33">
        <v>4</v>
      </c>
      <c r="L17" s="34">
        <f t="shared" si="1"/>
        <v>8</v>
      </c>
      <c r="M17" s="6">
        <f t="shared" si="2"/>
        <v>2</v>
      </c>
    </row>
    <row r="18" spans="1:13" ht="30.75" thickBot="1" x14ac:dyDescent="0.3">
      <c r="A18" s="39" t="s">
        <v>1120</v>
      </c>
      <c r="B18" s="40" t="s">
        <v>20</v>
      </c>
      <c r="C18" s="41"/>
      <c r="D18" s="41"/>
      <c r="E18" s="41"/>
      <c r="F18" s="41"/>
      <c r="G18" s="41"/>
      <c r="H18" s="42">
        <v>0</v>
      </c>
      <c r="I18" s="43">
        <f>H18</f>
        <v>0</v>
      </c>
      <c r="J18" s="44" t="s">
        <v>43</v>
      </c>
      <c r="K18" s="45">
        <v>8</v>
      </c>
      <c r="L18" s="46">
        <f t="shared" si="1"/>
        <v>16</v>
      </c>
      <c r="M18" s="6">
        <f t="shared" si="2"/>
        <v>4</v>
      </c>
    </row>
    <row r="19" spans="1:13" x14ac:dyDescent="0.25">
      <c r="A19" s="21"/>
    </row>
  </sheetData>
  <mergeCells count="9">
    <mergeCell ref="C1:L1"/>
    <mergeCell ref="B2:B3"/>
    <mergeCell ref="C2:D3"/>
    <mergeCell ref="E2:E3"/>
    <mergeCell ref="F2:F3"/>
    <mergeCell ref="G2:G3"/>
    <mergeCell ref="H2:H3"/>
    <mergeCell ref="I2:I3"/>
    <mergeCell ref="J2:K2"/>
  </mergeCells>
  <conditionalFormatting sqref="I4">
    <cfRule type="cellIs" dxfId="14" priority="15" operator="greaterThan">
      <formula>$M$4</formula>
    </cfRule>
  </conditionalFormatting>
  <conditionalFormatting sqref="I5">
    <cfRule type="cellIs" dxfId="13" priority="14" operator="greaterThanOrEqual">
      <formula>$M$5</formula>
    </cfRule>
  </conditionalFormatting>
  <conditionalFormatting sqref="I6">
    <cfRule type="cellIs" dxfId="12" priority="13" operator="greaterThan">
      <formula>$M$4</formula>
    </cfRule>
  </conditionalFormatting>
  <conditionalFormatting sqref="I7">
    <cfRule type="cellIs" dxfId="11" priority="12" operator="greaterThan">
      <formula>$M$7</formula>
    </cfRule>
  </conditionalFormatting>
  <conditionalFormatting sqref="I9">
    <cfRule type="cellIs" dxfId="10" priority="11" operator="greaterThanOrEqual">
      <formula>$M$8</formula>
    </cfRule>
  </conditionalFormatting>
  <conditionalFormatting sqref="I10">
    <cfRule type="cellIs" dxfId="9" priority="10" operator="greaterThan">
      <formula>$M$4</formula>
    </cfRule>
  </conditionalFormatting>
  <conditionalFormatting sqref="I11">
    <cfRule type="cellIs" dxfId="8" priority="9" operator="greaterThanOrEqual">
      <formula>$M$11</formula>
    </cfRule>
  </conditionalFormatting>
  <conditionalFormatting sqref="I12">
    <cfRule type="cellIs" dxfId="7" priority="8" operator="greaterThanOrEqual">
      <formula>$M$12</formula>
    </cfRule>
  </conditionalFormatting>
  <conditionalFormatting sqref="I13">
    <cfRule type="cellIs" dxfId="6" priority="7" operator="greaterThanOrEqual">
      <formula>$M$13/2</formula>
    </cfRule>
  </conditionalFormatting>
  <conditionalFormatting sqref="I14">
    <cfRule type="cellIs" dxfId="5" priority="6" operator="greaterThanOrEqual">
      <formula>$M$14/2</formula>
    </cfRule>
  </conditionalFormatting>
  <conditionalFormatting sqref="I8">
    <cfRule type="cellIs" dxfId="4" priority="5" operator="greaterThanOrEqual">
      <formula>$M$8</formula>
    </cfRule>
  </conditionalFormatting>
  <conditionalFormatting sqref="I15">
    <cfRule type="cellIs" dxfId="3" priority="4" operator="greaterThanOrEqual">
      <formula>$M$15/2</formula>
    </cfRule>
  </conditionalFormatting>
  <conditionalFormatting sqref="I16">
    <cfRule type="cellIs" dxfId="2" priority="3" operator="greaterThan">
      <formula>$M$16</formula>
    </cfRule>
  </conditionalFormatting>
  <conditionalFormatting sqref="I17">
    <cfRule type="cellIs" dxfId="1" priority="2" operator="greaterThan">
      <formula>$M$17</formula>
    </cfRule>
  </conditionalFormatting>
  <conditionalFormatting sqref="I18">
    <cfRule type="cellIs" dxfId="0" priority="1" operator="greaterThanOrEqual">
      <formula>$M$18/2</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F1033"/>
  <sheetViews>
    <sheetView zoomScaleNormal="100" workbookViewId="0">
      <pane ySplit="1" topLeftCell="A2" activePane="bottomLeft" state="frozen"/>
      <selection pane="bottomLeft" activeCell="H12" sqref="H12"/>
    </sheetView>
  </sheetViews>
  <sheetFormatPr baseColWidth="10" defaultRowHeight="15" x14ac:dyDescent="0.25"/>
  <cols>
    <col min="1" max="1" width="52.5703125" customWidth="1"/>
    <col min="2" max="2" width="14.7109375" style="1" customWidth="1"/>
    <col min="3" max="3" width="9.85546875" customWidth="1"/>
    <col min="4" max="4" width="8.85546875" customWidth="1"/>
    <col min="5" max="5" width="8.5703125" customWidth="1"/>
    <col min="6" max="6" width="14" customWidth="1"/>
  </cols>
  <sheetData>
    <row r="1" spans="1:6" x14ac:dyDescent="0.25">
      <c r="A1" s="8" t="s">
        <v>50</v>
      </c>
      <c r="B1" s="7" t="s">
        <v>49</v>
      </c>
      <c r="C1" s="8" t="s">
        <v>51</v>
      </c>
      <c r="D1" s="8" t="s">
        <v>52</v>
      </c>
      <c r="E1" s="8" t="s">
        <v>53</v>
      </c>
      <c r="F1" s="7" t="s">
        <v>54</v>
      </c>
    </row>
    <row r="2" spans="1:6" ht="15.75" x14ac:dyDescent="0.25">
      <c r="A2" s="120" t="s">
        <v>156</v>
      </c>
      <c r="B2" s="6" t="s">
        <v>1312</v>
      </c>
      <c r="C2" s="6">
        <v>101155</v>
      </c>
      <c r="D2" s="6" t="s">
        <v>57</v>
      </c>
      <c r="E2" s="6">
        <v>0.74199999999999999</v>
      </c>
      <c r="F2" s="9" t="s">
        <v>6</v>
      </c>
    </row>
    <row r="3" spans="1:6" ht="15.75" x14ac:dyDescent="0.25">
      <c r="A3" s="120" t="s">
        <v>87</v>
      </c>
      <c r="B3" s="6" t="s">
        <v>1313</v>
      </c>
      <c r="C3" s="6">
        <v>110277</v>
      </c>
      <c r="D3" s="6" t="s">
        <v>57</v>
      </c>
      <c r="E3" s="6">
        <v>0.44500000000000001</v>
      </c>
      <c r="F3" s="9" t="s">
        <v>6</v>
      </c>
    </row>
    <row r="4" spans="1:6" ht="15.75" x14ac:dyDescent="0.25">
      <c r="A4" s="120" t="s">
        <v>174</v>
      </c>
      <c r="B4" s="6" t="s">
        <v>1314</v>
      </c>
      <c r="C4" s="6" t="s">
        <v>56</v>
      </c>
      <c r="D4" s="6" t="s">
        <v>57</v>
      </c>
      <c r="E4" s="6">
        <v>0.57899999999999996</v>
      </c>
      <c r="F4" s="9" t="s">
        <v>6</v>
      </c>
    </row>
    <row r="5" spans="1:6" ht="15.75" x14ac:dyDescent="0.25">
      <c r="A5" s="120" t="s">
        <v>273</v>
      </c>
      <c r="B5" s="6" t="s">
        <v>1315</v>
      </c>
      <c r="C5" s="6" t="s">
        <v>56</v>
      </c>
      <c r="D5" s="6" t="s">
        <v>57</v>
      </c>
      <c r="E5" s="6">
        <v>0.63900000000000001</v>
      </c>
      <c r="F5" s="9" t="s">
        <v>6</v>
      </c>
    </row>
    <row r="6" spans="1:6" ht="15.75" x14ac:dyDescent="0.25">
      <c r="A6" s="120" t="s">
        <v>274</v>
      </c>
      <c r="B6" s="6" t="s">
        <v>1316</v>
      </c>
      <c r="C6" s="6">
        <v>110317</v>
      </c>
      <c r="D6" s="6" t="s">
        <v>57</v>
      </c>
      <c r="E6" s="6">
        <v>0.87</v>
      </c>
      <c r="F6" s="9" t="s">
        <v>6</v>
      </c>
    </row>
    <row r="7" spans="1:6" ht="15.75" x14ac:dyDescent="0.25">
      <c r="A7" s="120" t="s">
        <v>328</v>
      </c>
      <c r="B7" s="6" t="s">
        <v>1317</v>
      </c>
      <c r="C7" s="6">
        <v>110137</v>
      </c>
      <c r="D7" s="6" t="s">
        <v>57</v>
      </c>
      <c r="E7" s="6">
        <v>0.16600000000000001</v>
      </c>
      <c r="F7" s="9" t="s">
        <v>6</v>
      </c>
    </row>
    <row r="8" spans="1:6" ht="15.75" x14ac:dyDescent="0.25">
      <c r="A8" s="120" t="s">
        <v>329</v>
      </c>
      <c r="B8" s="6" t="s">
        <v>1318</v>
      </c>
      <c r="C8" s="6">
        <v>100461</v>
      </c>
      <c r="D8" s="6" t="s">
        <v>57</v>
      </c>
      <c r="E8" s="6">
        <v>0.1</v>
      </c>
      <c r="F8" s="9" t="s">
        <v>6</v>
      </c>
    </row>
    <row r="9" spans="1:6" ht="15.75" x14ac:dyDescent="0.25">
      <c r="A9" s="120" t="s">
        <v>330</v>
      </c>
      <c r="B9" s="6" t="s">
        <v>1319</v>
      </c>
      <c r="C9" s="6">
        <v>110116</v>
      </c>
      <c r="D9" s="6" t="s">
        <v>57</v>
      </c>
      <c r="E9" s="6">
        <v>0.3</v>
      </c>
      <c r="F9" s="9" t="s">
        <v>6</v>
      </c>
    </row>
    <row r="10" spans="1:6" ht="15.75" x14ac:dyDescent="0.25">
      <c r="A10" s="120" t="s">
        <v>331</v>
      </c>
      <c r="B10" s="6" t="s">
        <v>1320</v>
      </c>
      <c r="C10" s="6">
        <v>101038</v>
      </c>
      <c r="D10" s="6" t="s">
        <v>57</v>
      </c>
      <c r="E10" s="6">
        <v>0</v>
      </c>
      <c r="F10" s="9" t="s">
        <v>6</v>
      </c>
    </row>
    <row r="11" spans="1:6" ht="15.75" x14ac:dyDescent="0.25">
      <c r="A11" s="120" t="s">
        <v>332</v>
      </c>
      <c r="B11" s="6" t="s">
        <v>1321</v>
      </c>
      <c r="C11" s="6" t="s">
        <v>56</v>
      </c>
      <c r="D11" s="6" t="s">
        <v>57</v>
      </c>
      <c r="E11" s="6">
        <v>0.09</v>
      </c>
      <c r="F11" s="9" t="s">
        <v>6</v>
      </c>
    </row>
    <row r="12" spans="1:6" ht="15.75" x14ac:dyDescent="0.25">
      <c r="A12" s="120" t="s">
        <v>333</v>
      </c>
      <c r="B12" s="6" t="s">
        <v>1322</v>
      </c>
      <c r="C12" s="6" t="s">
        <v>56</v>
      </c>
      <c r="D12" s="6" t="s">
        <v>57</v>
      </c>
      <c r="E12" s="6">
        <v>0.21199999999999999</v>
      </c>
      <c r="F12" s="9" t="s">
        <v>6</v>
      </c>
    </row>
    <row r="13" spans="1:6" ht="15.75" x14ac:dyDescent="0.25">
      <c r="A13" s="120" t="s">
        <v>370</v>
      </c>
      <c r="B13" s="6" t="s">
        <v>1323</v>
      </c>
      <c r="C13" s="6">
        <v>100737</v>
      </c>
      <c r="D13" s="6" t="s">
        <v>57</v>
      </c>
      <c r="E13" s="6">
        <v>0.58599999999999997</v>
      </c>
      <c r="F13" s="9" t="s">
        <v>6</v>
      </c>
    </row>
    <row r="14" spans="1:6" ht="15.75" x14ac:dyDescent="0.25">
      <c r="A14" s="120" t="s">
        <v>371</v>
      </c>
      <c r="B14" s="6" t="s">
        <v>1324</v>
      </c>
      <c r="C14" s="6">
        <v>100228</v>
      </c>
      <c r="D14" s="6" t="s">
        <v>57</v>
      </c>
      <c r="E14" s="6">
        <v>0.35799999999999998</v>
      </c>
      <c r="F14" s="9" t="s">
        <v>6</v>
      </c>
    </row>
    <row r="15" spans="1:6" ht="15.75" x14ac:dyDescent="0.25">
      <c r="A15" s="120" t="s">
        <v>380</v>
      </c>
      <c r="B15" s="6" t="s">
        <v>1325</v>
      </c>
      <c r="C15" s="6">
        <v>100025</v>
      </c>
      <c r="D15" s="6" t="s">
        <v>57</v>
      </c>
      <c r="E15" s="6">
        <v>0.1</v>
      </c>
      <c r="F15" s="9" t="s">
        <v>6</v>
      </c>
    </row>
    <row r="16" spans="1:6" ht="15.75" x14ac:dyDescent="0.25">
      <c r="A16" s="120" t="s">
        <v>381</v>
      </c>
      <c r="B16" s="6" t="s">
        <v>1326</v>
      </c>
      <c r="C16" s="6" t="s">
        <v>56</v>
      </c>
      <c r="D16" s="6" t="s">
        <v>57</v>
      </c>
      <c r="E16" s="6">
        <v>0.09</v>
      </c>
      <c r="F16" s="9" t="s">
        <v>6</v>
      </c>
    </row>
    <row r="17" spans="1:6" ht="15.75" x14ac:dyDescent="0.25">
      <c r="A17" s="120" t="s">
        <v>517</v>
      </c>
      <c r="B17" s="6" t="s">
        <v>1327</v>
      </c>
      <c r="C17" s="6"/>
      <c r="D17" s="6" t="s">
        <v>57</v>
      </c>
      <c r="E17" s="6">
        <v>0.20100000000000001</v>
      </c>
      <c r="F17" s="9" t="s">
        <v>6</v>
      </c>
    </row>
    <row r="18" spans="1:6" ht="15.75" x14ac:dyDescent="0.25">
      <c r="A18" s="120" t="s">
        <v>538</v>
      </c>
      <c r="B18" s="6" t="s">
        <v>1328</v>
      </c>
      <c r="C18" s="6" t="s">
        <v>56</v>
      </c>
      <c r="D18" s="6" t="s">
        <v>57</v>
      </c>
      <c r="E18" s="6">
        <v>0.32600000000000001</v>
      </c>
      <c r="F18" s="9" t="s">
        <v>6</v>
      </c>
    </row>
    <row r="19" spans="1:6" ht="15.75" x14ac:dyDescent="0.25">
      <c r="A19" s="120" t="s">
        <v>539</v>
      </c>
      <c r="B19" s="6" t="s">
        <v>1329</v>
      </c>
      <c r="C19" s="6" t="s">
        <v>56</v>
      </c>
      <c r="D19" s="6" t="s">
        <v>57</v>
      </c>
      <c r="E19" s="6">
        <v>0.308</v>
      </c>
      <c r="F19" s="9" t="s">
        <v>6</v>
      </c>
    </row>
    <row r="20" spans="1:6" ht="18.75" customHeight="1" x14ac:dyDescent="0.25">
      <c r="A20" s="120" t="s">
        <v>540</v>
      </c>
      <c r="B20" s="6" t="s">
        <v>1330</v>
      </c>
      <c r="C20" s="6" t="s">
        <v>56</v>
      </c>
      <c r="D20" s="6" t="s">
        <v>210</v>
      </c>
      <c r="E20" s="6">
        <v>0.314</v>
      </c>
      <c r="F20" s="9" t="s">
        <v>6</v>
      </c>
    </row>
    <row r="21" spans="1:6" ht="15.75" x14ac:dyDescent="0.25">
      <c r="A21" s="120" t="s">
        <v>586</v>
      </c>
      <c r="B21" s="6" t="s">
        <v>1331</v>
      </c>
      <c r="C21" s="6">
        <v>101153</v>
      </c>
      <c r="D21" s="6" t="s">
        <v>57</v>
      </c>
      <c r="E21" s="6">
        <v>0.54200000000000004</v>
      </c>
      <c r="F21" s="9" t="s">
        <v>6</v>
      </c>
    </row>
    <row r="22" spans="1:6" ht="15.75" x14ac:dyDescent="0.25">
      <c r="A22" s="120" t="s">
        <v>587</v>
      </c>
      <c r="B22" s="6" t="s">
        <v>1332</v>
      </c>
      <c r="C22" s="6">
        <v>101146</v>
      </c>
      <c r="D22" s="6" t="s">
        <v>57</v>
      </c>
      <c r="E22" s="6">
        <v>0.71299999999999997</v>
      </c>
      <c r="F22" s="9" t="s">
        <v>6</v>
      </c>
    </row>
    <row r="23" spans="1:6" ht="15.75" x14ac:dyDescent="0.25">
      <c r="A23" s="120" t="s">
        <v>588</v>
      </c>
      <c r="B23" s="6" t="s">
        <v>1333</v>
      </c>
      <c r="C23" s="6"/>
      <c r="D23" s="6" t="s">
        <v>57</v>
      </c>
      <c r="E23" s="6">
        <v>0.498</v>
      </c>
      <c r="F23" s="9" t="s">
        <v>6</v>
      </c>
    </row>
    <row r="24" spans="1:6" ht="15.75" x14ac:dyDescent="0.25">
      <c r="A24" s="120" t="s">
        <v>589</v>
      </c>
      <c r="B24" s="6" t="s">
        <v>1334</v>
      </c>
      <c r="C24" s="6">
        <v>100785</v>
      </c>
      <c r="D24" s="6" t="s">
        <v>57</v>
      </c>
      <c r="E24" s="6">
        <v>0.02</v>
      </c>
      <c r="F24" s="9" t="s">
        <v>6</v>
      </c>
    </row>
    <row r="25" spans="1:6" ht="15.75" x14ac:dyDescent="0.25">
      <c r="A25" s="120" t="s">
        <v>595</v>
      </c>
      <c r="B25" s="6" t="s">
        <v>1335</v>
      </c>
      <c r="C25" s="6" t="s">
        <v>56</v>
      </c>
      <c r="D25" s="6" t="s">
        <v>70</v>
      </c>
      <c r="E25" s="6">
        <v>0.40200000000000002</v>
      </c>
      <c r="F25" s="9" t="s">
        <v>6</v>
      </c>
    </row>
    <row r="26" spans="1:6" ht="15.75" x14ac:dyDescent="0.25">
      <c r="A26" s="120" t="s">
        <v>631</v>
      </c>
      <c r="B26" s="6" t="s">
        <v>1336</v>
      </c>
      <c r="C26" s="6" t="s">
        <v>56</v>
      </c>
      <c r="D26" s="6" t="s">
        <v>57</v>
      </c>
      <c r="E26" s="6">
        <v>0.24399999999999999</v>
      </c>
      <c r="F26" s="9" t="s">
        <v>6</v>
      </c>
    </row>
    <row r="27" spans="1:6" ht="15.75" x14ac:dyDescent="0.25">
      <c r="A27" s="120" t="s">
        <v>632</v>
      </c>
      <c r="B27" s="6" t="s">
        <v>1337</v>
      </c>
      <c r="C27" s="6" t="s">
        <v>56</v>
      </c>
      <c r="D27" s="6" t="s">
        <v>57</v>
      </c>
      <c r="E27" s="6">
        <v>0.112</v>
      </c>
      <c r="F27" s="9" t="s">
        <v>6</v>
      </c>
    </row>
    <row r="28" spans="1:6" ht="15.75" x14ac:dyDescent="0.25">
      <c r="A28" s="120" t="s">
        <v>633</v>
      </c>
      <c r="B28" s="6" t="s">
        <v>1338</v>
      </c>
      <c r="C28" s="6">
        <v>101148</v>
      </c>
      <c r="D28" s="6" t="s">
        <v>57</v>
      </c>
      <c r="E28" s="6">
        <v>0.112</v>
      </c>
      <c r="F28" s="9" t="s">
        <v>6</v>
      </c>
    </row>
    <row r="29" spans="1:6" ht="15.75" x14ac:dyDescent="0.25">
      <c r="A29" s="120" t="s">
        <v>634</v>
      </c>
      <c r="B29" s="6" t="s">
        <v>1339</v>
      </c>
      <c r="C29" s="6" t="s">
        <v>56</v>
      </c>
      <c r="D29" s="6" t="s">
        <v>57</v>
      </c>
      <c r="E29" s="6">
        <v>0.188</v>
      </c>
      <c r="F29" s="9" t="s">
        <v>6</v>
      </c>
    </row>
    <row r="30" spans="1:6" ht="15.75" x14ac:dyDescent="0.25">
      <c r="A30" s="120" t="s">
        <v>635</v>
      </c>
      <c r="B30" s="6" t="s">
        <v>1340</v>
      </c>
      <c r="C30" s="6">
        <v>100851</v>
      </c>
      <c r="D30" s="6" t="s">
        <v>57</v>
      </c>
      <c r="E30" s="6">
        <v>0.16800000000000001</v>
      </c>
      <c r="F30" s="9" t="s">
        <v>6</v>
      </c>
    </row>
    <row r="31" spans="1:6" ht="15.75" x14ac:dyDescent="0.25">
      <c r="A31" s="120" t="s">
        <v>636</v>
      </c>
      <c r="B31" s="6" t="s">
        <v>1341</v>
      </c>
      <c r="C31" s="6">
        <v>101150</v>
      </c>
      <c r="D31" s="6" t="s">
        <v>57</v>
      </c>
      <c r="E31" s="6">
        <v>0.24399999999999999</v>
      </c>
      <c r="F31" s="9" t="s">
        <v>6</v>
      </c>
    </row>
    <row r="32" spans="1:6" ht="15.75" x14ac:dyDescent="0.25">
      <c r="A32" s="120" t="s">
        <v>637</v>
      </c>
      <c r="B32" s="6" t="s">
        <v>1342</v>
      </c>
      <c r="C32" s="6">
        <v>110319</v>
      </c>
      <c r="D32" s="6" t="s">
        <v>57</v>
      </c>
      <c r="E32" s="6">
        <v>1.048</v>
      </c>
      <c r="F32" s="9" t="s">
        <v>6</v>
      </c>
    </row>
    <row r="33" spans="1:6" ht="15.75" x14ac:dyDescent="0.25">
      <c r="A33" s="120" t="s">
        <v>638</v>
      </c>
      <c r="B33" s="6" t="s">
        <v>1343</v>
      </c>
      <c r="C33" s="6">
        <v>101152</v>
      </c>
      <c r="D33" s="6" t="s">
        <v>57</v>
      </c>
      <c r="E33" s="6">
        <v>4.74</v>
      </c>
      <c r="F33" s="9" t="s">
        <v>6</v>
      </c>
    </row>
    <row r="34" spans="1:6" ht="15.75" x14ac:dyDescent="0.25">
      <c r="A34" s="120" t="s">
        <v>936</v>
      </c>
      <c r="B34" s="6" t="s">
        <v>1344</v>
      </c>
      <c r="C34" s="6">
        <v>110069</v>
      </c>
      <c r="D34" s="6" t="s">
        <v>57</v>
      </c>
      <c r="E34" s="6">
        <v>0.26300000000000001</v>
      </c>
      <c r="F34" s="9" t="s">
        <v>6</v>
      </c>
    </row>
    <row r="35" spans="1:6" ht="15.75" x14ac:dyDescent="0.25">
      <c r="A35" s="120" t="s">
        <v>949</v>
      </c>
      <c r="B35" s="6" t="s">
        <v>1345</v>
      </c>
      <c r="C35" s="6" t="s">
        <v>56</v>
      </c>
      <c r="D35" s="6" t="s">
        <v>57</v>
      </c>
      <c r="E35" s="6">
        <v>0.23</v>
      </c>
      <c r="F35" s="9" t="s">
        <v>6</v>
      </c>
    </row>
    <row r="36" spans="1:6" ht="15.75" x14ac:dyDescent="0.25">
      <c r="A36" s="120" t="s">
        <v>950</v>
      </c>
      <c r="B36" s="6" t="s">
        <v>1346</v>
      </c>
      <c r="C36" s="6" t="s">
        <v>56</v>
      </c>
      <c r="D36" s="6" t="s">
        <v>57</v>
      </c>
      <c r="E36" s="6">
        <v>0.16500000000000001</v>
      </c>
      <c r="F36" s="9" t="s">
        <v>6</v>
      </c>
    </row>
    <row r="37" spans="1:6" ht="15.75" x14ac:dyDescent="0.25">
      <c r="A37" s="120" t="s">
        <v>75</v>
      </c>
      <c r="B37" s="6" t="s">
        <v>1347</v>
      </c>
      <c r="C37" s="6" t="s">
        <v>56</v>
      </c>
      <c r="D37" s="6" t="s">
        <v>57</v>
      </c>
      <c r="E37" s="6">
        <v>0.52400000000000002</v>
      </c>
      <c r="F37" s="9" t="s">
        <v>7</v>
      </c>
    </row>
    <row r="38" spans="1:6" ht="15.75" x14ac:dyDescent="0.25">
      <c r="A38" s="120" t="s">
        <v>77</v>
      </c>
      <c r="B38" s="6" t="s">
        <v>1348</v>
      </c>
      <c r="C38" s="6">
        <v>100210</v>
      </c>
      <c r="D38" s="6" t="s">
        <v>57</v>
      </c>
      <c r="E38" s="6">
        <v>0.56799999999999995</v>
      </c>
      <c r="F38" s="9" t="s">
        <v>7</v>
      </c>
    </row>
    <row r="39" spans="1:6" ht="15.75" x14ac:dyDescent="0.25">
      <c r="A39" s="120" t="s">
        <v>78</v>
      </c>
      <c r="B39" s="6" t="s">
        <v>1349</v>
      </c>
      <c r="C39" s="6" t="s">
        <v>56</v>
      </c>
      <c r="D39" s="6" t="s">
        <v>57</v>
      </c>
      <c r="E39" s="6">
        <v>0.42299999999999999</v>
      </c>
      <c r="F39" s="9" t="s">
        <v>7</v>
      </c>
    </row>
    <row r="40" spans="1:6" ht="15.75" x14ac:dyDescent="0.25">
      <c r="A40" s="120" t="s">
        <v>161</v>
      </c>
      <c r="B40" s="6" t="s">
        <v>1350</v>
      </c>
      <c r="C40" s="6" t="s">
        <v>56</v>
      </c>
      <c r="D40" s="6" t="s">
        <v>57</v>
      </c>
      <c r="E40" s="6">
        <v>0.158</v>
      </c>
      <c r="F40" s="9" t="s">
        <v>7</v>
      </c>
    </row>
    <row r="41" spans="1:6" ht="15.75" x14ac:dyDescent="0.25">
      <c r="A41" s="120" t="s">
        <v>168</v>
      </c>
      <c r="B41" s="6" t="s">
        <v>1351</v>
      </c>
      <c r="C41" s="6" t="s">
        <v>56</v>
      </c>
      <c r="D41" s="6" t="s">
        <v>57</v>
      </c>
      <c r="E41" s="6">
        <v>0.17</v>
      </c>
      <c r="F41" s="9" t="s">
        <v>7</v>
      </c>
    </row>
    <row r="42" spans="1:6" ht="15.75" x14ac:dyDescent="0.25">
      <c r="A42" s="120" t="s">
        <v>230</v>
      </c>
      <c r="B42" s="6" t="s">
        <v>1352</v>
      </c>
      <c r="C42" s="6" t="s">
        <v>56</v>
      </c>
      <c r="D42" s="6" t="s">
        <v>57</v>
      </c>
      <c r="E42" s="6">
        <v>0.33100000000000002</v>
      </c>
      <c r="F42" s="9" t="s">
        <v>7</v>
      </c>
    </row>
    <row r="43" spans="1:6" ht="15.75" x14ac:dyDescent="0.25">
      <c r="A43" s="120" t="s">
        <v>231</v>
      </c>
      <c r="B43" s="6" t="s">
        <v>1353</v>
      </c>
      <c r="C43" s="6" t="s">
        <v>56</v>
      </c>
      <c r="D43" s="6" t="s">
        <v>57</v>
      </c>
      <c r="E43" s="6">
        <v>0.41099999999999998</v>
      </c>
      <c r="F43" s="9" t="s">
        <v>7</v>
      </c>
    </row>
    <row r="44" spans="1:6" ht="15.75" x14ac:dyDescent="0.25">
      <c r="A44" s="120" t="s">
        <v>232</v>
      </c>
      <c r="B44" s="6" t="s">
        <v>1354</v>
      </c>
      <c r="C44" s="6" t="s">
        <v>56</v>
      </c>
      <c r="D44" s="6" t="s">
        <v>57</v>
      </c>
      <c r="E44" s="6">
        <v>0.39</v>
      </c>
      <c r="F44" s="9" t="s">
        <v>7</v>
      </c>
    </row>
    <row r="45" spans="1:6" ht="15.75" x14ac:dyDescent="0.25">
      <c r="A45" s="120" t="s">
        <v>233</v>
      </c>
      <c r="B45" s="6" t="s">
        <v>1355</v>
      </c>
      <c r="C45" s="6" t="s">
        <v>56</v>
      </c>
      <c r="D45" s="6" t="s">
        <v>57</v>
      </c>
      <c r="E45" s="6">
        <v>0.36699999999999999</v>
      </c>
      <c r="F45" s="9" t="s">
        <v>7</v>
      </c>
    </row>
    <row r="46" spans="1:6" ht="15.75" x14ac:dyDescent="0.25">
      <c r="A46" s="120" t="s">
        <v>312</v>
      </c>
      <c r="B46" s="6" t="s">
        <v>1356</v>
      </c>
      <c r="C46" s="6" t="s">
        <v>56</v>
      </c>
      <c r="D46" s="6" t="s">
        <v>57</v>
      </c>
      <c r="E46" s="6">
        <v>0.20300000000000001</v>
      </c>
      <c r="F46" s="9" t="s">
        <v>7</v>
      </c>
    </row>
    <row r="47" spans="1:6" ht="15.75" x14ac:dyDescent="0.25">
      <c r="A47" s="120" t="s">
        <v>314</v>
      </c>
      <c r="B47" s="6" t="s">
        <v>1357</v>
      </c>
      <c r="C47" s="6" t="s">
        <v>56</v>
      </c>
      <c r="D47" s="6" t="s">
        <v>315</v>
      </c>
      <c r="E47" s="6">
        <v>0.13600000000000001</v>
      </c>
      <c r="F47" s="9" t="s">
        <v>7</v>
      </c>
    </row>
    <row r="48" spans="1:6" ht="15.75" x14ac:dyDescent="0.25">
      <c r="A48" s="120" t="s">
        <v>574</v>
      </c>
      <c r="B48" s="6" t="s">
        <v>1358</v>
      </c>
      <c r="C48" s="6" t="s">
        <v>56</v>
      </c>
      <c r="D48" s="6" t="s">
        <v>210</v>
      </c>
      <c r="E48" s="6">
        <v>0.13400000000000001</v>
      </c>
      <c r="F48" s="9" t="s">
        <v>7</v>
      </c>
    </row>
    <row r="49" spans="1:6" ht="15.75" x14ac:dyDescent="0.25">
      <c r="A49" s="120" t="s">
        <v>576</v>
      </c>
      <c r="B49" s="6" t="s">
        <v>1359</v>
      </c>
      <c r="C49" s="6">
        <v>110333</v>
      </c>
      <c r="D49" s="6" t="s">
        <v>57</v>
      </c>
      <c r="E49" s="6">
        <v>0.16700000000000001</v>
      </c>
      <c r="F49" s="9" t="s">
        <v>7</v>
      </c>
    </row>
    <row r="50" spans="1:6" ht="15.75" x14ac:dyDescent="0.25">
      <c r="A50" s="120" t="s">
        <v>577</v>
      </c>
      <c r="B50" s="6" t="s">
        <v>1360</v>
      </c>
      <c r="C50" s="6" t="s">
        <v>56</v>
      </c>
      <c r="D50" s="6" t="s">
        <v>210</v>
      </c>
      <c r="E50" s="6">
        <v>0.14599999999999999</v>
      </c>
      <c r="F50" s="9" t="s">
        <v>7</v>
      </c>
    </row>
    <row r="51" spans="1:6" ht="15.75" x14ac:dyDescent="0.25">
      <c r="A51" s="120" t="s">
        <v>623</v>
      </c>
      <c r="B51" s="6" t="s">
        <v>1361</v>
      </c>
      <c r="C51" s="6" t="s">
        <v>56</v>
      </c>
      <c r="D51" s="6" t="s">
        <v>57</v>
      </c>
      <c r="E51" s="6">
        <v>0.35399999999999998</v>
      </c>
      <c r="F51" s="9" t="s">
        <v>7</v>
      </c>
    </row>
    <row r="52" spans="1:6" ht="15.75" x14ac:dyDescent="0.25">
      <c r="A52" s="120" t="s">
        <v>798</v>
      </c>
      <c r="B52" s="6" t="s">
        <v>1362</v>
      </c>
      <c r="C52" s="6" t="s">
        <v>56</v>
      </c>
      <c r="D52" s="6" t="s">
        <v>57</v>
      </c>
      <c r="E52" s="6">
        <v>0.38800000000000001</v>
      </c>
      <c r="F52" s="9" t="s">
        <v>7</v>
      </c>
    </row>
    <row r="53" spans="1:6" ht="15.75" x14ac:dyDescent="0.25">
      <c r="A53" s="120" t="s">
        <v>799</v>
      </c>
      <c r="B53" s="6" t="s">
        <v>1363</v>
      </c>
      <c r="C53" s="6" t="s">
        <v>56</v>
      </c>
      <c r="D53" s="6" t="s">
        <v>57</v>
      </c>
      <c r="E53" s="6">
        <v>0.38800000000000001</v>
      </c>
      <c r="F53" s="9" t="s">
        <v>7</v>
      </c>
    </row>
    <row r="54" spans="1:6" ht="15.75" x14ac:dyDescent="0.25">
      <c r="A54" s="120" t="s">
        <v>846</v>
      </c>
      <c r="B54" s="6" t="s">
        <v>1364</v>
      </c>
      <c r="C54" s="6" t="s">
        <v>56</v>
      </c>
      <c r="D54" s="6" t="s">
        <v>57</v>
      </c>
      <c r="E54" s="6">
        <v>0.1</v>
      </c>
      <c r="F54" s="9" t="s">
        <v>7</v>
      </c>
    </row>
    <row r="55" spans="1:6" ht="15.75" x14ac:dyDescent="0.25">
      <c r="A55" s="120" t="s">
        <v>849</v>
      </c>
      <c r="B55" s="6" t="s">
        <v>1365</v>
      </c>
      <c r="C55" s="6" t="s">
        <v>56</v>
      </c>
      <c r="D55" s="6" t="s">
        <v>57</v>
      </c>
      <c r="E55" s="6">
        <v>8.7999999999999995E-2</v>
      </c>
      <c r="F55" s="9" t="s">
        <v>7</v>
      </c>
    </row>
    <row r="56" spans="1:6" ht="15.75" x14ac:dyDescent="0.25">
      <c r="A56" s="120" t="s">
        <v>850</v>
      </c>
      <c r="B56" s="6" t="s">
        <v>1366</v>
      </c>
      <c r="C56" s="6" t="s">
        <v>56</v>
      </c>
      <c r="D56" s="6" t="s">
        <v>57</v>
      </c>
      <c r="E56" s="6">
        <v>0.192</v>
      </c>
      <c r="F56" s="9" t="s">
        <v>7</v>
      </c>
    </row>
    <row r="57" spans="1:6" ht="15.75" x14ac:dyDescent="0.25">
      <c r="A57" s="120" t="s">
        <v>851</v>
      </c>
      <c r="B57" s="6" t="s">
        <v>1367</v>
      </c>
      <c r="C57" s="6">
        <v>100197</v>
      </c>
      <c r="D57" s="6" t="s">
        <v>57</v>
      </c>
      <c r="E57" s="6">
        <v>0.189</v>
      </c>
      <c r="F57" s="9" t="s">
        <v>7</v>
      </c>
    </row>
    <row r="58" spans="1:6" ht="15.75" x14ac:dyDescent="0.25">
      <c r="A58" s="120" t="s">
        <v>856</v>
      </c>
      <c r="B58" s="6" t="s">
        <v>1368</v>
      </c>
      <c r="C58" s="6" t="s">
        <v>56</v>
      </c>
      <c r="D58" s="6" t="s">
        <v>57</v>
      </c>
      <c r="E58" s="6">
        <v>0.155</v>
      </c>
      <c r="F58" s="9" t="s">
        <v>7</v>
      </c>
    </row>
    <row r="59" spans="1:6" ht="15.75" x14ac:dyDescent="0.25">
      <c r="A59" s="120" t="s">
        <v>857</v>
      </c>
      <c r="B59" s="6" t="s">
        <v>1369</v>
      </c>
      <c r="C59" s="6" t="s">
        <v>56</v>
      </c>
      <c r="D59" s="6" t="s">
        <v>57</v>
      </c>
      <c r="E59" s="6">
        <v>0.17299999999999999</v>
      </c>
      <c r="F59" s="9" t="s">
        <v>7</v>
      </c>
    </row>
    <row r="60" spans="1:6" ht="15.75" x14ac:dyDescent="0.25">
      <c r="A60" s="120" t="s">
        <v>860</v>
      </c>
      <c r="B60" s="6" t="s">
        <v>1370</v>
      </c>
      <c r="C60" s="6">
        <v>101354</v>
      </c>
      <c r="D60" s="6" t="s">
        <v>57</v>
      </c>
      <c r="E60" s="6">
        <v>0.152</v>
      </c>
      <c r="F60" s="9" t="s">
        <v>7</v>
      </c>
    </row>
    <row r="61" spans="1:6" ht="15.75" x14ac:dyDescent="0.25">
      <c r="A61" s="120" t="s">
        <v>862</v>
      </c>
      <c r="B61" s="6" t="s">
        <v>1371</v>
      </c>
      <c r="C61" s="6">
        <v>101074</v>
      </c>
      <c r="D61" s="6" t="s">
        <v>57</v>
      </c>
      <c r="E61" s="6">
        <v>0.186</v>
      </c>
      <c r="F61" s="9" t="s">
        <v>7</v>
      </c>
    </row>
    <row r="62" spans="1:6" ht="15.75" x14ac:dyDescent="0.25">
      <c r="A62" s="120" t="s">
        <v>863</v>
      </c>
      <c r="B62" s="6" t="s">
        <v>1372</v>
      </c>
      <c r="C62" s="6" t="s">
        <v>56</v>
      </c>
      <c r="D62" s="6" t="s">
        <v>57</v>
      </c>
      <c r="E62" s="6">
        <v>0.10199999999999999</v>
      </c>
      <c r="F62" s="9" t="s">
        <v>7</v>
      </c>
    </row>
    <row r="63" spans="1:6" ht="15.75" x14ac:dyDescent="0.25">
      <c r="A63" s="120" t="s">
        <v>870</v>
      </c>
      <c r="B63" s="6" t="s">
        <v>1373</v>
      </c>
      <c r="C63" s="6" t="s">
        <v>56</v>
      </c>
      <c r="D63" s="6" t="s">
        <v>57</v>
      </c>
      <c r="E63" s="6">
        <v>0.318</v>
      </c>
      <c r="F63" s="9" t="s">
        <v>7</v>
      </c>
    </row>
    <row r="64" spans="1:6" ht="15.75" x14ac:dyDescent="0.25">
      <c r="A64" s="120" t="s">
        <v>879</v>
      </c>
      <c r="B64" s="6" t="s">
        <v>1374</v>
      </c>
      <c r="C64" s="6" t="s">
        <v>56</v>
      </c>
      <c r="D64" s="6" t="s">
        <v>57</v>
      </c>
      <c r="E64" s="6">
        <v>0.17199999999999999</v>
      </c>
      <c r="F64" s="9" t="s">
        <v>7</v>
      </c>
    </row>
    <row r="65" spans="1:6" ht="15.75" x14ac:dyDescent="0.25">
      <c r="A65" s="120" t="s">
        <v>883</v>
      </c>
      <c r="B65" s="6" t="s">
        <v>1375</v>
      </c>
      <c r="C65" s="6" t="s">
        <v>56</v>
      </c>
      <c r="D65" s="6" t="s">
        <v>57</v>
      </c>
      <c r="E65" s="6">
        <v>0.11799999999999999</v>
      </c>
      <c r="F65" s="9" t="s">
        <v>7</v>
      </c>
    </row>
    <row r="66" spans="1:6" ht="15.75" x14ac:dyDescent="0.25">
      <c r="A66" s="120" t="s">
        <v>884</v>
      </c>
      <c r="B66" s="6" t="s">
        <v>1376</v>
      </c>
      <c r="C66" s="6">
        <v>101310</v>
      </c>
      <c r="D66" s="6" t="s">
        <v>57</v>
      </c>
      <c r="E66" s="6">
        <v>0.24299999999999999</v>
      </c>
      <c r="F66" s="9" t="s">
        <v>7</v>
      </c>
    </row>
    <row r="67" spans="1:6" ht="15.75" x14ac:dyDescent="0.25">
      <c r="A67" s="120" t="s">
        <v>885</v>
      </c>
      <c r="B67" s="6" t="s">
        <v>1377</v>
      </c>
      <c r="C67" s="6" t="s">
        <v>56</v>
      </c>
      <c r="D67" s="6" t="s">
        <v>57</v>
      </c>
      <c r="E67" s="6">
        <v>0.19900000000000001</v>
      </c>
      <c r="F67" s="9" t="s">
        <v>7</v>
      </c>
    </row>
    <row r="68" spans="1:6" ht="15.75" x14ac:dyDescent="0.25">
      <c r="A68" s="120" t="s">
        <v>888</v>
      </c>
      <c r="B68" s="6" t="s">
        <v>1378</v>
      </c>
      <c r="C68" s="6" t="s">
        <v>56</v>
      </c>
      <c r="D68" s="6" t="s">
        <v>57</v>
      </c>
      <c r="E68" s="6">
        <v>0.11600000000000001</v>
      </c>
      <c r="F68" s="9" t="s">
        <v>7</v>
      </c>
    </row>
    <row r="69" spans="1:6" ht="15.75" x14ac:dyDescent="0.25">
      <c r="A69" s="120" t="s">
        <v>889</v>
      </c>
      <c r="B69" s="6" t="s">
        <v>1379</v>
      </c>
      <c r="C69" s="6" t="s">
        <v>56</v>
      </c>
      <c r="D69" s="6" t="s">
        <v>57</v>
      </c>
      <c r="E69" s="6">
        <v>0.11600000000000001</v>
      </c>
      <c r="F69" s="9" t="s">
        <v>7</v>
      </c>
    </row>
    <row r="70" spans="1:6" ht="15.75" x14ac:dyDescent="0.25">
      <c r="A70" s="120" t="s">
        <v>890</v>
      </c>
      <c r="B70" s="6" t="s">
        <v>1380</v>
      </c>
      <c r="C70" s="6" t="s">
        <v>56</v>
      </c>
      <c r="D70" s="6" t="s">
        <v>57</v>
      </c>
      <c r="E70" s="6">
        <v>0.251</v>
      </c>
      <c r="F70" s="9" t="s">
        <v>7</v>
      </c>
    </row>
    <row r="71" spans="1:6" ht="15.75" x14ac:dyDescent="0.25">
      <c r="A71" s="120" t="s">
        <v>892</v>
      </c>
      <c r="B71" s="6" t="s">
        <v>1381</v>
      </c>
      <c r="C71" s="6" t="s">
        <v>56</v>
      </c>
      <c r="D71" s="6" t="s">
        <v>57</v>
      </c>
      <c r="E71" s="6">
        <v>0.251</v>
      </c>
      <c r="F71" s="9" t="s">
        <v>7</v>
      </c>
    </row>
    <row r="72" spans="1:6" ht="15.75" x14ac:dyDescent="0.25">
      <c r="A72" s="120" t="s">
        <v>893</v>
      </c>
      <c r="B72" s="6" t="s">
        <v>1382</v>
      </c>
      <c r="C72" s="6">
        <v>110269</v>
      </c>
      <c r="D72" s="6" t="s">
        <v>57</v>
      </c>
      <c r="E72" s="6">
        <v>0.52900000000000003</v>
      </c>
      <c r="F72" s="9" t="s">
        <v>7</v>
      </c>
    </row>
    <row r="73" spans="1:6" ht="15.75" x14ac:dyDescent="0.25">
      <c r="A73" s="120" t="s">
        <v>900</v>
      </c>
      <c r="B73" s="6" t="s">
        <v>1383</v>
      </c>
      <c r="C73" s="6">
        <v>110318</v>
      </c>
      <c r="D73" s="6" t="s">
        <v>57</v>
      </c>
      <c r="E73" s="6">
        <v>0.29199999999999998</v>
      </c>
      <c r="F73" s="9" t="s">
        <v>7</v>
      </c>
    </row>
    <row r="74" spans="1:6" ht="15.75" x14ac:dyDescent="0.25">
      <c r="A74" s="120" t="s">
        <v>901</v>
      </c>
      <c r="B74" s="6" t="s">
        <v>1384</v>
      </c>
      <c r="C74" s="6" t="s">
        <v>56</v>
      </c>
      <c r="D74" s="6" t="s">
        <v>902</v>
      </c>
      <c r="E74" s="6">
        <v>0.14799999999999999</v>
      </c>
      <c r="F74" s="9" t="s">
        <v>7</v>
      </c>
    </row>
    <row r="75" spans="1:6" ht="15.75" x14ac:dyDescent="0.25">
      <c r="A75" s="120" t="s">
        <v>903</v>
      </c>
      <c r="B75" s="6" t="s">
        <v>1385</v>
      </c>
      <c r="C75" s="6" t="s">
        <v>56</v>
      </c>
      <c r="D75" s="6" t="s">
        <v>57</v>
      </c>
      <c r="E75" s="6">
        <v>7.9000000000000001E-2</v>
      </c>
      <c r="F75" s="9" t="s">
        <v>7</v>
      </c>
    </row>
    <row r="76" spans="1:6" ht="15.75" x14ac:dyDescent="0.25">
      <c r="A76" s="120" t="s">
        <v>909</v>
      </c>
      <c r="B76" s="6" t="s">
        <v>1386</v>
      </c>
      <c r="C76" s="6">
        <v>110223</v>
      </c>
      <c r="D76" s="6" t="s">
        <v>57</v>
      </c>
      <c r="E76" s="6">
        <v>0.2</v>
      </c>
      <c r="F76" s="9" t="s">
        <v>7</v>
      </c>
    </row>
    <row r="77" spans="1:6" ht="15.75" x14ac:dyDescent="0.25">
      <c r="A77" s="120" t="s">
        <v>910</v>
      </c>
      <c r="B77" s="6" t="s">
        <v>1387</v>
      </c>
      <c r="C77" s="6" t="s">
        <v>56</v>
      </c>
      <c r="D77" s="6" t="s">
        <v>57</v>
      </c>
      <c r="E77" s="6">
        <v>0.19</v>
      </c>
      <c r="F77" s="9" t="s">
        <v>7</v>
      </c>
    </row>
    <row r="78" spans="1:6" ht="15.75" x14ac:dyDescent="0.25">
      <c r="A78" s="120" t="s">
        <v>919</v>
      </c>
      <c r="B78" s="6" t="s">
        <v>1388</v>
      </c>
      <c r="C78" s="6" t="s">
        <v>56</v>
      </c>
      <c r="D78" s="6" t="s">
        <v>57</v>
      </c>
      <c r="E78" s="6">
        <v>0.125</v>
      </c>
      <c r="F78" s="9" t="s">
        <v>7</v>
      </c>
    </row>
    <row r="79" spans="1:6" ht="15.75" x14ac:dyDescent="0.25">
      <c r="A79" s="120" t="s">
        <v>924</v>
      </c>
      <c r="B79" s="6" t="s">
        <v>1389</v>
      </c>
      <c r="C79" s="6" t="s">
        <v>56</v>
      </c>
      <c r="D79" s="6" t="s">
        <v>57</v>
      </c>
      <c r="E79" s="6">
        <v>0.121</v>
      </c>
      <c r="F79" s="9" t="s">
        <v>7</v>
      </c>
    </row>
    <row r="80" spans="1:6" ht="15.75" x14ac:dyDescent="0.25">
      <c r="A80" s="120" t="s">
        <v>925</v>
      </c>
      <c r="B80" s="6" t="s">
        <v>1390</v>
      </c>
      <c r="C80" s="6" t="s">
        <v>56</v>
      </c>
      <c r="D80" s="6" t="s">
        <v>57</v>
      </c>
      <c r="E80" s="6">
        <v>7.9000000000000001E-2</v>
      </c>
      <c r="F80" s="9" t="s">
        <v>7</v>
      </c>
    </row>
    <row r="81" spans="1:6" ht="15.75" x14ac:dyDescent="0.25">
      <c r="A81" s="120" t="s">
        <v>926</v>
      </c>
      <c r="B81" s="6" t="s">
        <v>1391</v>
      </c>
      <c r="C81" s="6" t="s">
        <v>56</v>
      </c>
      <c r="D81" s="6" t="s">
        <v>57</v>
      </c>
      <c r="E81" s="6">
        <v>0.26300000000000001</v>
      </c>
      <c r="F81" s="9" t="s">
        <v>7</v>
      </c>
    </row>
    <row r="82" spans="1:6" ht="15.75" x14ac:dyDescent="0.25">
      <c r="A82" s="120" t="s">
        <v>927</v>
      </c>
      <c r="B82" s="6" t="s">
        <v>1392</v>
      </c>
      <c r="C82" s="6" t="s">
        <v>56</v>
      </c>
      <c r="D82" s="6" t="s">
        <v>57</v>
      </c>
      <c r="E82" s="6">
        <v>0.183</v>
      </c>
      <c r="F82" s="9" t="s">
        <v>7</v>
      </c>
    </row>
    <row r="83" spans="1:6" ht="15.75" x14ac:dyDescent="0.25">
      <c r="A83" s="120" t="s">
        <v>928</v>
      </c>
      <c r="B83" s="6" t="s">
        <v>1393</v>
      </c>
      <c r="C83" s="6" t="s">
        <v>56</v>
      </c>
      <c r="D83" s="6" t="s">
        <v>57</v>
      </c>
      <c r="E83" s="6">
        <v>0.14699999999999999</v>
      </c>
      <c r="F83" s="9" t="s">
        <v>7</v>
      </c>
    </row>
    <row r="84" spans="1:6" ht="15.75" x14ac:dyDescent="0.25">
      <c r="A84" s="120" t="s">
        <v>929</v>
      </c>
      <c r="B84" s="6" t="s">
        <v>1394</v>
      </c>
      <c r="C84" s="6" t="s">
        <v>56</v>
      </c>
      <c r="D84" s="6" t="s">
        <v>57</v>
      </c>
      <c r="E84" s="6">
        <v>0.12</v>
      </c>
      <c r="F84" s="9" t="s">
        <v>7</v>
      </c>
    </row>
    <row r="85" spans="1:6" ht="15.75" x14ac:dyDescent="0.25">
      <c r="A85" s="120" t="s">
        <v>931</v>
      </c>
      <c r="B85" s="6" t="s">
        <v>1395</v>
      </c>
      <c r="C85" s="6" t="s">
        <v>56</v>
      </c>
      <c r="D85" s="6" t="s">
        <v>57</v>
      </c>
      <c r="E85" s="6">
        <v>0.17</v>
      </c>
      <c r="F85" s="9" t="s">
        <v>7</v>
      </c>
    </row>
    <row r="86" spans="1:6" ht="15.75" x14ac:dyDescent="0.25">
      <c r="A86" s="120" t="s">
        <v>932</v>
      </c>
      <c r="B86" s="6" t="s">
        <v>1396</v>
      </c>
      <c r="C86" s="6" t="s">
        <v>56</v>
      </c>
      <c r="D86" s="6" t="s">
        <v>57</v>
      </c>
      <c r="E86" s="6">
        <v>0.217</v>
      </c>
      <c r="F86" s="9" t="s">
        <v>7</v>
      </c>
    </row>
    <row r="87" spans="1:6" ht="15.75" x14ac:dyDescent="0.25">
      <c r="A87" s="120" t="s">
        <v>933</v>
      </c>
      <c r="B87" s="6" t="s">
        <v>1397</v>
      </c>
      <c r="C87" s="6" t="s">
        <v>56</v>
      </c>
      <c r="D87" s="6" t="s">
        <v>57</v>
      </c>
      <c r="E87" s="6">
        <v>0.28799999999999998</v>
      </c>
      <c r="F87" s="9" t="s">
        <v>7</v>
      </c>
    </row>
    <row r="88" spans="1:6" ht="15.75" x14ac:dyDescent="0.25">
      <c r="A88" s="120" t="s">
        <v>934</v>
      </c>
      <c r="B88" s="6" t="s">
        <v>1398</v>
      </c>
      <c r="C88" s="6" t="s">
        <v>56</v>
      </c>
      <c r="D88" s="6" t="s">
        <v>57</v>
      </c>
      <c r="E88" s="6">
        <v>0.34300000000000003</v>
      </c>
      <c r="F88" s="9" t="s">
        <v>7</v>
      </c>
    </row>
    <row r="89" spans="1:6" ht="15.75" x14ac:dyDescent="0.25">
      <c r="A89" s="120" t="s">
        <v>1040</v>
      </c>
      <c r="B89" s="6" t="s">
        <v>1399</v>
      </c>
      <c r="C89" s="6" t="s">
        <v>56</v>
      </c>
      <c r="D89" s="6" t="s">
        <v>57</v>
      </c>
      <c r="E89" s="6">
        <v>0.152</v>
      </c>
      <c r="F89" s="9" t="s">
        <v>7</v>
      </c>
    </row>
    <row r="90" spans="1:6" ht="15.75" x14ac:dyDescent="0.25">
      <c r="A90" s="120" t="s">
        <v>1041</v>
      </c>
      <c r="B90" s="6" t="s">
        <v>1400</v>
      </c>
      <c r="C90" s="6" t="s">
        <v>56</v>
      </c>
      <c r="D90" s="6" t="s">
        <v>57</v>
      </c>
      <c r="E90" s="6">
        <v>0.126</v>
      </c>
      <c r="F90" s="9" t="s">
        <v>7</v>
      </c>
    </row>
    <row r="91" spans="1:6" ht="15.75" x14ac:dyDescent="0.25">
      <c r="A91" s="120" t="s">
        <v>1042</v>
      </c>
      <c r="B91" s="6" t="s">
        <v>1401</v>
      </c>
      <c r="C91" s="6">
        <v>100202</v>
      </c>
      <c r="D91" s="6" t="s">
        <v>57</v>
      </c>
      <c r="E91" s="6">
        <v>0.48</v>
      </c>
      <c r="F91" s="9" t="s">
        <v>7</v>
      </c>
    </row>
    <row r="92" spans="1:6" ht="15.75" x14ac:dyDescent="0.25">
      <c r="A92" s="121" t="s">
        <v>1043</v>
      </c>
      <c r="B92" s="6" t="s">
        <v>1402</v>
      </c>
      <c r="C92" s="6" t="s">
        <v>56</v>
      </c>
      <c r="D92" s="6" t="s">
        <v>57</v>
      </c>
      <c r="E92" s="6">
        <v>0.23400000000000001</v>
      </c>
      <c r="F92" s="9" t="s">
        <v>7</v>
      </c>
    </row>
    <row r="93" spans="1:6" ht="15.75" x14ac:dyDescent="0.25">
      <c r="A93" s="121" t="s">
        <v>1046</v>
      </c>
      <c r="B93" s="6" t="s">
        <v>1403</v>
      </c>
      <c r="C93" s="6">
        <v>110073</v>
      </c>
      <c r="D93" s="6" t="s">
        <v>57</v>
      </c>
      <c r="E93" s="6">
        <v>0.14699999999999999</v>
      </c>
      <c r="F93" s="9" t="s">
        <v>7</v>
      </c>
    </row>
    <row r="94" spans="1:6" ht="15.75" x14ac:dyDescent="0.25">
      <c r="A94" s="120" t="s">
        <v>1047</v>
      </c>
      <c r="B94" s="6" t="s">
        <v>1404</v>
      </c>
      <c r="C94" s="6">
        <v>110062</v>
      </c>
      <c r="D94" s="6" t="s">
        <v>57</v>
      </c>
      <c r="E94" s="6">
        <v>0.154</v>
      </c>
      <c r="F94" s="9" t="s">
        <v>7</v>
      </c>
    </row>
    <row r="95" spans="1:6" ht="15.75" x14ac:dyDescent="0.25">
      <c r="A95" s="120" t="s">
        <v>1048</v>
      </c>
      <c r="B95" s="6" t="s">
        <v>1405</v>
      </c>
      <c r="C95" s="6" t="s">
        <v>56</v>
      </c>
      <c r="D95" s="6" t="s">
        <v>57</v>
      </c>
      <c r="E95" s="6">
        <v>0.16300000000000001</v>
      </c>
      <c r="F95" s="9" t="s">
        <v>7</v>
      </c>
    </row>
    <row r="96" spans="1:6" ht="15.75" x14ac:dyDescent="0.25">
      <c r="A96" s="120" t="s">
        <v>1049</v>
      </c>
      <c r="B96" s="6" t="s">
        <v>1406</v>
      </c>
      <c r="C96" s="6">
        <v>100204</v>
      </c>
      <c r="D96" s="6" t="s">
        <v>57</v>
      </c>
      <c r="E96" s="6">
        <v>0.2</v>
      </c>
      <c r="F96" s="9" t="s">
        <v>7</v>
      </c>
    </row>
    <row r="97" spans="1:6" ht="15.75" x14ac:dyDescent="0.25">
      <c r="A97" s="120" t="s">
        <v>1050</v>
      </c>
      <c r="B97" s="6" t="s">
        <v>1407</v>
      </c>
      <c r="C97" s="6">
        <v>100205</v>
      </c>
      <c r="D97" s="6" t="s">
        <v>57</v>
      </c>
      <c r="E97" s="6">
        <v>0.154</v>
      </c>
      <c r="F97" s="9" t="s">
        <v>7</v>
      </c>
    </row>
    <row r="98" spans="1:6" ht="15.75" x14ac:dyDescent="0.25">
      <c r="A98" s="120" t="s">
        <v>76</v>
      </c>
      <c r="B98" s="6" t="s">
        <v>1408</v>
      </c>
      <c r="C98" s="6" t="s">
        <v>56</v>
      </c>
      <c r="D98" s="6" t="s">
        <v>57</v>
      </c>
      <c r="E98" s="6">
        <v>0.63100000000000001</v>
      </c>
      <c r="F98" s="9" t="s">
        <v>7</v>
      </c>
    </row>
    <row r="99" spans="1:6" ht="15.75" x14ac:dyDescent="0.25">
      <c r="A99" s="120" t="s">
        <v>171</v>
      </c>
      <c r="B99" s="6" t="s">
        <v>1409</v>
      </c>
      <c r="C99" s="6" t="s">
        <v>56</v>
      </c>
      <c r="D99" s="6" t="s">
        <v>57</v>
      </c>
      <c r="E99" s="6">
        <v>0.2</v>
      </c>
      <c r="F99" s="9" t="s">
        <v>7</v>
      </c>
    </row>
    <row r="100" spans="1:6" ht="15.75" x14ac:dyDescent="0.25">
      <c r="A100" s="120" t="s">
        <v>172</v>
      </c>
      <c r="B100" s="6" t="s">
        <v>1410</v>
      </c>
      <c r="C100" s="6" t="s">
        <v>56</v>
      </c>
      <c r="D100" s="6" t="s">
        <v>57</v>
      </c>
      <c r="E100" s="6">
        <v>0.20399999999999999</v>
      </c>
      <c r="F100" s="9" t="s">
        <v>7</v>
      </c>
    </row>
    <row r="101" spans="1:6" ht="15.75" x14ac:dyDescent="0.25">
      <c r="A101" s="120" t="s">
        <v>847</v>
      </c>
      <c r="B101" s="6" t="s">
        <v>1411</v>
      </c>
      <c r="C101" s="6" t="s">
        <v>56</v>
      </c>
      <c r="D101" s="6" t="s">
        <v>57</v>
      </c>
      <c r="E101" s="6">
        <v>0.17699999999999999</v>
      </c>
      <c r="F101" s="9" t="s">
        <v>7</v>
      </c>
    </row>
    <row r="102" spans="1:6" ht="15.75" x14ac:dyDescent="0.25">
      <c r="A102" s="120" t="s">
        <v>848</v>
      </c>
      <c r="B102" s="6" t="s">
        <v>1412</v>
      </c>
      <c r="C102" s="6" t="s">
        <v>56</v>
      </c>
      <c r="D102" s="6" t="s">
        <v>57</v>
      </c>
      <c r="E102" s="6">
        <v>0.25900000000000001</v>
      </c>
      <c r="F102" s="9" t="s">
        <v>7</v>
      </c>
    </row>
    <row r="103" spans="1:6" ht="15.75" x14ac:dyDescent="0.25">
      <c r="A103" s="120" t="s">
        <v>853</v>
      </c>
      <c r="B103" s="6" t="s">
        <v>1413</v>
      </c>
      <c r="C103" s="6" t="s">
        <v>56</v>
      </c>
      <c r="D103" s="6" t="s">
        <v>57</v>
      </c>
      <c r="E103" s="6">
        <v>0.21199999999999999</v>
      </c>
      <c r="F103" s="9" t="s">
        <v>7</v>
      </c>
    </row>
    <row r="104" spans="1:6" ht="15.75" x14ac:dyDescent="0.25">
      <c r="A104" s="120" t="s">
        <v>854</v>
      </c>
      <c r="B104" s="6" t="s">
        <v>1414</v>
      </c>
      <c r="C104" s="6" t="s">
        <v>56</v>
      </c>
      <c r="D104" s="6" t="s">
        <v>57</v>
      </c>
      <c r="E104" s="6">
        <v>0.29699999999999999</v>
      </c>
      <c r="F104" s="9" t="s">
        <v>7</v>
      </c>
    </row>
    <row r="105" spans="1:6" ht="15.75" x14ac:dyDescent="0.25">
      <c r="A105" s="120" t="s">
        <v>858</v>
      </c>
      <c r="B105" s="6" t="s">
        <v>1415</v>
      </c>
      <c r="C105" s="6">
        <v>101488</v>
      </c>
      <c r="D105" s="6" t="s">
        <v>57</v>
      </c>
      <c r="E105" s="6">
        <v>0.153</v>
      </c>
      <c r="F105" s="9" t="s">
        <v>7</v>
      </c>
    </row>
    <row r="106" spans="1:6" ht="15.75" x14ac:dyDescent="0.25">
      <c r="A106" s="120" t="s">
        <v>887</v>
      </c>
      <c r="B106" s="6" t="s">
        <v>1416</v>
      </c>
      <c r="C106" s="6">
        <v>100726</v>
      </c>
      <c r="D106" s="6" t="s">
        <v>57</v>
      </c>
      <c r="E106" s="6">
        <v>0.376</v>
      </c>
      <c r="F106" s="9" t="s">
        <v>7</v>
      </c>
    </row>
    <row r="107" spans="1:6" ht="15.75" x14ac:dyDescent="0.25">
      <c r="A107" s="120" t="s">
        <v>891</v>
      </c>
      <c r="B107" s="6" t="s">
        <v>1417</v>
      </c>
      <c r="C107" s="6"/>
      <c r="D107" s="6" t="s">
        <v>57</v>
      </c>
      <c r="E107" s="6">
        <v>0.45500000000000002</v>
      </c>
      <c r="F107" s="9" t="s">
        <v>7</v>
      </c>
    </row>
    <row r="108" spans="1:6" ht="15.75" x14ac:dyDescent="0.25">
      <c r="A108" s="120" t="s">
        <v>904</v>
      </c>
      <c r="B108" s="6" t="s">
        <v>1418</v>
      </c>
      <c r="C108" s="6">
        <v>110013</v>
      </c>
      <c r="D108" s="6" t="s">
        <v>57</v>
      </c>
      <c r="E108" s="6">
        <v>0.14499999999999999</v>
      </c>
      <c r="F108" s="9" t="s">
        <v>7</v>
      </c>
    </row>
    <row r="109" spans="1:6" ht="15.75" x14ac:dyDescent="0.25">
      <c r="A109" s="120" t="s">
        <v>920</v>
      </c>
      <c r="B109" s="6" t="s">
        <v>1419</v>
      </c>
      <c r="C109" s="6">
        <v>110243</v>
      </c>
      <c r="D109" s="6" t="s">
        <v>57</v>
      </c>
      <c r="E109" s="6">
        <v>0.20100000000000001</v>
      </c>
      <c r="F109" s="9" t="s">
        <v>7</v>
      </c>
    </row>
    <row r="110" spans="1:6" ht="15.75" x14ac:dyDescent="0.25">
      <c r="A110" s="120" t="s">
        <v>930</v>
      </c>
      <c r="B110" s="6" t="s">
        <v>1420</v>
      </c>
      <c r="C110" s="6" t="s">
        <v>56</v>
      </c>
      <c r="D110" s="6" t="s">
        <v>57</v>
      </c>
      <c r="E110" s="6">
        <v>0.32300000000000001</v>
      </c>
      <c r="F110" s="9" t="s">
        <v>7</v>
      </c>
    </row>
    <row r="111" spans="1:6" ht="15.75" x14ac:dyDescent="0.25">
      <c r="A111" s="120" t="s">
        <v>1044</v>
      </c>
      <c r="B111" s="6" t="s">
        <v>1421</v>
      </c>
      <c r="C111" s="6" t="s">
        <v>56</v>
      </c>
      <c r="D111" s="6" t="s">
        <v>57</v>
      </c>
      <c r="E111" s="6">
        <v>0.32400000000000001</v>
      </c>
      <c r="F111" s="9" t="s">
        <v>7</v>
      </c>
    </row>
    <row r="112" spans="1:6" ht="15.75" x14ac:dyDescent="0.25">
      <c r="A112" s="120" t="s">
        <v>1045</v>
      </c>
      <c r="B112" s="6" t="s">
        <v>1422</v>
      </c>
      <c r="C112" s="6">
        <v>100442</v>
      </c>
      <c r="D112" s="6" t="s">
        <v>57</v>
      </c>
      <c r="E112" s="6">
        <v>0.17799999999999999</v>
      </c>
      <c r="F112" s="9" t="s">
        <v>7</v>
      </c>
    </row>
    <row r="113" spans="1:6" ht="15.75" x14ac:dyDescent="0.25">
      <c r="A113" s="120" t="s">
        <v>383</v>
      </c>
      <c r="B113" s="6" t="s">
        <v>1423</v>
      </c>
      <c r="C113" s="6" t="s">
        <v>56</v>
      </c>
      <c r="D113" s="6" t="s">
        <v>70</v>
      </c>
      <c r="E113" s="6">
        <v>0.249</v>
      </c>
      <c r="F113" s="9" t="s">
        <v>8</v>
      </c>
    </row>
    <row r="114" spans="1:6" ht="15.75" x14ac:dyDescent="0.25">
      <c r="A114" s="120" t="s">
        <v>473</v>
      </c>
      <c r="B114" s="6" t="s">
        <v>1424</v>
      </c>
      <c r="C114" s="6" t="s">
        <v>56</v>
      </c>
      <c r="D114" s="6" t="s">
        <v>57</v>
      </c>
      <c r="E114" s="6">
        <v>0.435</v>
      </c>
      <c r="F114" s="9" t="s">
        <v>8</v>
      </c>
    </row>
    <row r="115" spans="1:6" ht="15.75" x14ac:dyDescent="0.25">
      <c r="A115" s="120" t="s">
        <v>730</v>
      </c>
      <c r="B115" s="6" t="s">
        <v>1425</v>
      </c>
      <c r="C115" s="6" t="s">
        <v>56</v>
      </c>
      <c r="D115" s="6" t="s">
        <v>57</v>
      </c>
      <c r="E115" s="6">
        <v>0.16200000000000001</v>
      </c>
      <c r="F115" s="9" t="s">
        <v>8</v>
      </c>
    </row>
    <row r="116" spans="1:6" ht="14.25" customHeight="1" x14ac:dyDescent="0.25">
      <c r="A116" s="120" t="s">
        <v>731</v>
      </c>
      <c r="B116" s="6" t="s">
        <v>1426</v>
      </c>
      <c r="C116" s="6">
        <v>100832</v>
      </c>
      <c r="D116" s="6" t="s">
        <v>57</v>
      </c>
      <c r="E116" s="6">
        <v>4.0000000000000001E-3</v>
      </c>
      <c r="F116" s="9" t="s">
        <v>8</v>
      </c>
    </row>
    <row r="117" spans="1:6" ht="15.75" x14ac:dyDescent="0.25">
      <c r="A117" s="120" t="s">
        <v>734</v>
      </c>
      <c r="B117" s="6" t="s">
        <v>1427</v>
      </c>
      <c r="C117" s="6">
        <v>101462</v>
      </c>
      <c r="D117" s="6" t="s">
        <v>57</v>
      </c>
      <c r="E117" s="6">
        <v>5.6000000000000001E-2</v>
      </c>
      <c r="F117" s="9" t="s">
        <v>8</v>
      </c>
    </row>
    <row r="118" spans="1:6" ht="15.75" x14ac:dyDescent="0.25">
      <c r="A118" s="120" t="s">
        <v>735</v>
      </c>
      <c r="B118" s="6" t="s">
        <v>1428</v>
      </c>
      <c r="C118" s="6">
        <v>101314</v>
      </c>
      <c r="D118" s="6" t="s">
        <v>57</v>
      </c>
      <c r="E118" s="6">
        <v>0.40600000000000003</v>
      </c>
      <c r="F118" s="9" t="s">
        <v>8</v>
      </c>
    </row>
    <row r="119" spans="1:6" ht="15.75" x14ac:dyDescent="0.25">
      <c r="A119" s="120" t="s">
        <v>736</v>
      </c>
      <c r="B119" s="6" t="s">
        <v>1429</v>
      </c>
      <c r="C119" s="6">
        <v>101463</v>
      </c>
      <c r="D119" s="6" t="s">
        <v>57</v>
      </c>
      <c r="E119" s="6">
        <v>0.20300000000000001</v>
      </c>
      <c r="F119" s="9" t="s">
        <v>8</v>
      </c>
    </row>
    <row r="120" spans="1:6" ht="15.75" x14ac:dyDescent="0.25">
      <c r="A120" s="120" t="s">
        <v>737</v>
      </c>
      <c r="B120" s="6" t="s">
        <v>1430</v>
      </c>
      <c r="C120" s="6" t="s">
        <v>56</v>
      </c>
      <c r="D120" s="6" t="s">
        <v>57</v>
      </c>
      <c r="E120" s="6">
        <v>0.315</v>
      </c>
      <c r="F120" s="9" t="s">
        <v>8</v>
      </c>
    </row>
    <row r="121" spans="1:6" ht="15.75" x14ac:dyDescent="0.25">
      <c r="A121" s="120" t="s">
        <v>744</v>
      </c>
      <c r="B121" s="6" t="s">
        <v>1431</v>
      </c>
      <c r="C121" s="6" t="s">
        <v>56</v>
      </c>
      <c r="D121" s="6" t="s">
        <v>57</v>
      </c>
      <c r="E121" s="6">
        <v>0.436</v>
      </c>
      <c r="F121" s="9" t="s">
        <v>8</v>
      </c>
    </row>
    <row r="122" spans="1:6" ht="15.75" x14ac:dyDescent="0.25">
      <c r="A122" s="120" t="s">
        <v>754</v>
      </c>
      <c r="B122" s="6" t="s">
        <v>1432</v>
      </c>
      <c r="C122" s="6">
        <v>101099</v>
      </c>
      <c r="D122" s="6" t="s">
        <v>57</v>
      </c>
      <c r="E122" s="6">
        <v>0.16200000000000001</v>
      </c>
      <c r="F122" s="9" t="s">
        <v>8</v>
      </c>
    </row>
    <row r="123" spans="1:6" ht="15.75" x14ac:dyDescent="0.25">
      <c r="A123" s="120" t="s">
        <v>762</v>
      </c>
      <c r="B123" s="6" t="s">
        <v>1433</v>
      </c>
      <c r="C123" s="6" t="s">
        <v>56</v>
      </c>
      <c r="D123" s="6" t="s">
        <v>57</v>
      </c>
      <c r="E123" s="6">
        <v>0.14199999999999999</v>
      </c>
      <c r="F123" s="9" t="s">
        <v>8</v>
      </c>
    </row>
    <row r="124" spans="1:6" ht="15.75" x14ac:dyDescent="0.25">
      <c r="A124" s="120" t="s">
        <v>766</v>
      </c>
      <c r="B124" s="6" t="s">
        <v>1434</v>
      </c>
      <c r="C124" s="6">
        <v>110008</v>
      </c>
      <c r="D124" s="6" t="s">
        <v>57</v>
      </c>
      <c r="E124" s="6">
        <v>0.20200000000000001</v>
      </c>
      <c r="F124" s="9" t="s">
        <v>8</v>
      </c>
    </row>
    <row r="125" spans="1:6" ht="15.75" x14ac:dyDescent="0.25">
      <c r="A125" s="120" t="s">
        <v>769</v>
      </c>
      <c r="B125" s="6" t="s">
        <v>1435</v>
      </c>
      <c r="C125" s="6">
        <v>101100</v>
      </c>
      <c r="D125" s="6" t="s">
        <v>57</v>
      </c>
      <c r="E125" s="6">
        <v>0.13</v>
      </c>
      <c r="F125" s="9" t="s">
        <v>8</v>
      </c>
    </row>
    <row r="126" spans="1:6" ht="15.75" x14ac:dyDescent="0.25">
      <c r="A126" s="120" t="s">
        <v>770</v>
      </c>
      <c r="B126" s="6" t="s">
        <v>1436</v>
      </c>
      <c r="C126" s="6">
        <v>101101</v>
      </c>
      <c r="D126" s="6" t="s">
        <v>57</v>
      </c>
      <c r="E126" s="6">
        <v>0.438</v>
      </c>
      <c r="F126" s="9" t="s">
        <v>8</v>
      </c>
    </row>
    <row r="127" spans="1:6" ht="15.75" x14ac:dyDescent="0.25">
      <c r="A127" s="120" t="s">
        <v>771</v>
      </c>
      <c r="B127" s="6" t="s">
        <v>1437</v>
      </c>
      <c r="C127" s="6" t="s">
        <v>56</v>
      </c>
      <c r="D127" s="6" t="s">
        <v>57</v>
      </c>
      <c r="E127" s="6">
        <v>0.28899999999999998</v>
      </c>
      <c r="F127" s="9" t="s">
        <v>8</v>
      </c>
    </row>
    <row r="128" spans="1:6" ht="15.75" x14ac:dyDescent="0.25">
      <c r="A128" s="120" t="s">
        <v>156</v>
      </c>
      <c r="B128" s="6" t="s">
        <v>1312</v>
      </c>
      <c r="C128" s="6">
        <v>101155</v>
      </c>
      <c r="D128" s="6" t="s">
        <v>57</v>
      </c>
      <c r="E128" s="6">
        <v>0.74199999999999999</v>
      </c>
      <c r="F128" s="9" t="s">
        <v>8</v>
      </c>
    </row>
    <row r="129" spans="1:6" ht="15.75" x14ac:dyDescent="0.25">
      <c r="A129" s="120" t="s">
        <v>765</v>
      </c>
      <c r="B129" s="6" t="s">
        <v>1438</v>
      </c>
      <c r="C129" s="6"/>
      <c r="D129" s="6" t="s">
        <v>70</v>
      </c>
      <c r="E129" s="6">
        <v>0.20799999999999999</v>
      </c>
      <c r="F129" s="9" t="s">
        <v>8</v>
      </c>
    </row>
    <row r="130" spans="1:6" ht="15.75" x14ac:dyDescent="0.25">
      <c r="A130" s="120" t="s">
        <v>181</v>
      </c>
      <c r="B130" s="6" t="s">
        <v>1439</v>
      </c>
      <c r="C130" s="6" t="s">
        <v>56</v>
      </c>
      <c r="D130" s="6" t="s">
        <v>57</v>
      </c>
      <c r="E130" s="6">
        <v>0.57499999999999996</v>
      </c>
      <c r="F130" s="9" t="s">
        <v>9</v>
      </c>
    </row>
    <row r="131" spans="1:6" ht="15.75" x14ac:dyDescent="0.25">
      <c r="A131" s="120" t="s">
        <v>182</v>
      </c>
      <c r="B131" s="6" t="s">
        <v>1440</v>
      </c>
      <c r="C131" s="6" t="s">
        <v>56</v>
      </c>
      <c r="D131" s="6" t="s">
        <v>57</v>
      </c>
      <c r="E131" s="6">
        <v>0.59799999999999998</v>
      </c>
      <c r="F131" s="9" t="s">
        <v>9</v>
      </c>
    </row>
    <row r="132" spans="1:6" ht="15.75" x14ac:dyDescent="0.25">
      <c r="A132" s="120" t="s">
        <v>293</v>
      </c>
      <c r="B132" s="6" t="s">
        <v>1441</v>
      </c>
      <c r="C132" s="6">
        <v>110244</v>
      </c>
      <c r="D132" s="6" t="s">
        <v>57</v>
      </c>
      <c r="E132" s="6">
        <v>0.76100000000000001</v>
      </c>
      <c r="F132" s="9" t="s">
        <v>9</v>
      </c>
    </row>
    <row r="133" spans="1:6" ht="15.75" x14ac:dyDescent="0.25">
      <c r="A133" s="120" t="s">
        <v>578</v>
      </c>
      <c r="B133" s="6" t="s">
        <v>1442</v>
      </c>
      <c r="C133" s="6">
        <v>110160</v>
      </c>
      <c r="D133" s="6" t="s">
        <v>57</v>
      </c>
      <c r="E133" s="6">
        <v>0.79400000000000004</v>
      </c>
      <c r="F133" s="9" t="s">
        <v>9</v>
      </c>
    </row>
    <row r="134" spans="1:6" ht="15.75" x14ac:dyDescent="0.25">
      <c r="A134" s="120" t="s">
        <v>579</v>
      </c>
      <c r="B134" s="6" t="s">
        <v>1443</v>
      </c>
      <c r="C134" s="6">
        <v>100399</v>
      </c>
      <c r="D134" s="6" t="s">
        <v>57</v>
      </c>
      <c r="E134" s="6">
        <v>0.59599999999999997</v>
      </c>
      <c r="F134" s="9" t="s">
        <v>9</v>
      </c>
    </row>
    <row r="135" spans="1:6" ht="15.75" x14ac:dyDescent="0.25">
      <c r="A135" s="120" t="s">
        <v>947</v>
      </c>
      <c r="B135" s="6" t="s">
        <v>1444</v>
      </c>
      <c r="C135" s="6">
        <v>110002</v>
      </c>
      <c r="D135" s="6" t="s">
        <v>57</v>
      </c>
      <c r="E135" s="6">
        <v>0.78600000000000003</v>
      </c>
      <c r="F135" s="9" t="s">
        <v>9</v>
      </c>
    </row>
    <row r="136" spans="1:6" ht="15.75" x14ac:dyDescent="0.25">
      <c r="A136" s="120" t="s">
        <v>948</v>
      </c>
      <c r="B136" s="6" t="s">
        <v>1445</v>
      </c>
      <c r="C136" s="6" t="s">
        <v>56</v>
      </c>
      <c r="D136" s="6" t="s">
        <v>57</v>
      </c>
      <c r="E136" s="6">
        <v>0.57999999999999996</v>
      </c>
      <c r="F136" s="9" t="s">
        <v>9</v>
      </c>
    </row>
    <row r="137" spans="1:6" ht="15.75" x14ac:dyDescent="0.25">
      <c r="A137" s="99" t="s">
        <v>81</v>
      </c>
      <c r="B137" s="6" t="s">
        <v>1446</v>
      </c>
      <c r="C137" s="6">
        <v>100724</v>
      </c>
      <c r="D137" s="6" t="s">
        <v>57</v>
      </c>
      <c r="E137" s="6">
        <v>7.1999999999999995E-2</v>
      </c>
      <c r="F137" s="9" t="s">
        <v>1141</v>
      </c>
    </row>
    <row r="138" spans="1:6" ht="15.75" x14ac:dyDescent="0.25">
      <c r="A138" s="99" t="s">
        <v>84</v>
      </c>
      <c r="B138" s="6" t="s">
        <v>1447</v>
      </c>
      <c r="C138" s="6">
        <v>110012</v>
      </c>
      <c r="D138" s="6" t="s">
        <v>57</v>
      </c>
      <c r="E138" s="6">
        <v>2.1</v>
      </c>
      <c r="F138" s="9" t="s">
        <v>1141</v>
      </c>
    </row>
    <row r="139" spans="1:6" ht="15.75" x14ac:dyDescent="0.25">
      <c r="A139" s="99" t="s">
        <v>89</v>
      </c>
      <c r="B139" s="6" t="s">
        <v>1448</v>
      </c>
      <c r="C139" s="6" t="s">
        <v>56</v>
      </c>
      <c r="D139" s="6" t="s">
        <v>57</v>
      </c>
      <c r="E139" s="6">
        <v>0.19</v>
      </c>
      <c r="F139" s="9" t="s">
        <v>1141</v>
      </c>
    </row>
    <row r="140" spans="1:6" ht="15.75" x14ac:dyDescent="0.25">
      <c r="A140" s="99" t="s">
        <v>90</v>
      </c>
      <c r="B140" s="6" t="s">
        <v>1449</v>
      </c>
      <c r="C140" s="6" t="s">
        <v>56</v>
      </c>
      <c r="D140" s="6" t="s">
        <v>57</v>
      </c>
      <c r="E140" s="6">
        <v>0.17799999999999999</v>
      </c>
      <c r="F140" s="9" t="s">
        <v>1141</v>
      </c>
    </row>
    <row r="141" spans="1:6" ht="15.75" x14ac:dyDescent="0.25">
      <c r="A141" s="99" t="s">
        <v>97</v>
      </c>
      <c r="B141" s="6" t="s">
        <v>1450</v>
      </c>
      <c r="C141" s="6">
        <v>100980</v>
      </c>
      <c r="D141" s="6" t="s">
        <v>57</v>
      </c>
      <c r="E141" s="6">
        <v>0.20899999999999999</v>
      </c>
      <c r="F141" s="9" t="s">
        <v>1141</v>
      </c>
    </row>
    <row r="142" spans="1:6" ht="15.75" x14ac:dyDescent="0.25">
      <c r="A142" s="99" t="s">
        <v>98</v>
      </c>
      <c r="B142" s="6" t="s">
        <v>1451</v>
      </c>
      <c r="C142" s="6">
        <v>101362</v>
      </c>
      <c r="D142" s="6" t="s">
        <v>57</v>
      </c>
      <c r="E142" s="6">
        <v>0.44</v>
      </c>
      <c r="F142" s="9" t="s">
        <v>1141</v>
      </c>
    </row>
    <row r="143" spans="1:6" ht="15.75" x14ac:dyDescent="0.25">
      <c r="A143" s="99" t="s">
        <v>99</v>
      </c>
      <c r="B143" s="6" t="s">
        <v>1452</v>
      </c>
      <c r="C143" s="6" t="s">
        <v>56</v>
      </c>
      <c r="D143" s="6" t="s">
        <v>70</v>
      </c>
      <c r="E143" s="6">
        <v>0.20499999999999999</v>
      </c>
      <c r="F143" s="9" t="s">
        <v>1141</v>
      </c>
    </row>
    <row r="144" spans="1:6" ht="15.75" x14ac:dyDescent="0.25">
      <c r="A144" s="99" t="s">
        <v>100</v>
      </c>
      <c r="B144" s="6" t="s">
        <v>1453</v>
      </c>
      <c r="C144" s="6" t="s">
        <v>56</v>
      </c>
      <c r="D144" s="6" t="s">
        <v>57</v>
      </c>
      <c r="E144" s="6">
        <v>0.17</v>
      </c>
      <c r="F144" s="9" t="s">
        <v>1141</v>
      </c>
    </row>
    <row r="145" spans="1:6" ht="15.75" x14ac:dyDescent="0.25">
      <c r="A145" s="99" t="s">
        <v>101</v>
      </c>
      <c r="B145" s="6" t="s">
        <v>1454</v>
      </c>
      <c r="C145" s="6" t="s">
        <v>56</v>
      </c>
      <c r="D145" s="6" t="s">
        <v>57</v>
      </c>
      <c r="E145" s="6">
        <v>0.106</v>
      </c>
      <c r="F145" s="9" t="s">
        <v>1141</v>
      </c>
    </row>
    <row r="146" spans="1:6" ht="15.75" x14ac:dyDescent="0.25">
      <c r="A146" s="99" t="s">
        <v>102</v>
      </c>
      <c r="B146" s="6" t="s">
        <v>1455</v>
      </c>
      <c r="C146" s="6">
        <v>101026</v>
      </c>
      <c r="D146" s="6" t="s">
        <v>57</v>
      </c>
      <c r="E146" s="6">
        <v>5.8999999999999997E-2</v>
      </c>
      <c r="F146" s="9" t="s">
        <v>1141</v>
      </c>
    </row>
    <row r="147" spans="1:6" ht="15.75" x14ac:dyDescent="0.25">
      <c r="A147" s="99" t="s">
        <v>103</v>
      </c>
      <c r="B147" s="6" t="s">
        <v>1456</v>
      </c>
      <c r="C147" s="6">
        <v>101029</v>
      </c>
      <c r="D147" s="6" t="s">
        <v>57</v>
      </c>
      <c r="E147" s="6">
        <v>0.19900000000000001</v>
      </c>
      <c r="F147" s="9" t="s">
        <v>1141</v>
      </c>
    </row>
    <row r="148" spans="1:6" ht="15.75" x14ac:dyDescent="0.25">
      <c r="A148" s="99" t="s">
        <v>121</v>
      </c>
      <c r="B148" s="6" t="s">
        <v>1457</v>
      </c>
      <c r="C148" s="6">
        <v>101236</v>
      </c>
      <c r="D148" s="6" t="s">
        <v>57</v>
      </c>
      <c r="E148" s="6">
        <v>3.01</v>
      </c>
      <c r="F148" s="9" t="s">
        <v>1141</v>
      </c>
    </row>
    <row r="149" spans="1:6" ht="15.75" x14ac:dyDescent="0.25">
      <c r="A149" s="99" t="s">
        <v>133</v>
      </c>
      <c r="B149" s="6" t="s">
        <v>1458</v>
      </c>
      <c r="C149" s="6" t="s">
        <v>56</v>
      </c>
      <c r="D149" s="6" t="s">
        <v>57</v>
      </c>
      <c r="E149" s="6">
        <v>0.22800000000000001</v>
      </c>
      <c r="F149" s="9" t="s">
        <v>1141</v>
      </c>
    </row>
    <row r="150" spans="1:6" ht="15.75" x14ac:dyDescent="0.25">
      <c r="A150" s="99" t="s">
        <v>155</v>
      </c>
      <c r="B150" s="6" t="s">
        <v>1459</v>
      </c>
      <c r="C150" s="6">
        <v>100115</v>
      </c>
      <c r="D150" s="6" t="s">
        <v>57</v>
      </c>
      <c r="E150" s="6">
        <v>0.45400000000000001</v>
      </c>
      <c r="F150" s="9" t="s">
        <v>1141</v>
      </c>
    </row>
    <row r="151" spans="1:6" ht="15.75" x14ac:dyDescent="0.25">
      <c r="A151" s="99" t="s">
        <v>202</v>
      </c>
      <c r="B151" s="6" t="s">
        <v>1460</v>
      </c>
      <c r="C151" s="6" t="s">
        <v>56</v>
      </c>
      <c r="D151" s="6" t="s">
        <v>57</v>
      </c>
      <c r="E151" s="6">
        <v>0.22</v>
      </c>
      <c r="F151" s="9" t="s">
        <v>1141</v>
      </c>
    </row>
    <row r="152" spans="1:6" ht="15.75" x14ac:dyDescent="0.25">
      <c r="A152" s="99" t="s">
        <v>203</v>
      </c>
      <c r="B152" s="6" t="s">
        <v>1461</v>
      </c>
      <c r="C152" s="6">
        <v>100541</v>
      </c>
      <c r="D152" s="6" t="s">
        <v>57</v>
      </c>
      <c r="E152" s="6">
        <v>2.3E-2</v>
      </c>
      <c r="F152" s="9" t="s">
        <v>1141</v>
      </c>
    </row>
    <row r="153" spans="1:6" ht="15.75" x14ac:dyDescent="0.25">
      <c r="A153" s="99" t="s">
        <v>211</v>
      </c>
      <c r="B153" s="6" t="s">
        <v>1462</v>
      </c>
      <c r="C153" s="6" t="s">
        <v>56</v>
      </c>
      <c r="D153" s="6" t="s">
        <v>70</v>
      </c>
      <c r="E153" s="6">
        <v>0.114</v>
      </c>
      <c r="F153" s="9" t="s">
        <v>1141</v>
      </c>
    </row>
    <row r="154" spans="1:6" ht="15.75" x14ac:dyDescent="0.25">
      <c r="A154" s="99" t="s">
        <v>221</v>
      </c>
      <c r="B154" s="6" t="s">
        <v>1463</v>
      </c>
      <c r="C154" s="6" t="s">
        <v>56</v>
      </c>
      <c r="D154" s="6" t="s">
        <v>57</v>
      </c>
      <c r="E154" s="6">
        <v>0.216</v>
      </c>
      <c r="F154" s="9" t="s">
        <v>1141</v>
      </c>
    </row>
    <row r="155" spans="1:6" ht="15.75" x14ac:dyDescent="0.25">
      <c r="A155" s="99" t="s">
        <v>222</v>
      </c>
      <c r="B155" s="6" t="s">
        <v>1464</v>
      </c>
      <c r="C155" s="6" t="s">
        <v>56</v>
      </c>
      <c r="D155" s="6" t="s">
        <v>57</v>
      </c>
      <c r="E155" s="6">
        <v>7.8E-2</v>
      </c>
      <c r="F155" s="9" t="s">
        <v>1141</v>
      </c>
    </row>
    <row r="156" spans="1:6" ht="15.75" x14ac:dyDescent="0.25">
      <c r="A156" s="99" t="s">
        <v>223</v>
      </c>
      <c r="B156" s="6" t="s">
        <v>1465</v>
      </c>
      <c r="C156" s="6">
        <v>100791</v>
      </c>
      <c r="D156" s="6" t="s">
        <v>57</v>
      </c>
      <c r="E156" s="6">
        <v>0.107</v>
      </c>
      <c r="F156" s="9" t="s">
        <v>1141</v>
      </c>
    </row>
    <row r="157" spans="1:6" ht="15.75" x14ac:dyDescent="0.25">
      <c r="A157" s="99" t="s">
        <v>224</v>
      </c>
      <c r="B157" s="6" t="s">
        <v>1466</v>
      </c>
      <c r="C157" s="6" t="s">
        <v>56</v>
      </c>
      <c r="D157" s="6" t="s">
        <v>57</v>
      </c>
      <c r="E157" s="6">
        <v>0.14199999999999999</v>
      </c>
      <c r="F157" s="9" t="s">
        <v>1141</v>
      </c>
    </row>
    <row r="158" spans="1:6" ht="15.75" x14ac:dyDescent="0.25">
      <c r="A158" s="99" t="s">
        <v>225</v>
      </c>
      <c r="B158" s="6" t="s">
        <v>1467</v>
      </c>
      <c r="C158" s="6" t="s">
        <v>56</v>
      </c>
      <c r="D158" s="6" t="s">
        <v>57</v>
      </c>
      <c r="E158" s="6">
        <v>0.109</v>
      </c>
      <c r="F158" s="9" t="s">
        <v>1141</v>
      </c>
    </row>
    <row r="159" spans="1:6" ht="15.75" x14ac:dyDescent="0.25">
      <c r="A159" s="99" t="s">
        <v>226</v>
      </c>
      <c r="B159" s="6" t="s">
        <v>1468</v>
      </c>
      <c r="C159" s="6">
        <v>100669</v>
      </c>
      <c r="D159" s="6" t="s">
        <v>57</v>
      </c>
      <c r="E159" s="6">
        <v>0.17299999999999999</v>
      </c>
      <c r="F159" s="9" t="s">
        <v>1141</v>
      </c>
    </row>
    <row r="160" spans="1:6" ht="15.75" x14ac:dyDescent="0.25">
      <c r="A160" s="99" t="s">
        <v>227</v>
      </c>
      <c r="B160" s="6" t="s">
        <v>1469</v>
      </c>
      <c r="C160" s="6" t="s">
        <v>56</v>
      </c>
      <c r="D160" s="6" t="s">
        <v>57</v>
      </c>
      <c r="E160" s="6">
        <v>0.14199999999999999</v>
      </c>
      <c r="F160" s="9" t="s">
        <v>1141</v>
      </c>
    </row>
    <row r="161" spans="1:6" ht="15.75" x14ac:dyDescent="0.25">
      <c r="A161" s="99" t="s">
        <v>228</v>
      </c>
      <c r="B161" s="6" t="s">
        <v>1470</v>
      </c>
      <c r="C161" s="6">
        <v>101332</v>
      </c>
      <c r="D161" s="6" t="s">
        <v>57</v>
      </c>
      <c r="E161" s="6">
        <v>0.13100000000000001</v>
      </c>
      <c r="F161" s="9" t="s">
        <v>1141</v>
      </c>
    </row>
    <row r="162" spans="1:6" ht="15.75" x14ac:dyDescent="0.25">
      <c r="A162" s="99" t="s">
        <v>229</v>
      </c>
      <c r="B162" s="6" t="s">
        <v>1471</v>
      </c>
      <c r="C162" s="6" t="s">
        <v>56</v>
      </c>
      <c r="D162" s="6" t="s">
        <v>57</v>
      </c>
      <c r="E162" s="6">
        <v>0.14199999999999999</v>
      </c>
      <c r="F162" s="9" t="s">
        <v>1141</v>
      </c>
    </row>
    <row r="163" spans="1:6" ht="15.75" x14ac:dyDescent="0.25">
      <c r="A163" s="99" t="s">
        <v>304</v>
      </c>
      <c r="B163" s="6" t="s">
        <v>1472</v>
      </c>
      <c r="C163" s="6" t="s">
        <v>56</v>
      </c>
      <c r="D163" s="6" t="s">
        <v>57</v>
      </c>
      <c r="E163" s="6">
        <v>0.2</v>
      </c>
      <c r="F163" s="9" t="s">
        <v>1141</v>
      </c>
    </row>
    <row r="164" spans="1:6" ht="15.75" x14ac:dyDescent="0.25">
      <c r="A164" s="99" t="s">
        <v>305</v>
      </c>
      <c r="B164" s="6" t="s">
        <v>1473</v>
      </c>
      <c r="C164" s="6" t="s">
        <v>56</v>
      </c>
      <c r="D164" s="6" t="s">
        <v>57</v>
      </c>
      <c r="E164" s="6">
        <v>0.20100000000000001</v>
      </c>
      <c r="F164" s="9" t="s">
        <v>1141</v>
      </c>
    </row>
    <row r="165" spans="1:6" ht="15.75" x14ac:dyDescent="0.25">
      <c r="A165" s="99" t="s">
        <v>379</v>
      </c>
      <c r="B165" s="6" t="s">
        <v>1474</v>
      </c>
      <c r="C165" s="6">
        <v>100104</v>
      </c>
      <c r="D165" s="6" t="s">
        <v>57</v>
      </c>
      <c r="E165" s="6">
        <v>0.71199999999999997</v>
      </c>
      <c r="F165" s="9" t="s">
        <v>1141</v>
      </c>
    </row>
    <row r="166" spans="1:6" ht="15.75" x14ac:dyDescent="0.25">
      <c r="A166" s="99" t="s">
        <v>476</v>
      </c>
      <c r="B166" s="6" t="s">
        <v>1475</v>
      </c>
      <c r="C166" s="6" t="s">
        <v>56</v>
      </c>
      <c r="D166" s="6" t="s">
        <v>57</v>
      </c>
      <c r="E166" s="6">
        <v>1.2</v>
      </c>
      <c r="F166" s="9" t="s">
        <v>1141</v>
      </c>
    </row>
    <row r="167" spans="1:6" ht="15.75" x14ac:dyDescent="0.25">
      <c r="A167" s="99" t="s">
        <v>477</v>
      </c>
      <c r="B167" s="6" t="s">
        <v>1476</v>
      </c>
      <c r="C167" s="6">
        <v>100989</v>
      </c>
      <c r="D167" s="6" t="s">
        <v>57</v>
      </c>
      <c r="E167" s="6">
        <v>0.13600000000000001</v>
      </c>
      <c r="F167" s="9" t="s">
        <v>1141</v>
      </c>
    </row>
    <row r="168" spans="1:6" ht="15.75" x14ac:dyDescent="0.25">
      <c r="A168" s="99" t="s">
        <v>478</v>
      </c>
      <c r="B168" s="6" t="s">
        <v>1477</v>
      </c>
      <c r="C168" s="6">
        <v>100780</v>
      </c>
      <c r="D168" s="6" t="s">
        <v>57</v>
      </c>
      <c r="E168" s="6">
        <v>0.30599999999999999</v>
      </c>
      <c r="F168" s="9" t="s">
        <v>1141</v>
      </c>
    </row>
    <row r="169" spans="1:6" ht="15.75" x14ac:dyDescent="0.25">
      <c r="A169" s="99" t="s">
        <v>479</v>
      </c>
      <c r="B169" s="6" t="s">
        <v>1478</v>
      </c>
      <c r="C169" s="6">
        <v>110184</v>
      </c>
      <c r="D169" s="6" t="s">
        <v>57</v>
      </c>
      <c r="E169" s="6">
        <v>0.245</v>
      </c>
      <c r="F169" s="9" t="s">
        <v>1141</v>
      </c>
    </row>
    <row r="170" spans="1:6" ht="15.75" x14ac:dyDescent="0.25">
      <c r="A170" s="99" t="s">
        <v>480</v>
      </c>
      <c r="B170" s="6" t="s">
        <v>1479</v>
      </c>
      <c r="C170" s="6" t="s">
        <v>56</v>
      </c>
      <c r="D170" s="6" t="s">
        <v>57</v>
      </c>
      <c r="E170" s="6">
        <v>0.28699999999999998</v>
      </c>
      <c r="F170" s="9" t="s">
        <v>1141</v>
      </c>
    </row>
    <row r="171" spans="1:6" ht="15.75" x14ac:dyDescent="0.25">
      <c r="A171" s="99" t="s">
        <v>481</v>
      </c>
      <c r="B171" s="6" t="s">
        <v>1480</v>
      </c>
      <c r="C171" s="6" t="s">
        <v>56</v>
      </c>
      <c r="D171" s="6" t="s">
        <v>57</v>
      </c>
      <c r="E171" s="6">
        <v>0.21099999999999999</v>
      </c>
      <c r="F171" s="9" t="s">
        <v>1141</v>
      </c>
    </row>
    <row r="172" spans="1:6" ht="15.75" x14ac:dyDescent="0.25">
      <c r="A172" s="99" t="s">
        <v>482</v>
      </c>
      <c r="B172" s="6" t="s">
        <v>1481</v>
      </c>
      <c r="C172" s="6">
        <v>110316</v>
      </c>
      <c r="D172" s="6" t="s">
        <v>57</v>
      </c>
      <c r="E172" s="6">
        <v>0.47199999999999998</v>
      </c>
      <c r="F172" s="9" t="s">
        <v>1141</v>
      </c>
    </row>
    <row r="173" spans="1:6" ht="15.75" x14ac:dyDescent="0.25">
      <c r="A173" s="99" t="s">
        <v>483</v>
      </c>
      <c r="B173" s="6" t="s">
        <v>1482</v>
      </c>
      <c r="C173" s="6" t="s">
        <v>56</v>
      </c>
      <c r="D173" s="6" t="s">
        <v>57</v>
      </c>
      <c r="E173" s="6">
        <v>0.19800000000000001</v>
      </c>
      <c r="F173" s="9" t="s">
        <v>1141</v>
      </c>
    </row>
    <row r="174" spans="1:6" ht="15.75" x14ac:dyDescent="0.25">
      <c r="A174" s="99" t="s">
        <v>484</v>
      </c>
      <c r="B174" s="6" t="s">
        <v>1483</v>
      </c>
      <c r="C174" s="6" t="s">
        <v>56</v>
      </c>
      <c r="D174" s="6" t="s">
        <v>57</v>
      </c>
      <c r="E174" s="6">
        <v>0.249</v>
      </c>
      <c r="F174" s="9" t="s">
        <v>1141</v>
      </c>
    </row>
    <row r="175" spans="1:6" ht="15.75" x14ac:dyDescent="0.25">
      <c r="A175" s="99" t="s">
        <v>485</v>
      </c>
      <c r="B175" s="6" t="s">
        <v>1484</v>
      </c>
      <c r="C175" s="6" t="s">
        <v>56</v>
      </c>
      <c r="D175" s="6" t="s">
        <v>57</v>
      </c>
      <c r="E175" s="6">
        <v>0.317</v>
      </c>
      <c r="F175" s="9" t="s">
        <v>1141</v>
      </c>
    </row>
    <row r="176" spans="1:6" ht="15.75" x14ac:dyDescent="0.25">
      <c r="A176" s="99" t="s">
        <v>486</v>
      </c>
      <c r="B176" s="6" t="s">
        <v>1485</v>
      </c>
      <c r="C176" s="6" t="s">
        <v>56</v>
      </c>
      <c r="D176" s="6" t="s">
        <v>57</v>
      </c>
      <c r="E176" s="6">
        <v>0.253</v>
      </c>
      <c r="F176" s="9" t="s">
        <v>1141</v>
      </c>
    </row>
    <row r="177" spans="1:6" ht="15.75" x14ac:dyDescent="0.25">
      <c r="A177" s="99" t="s">
        <v>487</v>
      </c>
      <c r="B177" s="6" t="s">
        <v>1486</v>
      </c>
      <c r="C177" s="6" t="s">
        <v>56</v>
      </c>
      <c r="D177" s="6" t="s">
        <v>57</v>
      </c>
      <c r="E177" s="6">
        <v>0.32800000000000001</v>
      </c>
      <c r="F177" s="9" t="s">
        <v>1141</v>
      </c>
    </row>
    <row r="178" spans="1:6" ht="15.75" x14ac:dyDescent="0.25">
      <c r="A178" s="99" t="s">
        <v>488</v>
      </c>
      <c r="B178" s="6" t="s">
        <v>1487</v>
      </c>
      <c r="C178" s="6" t="s">
        <v>56</v>
      </c>
      <c r="D178" s="6" t="s">
        <v>57</v>
      </c>
      <c r="E178" s="6">
        <v>0.40200000000000002</v>
      </c>
      <c r="F178" s="9" t="s">
        <v>1141</v>
      </c>
    </row>
    <row r="179" spans="1:6" ht="15.75" x14ac:dyDescent="0.25">
      <c r="A179" s="99" t="s">
        <v>489</v>
      </c>
      <c r="B179" s="6" t="s">
        <v>1488</v>
      </c>
      <c r="C179" s="6">
        <v>100002</v>
      </c>
      <c r="D179" s="6" t="s">
        <v>57</v>
      </c>
      <c r="E179" s="6">
        <v>0.495</v>
      </c>
      <c r="F179" s="9" t="s">
        <v>1141</v>
      </c>
    </row>
    <row r="180" spans="1:6" ht="15.75" x14ac:dyDescent="0.25">
      <c r="A180" s="99" t="s">
        <v>490</v>
      </c>
      <c r="B180" s="6" t="s">
        <v>1489</v>
      </c>
      <c r="C180" s="6">
        <v>100141</v>
      </c>
      <c r="D180" s="6" t="s">
        <v>57</v>
      </c>
      <c r="E180" s="6">
        <v>2.1999999999999999E-2</v>
      </c>
      <c r="F180" s="9" t="s">
        <v>1141</v>
      </c>
    </row>
    <row r="181" spans="1:6" ht="15.75" x14ac:dyDescent="0.25">
      <c r="A181" s="99" t="s">
        <v>679</v>
      </c>
      <c r="B181" s="6" t="s">
        <v>1490</v>
      </c>
      <c r="C181" s="6">
        <v>110382</v>
      </c>
      <c r="D181" s="6" t="s">
        <v>57</v>
      </c>
      <c r="E181" s="6">
        <v>0.879</v>
      </c>
      <c r="F181" s="9" t="s">
        <v>1141</v>
      </c>
    </row>
    <row r="182" spans="1:6" ht="15.75" x14ac:dyDescent="0.25">
      <c r="A182" s="99" t="s">
        <v>826</v>
      </c>
      <c r="B182" s="6" t="s">
        <v>1491</v>
      </c>
      <c r="C182" s="6">
        <v>100576</v>
      </c>
      <c r="D182" s="6" t="s">
        <v>57</v>
      </c>
      <c r="E182" s="6">
        <v>0.19600000000000001</v>
      </c>
      <c r="F182" s="9" t="s">
        <v>1141</v>
      </c>
    </row>
    <row r="183" spans="1:6" ht="15.75" x14ac:dyDescent="0.25">
      <c r="A183" s="99" t="s">
        <v>1012</v>
      </c>
      <c r="B183" s="6" t="s">
        <v>1492</v>
      </c>
      <c r="C183" s="6">
        <v>100096</v>
      </c>
      <c r="D183" s="6" t="s">
        <v>57</v>
      </c>
      <c r="E183" s="6">
        <v>0.76300000000000001</v>
      </c>
      <c r="F183" s="9" t="s">
        <v>1141</v>
      </c>
    </row>
    <row r="184" spans="1:6" ht="15.75" x14ac:dyDescent="0.25">
      <c r="A184" s="99" t="s">
        <v>1013</v>
      </c>
      <c r="B184" s="6" t="s">
        <v>1493</v>
      </c>
      <c r="C184" s="6" t="s">
        <v>56</v>
      </c>
      <c r="D184" s="6" t="s">
        <v>57</v>
      </c>
      <c r="E184" s="6">
        <v>0.315</v>
      </c>
      <c r="F184" s="9" t="s">
        <v>1141</v>
      </c>
    </row>
    <row r="185" spans="1:6" ht="15.75" x14ac:dyDescent="0.25">
      <c r="A185" s="99" t="s">
        <v>1014</v>
      </c>
      <c r="B185" s="6" t="s">
        <v>1494</v>
      </c>
      <c r="C185" s="6" t="s">
        <v>56</v>
      </c>
      <c r="D185" s="6" t="s">
        <v>57</v>
      </c>
      <c r="E185" s="6">
        <v>0.249</v>
      </c>
      <c r="F185" s="9" t="s">
        <v>1141</v>
      </c>
    </row>
    <row r="186" spans="1:6" ht="15.75" x14ac:dyDescent="0.25">
      <c r="A186" s="99" t="s">
        <v>1015</v>
      </c>
      <c r="B186" s="6" t="s">
        <v>1495</v>
      </c>
      <c r="C186" s="6" t="s">
        <v>56</v>
      </c>
      <c r="D186" s="6" t="s">
        <v>57</v>
      </c>
      <c r="E186" s="6">
        <v>0.23699999999999999</v>
      </c>
      <c r="F186" s="9" t="s">
        <v>1141</v>
      </c>
    </row>
    <row r="187" spans="1:6" ht="15.75" x14ac:dyDescent="0.25">
      <c r="A187" s="99" t="s">
        <v>1037</v>
      </c>
      <c r="B187" s="6" t="s">
        <v>1496</v>
      </c>
      <c r="C187" s="6"/>
      <c r="D187" s="6" t="s">
        <v>70</v>
      </c>
      <c r="E187" s="6">
        <v>0.18</v>
      </c>
      <c r="F187" s="9" t="s">
        <v>1141</v>
      </c>
    </row>
    <row r="188" spans="1:6" ht="15.75" x14ac:dyDescent="0.25">
      <c r="A188" s="99" t="s">
        <v>1038</v>
      </c>
      <c r="B188" s="6" t="s">
        <v>1497</v>
      </c>
      <c r="C188" s="6">
        <v>110009</v>
      </c>
      <c r="D188" s="6" t="s">
        <v>57</v>
      </c>
      <c r="E188" s="6">
        <v>0.17100000000000001</v>
      </c>
      <c r="F188" s="9" t="s">
        <v>1141</v>
      </c>
    </row>
    <row r="189" spans="1:6" ht="15.75" x14ac:dyDescent="0.25">
      <c r="A189" s="120" t="s">
        <v>251</v>
      </c>
      <c r="B189" s="6" t="s">
        <v>1498</v>
      </c>
      <c r="C189" s="6" t="s">
        <v>56</v>
      </c>
      <c r="D189" s="6" t="s">
        <v>57</v>
      </c>
      <c r="E189" s="6">
        <v>0.61299999999999999</v>
      </c>
      <c r="F189" s="9" t="s">
        <v>10</v>
      </c>
    </row>
    <row r="190" spans="1:6" ht="15.75" x14ac:dyDescent="0.25">
      <c r="A190" s="120" t="s">
        <v>104</v>
      </c>
      <c r="B190" s="6" t="s">
        <v>1499</v>
      </c>
      <c r="C190" s="6" t="s">
        <v>56</v>
      </c>
      <c r="D190" s="6" t="s">
        <v>57</v>
      </c>
      <c r="E190" s="6">
        <v>1.0149999999999999</v>
      </c>
      <c r="F190" s="9" t="s">
        <v>10</v>
      </c>
    </row>
    <row r="191" spans="1:6" ht="15.75" x14ac:dyDescent="0.25">
      <c r="A191" s="120" t="s">
        <v>105</v>
      </c>
      <c r="B191" s="6" t="s">
        <v>1500</v>
      </c>
      <c r="C191" s="6">
        <v>100818</v>
      </c>
      <c r="D191" s="6" t="s">
        <v>57</v>
      </c>
      <c r="E191" s="6">
        <v>0.753</v>
      </c>
      <c r="F191" s="9" t="s">
        <v>10</v>
      </c>
    </row>
    <row r="192" spans="1:6" ht="15.75" x14ac:dyDescent="0.25">
      <c r="A192" s="120" t="s">
        <v>129</v>
      </c>
      <c r="B192" s="6" t="s">
        <v>1501</v>
      </c>
      <c r="C192" s="6" t="s">
        <v>56</v>
      </c>
      <c r="D192" s="6" t="s">
        <v>57</v>
      </c>
      <c r="E192" s="6">
        <v>0.71799999999999997</v>
      </c>
      <c r="F192" s="9" t="s">
        <v>10</v>
      </c>
    </row>
    <row r="193" spans="1:6" ht="15.75" x14ac:dyDescent="0.25">
      <c r="A193" s="120" t="s">
        <v>130</v>
      </c>
      <c r="B193" s="6" t="s">
        <v>1502</v>
      </c>
      <c r="C193" s="6" t="s">
        <v>56</v>
      </c>
      <c r="D193" s="6" t="s">
        <v>57</v>
      </c>
      <c r="E193" s="6">
        <v>1.0029999999999999</v>
      </c>
      <c r="F193" s="9" t="s">
        <v>10</v>
      </c>
    </row>
    <row r="194" spans="1:6" ht="15.75" x14ac:dyDescent="0.25">
      <c r="A194" s="120" t="s">
        <v>135</v>
      </c>
      <c r="B194" s="6" t="s">
        <v>1503</v>
      </c>
      <c r="C194" s="6">
        <v>101154</v>
      </c>
      <c r="D194" s="6" t="s">
        <v>57</v>
      </c>
      <c r="E194" s="6">
        <v>0.73699999999999999</v>
      </c>
      <c r="F194" s="9" t="s">
        <v>10</v>
      </c>
    </row>
    <row r="195" spans="1:6" ht="15.75" x14ac:dyDescent="0.25">
      <c r="A195" s="120" t="s">
        <v>136</v>
      </c>
      <c r="B195" s="6" t="s">
        <v>1504</v>
      </c>
      <c r="C195" s="6" t="s">
        <v>56</v>
      </c>
      <c r="D195" s="6" t="s">
        <v>57</v>
      </c>
      <c r="E195" s="6">
        <v>0.61</v>
      </c>
      <c r="F195" s="9" t="s">
        <v>10</v>
      </c>
    </row>
    <row r="196" spans="1:6" ht="15.75" x14ac:dyDescent="0.25">
      <c r="A196" s="120" t="s">
        <v>152</v>
      </c>
      <c r="B196" s="6" t="s">
        <v>1505</v>
      </c>
      <c r="C196" s="6">
        <v>100321</v>
      </c>
      <c r="D196" s="6" t="s">
        <v>57</v>
      </c>
      <c r="E196" s="6">
        <v>0.76500000000000001</v>
      </c>
      <c r="F196" s="9" t="s">
        <v>10</v>
      </c>
    </row>
    <row r="197" spans="1:6" ht="15.75" x14ac:dyDescent="0.25">
      <c r="A197" s="120" t="s">
        <v>153</v>
      </c>
      <c r="B197" s="6" t="s">
        <v>1506</v>
      </c>
      <c r="C197" s="6">
        <v>100311</v>
      </c>
      <c r="D197" s="6" t="s">
        <v>57</v>
      </c>
      <c r="E197" s="6">
        <v>0.84899999999999998</v>
      </c>
      <c r="F197" s="9" t="s">
        <v>10</v>
      </c>
    </row>
    <row r="198" spans="1:6" ht="15.75" x14ac:dyDescent="0.25">
      <c r="A198" s="120" t="s">
        <v>193</v>
      </c>
      <c r="B198" s="6" t="s">
        <v>1507</v>
      </c>
      <c r="C198" s="6">
        <v>100432</v>
      </c>
      <c r="D198" s="6" t="s">
        <v>57</v>
      </c>
      <c r="E198" s="6">
        <v>1.2130000000000001</v>
      </c>
      <c r="F198" s="9" t="s">
        <v>10</v>
      </c>
    </row>
    <row r="199" spans="1:6" ht="15.75" x14ac:dyDescent="0.25">
      <c r="A199" s="120" t="s">
        <v>201</v>
      </c>
      <c r="B199" s="6" t="s">
        <v>1508</v>
      </c>
      <c r="C199" s="6">
        <v>110270</v>
      </c>
      <c r="D199" s="6" t="s">
        <v>57</v>
      </c>
      <c r="E199" s="6">
        <v>0.82899999999999996</v>
      </c>
      <c r="F199" s="9" t="s">
        <v>10</v>
      </c>
    </row>
    <row r="200" spans="1:6" ht="15.75" x14ac:dyDescent="0.25">
      <c r="A200" s="120" t="s">
        <v>217</v>
      </c>
      <c r="B200" s="6" t="s">
        <v>1509</v>
      </c>
      <c r="C200" s="6">
        <v>101175</v>
      </c>
      <c r="D200" s="6" t="s">
        <v>57</v>
      </c>
      <c r="E200" s="6">
        <v>0.88100000000000001</v>
      </c>
      <c r="F200" s="9" t="s">
        <v>10</v>
      </c>
    </row>
    <row r="201" spans="1:6" ht="15.75" x14ac:dyDescent="0.25">
      <c r="A201" s="120" t="s">
        <v>218</v>
      </c>
      <c r="B201" s="6" t="s">
        <v>1510</v>
      </c>
      <c r="C201" s="6" t="s">
        <v>56</v>
      </c>
      <c r="D201" s="6" t="s">
        <v>57</v>
      </c>
      <c r="E201" s="6">
        <v>0.83399999999999996</v>
      </c>
      <c r="F201" s="9" t="s">
        <v>10</v>
      </c>
    </row>
    <row r="202" spans="1:6" ht="15.75" x14ac:dyDescent="0.25">
      <c r="A202" s="120" t="s">
        <v>219</v>
      </c>
      <c r="B202" s="6" t="s">
        <v>1511</v>
      </c>
      <c r="C202" s="6" t="s">
        <v>56</v>
      </c>
      <c r="D202" s="6" t="s">
        <v>57</v>
      </c>
      <c r="E202" s="6">
        <v>0.73099999999999998</v>
      </c>
      <c r="F202" s="9" t="s">
        <v>10</v>
      </c>
    </row>
    <row r="203" spans="1:6" ht="15.75" x14ac:dyDescent="0.25">
      <c r="A203" s="120" t="s">
        <v>220</v>
      </c>
      <c r="B203" s="6" t="s">
        <v>1512</v>
      </c>
      <c r="C203" s="6" t="s">
        <v>56</v>
      </c>
      <c r="D203" s="6" t="s">
        <v>57</v>
      </c>
      <c r="E203" s="6">
        <v>0.69799999999999995</v>
      </c>
      <c r="F203" s="9" t="s">
        <v>10</v>
      </c>
    </row>
    <row r="204" spans="1:6" ht="15.75" x14ac:dyDescent="0.25">
      <c r="A204" s="120" t="s">
        <v>272</v>
      </c>
      <c r="B204" s="6" t="s">
        <v>1513</v>
      </c>
      <c r="C204" s="6">
        <v>110074</v>
      </c>
      <c r="D204" s="6" t="s">
        <v>57</v>
      </c>
      <c r="E204" s="6">
        <v>0.35299999999999998</v>
      </c>
      <c r="F204" s="9" t="s">
        <v>10</v>
      </c>
    </row>
    <row r="205" spans="1:6" ht="15.75" x14ac:dyDescent="0.25">
      <c r="A205" s="120" t="s">
        <v>283</v>
      </c>
      <c r="B205" s="6" t="s">
        <v>1514</v>
      </c>
      <c r="C205" s="6">
        <v>110162</v>
      </c>
      <c r="D205" s="6" t="s">
        <v>57</v>
      </c>
      <c r="E205" s="6">
        <v>0.70399999999999996</v>
      </c>
      <c r="F205" s="9" t="s">
        <v>10</v>
      </c>
    </row>
    <row r="206" spans="1:6" ht="15.75" x14ac:dyDescent="0.25">
      <c r="A206" s="120" t="s">
        <v>284</v>
      </c>
      <c r="B206" s="6" t="s">
        <v>1515</v>
      </c>
      <c r="C206" s="6" t="s">
        <v>56</v>
      </c>
      <c r="D206" s="6" t="s">
        <v>57</v>
      </c>
      <c r="E206" s="6">
        <v>1.2370000000000001</v>
      </c>
      <c r="F206" s="9" t="s">
        <v>10</v>
      </c>
    </row>
    <row r="207" spans="1:6" ht="15.75" x14ac:dyDescent="0.25">
      <c r="A207" s="120" t="s">
        <v>334</v>
      </c>
      <c r="B207" s="6" t="s">
        <v>1516</v>
      </c>
      <c r="C207" s="6" t="s">
        <v>56</v>
      </c>
      <c r="D207" s="6" t="s">
        <v>335</v>
      </c>
      <c r="E207" s="6">
        <v>0.66300000000000003</v>
      </c>
      <c r="F207" s="9" t="s">
        <v>10</v>
      </c>
    </row>
    <row r="208" spans="1:6" ht="15.75" x14ac:dyDescent="0.25">
      <c r="A208" s="120" t="s">
        <v>336</v>
      </c>
      <c r="B208" s="6" t="s">
        <v>1517</v>
      </c>
      <c r="C208" s="6" t="s">
        <v>56</v>
      </c>
      <c r="D208" s="6" t="s">
        <v>57</v>
      </c>
      <c r="E208" s="6">
        <v>0.57799999999999996</v>
      </c>
      <c r="F208" s="9" t="s">
        <v>10</v>
      </c>
    </row>
    <row r="209" spans="1:6" ht="15.75" x14ac:dyDescent="0.25">
      <c r="A209" s="120" t="s">
        <v>337</v>
      </c>
      <c r="B209" s="6" t="s">
        <v>1518</v>
      </c>
      <c r="C209" s="6" t="s">
        <v>56</v>
      </c>
      <c r="D209" s="6" t="s">
        <v>57</v>
      </c>
      <c r="E209" s="6">
        <v>0.747</v>
      </c>
      <c r="F209" s="9" t="s">
        <v>10</v>
      </c>
    </row>
    <row r="210" spans="1:6" ht="15.75" x14ac:dyDescent="0.25">
      <c r="A210" s="120" t="s">
        <v>338</v>
      </c>
      <c r="B210" s="6" t="s">
        <v>1519</v>
      </c>
      <c r="C210" s="6" t="s">
        <v>56</v>
      </c>
      <c r="D210" s="6" t="s">
        <v>57</v>
      </c>
      <c r="E210" s="6">
        <v>0.76500000000000001</v>
      </c>
      <c r="F210" s="9" t="s">
        <v>10</v>
      </c>
    </row>
    <row r="211" spans="1:6" ht="15.75" x14ac:dyDescent="0.25">
      <c r="A211" s="120" t="s">
        <v>339</v>
      </c>
      <c r="B211" s="6" t="s">
        <v>1520</v>
      </c>
      <c r="C211" s="6" t="s">
        <v>56</v>
      </c>
      <c r="D211" s="6" t="s">
        <v>57</v>
      </c>
      <c r="E211" s="6">
        <v>0.73199999999999998</v>
      </c>
      <c r="F211" s="9" t="s">
        <v>10</v>
      </c>
    </row>
    <row r="212" spans="1:6" ht="15.75" x14ac:dyDescent="0.25">
      <c r="A212" s="120" t="s">
        <v>345</v>
      </c>
      <c r="B212" s="6" t="s">
        <v>1521</v>
      </c>
      <c r="C212" s="6">
        <v>101156</v>
      </c>
      <c r="D212" s="6" t="s">
        <v>57</v>
      </c>
      <c r="E212" s="6">
        <v>11.106</v>
      </c>
      <c r="F212" s="9" t="s">
        <v>10</v>
      </c>
    </row>
    <row r="213" spans="1:6" ht="15.75" x14ac:dyDescent="0.25">
      <c r="A213" s="120" t="s">
        <v>350</v>
      </c>
      <c r="B213" s="6" t="s">
        <v>1522</v>
      </c>
      <c r="C213" s="6" t="s">
        <v>56</v>
      </c>
      <c r="D213" s="6" t="s">
        <v>70</v>
      </c>
      <c r="E213" s="6">
        <v>0.70199999999999996</v>
      </c>
      <c r="F213" s="9" t="s">
        <v>10</v>
      </c>
    </row>
    <row r="214" spans="1:6" ht="15.75" x14ac:dyDescent="0.25">
      <c r="A214" s="120" t="s">
        <v>351</v>
      </c>
      <c r="B214" s="6" t="s">
        <v>1523</v>
      </c>
      <c r="C214" s="6" t="s">
        <v>56</v>
      </c>
      <c r="D214" s="6" t="s">
        <v>57</v>
      </c>
      <c r="E214" s="6">
        <v>0.76700000000000002</v>
      </c>
      <c r="F214" s="9" t="s">
        <v>10</v>
      </c>
    </row>
    <row r="215" spans="1:6" ht="15.75" x14ac:dyDescent="0.25">
      <c r="A215" s="121" t="s">
        <v>352</v>
      </c>
      <c r="B215" s="6" t="s">
        <v>1524</v>
      </c>
      <c r="C215" s="6" t="s">
        <v>56</v>
      </c>
      <c r="D215" s="6" t="s">
        <v>70</v>
      </c>
      <c r="E215" s="6">
        <v>0.71299999999999997</v>
      </c>
      <c r="F215" s="9" t="s">
        <v>10</v>
      </c>
    </row>
    <row r="216" spans="1:6" ht="15.75" x14ac:dyDescent="0.25">
      <c r="A216" s="121" t="s">
        <v>353</v>
      </c>
      <c r="B216" s="6" t="s">
        <v>1525</v>
      </c>
      <c r="C216" s="6" t="s">
        <v>56</v>
      </c>
      <c r="D216" s="6" t="s">
        <v>57</v>
      </c>
      <c r="E216" s="6">
        <v>0.81</v>
      </c>
      <c r="F216" s="9" t="s">
        <v>10</v>
      </c>
    </row>
    <row r="217" spans="1:6" ht="15.75" x14ac:dyDescent="0.25">
      <c r="A217" s="120" t="s">
        <v>354</v>
      </c>
      <c r="B217" s="6" t="s">
        <v>1526</v>
      </c>
      <c r="C217" s="6" t="s">
        <v>56</v>
      </c>
      <c r="D217" s="6" t="s">
        <v>57</v>
      </c>
      <c r="E217" s="6">
        <v>0.73</v>
      </c>
      <c r="F217" s="9" t="s">
        <v>10</v>
      </c>
    </row>
    <row r="218" spans="1:6" ht="15.75" x14ac:dyDescent="0.25">
      <c r="A218" s="120" t="s">
        <v>355</v>
      </c>
      <c r="B218" s="6" t="s">
        <v>1527</v>
      </c>
      <c r="C218" s="6" t="s">
        <v>56</v>
      </c>
      <c r="D218" s="6" t="s">
        <v>57</v>
      </c>
      <c r="E218" s="6">
        <v>0.96599999999999997</v>
      </c>
      <c r="F218" s="9" t="s">
        <v>10</v>
      </c>
    </row>
    <row r="219" spans="1:6" ht="15.75" x14ac:dyDescent="0.25">
      <c r="A219" s="120" t="s">
        <v>361</v>
      </c>
      <c r="B219" s="6" t="s">
        <v>1528</v>
      </c>
      <c r="C219" s="6">
        <v>110032</v>
      </c>
      <c r="D219" s="6" t="s">
        <v>57</v>
      </c>
      <c r="E219" s="6">
        <v>1.177</v>
      </c>
      <c r="F219" s="9" t="s">
        <v>10</v>
      </c>
    </row>
    <row r="220" spans="1:6" ht="15.75" x14ac:dyDescent="0.25">
      <c r="A220" s="120" t="s">
        <v>362</v>
      </c>
      <c r="B220" s="6" t="s">
        <v>1529</v>
      </c>
      <c r="C220" s="6" t="s">
        <v>56</v>
      </c>
      <c r="D220" s="6" t="s">
        <v>57</v>
      </c>
      <c r="E220" s="6">
        <v>1.625</v>
      </c>
      <c r="F220" s="9" t="s">
        <v>10</v>
      </c>
    </row>
    <row r="221" spans="1:6" ht="15.75" x14ac:dyDescent="0.25">
      <c r="A221" s="120" t="s">
        <v>363</v>
      </c>
      <c r="B221" s="6" t="s">
        <v>1530</v>
      </c>
      <c r="C221" s="6" t="s">
        <v>56</v>
      </c>
      <c r="D221" s="6" t="s">
        <v>57</v>
      </c>
      <c r="E221" s="6">
        <v>1.5840000000000001</v>
      </c>
      <c r="F221" s="9" t="s">
        <v>10</v>
      </c>
    </row>
    <row r="222" spans="1:6" ht="15.75" x14ac:dyDescent="0.25">
      <c r="A222" s="120" t="s">
        <v>364</v>
      </c>
      <c r="B222" s="6" t="s">
        <v>1531</v>
      </c>
      <c r="C222" s="6" t="s">
        <v>56</v>
      </c>
      <c r="D222" s="6" t="s">
        <v>57</v>
      </c>
      <c r="E222" s="6">
        <v>1.607</v>
      </c>
      <c r="F222" s="9" t="s">
        <v>10</v>
      </c>
    </row>
    <row r="223" spans="1:6" ht="15.75" x14ac:dyDescent="0.25">
      <c r="A223" s="120" t="s">
        <v>365</v>
      </c>
      <c r="B223" s="6" t="s">
        <v>1532</v>
      </c>
      <c r="C223" s="6" t="s">
        <v>56</v>
      </c>
      <c r="D223" s="6" t="s">
        <v>70</v>
      </c>
      <c r="E223" s="6">
        <v>0.61</v>
      </c>
      <c r="F223" s="9" t="s">
        <v>10</v>
      </c>
    </row>
    <row r="224" spans="1:6" ht="15.75" x14ac:dyDescent="0.25">
      <c r="A224" s="120" t="s">
        <v>366</v>
      </c>
      <c r="B224" s="6" t="s">
        <v>1533</v>
      </c>
      <c r="C224" s="6">
        <v>110077</v>
      </c>
      <c r="D224" s="6" t="s">
        <v>57</v>
      </c>
      <c r="E224" s="6">
        <v>0.77500000000000002</v>
      </c>
      <c r="F224" s="9" t="s">
        <v>10</v>
      </c>
    </row>
    <row r="225" spans="1:6" ht="15.75" x14ac:dyDescent="0.25">
      <c r="A225" s="120" t="s">
        <v>367</v>
      </c>
      <c r="B225" s="6" t="s">
        <v>1534</v>
      </c>
      <c r="C225" s="6" t="s">
        <v>56</v>
      </c>
      <c r="D225" s="6" t="s">
        <v>57</v>
      </c>
      <c r="E225" s="6">
        <v>0.98299999999999998</v>
      </c>
      <c r="F225" s="9" t="s">
        <v>10</v>
      </c>
    </row>
    <row r="226" spans="1:6" ht="15.75" x14ac:dyDescent="0.25">
      <c r="A226" s="120" t="s">
        <v>509</v>
      </c>
      <c r="B226" s="6" t="s">
        <v>1535</v>
      </c>
      <c r="C226" s="6">
        <v>100763</v>
      </c>
      <c r="D226" s="6" t="s">
        <v>57</v>
      </c>
      <c r="E226" s="6">
        <v>0.92400000000000004</v>
      </c>
      <c r="F226" s="9" t="s">
        <v>10</v>
      </c>
    </row>
    <row r="227" spans="1:6" ht="15.75" x14ac:dyDescent="0.25">
      <c r="A227" s="120" t="s">
        <v>650</v>
      </c>
      <c r="B227" s="6" t="s">
        <v>1536</v>
      </c>
      <c r="C227" s="6" t="s">
        <v>56</v>
      </c>
      <c r="D227" s="6" t="s">
        <v>57</v>
      </c>
      <c r="E227" s="6">
        <v>0.80900000000000005</v>
      </c>
      <c r="F227" s="9" t="s">
        <v>10</v>
      </c>
    </row>
    <row r="228" spans="1:6" ht="15.75" x14ac:dyDescent="0.25">
      <c r="A228" s="120" t="s">
        <v>651</v>
      </c>
      <c r="B228" s="6" t="s">
        <v>1537</v>
      </c>
      <c r="C228" s="6" t="s">
        <v>56</v>
      </c>
      <c r="D228" s="6" t="s">
        <v>57</v>
      </c>
      <c r="E228" s="6">
        <v>0.90400000000000003</v>
      </c>
      <c r="F228" s="9" t="s">
        <v>10</v>
      </c>
    </row>
    <row r="229" spans="1:6" ht="15.75" x14ac:dyDescent="0.25">
      <c r="A229" s="120" t="s">
        <v>652</v>
      </c>
      <c r="B229" s="6" t="s">
        <v>1538</v>
      </c>
      <c r="C229" s="6" t="s">
        <v>56</v>
      </c>
      <c r="D229" s="6" t="s">
        <v>57</v>
      </c>
      <c r="E229" s="6">
        <v>0.81799999999999995</v>
      </c>
      <c r="F229" s="9" t="s">
        <v>10</v>
      </c>
    </row>
    <row r="230" spans="1:6" ht="15.75" x14ac:dyDescent="0.25">
      <c r="A230" s="120" t="s">
        <v>718</v>
      </c>
      <c r="B230" s="6" t="s">
        <v>1539</v>
      </c>
      <c r="C230" s="6">
        <v>110195</v>
      </c>
      <c r="D230" s="6" t="s">
        <v>57</v>
      </c>
      <c r="E230" s="6">
        <v>0.51200000000000001</v>
      </c>
      <c r="F230" s="9" t="s">
        <v>10</v>
      </c>
    </row>
    <row r="231" spans="1:6" ht="15.75" x14ac:dyDescent="0.25">
      <c r="A231" s="120" t="s">
        <v>719</v>
      </c>
      <c r="B231" s="6" t="s">
        <v>1540</v>
      </c>
      <c r="C231" s="6" t="s">
        <v>56</v>
      </c>
      <c r="D231" s="6" t="s">
        <v>57</v>
      </c>
      <c r="E231" s="6">
        <v>0.74199999999999999</v>
      </c>
      <c r="F231" s="9" t="s">
        <v>10</v>
      </c>
    </row>
    <row r="232" spans="1:6" ht="15.75" x14ac:dyDescent="0.25">
      <c r="A232" s="120" t="s">
        <v>720</v>
      </c>
      <c r="B232" s="6" t="s">
        <v>1541</v>
      </c>
      <c r="C232" s="6" t="s">
        <v>56</v>
      </c>
      <c r="D232" s="6" t="s">
        <v>57</v>
      </c>
      <c r="E232" s="6">
        <v>0.49099999999999999</v>
      </c>
      <c r="F232" s="9" t="s">
        <v>10</v>
      </c>
    </row>
    <row r="233" spans="1:6" ht="15.75" x14ac:dyDescent="0.25">
      <c r="A233" s="120" t="s">
        <v>721</v>
      </c>
      <c r="B233" s="6" t="s">
        <v>1542</v>
      </c>
      <c r="C233" s="6" t="s">
        <v>56</v>
      </c>
      <c r="D233" s="6" t="s">
        <v>70</v>
      </c>
      <c r="E233" s="6">
        <v>0.64800000000000002</v>
      </c>
      <c r="F233" s="9" t="s">
        <v>10</v>
      </c>
    </row>
    <row r="234" spans="1:6" ht="15.75" x14ac:dyDescent="0.25">
      <c r="A234" s="120" t="s">
        <v>722</v>
      </c>
      <c r="B234" s="6" t="s">
        <v>1543</v>
      </c>
      <c r="C234" s="6" t="s">
        <v>56</v>
      </c>
      <c r="D234" s="6" t="s">
        <v>70</v>
      </c>
      <c r="E234" s="6">
        <v>0.77500000000000002</v>
      </c>
      <c r="F234" s="9" t="s">
        <v>10</v>
      </c>
    </row>
    <row r="235" spans="1:6" ht="15.75" x14ac:dyDescent="0.25">
      <c r="A235" s="120" t="s">
        <v>723</v>
      </c>
      <c r="B235" s="6" t="s">
        <v>1544</v>
      </c>
      <c r="C235" s="6" t="s">
        <v>56</v>
      </c>
      <c r="D235" s="6" t="s">
        <v>57</v>
      </c>
      <c r="E235" s="6">
        <v>0.89100000000000001</v>
      </c>
      <c r="F235" s="9" t="s">
        <v>10</v>
      </c>
    </row>
    <row r="236" spans="1:6" ht="15.75" x14ac:dyDescent="0.25">
      <c r="A236" s="120" t="s">
        <v>724</v>
      </c>
      <c r="B236" s="6" t="s">
        <v>1545</v>
      </c>
      <c r="C236" s="6" t="s">
        <v>56</v>
      </c>
      <c r="D236" s="6" t="s">
        <v>57</v>
      </c>
      <c r="E236" s="6">
        <v>0.66900000000000004</v>
      </c>
      <c r="F236" s="9" t="s">
        <v>10</v>
      </c>
    </row>
    <row r="237" spans="1:6" ht="15.75" x14ac:dyDescent="0.25">
      <c r="A237" s="120" t="s">
        <v>800</v>
      </c>
      <c r="B237" s="6" t="s">
        <v>1546</v>
      </c>
      <c r="C237" s="6" t="s">
        <v>56</v>
      </c>
      <c r="D237" s="6" t="s">
        <v>57</v>
      </c>
      <c r="E237" s="6">
        <v>0.72699999999999998</v>
      </c>
      <c r="F237" s="9" t="s">
        <v>10</v>
      </c>
    </row>
    <row r="238" spans="1:6" ht="15.75" x14ac:dyDescent="0.25">
      <c r="A238" s="120" t="s">
        <v>953</v>
      </c>
      <c r="B238" s="6" t="s">
        <v>1547</v>
      </c>
      <c r="C238" s="6">
        <v>100768</v>
      </c>
      <c r="D238" s="6" t="s">
        <v>57</v>
      </c>
      <c r="E238" s="6">
        <v>0.68100000000000005</v>
      </c>
      <c r="F238" s="9" t="s">
        <v>10</v>
      </c>
    </row>
    <row r="239" spans="1:6" ht="15.75" x14ac:dyDescent="0.25">
      <c r="A239" s="120" t="s">
        <v>983</v>
      </c>
      <c r="B239" s="6" t="s">
        <v>1548</v>
      </c>
      <c r="C239" s="6">
        <v>100297</v>
      </c>
      <c r="D239" s="6" t="s">
        <v>57</v>
      </c>
      <c r="E239" s="6">
        <v>0.59699999999999998</v>
      </c>
      <c r="F239" s="9" t="s">
        <v>10</v>
      </c>
    </row>
    <row r="240" spans="1:6" ht="15.75" x14ac:dyDescent="0.25">
      <c r="A240" s="120" t="s">
        <v>994</v>
      </c>
      <c r="B240" s="6" t="s">
        <v>1549</v>
      </c>
      <c r="C240" s="6">
        <v>110309</v>
      </c>
      <c r="D240" s="6" t="s">
        <v>57</v>
      </c>
      <c r="E240" s="6">
        <v>0.89400000000000002</v>
      </c>
      <c r="F240" s="9" t="s">
        <v>10</v>
      </c>
    </row>
    <row r="241" spans="1:6" ht="15.75" x14ac:dyDescent="0.25">
      <c r="A241" s="120" t="s">
        <v>1000</v>
      </c>
      <c r="B241" s="6" t="s">
        <v>1550</v>
      </c>
      <c r="C241" s="6" t="s">
        <v>56</v>
      </c>
      <c r="D241" s="6" t="s">
        <v>57</v>
      </c>
      <c r="E241" s="6">
        <v>0.63900000000000001</v>
      </c>
      <c r="F241" s="9" t="s">
        <v>10</v>
      </c>
    </row>
    <row r="242" spans="1:6" ht="15.75" x14ac:dyDescent="0.25">
      <c r="A242" s="120" t="s">
        <v>1032</v>
      </c>
      <c r="B242" s="6" t="s">
        <v>1551</v>
      </c>
      <c r="C242" s="6" t="s">
        <v>56</v>
      </c>
      <c r="D242" s="6" t="s">
        <v>57</v>
      </c>
      <c r="E242" s="6">
        <v>1.135</v>
      </c>
      <c r="F242" s="9" t="s">
        <v>10</v>
      </c>
    </row>
    <row r="243" spans="1:6" ht="15.75" x14ac:dyDescent="0.25">
      <c r="A243" s="120" t="s">
        <v>1034</v>
      </c>
      <c r="B243" s="6" t="s">
        <v>1552</v>
      </c>
      <c r="C243" s="6">
        <v>110201</v>
      </c>
      <c r="D243" s="6" t="s">
        <v>57</v>
      </c>
      <c r="E243" s="6">
        <v>1.111</v>
      </c>
      <c r="F243" s="9" t="s">
        <v>10</v>
      </c>
    </row>
    <row r="244" spans="1:6" ht="15.75" x14ac:dyDescent="0.25">
      <c r="A244" s="120" t="s">
        <v>1054</v>
      </c>
      <c r="B244" s="6" t="s">
        <v>1553</v>
      </c>
      <c r="C244" s="6">
        <v>110229</v>
      </c>
      <c r="D244" s="6" t="s">
        <v>57</v>
      </c>
      <c r="E244" s="6">
        <v>0.127</v>
      </c>
      <c r="F244" s="9" t="s">
        <v>10</v>
      </c>
    </row>
    <row r="245" spans="1:6" ht="15.75" x14ac:dyDescent="0.25">
      <c r="A245" s="120" t="s">
        <v>298</v>
      </c>
      <c r="B245" s="6" t="s">
        <v>1554</v>
      </c>
      <c r="C245" s="6"/>
      <c r="D245" s="6" t="s">
        <v>57</v>
      </c>
      <c r="E245" s="6">
        <v>2.6709999999999998</v>
      </c>
      <c r="F245" s="9" t="s">
        <v>10</v>
      </c>
    </row>
    <row r="246" spans="1:6" ht="15.75" x14ac:dyDescent="0.25">
      <c r="A246" s="120" t="s">
        <v>581</v>
      </c>
      <c r="B246" s="6" t="s">
        <v>1555</v>
      </c>
      <c r="C246" s="6" t="s">
        <v>56</v>
      </c>
      <c r="D246" s="6" t="s">
        <v>57</v>
      </c>
      <c r="E246" s="6">
        <v>0.81599999999999995</v>
      </c>
      <c r="F246" s="9" t="s">
        <v>10</v>
      </c>
    </row>
    <row r="247" spans="1:6" ht="15.75" x14ac:dyDescent="0.25">
      <c r="A247" s="120" t="s">
        <v>582</v>
      </c>
      <c r="B247" s="6" t="s">
        <v>1556</v>
      </c>
      <c r="C247" s="6">
        <v>100304</v>
      </c>
      <c r="D247" s="6" t="s">
        <v>57</v>
      </c>
      <c r="E247" s="6">
        <v>0.92100000000000004</v>
      </c>
      <c r="F247" s="9" t="s">
        <v>10</v>
      </c>
    </row>
    <row r="248" spans="1:6" ht="15.75" x14ac:dyDescent="0.25">
      <c r="A248" s="120" t="s">
        <v>344</v>
      </c>
      <c r="B248" s="6" t="s">
        <v>1557</v>
      </c>
      <c r="C248" s="6">
        <v>101171</v>
      </c>
      <c r="D248" s="6" t="s">
        <v>57</v>
      </c>
      <c r="E248" s="6">
        <v>0.23699999999999999</v>
      </c>
      <c r="F248" s="9" t="s">
        <v>46</v>
      </c>
    </row>
    <row r="249" spans="1:6" ht="15.75" x14ac:dyDescent="0.25">
      <c r="A249" s="120" t="s">
        <v>520</v>
      </c>
      <c r="B249" s="6" t="s">
        <v>1558</v>
      </c>
      <c r="C249" s="6">
        <v>110158</v>
      </c>
      <c r="D249" s="6" t="s">
        <v>57</v>
      </c>
      <c r="E249" s="6">
        <v>0.221</v>
      </c>
      <c r="F249" s="9" t="s">
        <v>46</v>
      </c>
    </row>
    <row r="250" spans="1:6" ht="15.75" x14ac:dyDescent="0.25">
      <c r="A250" s="99" t="s">
        <v>573</v>
      </c>
      <c r="B250" s="6" t="s">
        <v>1559</v>
      </c>
      <c r="C250" s="6" t="s">
        <v>56</v>
      </c>
      <c r="D250" s="6" t="s">
        <v>57</v>
      </c>
      <c r="E250" s="6">
        <v>0.99299999999999999</v>
      </c>
      <c r="F250" s="9" t="s">
        <v>46</v>
      </c>
    </row>
    <row r="251" spans="1:6" ht="15.75" x14ac:dyDescent="0.25">
      <c r="A251" s="99" t="s">
        <v>59</v>
      </c>
      <c r="B251" s="6" t="s">
        <v>1560</v>
      </c>
      <c r="C251" s="6">
        <v>110291</v>
      </c>
      <c r="D251" s="6" t="s">
        <v>57</v>
      </c>
      <c r="E251" s="6">
        <v>0.375</v>
      </c>
      <c r="F251" s="9" t="s">
        <v>46</v>
      </c>
    </row>
    <row r="252" spans="1:6" ht="15.75" x14ac:dyDescent="0.25">
      <c r="A252" s="99" t="s">
        <v>234</v>
      </c>
      <c r="B252" s="6" t="s">
        <v>1561</v>
      </c>
      <c r="C252" s="6">
        <v>100074</v>
      </c>
      <c r="D252" s="6" t="s">
        <v>57</v>
      </c>
      <c r="E252" s="6">
        <v>0.23100000000000001</v>
      </c>
      <c r="F252" s="9" t="s">
        <v>46</v>
      </c>
    </row>
    <row r="253" spans="1:6" ht="15.75" x14ac:dyDescent="0.25">
      <c r="A253" s="99" t="s">
        <v>269</v>
      </c>
      <c r="B253" s="6" t="s">
        <v>1562</v>
      </c>
      <c r="C253" s="6" t="s">
        <v>56</v>
      </c>
      <c r="D253" s="6" t="s">
        <v>57</v>
      </c>
      <c r="E253" s="6">
        <v>0.123</v>
      </c>
      <c r="F253" s="9" t="s">
        <v>46</v>
      </c>
    </row>
    <row r="254" spans="1:6" ht="15.75" x14ac:dyDescent="0.25">
      <c r="A254" s="99" t="s">
        <v>270</v>
      </c>
      <c r="B254" s="6" t="s">
        <v>1563</v>
      </c>
      <c r="C254" s="6">
        <v>110128</v>
      </c>
      <c r="D254" s="6" t="s">
        <v>57</v>
      </c>
      <c r="E254" s="6">
        <v>0.14099999999999999</v>
      </c>
      <c r="F254" s="9" t="s">
        <v>46</v>
      </c>
    </row>
    <row r="255" spans="1:6" ht="15.75" x14ac:dyDescent="0.25">
      <c r="A255" s="99" t="s">
        <v>346</v>
      </c>
      <c r="B255" s="6" t="s">
        <v>1564</v>
      </c>
      <c r="C255" s="6">
        <v>101166</v>
      </c>
      <c r="D255" s="6" t="s">
        <v>57</v>
      </c>
      <c r="E255" s="6">
        <v>0.36899999999999999</v>
      </c>
      <c r="F255" s="9" t="s">
        <v>46</v>
      </c>
    </row>
    <row r="256" spans="1:6" ht="15.75" x14ac:dyDescent="0.25">
      <c r="A256" s="99" t="s">
        <v>347</v>
      </c>
      <c r="B256" s="6" t="s">
        <v>1565</v>
      </c>
      <c r="C256" s="6">
        <v>101167</v>
      </c>
      <c r="D256" s="6" t="s">
        <v>57</v>
      </c>
      <c r="E256" s="6">
        <v>0.49</v>
      </c>
      <c r="F256" s="9" t="s">
        <v>46</v>
      </c>
    </row>
    <row r="257" spans="1:6" ht="15.75" x14ac:dyDescent="0.25">
      <c r="A257" s="99" t="s">
        <v>348</v>
      </c>
      <c r="B257" s="6" t="s">
        <v>1566</v>
      </c>
      <c r="C257" s="6">
        <v>100852</v>
      </c>
      <c r="D257" s="6" t="s">
        <v>57</v>
      </c>
      <c r="E257" s="6">
        <v>0.99299999999999999</v>
      </c>
      <c r="F257" s="9" t="s">
        <v>46</v>
      </c>
    </row>
    <row r="258" spans="1:6" ht="15.75" x14ac:dyDescent="0.25">
      <c r="A258" s="99" t="s">
        <v>349</v>
      </c>
      <c r="B258" s="6" t="s">
        <v>1567</v>
      </c>
      <c r="C258" s="6">
        <v>101169</v>
      </c>
      <c r="D258" s="6" t="s">
        <v>206</v>
      </c>
      <c r="E258" s="6">
        <v>0.36099999999999999</v>
      </c>
      <c r="F258" s="9" t="s">
        <v>46</v>
      </c>
    </row>
    <row r="259" spans="1:6" ht="15.75" x14ac:dyDescent="0.25">
      <c r="A259" s="99" t="s">
        <v>360</v>
      </c>
      <c r="B259" s="6" t="s">
        <v>1568</v>
      </c>
      <c r="C259" s="6">
        <v>101173</v>
      </c>
      <c r="D259" s="6" t="s">
        <v>57</v>
      </c>
      <c r="E259" s="6">
        <v>0.432</v>
      </c>
      <c r="F259" s="9" t="s">
        <v>46</v>
      </c>
    </row>
    <row r="260" spans="1:6" ht="15.75" x14ac:dyDescent="0.25">
      <c r="A260" s="99" t="s">
        <v>569</v>
      </c>
      <c r="B260" s="6" t="s">
        <v>1569</v>
      </c>
      <c r="C260" s="6" t="s">
        <v>56</v>
      </c>
      <c r="D260" s="6" t="s">
        <v>57</v>
      </c>
      <c r="E260" s="6">
        <v>0.2</v>
      </c>
      <c r="F260" s="9" t="s">
        <v>46</v>
      </c>
    </row>
    <row r="261" spans="1:6" ht="15.75" x14ac:dyDescent="0.25">
      <c r="A261" s="99" t="s">
        <v>570</v>
      </c>
      <c r="B261" s="6" t="s">
        <v>1570</v>
      </c>
      <c r="C261" s="6" t="s">
        <v>56</v>
      </c>
      <c r="D261" s="6" t="s">
        <v>70</v>
      </c>
      <c r="E261" s="6">
        <v>9.5000000000000001E-2</v>
      </c>
      <c r="F261" s="9" t="s">
        <v>46</v>
      </c>
    </row>
    <row r="262" spans="1:6" ht="15.75" x14ac:dyDescent="0.25">
      <c r="A262" s="99" t="s">
        <v>571</v>
      </c>
      <c r="B262" s="6" t="s">
        <v>1571</v>
      </c>
      <c r="C262" s="6">
        <v>101322</v>
      </c>
      <c r="D262" s="6" t="s">
        <v>57</v>
      </c>
      <c r="E262" s="6">
        <v>0.39200000000000002</v>
      </c>
      <c r="F262" s="9" t="s">
        <v>46</v>
      </c>
    </row>
    <row r="263" spans="1:6" ht="15.75" x14ac:dyDescent="0.25">
      <c r="A263" s="120" t="s">
        <v>599</v>
      </c>
      <c r="B263" s="6" t="s">
        <v>1572</v>
      </c>
      <c r="C263" s="6" t="s">
        <v>56</v>
      </c>
      <c r="D263" s="6" t="s">
        <v>57</v>
      </c>
      <c r="E263" s="6">
        <v>0.35499999999999998</v>
      </c>
      <c r="F263" s="9" t="s">
        <v>46</v>
      </c>
    </row>
    <row r="264" spans="1:6" ht="15.75" x14ac:dyDescent="0.25">
      <c r="A264" s="120" t="s">
        <v>600</v>
      </c>
      <c r="B264" s="6" t="s">
        <v>1573</v>
      </c>
      <c r="C264" s="6" t="s">
        <v>56</v>
      </c>
      <c r="D264" s="6" t="s">
        <v>57</v>
      </c>
      <c r="E264" s="6">
        <v>0.23</v>
      </c>
      <c r="F264" s="9" t="s">
        <v>46</v>
      </c>
    </row>
    <row r="265" spans="1:6" ht="15.75" x14ac:dyDescent="0.25">
      <c r="A265" s="120" t="s">
        <v>601</v>
      </c>
      <c r="B265" s="6" t="s">
        <v>1574</v>
      </c>
      <c r="C265" s="6" t="s">
        <v>56</v>
      </c>
      <c r="D265" s="6" t="s">
        <v>57</v>
      </c>
      <c r="E265" s="6">
        <v>0.17899999999999999</v>
      </c>
      <c r="F265" s="9" t="s">
        <v>46</v>
      </c>
    </row>
    <row r="266" spans="1:6" ht="15.75" x14ac:dyDescent="0.25">
      <c r="A266" s="99" t="s">
        <v>622</v>
      </c>
      <c r="B266" s="6" t="s">
        <v>1575</v>
      </c>
      <c r="C266" s="6">
        <v>101324</v>
      </c>
      <c r="D266" s="6" t="s">
        <v>57</v>
      </c>
      <c r="E266" s="6">
        <v>7.5999999999999998E-2</v>
      </c>
      <c r="F266" s="9" t="s">
        <v>46</v>
      </c>
    </row>
    <row r="267" spans="1:6" ht="15.75" x14ac:dyDescent="0.25">
      <c r="A267" s="99" t="s">
        <v>681</v>
      </c>
      <c r="B267" s="6" t="s">
        <v>1576</v>
      </c>
      <c r="C267" s="6" t="s">
        <v>56</v>
      </c>
      <c r="D267" s="6" t="s">
        <v>57</v>
      </c>
      <c r="E267" s="6">
        <v>0.379</v>
      </c>
      <c r="F267" s="9" t="s">
        <v>46</v>
      </c>
    </row>
    <row r="268" spans="1:6" ht="15.75" x14ac:dyDescent="0.25">
      <c r="A268" s="99" t="s">
        <v>682</v>
      </c>
      <c r="B268" s="6" t="s">
        <v>1577</v>
      </c>
      <c r="C268" s="6" t="s">
        <v>56</v>
      </c>
      <c r="D268" s="6" t="s">
        <v>57</v>
      </c>
      <c r="E268" s="6">
        <v>0.52</v>
      </c>
      <c r="F268" s="9" t="s">
        <v>46</v>
      </c>
    </row>
    <row r="269" spans="1:6" ht="15.75" x14ac:dyDescent="0.25">
      <c r="A269" s="99" t="s">
        <v>683</v>
      </c>
      <c r="B269" s="6" t="s">
        <v>1578</v>
      </c>
      <c r="C269" s="6" t="s">
        <v>56</v>
      </c>
      <c r="D269" s="6" t="s">
        <v>57</v>
      </c>
      <c r="E269" s="6">
        <v>0.38300000000000001</v>
      </c>
      <c r="F269" s="9" t="s">
        <v>46</v>
      </c>
    </row>
    <row r="270" spans="1:6" ht="15.75" x14ac:dyDescent="0.25">
      <c r="A270" s="99" t="s">
        <v>684</v>
      </c>
      <c r="B270" s="6" t="s">
        <v>1579</v>
      </c>
      <c r="C270" s="6" t="s">
        <v>56</v>
      </c>
      <c r="D270" s="6" t="s">
        <v>57</v>
      </c>
      <c r="E270" s="6">
        <v>0.315</v>
      </c>
      <c r="F270" s="9" t="s">
        <v>46</v>
      </c>
    </row>
    <row r="271" spans="1:6" ht="15.75" x14ac:dyDescent="0.25">
      <c r="A271" s="99" t="s">
        <v>685</v>
      </c>
      <c r="B271" s="6" t="s">
        <v>1580</v>
      </c>
      <c r="C271" s="6">
        <v>100199</v>
      </c>
      <c r="D271" s="6" t="s">
        <v>57</v>
      </c>
      <c r="E271" s="6">
        <v>0.48599999999999999</v>
      </c>
      <c r="F271" s="9" t="s">
        <v>46</v>
      </c>
    </row>
    <row r="272" spans="1:6" ht="15.75" x14ac:dyDescent="0.25">
      <c r="A272" s="99" t="s">
        <v>686</v>
      </c>
      <c r="B272" s="6" t="s">
        <v>1581</v>
      </c>
      <c r="C272" s="6">
        <v>101040</v>
      </c>
      <c r="D272" s="6" t="s">
        <v>57</v>
      </c>
      <c r="E272" s="6">
        <v>0.19700000000000001</v>
      </c>
      <c r="F272" s="9" t="s">
        <v>46</v>
      </c>
    </row>
    <row r="273" spans="1:6" ht="15.75" x14ac:dyDescent="0.25">
      <c r="A273" s="99" t="s">
        <v>710</v>
      </c>
      <c r="B273" s="6" t="s">
        <v>1582</v>
      </c>
      <c r="C273" s="6" t="s">
        <v>56</v>
      </c>
      <c r="D273" s="6" t="s">
        <v>57</v>
      </c>
      <c r="E273" s="6">
        <v>0.14799999999999999</v>
      </c>
      <c r="F273" s="9" t="s">
        <v>46</v>
      </c>
    </row>
    <row r="274" spans="1:6" ht="15.75" x14ac:dyDescent="0.25">
      <c r="A274" s="99" t="s">
        <v>794</v>
      </c>
      <c r="B274" s="6" t="s">
        <v>1583</v>
      </c>
      <c r="C274" s="6">
        <v>101042</v>
      </c>
      <c r="D274" s="6" t="s">
        <v>57</v>
      </c>
      <c r="E274" s="6">
        <v>0.2</v>
      </c>
      <c r="F274" s="9" t="s">
        <v>46</v>
      </c>
    </row>
    <row r="275" spans="1:6" ht="15.75" x14ac:dyDescent="0.25">
      <c r="A275" s="99" t="s">
        <v>795</v>
      </c>
      <c r="B275" s="6" t="s">
        <v>1584</v>
      </c>
      <c r="C275" s="6">
        <v>100229</v>
      </c>
      <c r="D275" s="6" t="s">
        <v>57</v>
      </c>
      <c r="E275" s="6">
        <v>0.5</v>
      </c>
      <c r="F275" s="9" t="s">
        <v>46</v>
      </c>
    </row>
    <row r="276" spans="1:6" ht="15.75" x14ac:dyDescent="0.25">
      <c r="A276" s="99" t="s">
        <v>1155</v>
      </c>
      <c r="B276" s="6" t="s">
        <v>1585</v>
      </c>
      <c r="C276" s="6">
        <v>110088</v>
      </c>
      <c r="D276" s="6" t="s">
        <v>57</v>
      </c>
      <c r="E276" s="6">
        <v>0.22600000000000001</v>
      </c>
      <c r="F276" s="9" t="s">
        <v>46</v>
      </c>
    </row>
    <row r="277" spans="1:6" ht="15.75" x14ac:dyDescent="0.25">
      <c r="A277" s="99" t="s">
        <v>797</v>
      </c>
      <c r="B277" s="6" t="s">
        <v>1586</v>
      </c>
      <c r="C277" s="6" t="s">
        <v>56</v>
      </c>
      <c r="D277" s="6" t="s">
        <v>57</v>
      </c>
      <c r="E277" s="6">
        <v>0.33800000000000002</v>
      </c>
      <c r="F277" s="9" t="s">
        <v>46</v>
      </c>
    </row>
    <row r="278" spans="1:6" ht="15.75" x14ac:dyDescent="0.25">
      <c r="A278" s="99" t="s">
        <v>832</v>
      </c>
      <c r="B278" s="6" t="s">
        <v>1587</v>
      </c>
      <c r="C278" s="6">
        <v>101487</v>
      </c>
      <c r="D278" s="6" t="s">
        <v>57</v>
      </c>
      <c r="E278" s="6">
        <v>0.251</v>
      </c>
      <c r="F278" s="9" t="s">
        <v>46</v>
      </c>
    </row>
    <row r="279" spans="1:6" ht="15.75" x14ac:dyDescent="0.25">
      <c r="A279" s="99" t="s">
        <v>842</v>
      </c>
      <c r="B279" s="6" t="s">
        <v>1588</v>
      </c>
      <c r="C279" s="6">
        <v>100166</v>
      </c>
      <c r="D279" s="6" t="s">
        <v>57</v>
      </c>
      <c r="E279" s="6">
        <v>1.21</v>
      </c>
      <c r="F279" s="9" t="s">
        <v>46</v>
      </c>
    </row>
    <row r="280" spans="1:6" ht="15.75" x14ac:dyDescent="0.25">
      <c r="A280" s="99" t="s">
        <v>843</v>
      </c>
      <c r="B280" s="6" t="s">
        <v>1589</v>
      </c>
      <c r="C280" s="6"/>
      <c r="D280" s="6">
        <v>0</v>
      </c>
      <c r="E280" s="6">
        <v>1.264</v>
      </c>
      <c r="F280" s="9" t="s">
        <v>46</v>
      </c>
    </row>
    <row r="281" spans="1:6" ht="15.75" x14ac:dyDescent="0.25">
      <c r="A281" s="99" t="s">
        <v>844</v>
      </c>
      <c r="B281" s="6" t="s">
        <v>1590</v>
      </c>
      <c r="C281" s="6" t="s">
        <v>56</v>
      </c>
      <c r="D281" s="6" t="s">
        <v>57</v>
      </c>
      <c r="E281" s="6">
        <v>0.41099999999999998</v>
      </c>
      <c r="F281" s="9" t="s">
        <v>46</v>
      </c>
    </row>
    <row r="282" spans="1:6" ht="15.75" x14ac:dyDescent="0.25">
      <c r="A282" s="99" t="s">
        <v>852</v>
      </c>
      <c r="B282" s="6" t="s">
        <v>1591</v>
      </c>
      <c r="C282" s="6"/>
      <c r="D282" s="6" t="s">
        <v>57</v>
      </c>
      <c r="E282" s="6">
        <v>0.23400000000000001</v>
      </c>
      <c r="F282" s="9" t="s">
        <v>46</v>
      </c>
    </row>
    <row r="283" spans="1:6" ht="15.75" x14ac:dyDescent="0.25">
      <c r="A283" s="99" t="s">
        <v>855</v>
      </c>
      <c r="B283" s="6" t="s">
        <v>1592</v>
      </c>
      <c r="C283" s="6" t="s">
        <v>56</v>
      </c>
      <c r="D283" s="6" t="s">
        <v>57</v>
      </c>
      <c r="E283" s="6">
        <v>0.22900000000000001</v>
      </c>
      <c r="F283" s="9" t="s">
        <v>46</v>
      </c>
    </row>
    <row r="284" spans="1:6" ht="15.75" x14ac:dyDescent="0.25">
      <c r="A284" s="99" t="s">
        <v>859</v>
      </c>
      <c r="B284" s="6" t="s">
        <v>1593</v>
      </c>
      <c r="C284" s="6">
        <v>110152</v>
      </c>
      <c r="D284" s="6" t="s">
        <v>57</v>
      </c>
      <c r="E284" s="6">
        <v>0.248</v>
      </c>
      <c r="F284" s="9" t="s">
        <v>46</v>
      </c>
    </row>
    <row r="285" spans="1:6" ht="15.75" x14ac:dyDescent="0.25">
      <c r="A285" s="99" t="s">
        <v>861</v>
      </c>
      <c r="B285" s="6" t="s">
        <v>1594</v>
      </c>
      <c r="C285" s="6" t="s">
        <v>56</v>
      </c>
      <c r="D285" s="6" t="s">
        <v>57</v>
      </c>
      <c r="E285" s="6">
        <v>0.16700000000000001</v>
      </c>
      <c r="F285" s="9" t="s">
        <v>46</v>
      </c>
    </row>
    <row r="286" spans="1:6" ht="15.75" x14ac:dyDescent="0.25">
      <c r="A286" s="99" t="s">
        <v>864</v>
      </c>
      <c r="B286" s="6" t="s">
        <v>1595</v>
      </c>
      <c r="C286" s="6">
        <v>101104</v>
      </c>
      <c r="D286" s="6" t="s">
        <v>57</v>
      </c>
      <c r="E286" s="6">
        <v>0.19400000000000001</v>
      </c>
      <c r="F286" s="9" t="s">
        <v>46</v>
      </c>
    </row>
    <row r="287" spans="1:6" ht="15.75" x14ac:dyDescent="0.25">
      <c r="A287" s="99" t="s">
        <v>865</v>
      </c>
      <c r="B287" s="6" t="s">
        <v>1596</v>
      </c>
      <c r="C287" s="6">
        <v>110136</v>
      </c>
      <c r="D287" s="6" t="s">
        <v>57</v>
      </c>
      <c r="E287" s="6">
        <v>0.125</v>
      </c>
      <c r="F287" s="9" t="s">
        <v>46</v>
      </c>
    </row>
    <row r="288" spans="1:6" ht="15.75" x14ac:dyDescent="0.25">
      <c r="A288" s="99" t="s">
        <v>866</v>
      </c>
      <c r="B288" s="6" t="s">
        <v>1597</v>
      </c>
      <c r="C288" s="6">
        <v>101077</v>
      </c>
      <c r="D288" s="6" t="s">
        <v>57</v>
      </c>
      <c r="E288" s="6">
        <v>0.27300000000000002</v>
      </c>
      <c r="F288" s="9" t="s">
        <v>46</v>
      </c>
    </row>
    <row r="289" spans="1:6" ht="15.75" x14ac:dyDescent="0.25">
      <c r="A289" s="99" t="s">
        <v>867</v>
      </c>
      <c r="B289" s="6" t="s">
        <v>1598</v>
      </c>
      <c r="C289" s="6">
        <v>110138</v>
      </c>
      <c r="D289" s="6" t="s">
        <v>57</v>
      </c>
      <c r="E289" s="6">
        <v>0.53300000000000003</v>
      </c>
      <c r="F289" s="9" t="s">
        <v>46</v>
      </c>
    </row>
    <row r="290" spans="1:6" ht="15.75" x14ac:dyDescent="0.25">
      <c r="A290" s="99" t="s">
        <v>872</v>
      </c>
      <c r="B290" s="6" t="s">
        <v>1599</v>
      </c>
      <c r="C290" s="6">
        <v>110037</v>
      </c>
      <c r="D290" s="6" t="s">
        <v>57</v>
      </c>
      <c r="E290" s="6">
        <v>0.10100000000000001</v>
      </c>
      <c r="F290" s="9" t="s">
        <v>46</v>
      </c>
    </row>
    <row r="291" spans="1:6" ht="15.75" x14ac:dyDescent="0.25">
      <c r="A291" s="99" t="s">
        <v>873</v>
      </c>
      <c r="B291" s="6" t="s">
        <v>1600</v>
      </c>
      <c r="C291" s="6"/>
      <c r="D291" s="6" t="s">
        <v>57</v>
      </c>
      <c r="E291" s="6">
        <v>0.68500000000000005</v>
      </c>
      <c r="F291" s="9" t="s">
        <v>46</v>
      </c>
    </row>
    <row r="292" spans="1:6" ht="15.75" x14ac:dyDescent="0.25">
      <c r="A292" s="99" t="s">
        <v>874</v>
      </c>
      <c r="B292" s="6" t="s">
        <v>1601</v>
      </c>
      <c r="C292" s="6" t="s">
        <v>56</v>
      </c>
      <c r="D292" s="6" t="s">
        <v>57</v>
      </c>
      <c r="E292" s="6">
        <v>0.11</v>
      </c>
      <c r="F292" s="9" t="s">
        <v>46</v>
      </c>
    </row>
    <row r="293" spans="1:6" ht="15.75" x14ac:dyDescent="0.25">
      <c r="A293" s="99" t="s">
        <v>875</v>
      </c>
      <c r="B293" s="6" t="s">
        <v>1602</v>
      </c>
      <c r="C293" s="6" t="s">
        <v>56</v>
      </c>
      <c r="D293" s="6" t="s">
        <v>57</v>
      </c>
      <c r="E293" s="6">
        <v>0.71499999999999997</v>
      </c>
      <c r="F293" s="9" t="s">
        <v>46</v>
      </c>
    </row>
    <row r="294" spans="1:6" ht="15.75" x14ac:dyDescent="0.25">
      <c r="A294" s="99" t="s">
        <v>876</v>
      </c>
      <c r="B294" s="6" t="s">
        <v>1603</v>
      </c>
      <c r="C294" s="6" t="s">
        <v>56</v>
      </c>
      <c r="D294" s="6" t="s">
        <v>57</v>
      </c>
      <c r="E294" s="6">
        <v>0.17599999999999999</v>
      </c>
      <c r="F294" s="9" t="s">
        <v>46</v>
      </c>
    </row>
    <row r="295" spans="1:6" ht="15.75" x14ac:dyDescent="0.25">
      <c r="A295" s="99" t="s">
        <v>877</v>
      </c>
      <c r="B295" s="6" t="s">
        <v>1604</v>
      </c>
      <c r="C295" s="6">
        <v>110204</v>
      </c>
      <c r="D295" s="6" t="s">
        <v>57</v>
      </c>
      <c r="E295" s="6">
        <v>0.29499999999999998</v>
      </c>
      <c r="F295" s="9" t="s">
        <v>46</v>
      </c>
    </row>
    <row r="296" spans="1:6" ht="15.75" x14ac:dyDescent="0.25">
      <c r="A296" s="99" t="s">
        <v>878</v>
      </c>
      <c r="B296" s="6" t="s">
        <v>1605</v>
      </c>
      <c r="C296" s="6" t="s">
        <v>56</v>
      </c>
      <c r="D296" s="6" t="s">
        <v>57</v>
      </c>
      <c r="E296" s="6">
        <v>0.17299999999999999</v>
      </c>
      <c r="F296" s="9" t="s">
        <v>46</v>
      </c>
    </row>
    <row r="297" spans="1:6" ht="15.75" x14ac:dyDescent="0.25">
      <c r="A297" s="99" t="s">
        <v>880</v>
      </c>
      <c r="B297" s="6" t="s">
        <v>1606</v>
      </c>
      <c r="C297" s="6">
        <v>110072</v>
      </c>
      <c r="D297" s="6" t="s">
        <v>57</v>
      </c>
      <c r="E297" s="6">
        <v>0.30499999999999999</v>
      </c>
      <c r="F297" s="9" t="s">
        <v>46</v>
      </c>
    </row>
    <row r="298" spans="1:6" ht="15.75" x14ac:dyDescent="0.25">
      <c r="A298" s="99" t="s">
        <v>881</v>
      </c>
      <c r="B298" s="6" t="s">
        <v>1607</v>
      </c>
      <c r="C298" s="6">
        <v>110171</v>
      </c>
      <c r="D298" s="6" t="s">
        <v>57</v>
      </c>
      <c r="E298" s="6">
        <v>0.17799999999999999</v>
      </c>
      <c r="F298" s="9" t="s">
        <v>46</v>
      </c>
    </row>
    <row r="299" spans="1:6" ht="15.75" x14ac:dyDescent="0.25">
      <c r="A299" s="99" t="s">
        <v>882</v>
      </c>
      <c r="B299" s="6" t="s">
        <v>1608</v>
      </c>
      <c r="C299" s="6">
        <v>110271</v>
      </c>
      <c r="D299" s="6" t="s">
        <v>57</v>
      </c>
      <c r="E299" s="6">
        <v>0.20899999999999999</v>
      </c>
      <c r="F299" s="9" t="s">
        <v>46</v>
      </c>
    </row>
    <row r="300" spans="1:6" ht="15.75" x14ac:dyDescent="0.25">
      <c r="A300" s="99" t="s">
        <v>886</v>
      </c>
      <c r="B300" s="6" t="s">
        <v>1609</v>
      </c>
      <c r="C300" s="6">
        <v>110135</v>
      </c>
      <c r="D300" s="6" t="s">
        <v>57</v>
      </c>
      <c r="E300" s="6">
        <v>0.219</v>
      </c>
      <c r="F300" s="9" t="s">
        <v>46</v>
      </c>
    </row>
    <row r="301" spans="1:6" ht="15.75" x14ac:dyDescent="0.25">
      <c r="A301" s="99" t="s">
        <v>894</v>
      </c>
      <c r="B301" s="6" t="s">
        <v>1610</v>
      </c>
      <c r="C301" s="6"/>
      <c r="D301" s="6" t="s">
        <v>315</v>
      </c>
      <c r="E301" s="6">
        <v>0.54700000000000004</v>
      </c>
      <c r="F301" s="9" t="s">
        <v>46</v>
      </c>
    </row>
    <row r="302" spans="1:6" ht="15.75" x14ac:dyDescent="0.25">
      <c r="A302" s="99" t="s">
        <v>895</v>
      </c>
      <c r="B302" s="6" t="s">
        <v>1611</v>
      </c>
      <c r="C302" s="6" t="s">
        <v>56</v>
      </c>
      <c r="D302" s="6" t="s">
        <v>57</v>
      </c>
      <c r="E302" s="6">
        <v>0.49299999999999999</v>
      </c>
      <c r="F302" s="9" t="s">
        <v>46</v>
      </c>
    </row>
    <row r="303" spans="1:6" ht="15.75" x14ac:dyDescent="0.25">
      <c r="A303" s="99" t="s">
        <v>896</v>
      </c>
      <c r="B303" s="6" t="s">
        <v>1612</v>
      </c>
      <c r="C303" s="6" t="s">
        <v>56</v>
      </c>
      <c r="D303" s="6" t="s">
        <v>57</v>
      </c>
      <c r="E303" s="6">
        <v>0.128</v>
      </c>
      <c r="F303" s="9" t="s">
        <v>46</v>
      </c>
    </row>
    <row r="304" spans="1:6" ht="15.75" x14ac:dyDescent="0.25">
      <c r="A304" s="99" t="s">
        <v>897</v>
      </c>
      <c r="B304" s="6" t="s">
        <v>1613</v>
      </c>
      <c r="C304" s="6" t="s">
        <v>56</v>
      </c>
      <c r="D304" s="6" t="s">
        <v>57</v>
      </c>
      <c r="E304" s="6">
        <v>0.309</v>
      </c>
      <c r="F304" s="9" t="s">
        <v>46</v>
      </c>
    </row>
    <row r="305" spans="1:6" ht="15.75" x14ac:dyDescent="0.25">
      <c r="A305" s="99" t="s">
        <v>898</v>
      </c>
      <c r="B305" s="6" t="s">
        <v>1614</v>
      </c>
      <c r="C305" s="6" t="s">
        <v>56</v>
      </c>
      <c r="D305" s="6" t="s">
        <v>57</v>
      </c>
      <c r="E305" s="6">
        <v>0.27600000000000002</v>
      </c>
      <c r="F305" s="9" t="s">
        <v>46</v>
      </c>
    </row>
    <row r="306" spans="1:6" ht="15.75" x14ac:dyDescent="0.25">
      <c r="A306" s="99" t="s">
        <v>899</v>
      </c>
      <c r="B306" s="6" t="s">
        <v>1615</v>
      </c>
      <c r="C306" s="6">
        <v>110124</v>
      </c>
      <c r="D306" s="6" t="s">
        <v>57</v>
      </c>
      <c r="E306" s="6">
        <v>8.8999999999999996E-2</v>
      </c>
      <c r="F306" s="9" t="s">
        <v>46</v>
      </c>
    </row>
    <row r="307" spans="1:6" ht="15.75" x14ac:dyDescent="0.25">
      <c r="A307" s="99" t="s">
        <v>905</v>
      </c>
      <c r="B307" s="6" t="s">
        <v>1616</v>
      </c>
      <c r="C307" s="6" t="s">
        <v>56</v>
      </c>
      <c r="D307" s="6" t="s">
        <v>57</v>
      </c>
      <c r="E307" s="6">
        <v>0.311</v>
      </c>
      <c r="F307" s="9" t="s">
        <v>46</v>
      </c>
    </row>
    <row r="308" spans="1:6" ht="15.75" x14ac:dyDescent="0.25">
      <c r="A308" s="99" t="s">
        <v>906</v>
      </c>
      <c r="B308" s="6" t="s">
        <v>1617</v>
      </c>
      <c r="C308" s="6" t="s">
        <v>56</v>
      </c>
      <c r="D308" s="6" t="s">
        <v>57</v>
      </c>
      <c r="E308" s="6">
        <v>0.26800000000000002</v>
      </c>
      <c r="F308" s="9" t="s">
        <v>46</v>
      </c>
    </row>
    <row r="309" spans="1:6" ht="15.75" x14ac:dyDescent="0.25">
      <c r="A309" s="99" t="s">
        <v>907</v>
      </c>
      <c r="B309" s="6" t="s">
        <v>1618</v>
      </c>
      <c r="C309" s="6">
        <v>100030</v>
      </c>
      <c r="D309" s="6" t="s">
        <v>57</v>
      </c>
      <c r="E309" s="6">
        <v>0.16900000000000001</v>
      </c>
      <c r="F309" s="9" t="s">
        <v>46</v>
      </c>
    </row>
    <row r="310" spans="1:6" ht="15.75" x14ac:dyDescent="0.25">
      <c r="A310" s="99" t="s">
        <v>908</v>
      </c>
      <c r="B310" s="6" t="s">
        <v>1619</v>
      </c>
      <c r="C310" s="6">
        <v>100701</v>
      </c>
      <c r="D310" s="6" t="s">
        <v>57</v>
      </c>
      <c r="E310" s="6">
        <v>0.22900000000000001</v>
      </c>
      <c r="F310" s="9" t="s">
        <v>46</v>
      </c>
    </row>
    <row r="311" spans="1:6" ht="15.75" x14ac:dyDescent="0.25">
      <c r="A311" s="99" t="s">
        <v>911</v>
      </c>
      <c r="B311" s="6" t="s">
        <v>1620</v>
      </c>
      <c r="C311" s="6" t="s">
        <v>56</v>
      </c>
      <c r="D311" s="6" t="s">
        <v>57</v>
      </c>
      <c r="E311" s="6">
        <v>0.16</v>
      </c>
      <c r="F311" s="9" t="s">
        <v>46</v>
      </c>
    </row>
    <row r="312" spans="1:6" ht="15.75" x14ac:dyDescent="0.25">
      <c r="A312" s="99" t="s">
        <v>912</v>
      </c>
      <c r="B312" s="6" t="s">
        <v>1621</v>
      </c>
      <c r="C312" s="6" t="s">
        <v>56</v>
      </c>
      <c r="D312" s="6" t="s">
        <v>57</v>
      </c>
      <c r="E312" s="6">
        <v>0.36699999999999999</v>
      </c>
      <c r="F312" s="9" t="s">
        <v>46</v>
      </c>
    </row>
    <row r="313" spans="1:6" ht="15.75" x14ac:dyDescent="0.25">
      <c r="A313" s="99" t="s">
        <v>913</v>
      </c>
      <c r="B313" s="6" t="s">
        <v>1622</v>
      </c>
      <c r="C313" s="6" t="s">
        <v>56</v>
      </c>
      <c r="D313" s="6" t="s">
        <v>57</v>
      </c>
      <c r="E313" s="6">
        <v>0.14899999999999999</v>
      </c>
      <c r="F313" s="9" t="s">
        <v>46</v>
      </c>
    </row>
    <row r="314" spans="1:6" ht="15.75" x14ac:dyDescent="0.25">
      <c r="A314" s="99" t="s">
        <v>914</v>
      </c>
      <c r="B314" s="6" t="s">
        <v>1623</v>
      </c>
      <c r="C314" s="6">
        <v>110142</v>
      </c>
      <c r="D314" s="6" t="s">
        <v>57</v>
      </c>
      <c r="E314" s="6">
        <v>0.3</v>
      </c>
      <c r="F314" s="9" t="s">
        <v>46</v>
      </c>
    </row>
    <row r="315" spans="1:6" ht="15.75" x14ac:dyDescent="0.25">
      <c r="A315" s="99" t="s">
        <v>915</v>
      </c>
      <c r="B315" s="6" t="s">
        <v>1624</v>
      </c>
      <c r="C315" s="6" t="s">
        <v>916</v>
      </c>
      <c r="D315" s="6" t="s">
        <v>57</v>
      </c>
      <c r="E315" s="6">
        <v>0.55200000000000005</v>
      </c>
      <c r="F315" s="9" t="s">
        <v>46</v>
      </c>
    </row>
    <row r="316" spans="1:6" ht="15.75" x14ac:dyDescent="0.25">
      <c r="A316" s="99" t="s">
        <v>917</v>
      </c>
      <c r="B316" s="6" t="s">
        <v>1625</v>
      </c>
      <c r="C316" s="6">
        <v>110150</v>
      </c>
      <c r="D316" s="6" t="s">
        <v>57</v>
      </c>
      <c r="E316" s="6">
        <v>0.32100000000000001</v>
      </c>
      <c r="F316" s="9" t="s">
        <v>46</v>
      </c>
    </row>
    <row r="317" spans="1:6" ht="15.75" x14ac:dyDescent="0.25">
      <c r="A317" s="99" t="s">
        <v>918</v>
      </c>
      <c r="B317" s="6" t="s">
        <v>1626</v>
      </c>
      <c r="C317" s="6">
        <v>100034</v>
      </c>
      <c r="D317" s="6" t="s">
        <v>57</v>
      </c>
      <c r="E317" s="6">
        <v>0.22</v>
      </c>
      <c r="F317" s="9" t="s">
        <v>46</v>
      </c>
    </row>
    <row r="318" spans="1:6" ht="15.75" x14ac:dyDescent="0.25">
      <c r="A318" s="99" t="s">
        <v>921</v>
      </c>
      <c r="B318" s="6" t="s">
        <v>1627</v>
      </c>
      <c r="C318" s="6" t="s">
        <v>56</v>
      </c>
      <c r="D318" s="6" t="s">
        <v>57</v>
      </c>
      <c r="E318" s="6">
        <v>0.26400000000000001</v>
      </c>
      <c r="F318" s="9" t="s">
        <v>46</v>
      </c>
    </row>
    <row r="319" spans="1:6" ht="15.75" x14ac:dyDescent="0.25">
      <c r="A319" s="99" t="s">
        <v>922</v>
      </c>
      <c r="B319" s="6" t="s">
        <v>1628</v>
      </c>
      <c r="C319" s="6">
        <v>101034</v>
      </c>
      <c r="D319" s="6" t="s">
        <v>57</v>
      </c>
      <c r="E319" s="6">
        <v>0.19400000000000001</v>
      </c>
      <c r="F319" s="9" t="s">
        <v>46</v>
      </c>
    </row>
    <row r="320" spans="1:6" ht="15.75" x14ac:dyDescent="0.25">
      <c r="A320" s="99" t="s">
        <v>923</v>
      </c>
      <c r="B320" s="6" t="s">
        <v>1629</v>
      </c>
      <c r="C320" s="6" t="s">
        <v>56</v>
      </c>
      <c r="D320" s="6" t="s">
        <v>57</v>
      </c>
      <c r="E320" s="6">
        <v>0.19700000000000001</v>
      </c>
      <c r="F320" s="9" t="s">
        <v>46</v>
      </c>
    </row>
    <row r="321" spans="1:6" ht="15.75" x14ac:dyDescent="0.25">
      <c r="A321" s="99" t="s">
        <v>935</v>
      </c>
      <c r="B321" s="6" t="s">
        <v>1630</v>
      </c>
      <c r="C321" s="6" t="s">
        <v>56</v>
      </c>
      <c r="D321" s="6" t="s">
        <v>57</v>
      </c>
      <c r="E321" s="6">
        <v>0.495</v>
      </c>
      <c r="F321" s="9" t="s">
        <v>46</v>
      </c>
    </row>
    <row r="322" spans="1:6" ht="15.75" x14ac:dyDescent="0.25">
      <c r="A322" s="99" t="s">
        <v>941</v>
      </c>
      <c r="B322" s="6" t="s">
        <v>1631</v>
      </c>
      <c r="C322" s="6" t="s">
        <v>56</v>
      </c>
      <c r="D322" s="6" t="s">
        <v>57</v>
      </c>
      <c r="E322" s="6">
        <v>0.66700000000000004</v>
      </c>
      <c r="F322" s="9" t="s">
        <v>46</v>
      </c>
    </row>
    <row r="323" spans="1:6" ht="15.75" x14ac:dyDescent="0.25">
      <c r="A323" s="99" t="s">
        <v>942</v>
      </c>
      <c r="B323" s="6" t="s">
        <v>1632</v>
      </c>
      <c r="C323" s="6" t="s">
        <v>56</v>
      </c>
      <c r="D323" s="6" t="s">
        <v>57</v>
      </c>
      <c r="E323" s="6">
        <v>0.432</v>
      </c>
      <c r="F323" s="9" t="s">
        <v>46</v>
      </c>
    </row>
    <row r="324" spans="1:6" ht="15.75" x14ac:dyDescent="0.25">
      <c r="A324" s="99" t="s">
        <v>943</v>
      </c>
      <c r="B324" s="6" t="s">
        <v>1633</v>
      </c>
      <c r="C324" s="6">
        <v>100026</v>
      </c>
      <c r="D324" s="6" t="s">
        <v>57</v>
      </c>
      <c r="E324" s="6">
        <v>0.63100000000000001</v>
      </c>
      <c r="F324" s="9" t="s">
        <v>46</v>
      </c>
    </row>
    <row r="325" spans="1:6" ht="15.75" x14ac:dyDescent="0.25">
      <c r="A325" s="99" t="s">
        <v>951</v>
      </c>
      <c r="B325" s="6" t="s">
        <v>1634</v>
      </c>
      <c r="C325" s="6">
        <v>100811</v>
      </c>
      <c r="D325" s="6" t="s">
        <v>57</v>
      </c>
      <c r="E325" s="6">
        <v>1.4370000000000001</v>
      </c>
      <c r="F325" s="9" t="s">
        <v>46</v>
      </c>
    </row>
    <row r="326" spans="1:6" ht="15.75" x14ac:dyDescent="0.25">
      <c r="A326" s="99" t="s">
        <v>952</v>
      </c>
      <c r="B326" s="6" t="s">
        <v>1635</v>
      </c>
      <c r="C326" s="6"/>
      <c r="D326" s="6" t="s">
        <v>206</v>
      </c>
      <c r="E326" s="6">
        <v>0.64200000000000002</v>
      </c>
      <c r="F326" s="9" t="s">
        <v>46</v>
      </c>
    </row>
    <row r="327" spans="1:6" ht="15.75" x14ac:dyDescent="0.25">
      <c r="A327" s="99" t="s">
        <v>989</v>
      </c>
      <c r="B327" s="6" t="s">
        <v>1636</v>
      </c>
      <c r="C327" s="6"/>
      <c r="D327" s="6" t="s">
        <v>57</v>
      </c>
      <c r="E327" s="6">
        <v>0.97</v>
      </c>
      <c r="F327" s="9" t="s">
        <v>46</v>
      </c>
    </row>
    <row r="328" spans="1:6" ht="15.75" x14ac:dyDescent="0.25">
      <c r="A328" s="99" t="s">
        <v>1010</v>
      </c>
      <c r="B328" s="6" t="s">
        <v>1637</v>
      </c>
      <c r="C328" s="6" t="s">
        <v>56</v>
      </c>
      <c r="D328" s="6" t="s">
        <v>70</v>
      </c>
      <c r="E328" s="6">
        <v>0.3</v>
      </c>
      <c r="F328" s="9" t="s">
        <v>46</v>
      </c>
    </row>
    <row r="329" spans="1:6" ht="15.75" x14ac:dyDescent="0.25">
      <c r="A329" s="99" t="s">
        <v>1011</v>
      </c>
      <c r="B329" s="6" t="s">
        <v>1638</v>
      </c>
      <c r="C329" s="6">
        <v>101043</v>
      </c>
      <c r="D329" s="6" t="s">
        <v>57</v>
      </c>
      <c r="E329" s="6">
        <v>0.28699999999999998</v>
      </c>
      <c r="F329" s="9" t="s">
        <v>46</v>
      </c>
    </row>
    <row r="330" spans="1:6" ht="15.75" x14ac:dyDescent="0.25">
      <c r="A330" s="99" t="s">
        <v>1016</v>
      </c>
      <c r="B330" s="6" t="s">
        <v>1639</v>
      </c>
      <c r="C330" s="6" t="s">
        <v>56</v>
      </c>
      <c r="D330" s="6" t="s">
        <v>57</v>
      </c>
      <c r="E330" s="6">
        <v>0.41299999999999998</v>
      </c>
      <c r="F330" s="9" t="s">
        <v>46</v>
      </c>
    </row>
    <row r="331" spans="1:6" ht="15.75" x14ac:dyDescent="0.25">
      <c r="A331" s="99" t="s">
        <v>1017</v>
      </c>
      <c r="B331" s="6" t="s">
        <v>1640</v>
      </c>
      <c r="C331" s="6">
        <v>100493</v>
      </c>
      <c r="D331" s="6" t="s">
        <v>57</v>
      </c>
      <c r="E331" s="6">
        <v>0.32200000000000001</v>
      </c>
      <c r="F331" s="9" t="s">
        <v>46</v>
      </c>
    </row>
    <row r="332" spans="1:6" ht="15.75" x14ac:dyDescent="0.25">
      <c r="A332" s="99" t="s">
        <v>1018</v>
      </c>
      <c r="B332" s="6" t="s">
        <v>1641</v>
      </c>
      <c r="C332" s="6" t="s">
        <v>56</v>
      </c>
      <c r="D332" s="6" t="s">
        <v>57</v>
      </c>
      <c r="E332" s="6">
        <v>0.23599999999999999</v>
      </c>
      <c r="F332" s="9" t="s">
        <v>46</v>
      </c>
    </row>
    <row r="333" spans="1:6" ht="15.75" x14ac:dyDescent="0.25">
      <c r="A333" s="99" t="s">
        <v>1019</v>
      </c>
      <c r="B333" s="6" t="s">
        <v>1642</v>
      </c>
      <c r="C333" s="6">
        <v>110257</v>
      </c>
      <c r="D333" s="6" t="s">
        <v>57</v>
      </c>
      <c r="E333" s="6">
        <v>0.71699999999999997</v>
      </c>
      <c r="F333" s="9" t="s">
        <v>46</v>
      </c>
    </row>
    <row r="334" spans="1:6" ht="15.75" x14ac:dyDescent="0.25">
      <c r="A334" s="99" t="s">
        <v>1020</v>
      </c>
      <c r="B334" s="6" t="s">
        <v>1643</v>
      </c>
      <c r="C334" s="6" t="s">
        <v>56</v>
      </c>
      <c r="D334" s="6" t="s">
        <v>57</v>
      </c>
      <c r="E334" s="6">
        <v>0.24399999999999999</v>
      </c>
      <c r="F334" s="9" t="s">
        <v>46</v>
      </c>
    </row>
    <row r="335" spans="1:6" ht="15.75" x14ac:dyDescent="0.25">
      <c r="A335" s="99" t="s">
        <v>1021</v>
      </c>
      <c r="B335" s="6" t="s">
        <v>1644</v>
      </c>
      <c r="C335" s="6" t="s">
        <v>56</v>
      </c>
      <c r="D335" s="6" t="s">
        <v>57</v>
      </c>
      <c r="E335" s="6">
        <v>0.32300000000000001</v>
      </c>
      <c r="F335" s="9" t="s">
        <v>46</v>
      </c>
    </row>
    <row r="336" spans="1:6" ht="15.75" x14ac:dyDescent="0.25">
      <c r="A336" s="99" t="s">
        <v>1022</v>
      </c>
      <c r="B336" s="6" t="s">
        <v>1645</v>
      </c>
      <c r="C336" s="6" t="s">
        <v>56</v>
      </c>
      <c r="D336" s="6" t="s">
        <v>57</v>
      </c>
      <c r="E336" s="6">
        <v>0.4</v>
      </c>
      <c r="F336" s="9" t="s">
        <v>46</v>
      </c>
    </row>
    <row r="337" spans="1:6" ht="15.75" x14ac:dyDescent="0.25">
      <c r="A337" s="99" t="s">
        <v>1023</v>
      </c>
      <c r="B337" s="6" t="s">
        <v>1646</v>
      </c>
      <c r="C337" s="6" t="s">
        <v>56</v>
      </c>
      <c r="D337" s="6" t="s">
        <v>206</v>
      </c>
      <c r="E337" s="6">
        <v>0.315</v>
      </c>
      <c r="F337" s="9" t="s">
        <v>46</v>
      </c>
    </row>
    <row r="338" spans="1:6" ht="15.75" x14ac:dyDescent="0.25">
      <c r="A338" s="99" t="s">
        <v>1024</v>
      </c>
      <c r="B338" s="6" t="s">
        <v>1647</v>
      </c>
      <c r="C338" s="6">
        <v>101336</v>
      </c>
      <c r="D338" s="6" t="s">
        <v>57</v>
      </c>
      <c r="E338" s="6">
        <v>0.30299999999999999</v>
      </c>
      <c r="F338" s="9" t="s">
        <v>46</v>
      </c>
    </row>
    <row r="339" spans="1:6" ht="15.75" x14ac:dyDescent="0.25">
      <c r="A339" s="99" t="s">
        <v>1026</v>
      </c>
      <c r="B339" s="6" t="s">
        <v>1648</v>
      </c>
      <c r="C339" s="6">
        <v>101313</v>
      </c>
      <c r="D339" s="6" t="s">
        <v>57</v>
      </c>
      <c r="E339" s="6">
        <v>0.16400000000000001</v>
      </c>
      <c r="F339" s="9" t="s">
        <v>46</v>
      </c>
    </row>
    <row r="340" spans="1:6" ht="15.75" x14ac:dyDescent="0.25">
      <c r="A340" s="99" t="s">
        <v>1027</v>
      </c>
      <c r="B340" s="6" t="s">
        <v>1649</v>
      </c>
      <c r="C340" s="6">
        <v>110127</v>
      </c>
      <c r="D340" s="6" t="s">
        <v>57</v>
      </c>
      <c r="E340" s="6">
        <v>0.65800000000000003</v>
      </c>
      <c r="F340" s="9" t="s">
        <v>46</v>
      </c>
    </row>
    <row r="341" spans="1:6" ht="15.75" x14ac:dyDescent="0.25">
      <c r="A341" s="99" t="s">
        <v>1028</v>
      </c>
      <c r="B341" s="6" t="s">
        <v>1650</v>
      </c>
      <c r="C341" s="6" t="s">
        <v>56</v>
      </c>
      <c r="D341" s="6" t="s">
        <v>57</v>
      </c>
      <c r="E341" s="6">
        <v>0.33300000000000002</v>
      </c>
      <c r="F341" s="9" t="s">
        <v>46</v>
      </c>
    </row>
    <row r="342" spans="1:6" ht="15.75" x14ac:dyDescent="0.25">
      <c r="A342" s="99" t="s">
        <v>1029</v>
      </c>
      <c r="B342" s="6" t="s">
        <v>1651</v>
      </c>
      <c r="C342" s="6">
        <v>101185</v>
      </c>
      <c r="D342" s="6" t="s">
        <v>57</v>
      </c>
      <c r="E342" s="6">
        <v>0.34</v>
      </c>
      <c r="F342" s="9" t="s">
        <v>46</v>
      </c>
    </row>
    <row r="343" spans="1:6" ht="15.75" x14ac:dyDescent="0.25">
      <c r="A343" s="99" t="s">
        <v>1030</v>
      </c>
      <c r="B343" s="6" t="s">
        <v>1652</v>
      </c>
      <c r="C343" s="6" t="s">
        <v>56</v>
      </c>
      <c r="D343" s="6" t="s">
        <v>57</v>
      </c>
      <c r="E343" s="6">
        <v>0.83499999999999996</v>
      </c>
      <c r="F343" s="9" t="s">
        <v>46</v>
      </c>
    </row>
    <row r="344" spans="1:6" ht="15.75" x14ac:dyDescent="0.25">
      <c r="A344" s="99" t="s">
        <v>1033</v>
      </c>
      <c r="B344" s="6" t="s">
        <v>1653</v>
      </c>
      <c r="C344" s="6">
        <v>100292</v>
      </c>
      <c r="D344" s="6" t="s">
        <v>57</v>
      </c>
      <c r="E344" s="6">
        <v>0.16700000000000001</v>
      </c>
      <c r="F344" s="9" t="s">
        <v>46</v>
      </c>
    </row>
    <row r="345" spans="1:6" ht="15.75" x14ac:dyDescent="0.25">
      <c r="A345" s="99" t="s">
        <v>1035</v>
      </c>
      <c r="B345" s="6" t="s">
        <v>1654</v>
      </c>
      <c r="C345" s="6" t="s">
        <v>56</v>
      </c>
      <c r="D345" s="6" t="s">
        <v>57</v>
      </c>
      <c r="E345" s="6">
        <v>0.66</v>
      </c>
      <c r="F345" s="9" t="s">
        <v>46</v>
      </c>
    </row>
    <row r="346" spans="1:6" ht="15.75" x14ac:dyDescent="0.25">
      <c r="A346" s="99" t="s">
        <v>1036</v>
      </c>
      <c r="B346" s="6" t="s">
        <v>1655</v>
      </c>
      <c r="C346" s="6">
        <v>101044</v>
      </c>
      <c r="D346" s="6" t="s">
        <v>57</v>
      </c>
      <c r="E346" s="6">
        <v>0.39</v>
      </c>
      <c r="F346" s="9" t="s">
        <v>46</v>
      </c>
    </row>
    <row r="347" spans="1:6" ht="15.75" x14ac:dyDescent="0.25">
      <c r="A347" s="99" t="s">
        <v>1055</v>
      </c>
      <c r="B347" s="6" t="s">
        <v>1656</v>
      </c>
      <c r="C347" s="6"/>
      <c r="D347" s="6" t="s">
        <v>57</v>
      </c>
      <c r="E347" s="6">
        <v>0.94499999999999995</v>
      </c>
      <c r="F347" s="9" t="s">
        <v>46</v>
      </c>
    </row>
    <row r="348" spans="1:6" ht="15.75" x14ac:dyDescent="0.25">
      <c r="A348" s="99" t="s">
        <v>1056</v>
      </c>
      <c r="B348" s="6" t="s">
        <v>1657</v>
      </c>
      <c r="C348" s="6">
        <v>110379</v>
      </c>
      <c r="D348" s="6" t="s">
        <v>57</v>
      </c>
      <c r="E348" s="6">
        <v>1.2689999999999999</v>
      </c>
      <c r="F348" s="9" t="s">
        <v>46</v>
      </c>
    </row>
    <row r="349" spans="1:6" ht="15.75" x14ac:dyDescent="0.25">
      <c r="A349" s="99" t="s">
        <v>712</v>
      </c>
      <c r="B349" s="6" t="s">
        <v>1658</v>
      </c>
      <c r="C349" s="6">
        <v>101325</v>
      </c>
      <c r="D349" s="6" t="s">
        <v>57</v>
      </c>
      <c r="E349" s="6">
        <v>8.1000000000000003E-2</v>
      </c>
      <c r="F349" s="9" t="s">
        <v>46</v>
      </c>
    </row>
    <row r="350" spans="1:6" ht="15.75" x14ac:dyDescent="0.25">
      <c r="A350" s="99" t="s">
        <v>713</v>
      </c>
      <c r="B350" s="6" t="s">
        <v>1659</v>
      </c>
      <c r="C350" s="6" t="s">
        <v>56</v>
      </c>
      <c r="D350" s="6" t="s">
        <v>57</v>
      </c>
      <c r="E350" s="6">
        <v>9.7000000000000003E-2</v>
      </c>
      <c r="F350" s="9" t="s">
        <v>46</v>
      </c>
    </row>
    <row r="351" spans="1:6" ht="15.75" x14ac:dyDescent="0.25">
      <c r="A351" s="99" t="s">
        <v>714</v>
      </c>
      <c r="B351" s="6" t="s">
        <v>1660</v>
      </c>
      <c r="C351" s="6">
        <v>100649</v>
      </c>
      <c r="D351" s="6" t="s">
        <v>57</v>
      </c>
      <c r="E351" s="6">
        <v>0.13900000000000001</v>
      </c>
      <c r="F351" s="9" t="s">
        <v>46</v>
      </c>
    </row>
    <row r="352" spans="1:6" ht="15.75" x14ac:dyDescent="0.25">
      <c r="A352" s="99" t="s">
        <v>715</v>
      </c>
      <c r="B352" s="6" t="s">
        <v>1661</v>
      </c>
      <c r="C352" s="6">
        <v>110203</v>
      </c>
      <c r="D352" s="6" t="s">
        <v>57</v>
      </c>
      <c r="E352" s="6">
        <v>9.9000000000000005E-2</v>
      </c>
      <c r="F352" s="9" t="s">
        <v>46</v>
      </c>
    </row>
    <row r="353" spans="1:6" ht="15.75" x14ac:dyDescent="0.25">
      <c r="A353" s="99" t="s">
        <v>716</v>
      </c>
      <c r="B353" s="6" t="s">
        <v>1662</v>
      </c>
      <c r="C353" s="6">
        <v>110057</v>
      </c>
      <c r="D353" s="6" t="s">
        <v>57</v>
      </c>
      <c r="E353" s="6">
        <v>7.3999999999999996E-2</v>
      </c>
      <c r="F353" s="9" t="s">
        <v>46</v>
      </c>
    </row>
    <row r="354" spans="1:6" ht="15.75" x14ac:dyDescent="0.25">
      <c r="A354" s="99" t="s">
        <v>717</v>
      </c>
      <c r="B354" s="6" t="s">
        <v>1663</v>
      </c>
      <c r="C354" s="6" t="s">
        <v>56</v>
      </c>
      <c r="D354" s="6" t="s">
        <v>57</v>
      </c>
      <c r="E354" s="6">
        <v>0.81100000000000005</v>
      </c>
      <c r="F354" s="9" t="s">
        <v>46</v>
      </c>
    </row>
    <row r="355" spans="1:6" ht="15.75" x14ac:dyDescent="0.25">
      <c r="A355" s="99" t="s">
        <v>67</v>
      </c>
      <c r="B355" s="6" t="s">
        <v>1664</v>
      </c>
      <c r="C355" s="6">
        <v>110289</v>
      </c>
      <c r="D355" s="6" t="s">
        <v>57</v>
      </c>
      <c r="E355" s="6">
        <v>0.21199999999999999</v>
      </c>
      <c r="F355" s="9" t="s">
        <v>46</v>
      </c>
    </row>
    <row r="356" spans="1:6" ht="15.75" x14ac:dyDescent="0.25">
      <c r="A356" s="99" t="s">
        <v>69</v>
      </c>
      <c r="B356" s="6" t="s">
        <v>1665</v>
      </c>
      <c r="C356" s="6" t="s">
        <v>56</v>
      </c>
      <c r="D356" s="6" t="s">
        <v>70</v>
      </c>
      <c r="E356" s="6">
        <v>0.253</v>
      </c>
      <c r="F356" s="9" t="s">
        <v>46</v>
      </c>
    </row>
    <row r="357" spans="1:6" ht="15.75" x14ac:dyDescent="0.25">
      <c r="A357" s="99" t="s">
        <v>71</v>
      </c>
      <c r="B357" s="6" t="s">
        <v>1666</v>
      </c>
      <c r="C357" s="6" t="s">
        <v>56</v>
      </c>
      <c r="D357" s="6" t="s">
        <v>57</v>
      </c>
      <c r="E357" s="6">
        <v>0.35599999999999998</v>
      </c>
      <c r="F357" s="9" t="s">
        <v>46</v>
      </c>
    </row>
    <row r="358" spans="1:6" ht="15.75" x14ac:dyDescent="0.25">
      <c r="A358" s="99" t="s">
        <v>93</v>
      </c>
      <c r="B358" s="6" t="s">
        <v>1667</v>
      </c>
      <c r="C358" s="6">
        <v>100433</v>
      </c>
      <c r="D358" s="6" t="s">
        <v>57</v>
      </c>
      <c r="E358" s="6">
        <v>0.13</v>
      </c>
      <c r="F358" s="9" t="s">
        <v>46</v>
      </c>
    </row>
    <row r="359" spans="1:6" ht="15.75" x14ac:dyDescent="0.25">
      <c r="A359" s="99" t="s">
        <v>94</v>
      </c>
      <c r="B359" s="6" t="s">
        <v>1668</v>
      </c>
      <c r="C359" s="6" t="s">
        <v>56</v>
      </c>
      <c r="D359" s="6" t="s">
        <v>57</v>
      </c>
      <c r="E359" s="6">
        <v>0.10199999999999999</v>
      </c>
      <c r="F359" s="9" t="s">
        <v>46</v>
      </c>
    </row>
    <row r="360" spans="1:6" ht="15.75" x14ac:dyDescent="0.25">
      <c r="A360" s="99" t="s">
        <v>95</v>
      </c>
      <c r="B360" s="6" t="s">
        <v>1669</v>
      </c>
      <c r="C360" s="6" t="s">
        <v>56</v>
      </c>
      <c r="D360" s="6" t="s">
        <v>57</v>
      </c>
      <c r="E360" s="6">
        <v>9.8000000000000004E-2</v>
      </c>
      <c r="F360" s="9" t="s">
        <v>46</v>
      </c>
    </row>
    <row r="361" spans="1:6" ht="15.75" x14ac:dyDescent="0.25">
      <c r="A361" s="99" t="s">
        <v>96</v>
      </c>
      <c r="B361" s="6" t="s">
        <v>1670</v>
      </c>
      <c r="C361" s="6" t="s">
        <v>56</v>
      </c>
      <c r="D361" s="6" t="s">
        <v>57</v>
      </c>
      <c r="E361" s="6">
        <v>0.109</v>
      </c>
      <c r="F361" s="9" t="s">
        <v>46</v>
      </c>
    </row>
    <row r="362" spans="1:6" ht="15.75" x14ac:dyDescent="0.25">
      <c r="A362" s="99" t="s">
        <v>141</v>
      </c>
      <c r="B362" s="6" t="s">
        <v>1671</v>
      </c>
      <c r="C362" s="6"/>
      <c r="D362" s="6" t="s">
        <v>57</v>
      </c>
      <c r="E362" s="6">
        <v>0.193</v>
      </c>
      <c r="F362" s="9" t="s">
        <v>46</v>
      </c>
    </row>
    <row r="363" spans="1:6" ht="15.75" x14ac:dyDescent="0.25">
      <c r="A363" s="99" t="s">
        <v>142</v>
      </c>
      <c r="B363" s="6" t="s">
        <v>1672</v>
      </c>
      <c r="C363" s="6" t="s">
        <v>56</v>
      </c>
      <c r="D363" s="6" t="s">
        <v>57</v>
      </c>
      <c r="E363" s="6">
        <v>0.192</v>
      </c>
      <c r="F363" s="9" t="s">
        <v>46</v>
      </c>
    </row>
    <row r="364" spans="1:6" ht="15.75" x14ac:dyDescent="0.25">
      <c r="A364" s="99" t="s">
        <v>175</v>
      </c>
      <c r="B364" s="6" t="s">
        <v>1673</v>
      </c>
      <c r="C364" s="6">
        <v>101031</v>
      </c>
      <c r="D364" s="6" t="s">
        <v>57</v>
      </c>
      <c r="E364" s="6">
        <v>0.71499999999999997</v>
      </c>
      <c r="F364" s="9" t="s">
        <v>46</v>
      </c>
    </row>
    <row r="365" spans="1:6" ht="15.75" x14ac:dyDescent="0.25">
      <c r="A365" s="99" t="s">
        <v>186</v>
      </c>
      <c r="B365" s="6" t="s">
        <v>1674</v>
      </c>
      <c r="C365" s="6">
        <v>100682</v>
      </c>
      <c r="D365" s="6" t="s">
        <v>57</v>
      </c>
      <c r="E365" s="6">
        <v>0.13700000000000001</v>
      </c>
      <c r="F365" s="9" t="s">
        <v>46</v>
      </c>
    </row>
    <row r="366" spans="1:6" ht="15.75" x14ac:dyDescent="0.25">
      <c r="A366" s="99" t="s">
        <v>189</v>
      </c>
      <c r="B366" s="6" t="s">
        <v>1675</v>
      </c>
      <c r="C366" s="6"/>
      <c r="D366" s="6" t="s">
        <v>57</v>
      </c>
      <c r="E366" s="6">
        <v>0.13</v>
      </c>
      <c r="F366" s="9" t="s">
        <v>46</v>
      </c>
    </row>
    <row r="367" spans="1:6" ht="15.75" x14ac:dyDescent="0.25">
      <c r="A367" s="99" t="s">
        <v>192</v>
      </c>
      <c r="B367" s="6" t="s">
        <v>1676</v>
      </c>
      <c r="C367" s="6" t="s">
        <v>56</v>
      </c>
      <c r="D367" s="6" t="s">
        <v>57</v>
      </c>
      <c r="E367" s="6">
        <v>0.17699999999999999</v>
      </c>
      <c r="F367" s="9" t="s">
        <v>46</v>
      </c>
    </row>
    <row r="368" spans="1:6" ht="15.75" x14ac:dyDescent="0.25">
      <c r="A368" s="99" t="s">
        <v>215</v>
      </c>
      <c r="B368" s="6" t="s">
        <v>1677</v>
      </c>
      <c r="C368" s="6" t="s">
        <v>56</v>
      </c>
      <c r="D368" s="6" t="s">
        <v>57</v>
      </c>
      <c r="E368" s="6">
        <v>0.22600000000000001</v>
      </c>
      <c r="F368" s="9" t="s">
        <v>46</v>
      </c>
    </row>
    <row r="369" spans="1:6" ht="15.75" x14ac:dyDescent="0.25">
      <c r="A369" s="99" t="s">
        <v>216</v>
      </c>
      <c r="B369" s="6" t="s">
        <v>1678</v>
      </c>
      <c r="C369" s="6">
        <v>100193</v>
      </c>
      <c r="D369" s="6" t="s">
        <v>57</v>
      </c>
      <c r="E369" s="6">
        <v>0.443</v>
      </c>
      <c r="F369" s="9" t="s">
        <v>46</v>
      </c>
    </row>
    <row r="370" spans="1:6" ht="15.75" x14ac:dyDescent="0.25">
      <c r="A370" s="99" t="s">
        <v>525</v>
      </c>
      <c r="B370" s="6" t="s">
        <v>1679</v>
      </c>
      <c r="C370" s="6">
        <v>100194</v>
      </c>
      <c r="D370" s="6" t="s">
        <v>57</v>
      </c>
      <c r="E370" s="6">
        <v>0.108</v>
      </c>
      <c r="F370" s="9" t="s">
        <v>46</v>
      </c>
    </row>
    <row r="371" spans="1:6" ht="15.75" x14ac:dyDescent="0.25">
      <c r="A371" s="99" t="s">
        <v>535</v>
      </c>
      <c r="B371" s="6" t="s">
        <v>1680</v>
      </c>
      <c r="C371" s="6" t="s">
        <v>56</v>
      </c>
      <c r="D371" s="6" t="s">
        <v>57</v>
      </c>
      <c r="E371" s="6">
        <v>0.13300000000000001</v>
      </c>
      <c r="F371" s="9" t="s">
        <v>46</v>
      </c>
    </row>
    <row r="372" spans="1:6" ht="15.75" x14ac:dyDescent="0.25">
      <c r="A372" s="99" t="s">
        <v>563</v>
      </c>
      <c r="B372" s="6" t="s">
        <v>1681</v>
      </c>
      <c r="C372" s="6">
        <v>100088</v>
      </c>
      <c r="D372" s="6" t="s">
        <v>57</v>
      </c>
      <c r="E372" s="6">
        <v>0.23200000000000001</v>
      </c>
      <c r="F372" s="9" t="s">
        <v>46</v>
      </c>
    </row>
    <row r="373" spans="1:6" ht="15.75" x14ac:dyDescent="0.25">
      <c r="A373" s="99" t="s">
        <v>564</v>
      </c>
      <c r="B373" s="6" t="s">
        <v>1682</v>
      </c>
      <c r="C373" s="6">
        <v>100186</v>
      </c>
      <c r="D373" s="6" t="s">
        <v>57</v>
      </c>
      <c r="E373" s="6">
        <v>0.22</v>
      </c>
      <c r="F373" s="9" t="s">
        <v>46</v>
      </c>
    </row>
    <row r="374" spans="1:6" ht="15.75" x14ac:dyDescent="0.25">
      <c r="A374" s="99" t="s">
        <v>565</v>
      </c>
      <c r="B374" s="6" t="s">
        <v>1683</v>
      </c>
      <c r="C374" s="6">
        <v>100187</v>
      </c>
      <c r="D374" s="6" t="s">
        <v>57</v>
      </c>
      <c r="E374" s="6">
        <v>0.182</v>
      </c>
      <c r="F374" s="9" t="s">
        <v>46</v>
      </c>
    </row>
    <row r="375" spans="1:6" ht="15.75" x14ac:dyDescent="0.25">
      <c r="A375" s="99" t="s">
        <v>567</v>
      </c>
      <c r="B375" s="6" t="s">
        <v>1684</v>
      </c>
      <c r="C375" s="6" t="s">
        <v>56</v>
      </c>
      <c r="D375" s="6" t="s">
        <v>57</v>
      </c>
      <c r="E375" s="6">
        <v>0.13700000000000001</v>
      </c>
      <c r="F375" s="9" t="s">
        <v>46</v>
      </c>
    </row>
    <row r="376" spans="1:6" ht="15.75" x14ac:dyDescent="0.25">
      <c r="A376" s="99" t="s">
        <v>237</v>
      </c>
      <c r="B376" s="6" t="s">
        <v>1685</v>
      </c>
      <c r="C376" s="6">
        <v>100536</v>
      </c>
      <c r="D376" s="6" t="s">
        <v>57</v>
      </c>
      <c r="E376" s="6">
        <v>0.22700000000000001</v>
      </c>
      <c r="F376" s="9" t="s">
        <v>46</v>
      </c>
    </row>
    <row r="377" spans="1:6" ht="15.75" x14ac:dyDescent="0.25">
      <c r="A377" s="99" t="s">
        <v>302</v>
      </c>
      <c r="B377" s="6" t="s">
        <v>1686</v>
      </c>
      <c r="C377" s="6">
        <v>110061</v>
      </c>
      <c r="D377" s="6" t="s">
        <v>57</v>
      </c>
      <c r="E377" s="6">
        <v>0.20399999999999999</v>
      </c>
      <c r="F377" s="9" t="s">
        <v>46</v>
      </c>
    </row>
    <row r="378" spans="1:6" ht="15.75" x14ac:dyDescent="0.25">
      <c r="A378" s="99" t="s">
        <v>368</v>
      </c>
      <c r="B378" s="6" t="s">
        <v>1687</v>
      </c>
      <c r="C378" s="6" t="s">
        <v>56</v>
      </c>
      <c r="D378" s="6" t="s">
        <v>57</v>
      </c>
      <c r="E378" s="6">
        <v>0.13</v>
      </c>
      <c r="F378" s="9" t="s">
        <v>46</v>
      </c>
    </row>
    <row r="379" spans="1:6" ht="15.75" x14ac:dyDescent="0.25">
      <c r="A379" s="99" t="s">
        <v>527</v>
      </c>
      <c r="B379" s="6" t="s">
        <v>1688</v>
      </c>
      <c r="C379" s="6">
        <v>110272</v>
      </c>
      <c r="D379" s="6" t="s">
        <v>57</v>
      </c>
      <c r="E379" s="6">
        <v>0.24399999999999999</v>
      </c>
      <c r="F379" s="9" t="s">
        <v>46</v>
      </c>
    </row>
    <row r="380" spans="1:6" ht="15.75" x14ac:dyDescent="0.25">
      <c r="A380" s="99" t="s">
        <v>559</v>
      </c>
      <c r="B380" s="6" t="s">
        <v>1689</v>
      </c>
      <c r="C380" s="6" t="s">
        <v>56</v>
      </c>
      <c r="D380" s="6" t="s">
        <v>57</v>
      </c>
      <c r="E380" s="6">
        <v>0.11</v>
      </c>
      <c r="F380" s="9" t="s">
        <v>46</v>
      </c>
    </row>
    <row r="381" spans="1:6" ht="15.75" x14ac:dyDescent="0.25">
      <c r="A381" s="99" t="s">
        <v>1003</v>
      </c>
      <c r="B381" s="6" t="s">
        <v>1690</v>
      </c>
      <c r="C381" s="6" t="s">
        <v>56</v>
      </c>
      <c r="D381" s="6" t="s">
        <v>57</v>
      </c>
      <c r="E381" s="6">
        <v>0.223</v>
      </c>
      <c r="F381" s="9" t="s">
        <v>46</v>
      </c>
    </row>
    <row r="382" spans="1:6" ht="15.75" x14ac:dyDescent="0.25">
      <c r="A382" s="99" t="s">
        <v>1004</v>
      </c>
      <c r="B382" s="6" t="s">
        <v>1691</v>
      </c>
      <c r="C382" s="6" t="s">
        <v>56</v>
      </c>
      <c r="D382" s="6" t="s">
        <v>57</v>
      </c>
      <c r="E382" s="6">
        <v>0.218</v>
      </c>
      <c r="F382" s="9" t="s">
        <v>46</v>
      </c>
    </row>
    <row r="383" spans="1:6" ht="15.75" x14ac:dyDescent="0.25">
      <c r="A383" s="99" t="s">
        <v>1005</v>
      </c>
      <c r="B383" s="6" t="s">
        <v>1692</v>
      </c>
      <c r="C383" s="6" t="s">
        <v>56</v>
      </c>
      <c r="D383" s="6" t="s">
        <v>57</v>
      </c>
      <c r="E383" s="6">
        <v>0.219</v>
      </c>
      <c r="F383" s="9" t="s">
        <v>46</v>
      </c>
    </row>
    <row r="384" spans="1:6" ht="15.75" x14ac:dyDescent="0.25">
      <c r="A384" s="99" t="s">
        <v>1006</v>
      </c>
      <c r="B384" s="6" t="s">
        <v>1693</v>
      </c>
      <c r="C384" s="6" t="s">
        <v>56</v>
      </c>
      <c r="D384" s="6" t="s">
        <v>57</v>
      </c>
      <c r="E384" s="6">
        <v>0.25800000000000001</v>
      </c>
      <c r="F384" s="9" t="s">
        <v>46</v>
      </c>
    </row>
    <row r="385" spans="1:6" ht="15.75" x14ac:dyDescent="0.25">
      <c r="A385" s="99" t="s">
        <v>1007</v>
      </c>
      <c r="B385" s="6" t="s">
        <v>1694</v>
      </c>
      <c r="C385" s="6" t="s">
        <v>916</v>
      </c>
      <c r="D385" s="6" t="s">
        <v>210</v>
      </c>
      <c r="E385" s="6">
        <v>0.32</v>
      </c>
      <c r="F385" s="9" t="s">
        <v>46</v>
      </c>
    </row>
    <row r="386" spans="1:6" ht="15.75" x14ac:dyDescent="0.25">
      <c r="A386" s="120" t="s">
        <v>66</v>
      </c>
      <c r="B386" s="6" t="s">
        <v>1695</v>
      </c>
      <c r="C386" s="6">
        <v>100546</v>
      </c>
      <c r="D386" s="6" t="s">
        <v>57</v>
      </c>
      <c r="E386" s="6">
        <v>0.84099999999999997</v>
      </c>
      <c r="F386" s="9" t="s">
        <v>11</v>
      </c>
    </row>
    <row r="387" spans="1:6" ht="15.75" x14ac:dyDescent="0.25">
      <c r="A387" s="120" t="s">
        <v>108</v>
      </c>
      <c r="B387" s="6" t="s">
        <v>1696</v>
      </c>
      <c r="C387" s="6" t="s">
        <v>56</v>
      </c>
      <c r="D387" s="6" t="s">
        <v>57</v>
      </c>
      <c r="E387" s="6">
        <v>0.92800000000000005</v>
      </c>
      <c r="F387" s="9" t="s">
        <v>11</v>
      </c>
    </row>
    <row r="388" spans="1:6" ht="15.75" x14ac:dyDescent="0.25">
      <c r="A388" s="120" t="s">
        <v>109</v>
      </c>
      <c r="B388" s="6" t="s">
        <v>1697</v>
      </c>
      <c r="C388" s="6">
        <v>100501</v>
      </c>
      <c r="D388" s="6" t="s">
        <v>57</v>
      </c>
      <c r="E388" s="6">
        <v>0.90600000000000003</v>
      </c>
      <c r="F388" s="9" t="s">
        <v>11</v>
      </c>
    </row>
    <row r="389" spans="1:6" ht="15.75" x14ac:dyDescent="0.25">
      <c r="A389" s="120" t="s">
        <v>110</v>
      </c>
      <c r="B389" s="6" t="s">
        <v>1698</v>
      </c>
      <c r="C389" s="6">
        <v>100314</v>
      </c>
      <c r="D389" s="6" t="s">
        <v>57</v>
      </c>
      <c r="E389" s="6">
        <v>0.91300000000000003</v>
      </c>
      <c r="F389" s="9" t="s">
        <v>11</v>
      </c>
    </row>
    <row r="390" spans="1:6" ht="15.75" x14ac:dyDescent="0.25">
      <c r="A390" s="120" t="s">
        <v>111</v>
      </c>
      <c r="B390" s="6" t="s">
        <v>1699</v>
      </c>
      <c r="C390" s="6">
        <v>100623</v>
      </c>
      <c r="D390" s="6" t="s">
        <v>57</v>
      </c>
      <c r="E390" s="6">
        <v>0.88200000000000001</v>
      </c>
      <c r="F390" s="9" t="s">
        <v>11</v>
      </c>
    </row>
    <row r="391" spans="1:6" ht="15.75" x14ac:dyDescent="0.25">
      <c r="A391" s="120" t="s">
        <v>112</v>
      </c>
      <c r="B391" s="6" t="s">
        <v>1700</v>
      </c>
      <c r="C391" s="6">
        <v>100555</v>
      </c>
      <c r="D391" s="6" t="s">
        <v>57</v>
      </c>
      <c r="E391" s="6">
        <v>0.72299999999999998</v>
      </c>
      <c r="F391" s="9" t="s">
        <v>11</v>
      </c>
    </row>
    <row r="392" spans="1:6" ht="15.75" x14ac:dyDescent="0.25">
      <c r="A392" s="120" t="s">
        <v>113</v>
      </c>
      <c r="B392" s="6" t="s">
        <v>1701</v>
      </c>
      <c r="C392" s="6" t="s">
        <v>56</v>
      </c>
      <c r="D392" s="6" t="s">
        <v>57</v>
      </c>
      <c r="E392" s="6">
        <v>0.86</v>
      </c>
      <c r="F392" s="9" t="s">
        <v>11</v>
      </c>
    </row>
    <row r="393" spans="1:6" ht="15.75" x14ac:dyDescent="0.25">
      <c r="A393" s="120" t="s">
        <v>114</v>
      </c>
      <c r="B393" s="6" t="s">
        <v>1702</v>
      </c>
      <c r="C393" s="6">
        <v>100319</v>
      </c>
      <c r="D393" s="6" t="s">
        <v>57</v>
      </c>
      <c r="E393" s="6">
        <v>0.86</v>
      </c>
      <c r="F393" s="9" t="s">
        <v>11</v>
      </c>
    </row>
    <row r="394" spans="1:6" ht="15.75" x14ac:dyDescent="0.25">
      <c r="A394" s="120" t="s">
        <v>115</v>
      </c>
      <c r="B394" s="6" t="s">
        <v>1703</v>
      </c>
      <c r="C394" s="6">
        <v>100315</v>
      </c>
      <c r="D394" s="6" t="s">
        <v>57</v>
      </c>
      <c r="E394" s="6">
        <v>0.879</v>
      </c>
      <c r="F394" s="9" t="s">
        <v>11</v>
      </c>
    </row>
    <row r="395" spans="1:6" ht="15.75" x14ac:dyDescent="0.25">
      <c r="A395" s="120" t="s">
        <v>117</v>
      </c>
      <c r="B395" s="6" t="s">
        <v>1704</v>
      </c>
      <c r="C395" s="6" t="s">
        <v>56</v>
      </c>
      <c r="D395" s="6" t="s">
        <v>57</v>
      </c>
      <c r="E395" s="6">
        <v>0.90600000000000003</v>
      </c>
      <c r="F395" s="9" t="s">
        <v>11</v>
      </c>
    </row>
    <row r="396" spans="1:6" ht="15.75" x14ac:dyDescent="0.25">
      <c r="A396" s="120" t="s">
        <v>118</v>
      </c>
      <c r="B396" s="6" t="s">
        <v>1705</v>
      </c>
      <c r="C396" s="6" t="s">
        <v>56</v>
      </c>
      <c r="D396" s="6" t="s">
        <v>57</v>
      </c>
      <c r="E396" s="6">
        <v>0.92800000000000005</v>
      </c>
      <c r="F396" s="9" t="s">
        <v>11</v>
      </c>
    </row>
    <row r="397" spans="1:6" ht="15.75" x14ac:dyDescent="0.25">
      <c r="A397" s="120" t="s">
        <v>119</v>
      </c>
      <c r="B397" s="6" t="s">
        <v>1706</v>
      </c>
      <c r="C397" s="6" t="s">
        <v>56</v>
      </c>
      <c r="D397" s="6" t="s">
        <v>57</v>
      </c>
      <c r="E397" s="6">
        <v>0.90800000000000003</v>
      </c>
      <c r="F397" s="9" t="s">
        <v>11</v>
      </c>
    </row>
    <row r="398" spans="1:6" ht="15.75" x14ac:dyDescent="0.25">
      <c r="A398" s="120" t="s">
        <v>160</v>
      </c>
      <c r="B398" s="6" t="s">
        <v>1707</v>
      </c>
      <c r="C398" s="6">
        <v>100473</v>
      </c>
      <c r="D398" s="6" t="s">
        <v>57</v>
      </c>
      <c r="E398" s="6">
        <v>0.86699999999999999</v>
      </c>
      <c r="F398" s="9" t="s">
        <v>11</v>
      </c>
    </row>
    <row r="399" spans="1:6" ht="15.75" x14ac:dyDescent="0.25">
      <c r="A399" s="120" t="s">
        <v>250</v>
      </c>
      <c r="B399" s="6" t="s">
        <v>1708</v>
      </c>
      <c r="C399" s="6" t="s">
        <v>56</v>
      </c>
      <c r="D399" s="6" t="s">
        <v>57</v>
      </c>
      <c r="E399" s="6">
        <v>0.90300000000000002</v>
      </c>
      <c r="F399" s="9" t="s">
        <v>11</v>
      </c>
    </row>
    <row r="400" spans="1:6" ht="15.75" x14ac:dyDescent="0.25">
      <c r="A400" s="120" t="s">
        <v>252</v>
      </c>
      <c r="B400" s="6" t="s">
        <v>1709</v>
      </c>
      <c r="C400" s="6" t="s">
        <v>56</v>
      </c>
      <c r="D400" s="6" t="s">
        <v>57</v>
      </c>
      <c r="E400" s="6">
        <v>1.1990000000000001</v>
      </c>
      <c r="F400" s="9" t="s">
        <v>11</v>
      </c>
    </row>
    <row r="401" spans="1:6" ht="15.75" x14ac:dyDescent="0.25">
      <c r="A401" s="120" t="s">
        <v>326</v>
      </c>
      <c r="B401" s="6" t="s">
        <v>1710</v>
      </c>
      <c r="C401" s="6">
        <v>100485</v>
      </c>
      <c r="D401" s="6" t="s">
        <v>57</v>
      </c>
      <c r="E401" s="6">
        <v>0.88600000000000001</v>
      </c>
      <c r="F401" s="9" t="s">
        <v>11</v>
      </c>
    </row>
    <row r="402" spans="1:6" ht="15.75" x14ac:dyDescent="0.25">
      <c r="A402" s="120" t="s">
        <v>474</v>
      </c>
      <c r="B402" s="6" t="s">
        <v>1711</v>
      </c>
      <c r="C402" s="6" t="s">
        <v>56</v>
      </c>
      <c r="D402" s="6" t="s">
        <v>57</v>
      </c>
      <c r="E402" s="6">
        <v>1.0640000000000001</v>
      </c>
      <c r="F402" s="9" t="s">
        <v>11</v>
      </c>
    </row>
    <row r="403" spans="1:6" ht="15.75" x14ac:dyDescent="0.25">
      <c r="A403" s="120" t="s">
        <v>548</v>
      </c>
      <c r="B403" s="6" t="s">
        <v>1712</v>
      </c>
      <c r="C403" s="6"/>
      <c r="D403" s="6" t="s">
        <v>57</v>
      </c>
      <c r="E403" s="6">
        <v>1.236</v>
      </c>
      <c r="F403" s="9" t="s">
        <v>11</v>
      </c>
    </row>
    <row r="404" spans="1:6" ht="15.75" x14ac:dyDescent="0.25">
      <c r="A404" s="120" t="s">
        <v>562</v>
      </c>
      <c r="B404" s="6" t="s">
        <v>1713</v>
      </c>
      <c r="C404" s="6" t="s">
        <v>56</v>
      </c>
      <c r="D404" s="6" t="s">
        <v>57</v>
      </c>
      <c r="E404" s="6">
        <v>1.286</v>
      </c>
      <c r="F404" s="9" t="s">
        <v>11</v>
      </c>
    </row>
    <row r="405" spans="1:6" ht="15.75" x14ac:dyDescent="0.25">
      <c r="A405" s="120" t="s">
        <v>830</v>
      </c>
      <c r="B405" s="6" t="s">
        <v>1714</v>
      </c>
      <c r="C405" s="6">
        <v>100549</v>
      </c>
      <c r="D405" s="6" t="s">
        <v>57</v>
      </c>
      <c r="E405" s="6">
        <v>0.46300000000000002</v>
      </c>
      <c r="F405" s="9" t="s">
        <v>11</v>
      </c>
    </row>
    <row r="406" spans="1:6" ht="15.75" x14ac:dyDescent="0.25">
      <c r="A406" s="120" t="s">
        <v>831</v>
      </c>
      <c r="B406" s="6" t="s">
        <v>1715</v>
      </c>
      <c r="C406" s="6">
        <v>100634</v>
      </c>
      <c r="D406" s="6" t="s">
        <v>57</v>
      </c>
      <c r="E406" s="6">
        <v>0.45100000000000001</v>
      </c>
      <c r="F406" s="9" t="s">
        <v>11</v>
      </c>
    </row>
    <row r="407" spans="1:6" ht="15.75" x14ac:dyDescent="0.25">
      <c r="A407" s="120" t="s">
        <v>833</v>
      </c>
      <c r="B407" s="6" t="s">
        <v>1716</v>
      </c>
      <c r="C407" s="6" t="s">
        <v>56</v>
      </c>
      <c r="D407" s="6" t="s">
        <v>57</v>
      </c>
      <c r="E407" s="6">
        <v>0.98199999999999998</v>
      </c>
      <c r="F407" s="9" t="s">
        <v>11</v>
      </c>
    </row>
    <row r="408" spans="1:6" ht="15.75" x14ac:dyDescent="0.25">
      <c r="A408" s="120" t="s">
        <v>834</v>
      </c>
      <c r="B408" s="6" t="s">
        <v>1717</v>
      </c>
      <c r="C408" s="6" t="s">
        <v>56</v>
      </c>
      <c r="D408" s="6" t="s">
        <v>57</v>
      </c>
      <c r="E408" s="6">
        <v>0.98899999999999999</v>
      </c>
      <c r="F408" s="9" t="s">
        <v>11</v>
      </c>
    </row>
    <row r="409" spans="1:6" ht="15.75" x14ac:dyDescent="0.25">
      <c r="A409" s="120" t="s">
        <v>835</v>
      </c>
      <c r="B409" s="6" t="s">
        <v>1718</v>
      </c>
      <c r="C409" s="6" t="s">
        <v>56</v>
      </c>
      <c r="D409" s="6" t="s">
        <v>57</v>
      </c>
      <c r="E409" s="6">
        <v>0.88800000000000001</v>
      </c>
      <c r="F409" s="9" t="s">
        <v>11</v>
      </c>
    </row>
    <row r="410" spans="1:6" ht="15.75" x14ac:dyDescent="0.25">
      <c r="A410" s="120" t="s">
        <v>992</v>
      </c>
      <c r="B410" s="6" t="s">
        <v>1719</v>
      </c>
      <c r="C410" s="6" t="s">
        <v>56</v>
      </c>
      <c r="D410" s="6" t="s">
        <v>57</v>
      </c>
      <c r="E410" s="6">
        <v>1.407</v>
      </c>
      <c r="F410" s="9" t="s">
        <v>11</v>
      </c>
    </row>
    <row r="411" spans="1:6" ht="15.75" x14ac:dyDescent="0.25">
      <c r="A411" s="120" t="s">
        <v>993</v>
      </c>
      <c r="B411" s="6" t="s">
        <v>1720</v>
      </c>
      <c r="C411" s="6" t="s">
        <v>56</v>
      </c>
      <c r="D411" s="6" t="s">
        <v>57</v>
      </c>
      <c r="E411" s="6">
        <v>1.264</v>
      </c>
      <c r="F411" s="9" t="s">
        <v>11</v>
      </c>
    </row>
    <row r="412" spans="1:6" ht="15.75" x14ac:dyDescent="0.25">
      <c r="A412" s="120" t="s">
        <v>995</v>
      </c>
      <c r="B412" s="6" t="s">
        <v>1721</v>
      </c>
      <c r="C412" s="6" t="s">
        <v>56</v>
      </c>
      <c r="D412" s="6" t="s">
        <v>57</v>
      </c>
      <c r="E412" s="6">
        <v>1.605</v>
      </c>
      <c r="F412" s="9" t="s">
        <v>11</v>
      </c>
    </row>
    <row r="413" spans="1:6" ht="15.75" x14ac:dyDescent="0.25">
      <c r="A413" s="120" t="s">
        <v>996</v>
      </c>
      <c r="B413" s="6" t="s">
        <v>1722</v>
      </c>
      <c r="C413" s="6" t="s">
        <v>56</v>
      </c>
      <c r="D413" s="6" t="s">
        <v>57</v>
      </c>
      <c r="E413" s="6">
        <v>0.78900000000000003</v>
      </c>
      <c r="F413" s="9" t="s">
        <v>11</v>
      </c>
    </row>
    <row r="414" spans="1:6" ht="15.75" x14ac:dyDescent="0.25">
      <c r="A414" s="120" t="s">
        <v>997</v>
      </c>
      <c r="B414" s="6" t="s">
        <v>1723</v>
      </c>
      <c r="C414" s="6">
        <v>100413</v>
      </c>
      <c r="D414" s="6" t="s">
        <v>57</v>
      </c>
      <c r="E414" s="6">
        <v>0.749</v>
      </c>
      <c r="F414" s="9" t="s">
        <v>11</v>
      </c>
    </row>
    <row r="415" spans="1:6" ht="15.75" x14ac:dyDescent="0.25">
      <c r="A415" s="120" t="s">
        <v>998</v>
      </c>
      <c r="B415" s="6" t="s">
        <v>1724</v>
      </c>
      <c r="C415" s="6">
        <v>100413</v>
      </c>
      <c r="D415" s="6" t="s">
        <v>57</v>
      </c>
      <c r="E415" s="6">
        <v>0.51500000000000001</v>
      </c>
      <c r="F415" s="9" t="s">
        <v>11</v>
      </c>
    </row>
    <row r="416" spans="1:6" ht="15.75" x14ac:dyDescent="0.25">
      <c r="A416" s="120" t="s">
        <v>999</v>
      </c>
      <c r="B416" s="6" t="s">
        <v>1725</v>
      </c>
      <c r="C416" s="6" t="s">
        <v>56</v>
      </c>
      <c r="D416" s="6" t="s">
        <v>70</v>
      </c>
      <c r="E416" s="6">
        <v>0.51</v>
      </c>
      <c r="F416" s="9" t="s">
        <v>11</v>
      </c>
    </row>
    <row r="417" spans="1:6" ht="15.75" x14ac:dyDescent="0.25">
      <c r="A417" s="120" t="s">
        <v>1053</v>
      </c>
      <c r="B417" s="6" t="s">
        <v>1726</v>
      </c>
      <c r="C417" s="6" t="s">
        <v>56</v>
      </c>
      <c r="D417" s="6" t="s">
        <v>57</v>
      </c>
      <c r="E417" s="6">
        <v>0.58599999999999997</v>
      </c>
      <c r="F417" s="9" t="s">
        <v>11</v>
      </c>
    </row>
    <row r="418" spans="1:6" ht="15.75" x14ac:dyDescent="0.25">
      <c r="A418" s="120" t="s">
        <v>60</v>
      </c>
      <c r="B418" s="6" t="s">
        <v>1727</v>
      </c>
      <c r="C418" s="6">
        <v>100487</v>
      </c>
      <c r="D418" s="6" t="s">
        <v>57</v>
      </c>
      <c r="E418" s="6">
        <v>0.96</v>
      </c>
      <c r="F418" s="9" t="s">
        <v>11</v>
      </c>
    </row>
    <row r="419" spans="1:6" ht="15.75" x14ac:dyDescent="0.25">
      <c r="A419" s="120" t="s">
        <v>61</v>
      </c>
      <c r="B419" s="6" t="s">
        <v>1728</v>
      </c>
      <c r="C419" s="6">
        <v>110130</v>
      </c>
      <c r="D419" s="6" t="s">
        <v>57</v>
      </c>
      <c r="E419" s="6">
        <v>1.1579999999999999</v>
      </c>
      <c r="F419" s="9" t="s">
        <v>11</v>
      </c>
    </row>
    <row r="420" spans="1:6" ht="15.75" x14ac:dyDescent="0.25">
      <c r="A420" s="120" t="s">
        <v>62</v>
      </c>
      <c r="B420" s="6" t="s">
        <v>1729</v>
      </c>
      <c r="C420" s="6">
        <v>100408</v>
      </c>
      <c r="D420" s="6" t="s">
        <v>57</v>
      </c>
      <c r="E420" s="6">
        <v>1.0089999999999999</v>
      </c>
      <c r="F420" s="9" t="s">
        <v>11</v>
      </c>
    </row>
    <row r="421" spans="1:6" ht="15.75" x14ac:dyDescent="0.25">
      <c r="A421" s="120" t="s">
        <v>106</v>
      </c>
      <c r="B421" s="6" t="s">
        <v>1730</v>
      </c>
      <c r="C421" s="6">
        <v>100329</v>
      </c>
      <c r="D421" s="6" t="s">
        <v>57</v>
      </c>
      <c r="E421" s="6">
        <v>1.131</v>
      </c>
      <c r="F421" s="9" t="s">
        <v>11</v>
      </c>
    </row>
    <row r="422" spans="1:6" ht="15.75" x14ac:dyDescent="0.25">
      <c r="A422" s="120" t="s">
        <v>282</v>
      </c>
      <c r="B422" s="6" t="s">
        <v>1731</v>
      </c>
      <c r="C422" s="6">
        <v>110303</v>
      </c>
      <c r="D422" s="6" t="s">
        <v>57</v>
      </c>
      <c r="E422" s="6">
        <v>0.96599999999999997</v>
      </c>
      <c r="F422" s="9" t="s">
        <v>11</v>
      </c>
    </row>
    <row r="423" spans="1:6" ht="15.75" x14ac:dyDescent="0.25">
      <c r="A423" s="120" t="s">
        <v>491</v>
      </c>
      <c r="B423" s="6" t="s">
        <v>1732</v>
      </c>
      <c r="C423" s="6" t="s">
        <v>56</v>
      </c>
      <c r="D423" s="6" t="s">
        <v>335</v>
      </c>
      <c r="E423" s="6">
        <v>1.9570000000000001</v>
      </c>
      <c r="F423" s="9" t="s">
        <v>11</v>
      </c>
    </row>
    <row r="424" spans="1:6" ht="15.75" x14ac:dyDescent="0.25">
      <c r="A424" s="120" t="s">
        <v>591</v>
      </c>
      <c r="B424" s="6" t="s">
        <v>1733</v>
      </c>
      <c r="C424" s="6" t="s">
        <v>56</v>
      </c>
      <c r="D424" s="6" t="s">
        <v>57</v>
      </c>
      <c r="E424" s="6">
        <v>0.97</v>
      </c>
      <c r="F424" s="9" t="s">
        <v>11</v>
      </c>
    </row>
    <row r="425" spans="1:6" ht="15.75" x14ac:dyDescent="0.25">
      <c r="A425" s="120" t="s">
        <v>592</v>
      </c>
      <c r="B425" s="6" t="s">
        <v>1734</v>
      </c>
      <c r="C425" s="6" t="s">
        <v>56</v>
      </c>
      <c r="D425" s="6" t="s">
        <v>57</v>
      </c>
      <c r="E425" s="6">
        <v>0.97399999999999998</v>
      </c>
      <c r="F425" s="9" t="s">
        <v>11</v>
      </c>
    </row>
    <row r="426" spans="1:6" ht="15.75" x14ac:dyDescent="0.25">
      <c r="A426" s="120" t="s">
        <v>801</v>
      </c>
      <c r="B426" s="6" t="s">
        <v>1735</v>
      </c>
      <c r="C426" s="6">
        <v>110279</v>
      </c>
      <c r="D426" s="6" t="s">
        <v>57</v>
      </c>
      <c r="E426" s="6">
        <v>0.99199999999999999</v>
      </c>
      <c r="F426" s="9" t="s">
        <v>11</v>
      </c>
    </row>
    <row r="427" spans="1:6" ht="15.75" x14ac:dyDescent="0.25">
      <c r="A427" s="120" t="s">
        <v>954</v>
      </c>
      <c r="B427" s="6" t="s">
        <v>1736</v>
      </c>
      <c r="C427" s="6" t="s">
        <v>56</v>
      </c>
      <c r="D427" s="6" t="s">
        <v>57</v>
      </c>
      <c r="E427" s="6">
        <v>0.99199999999999999</v>
      </c>
      <c r="F427" s="9" t="s">
        <v>11</v>
      </c>
    </row>
    <row r="428" spans="1:6" ht="15.75" x14ac:dyDescent="0.25">
      <c r="A428" s="120" t="s">
        <v>955</v>
      </c>
      <c r="B428" s="6" t="s">
        <v>1737</v>
      </c>
      <c r="C428" s="6" t="s">
        <v>56</v>
      </c>
      <c r="D428" s="6" t="s">
        <v>57</v>
      </c>
      <c r="E428" s="6">
        <v>0.97599999999999998</v>
      </c>
      <c r="F428" s="9" t="s">
        <v>11</v>
      </c>
    </row>
    <row r="429" spans="1:6" ht="15.75" x14ac:dyDescent="0.25">
      <c r="A429" s="120" t="s">
        <v>956</v>
      </c>
      <c r="B429" s="6" t="s">
        <v>1738</v>
      </c>
      <c r="C429" s="6">
        <v>100325</v>
      </c>
      <c r="D429" s="6" t="s">
        <v>57</v>
      </c>
      <c r="E429" s="6">
        <v>0.92</v>
      </c>
      <c r="F429" s="9" t="s">
        <v>11</v>
      </c>
    </row>
    <row r="430" spans="1:6" ht="15.75" x14ac:dyDescent="0.25">
      <c r="A430" s="120" t="s">
        <v>968</v>
      </c>
      <c r="B430" s="6" t="s">
        <v>1739</v>
      </c>
      <c r="C430" s="6" t="s">
        <v>56</v>
      </c>
      <c r="D430" s="6" t="s">
        <v>57</v>
      </c>
      <c r="E430" s="6">
        <v>1.1040000000000001</v>
      </c>
      <c r="F430" s="9" t="s">
        <v>11</v>
      </c>
    </row>
    <row r="431" spans="1:6" ht="15.75" x14ac:dyDescent="0.25">
      <c r="A431" s="120" t="s">
        <v>969</v>
      </c>
      <c r="B431" s="6" t="s">
        <v>1740</v>
      </c>
      <c r="C431" s="6">
        <v>100593</v>
      </c>
      <c r="D431" s="6" t="s">
        <v>57</v>
      </c>
      <c r="E431" s="6">
        <v>1.04</v>
      </c>
      <c r="F431" s="9" t="s">
        <v>11</v>
      </c>
    </row>
    <row r="432" spans="1:6" ht="15.75" x14ac:dyDescent="0.25">
      <c r="A432" s="120" t="s">
        <v>970</v>
      </c>
      <c r="B432" s="6" t="s">
        <v>1741</v>
      </c>
      <c r="C432" s="6">
        <v>100310</v>
      </c>
      <c r="D432" s="6" t="s">
        <v>57</v>
      </c>
      <c r="E432" s="6">
        <v>1.117</v>
      </c>
      <c r="F432" s="9" t="s">
        <v>11</v>
      </c>
    </row>
    <row r="433" spans="1:6" ht="15.75" x14ac:dyDescent="0.25">
      <c r="A433" s="120" t="s">
        <v>971</v>
      </c>
      <c r="B433" s="6" t="s">
        <v>1742</v>
      </c>
      <c r="C433" s="6">
        <v>110015</v>
      </c>
      <c r="D433" s="6" t="s">
        <v>57</v>
      </c>
      <c r="E433" s="6">
        <v>1.1040000000000001</v>
      </c>
      <c r="F433" s="9" t="s">
        <v>11</v>
      </c>
    </row>
    <row r="434" spans="1:6" ht="15.75" x14ac:dyDescent="0.25">
      <c r="A434" s="120" t="s">
        <v>972</v>
      </c>
      <c r="B434" s="6" t="s">
        <v>1743</v>
      </c>
      <c r="C434" s="6" t="s">
        <v>56</v>
      </c>
      <c r="D434" s="6" t="s">
        <v>57</v>
      </c>
      <c r="E434" s="6">
        <v>1.1100000000000001</v>
      </c>
      <c r="F434" s="9" t="s">
        <v>11</v>
      </c>
    </row>
    <row r="435" spans="1:6" ht="15.75" x14ac:dyDescent="0.25">
      <c r="A435" s="120" t="s">
        <v>973</v>
      </c>
      <c r="B435" s="6" t="s">
        <v>1744</v>
      </c>
      <c r="C435" s="6">
        <v>100557</v>
      </c>
      <c r="D435" s="6" t="s">
        <v>57</v>
      </c>
      <c r="E435" s="6">
        <v>1.1299999999999999</v>
      </c>
      <c r="F435" s="9" t="s">
        <v>11</v>
      </c>
    </row>
    <row r="436" spans="1:6" ht="15.75" x14ac:dyDescent="0.25">
      <c r="A436" s="120" t="s">
        <v>974</v>
      </c>
      <c r="B436" s="6" t="s">
        <v>1745</v>
      </c>
      <c r="C436" s="6" t="s">
        <v>56</v>
      </c>
      <c r="D436" s="6" t="s">
        <v>57</v>
      </c>
      <c r="E436" s="6">
        <v>1.093</v>
      </c>
      <c r="F436" s="9" t="s">
        <v>11</v>
      </c>
    </row>
    <row r="437" spans="1:6" ht="15.75" x14ac:dyDescent="0.25">
      <c r="A437" s="120" t="s">
        <v>1008</v>
      </c>
      <c r="B437" s="6" t="s">
        <v>1746</v>
      </c>
      <c r="C437" s="6" t="s">
        <v>56</v>
      </c>
      <c r="D437" s="6" t="s">
        <v>57</v>
      </c>
      <c r="E437" s="6">
        <v>0.99099999999999999</v>
      </c>
      <c r="F437" s="9" t="s">
        <v>11</v>
      </c>
    </row>
    <row r="438" spans="1:6" ht="15.75" x14ac:dyDescent="0.25">
      <c r="A438" s="120" t="s">
        <v>1031</v>
      </c>
      <c r="B438" s="6" t="s">
        <v>1747</v>
      </c>
      <c r="C438" s="6">
        <v>110256</v>
      </c>
      <c r="D438" s="6" t="s">
        <v>57</v>
      </c>
      <c r="E438" s="6">
        <v>1.1339999999999999</v>
      </c>
      <c r="F438" s="9" t="s">
        <v>11</v>
      </c>
    </row>
    <row r="439" spans="1:6" ht="15.75" x14ac:dyDescent="0.25">
      <c r="A439" s="120" t="s">
        <v>1153</v>
      </c>
      <c r="B439" s="6" t="s">
        <v>1748</v>
      </c>
      <c r="C439" s="6">
        <v>100820</v>
      </c>
      <c r="D439" s="6" t="s">
        <v>57</v>
      </c>
      <c r="E439" s="6">
        <v>6.6000000000000003E-2</v>
      </c>
      <c r="F439" s="9" t="s">
        <v>12</v>
      </c>
    </row>
    <row r="440" spans="1:6" ht="15.75" x14ac:dyDescent="0.25">
      <c r="A440" s="120" t="s">
        <v>1154</v>
      </c>
      <c r="B440" s="6" t="s">
        <v>1749</v>
      </c>
      <c r="C440" s="6">
        <v>110027</v>
      </c>
      <c r="D440" s="6" t="s">
        <v>57</v>
      </c>
      <c r="E440" s="6">
        <v>0.68200000000000005</v>
      </c>
      <c r="F440" s="9" t="s">
        <v>12</v>
      </c>
    </row>
    <row r="441" spans="1:6" ht="15.75" x14ac:dyDescent="0.25">
      <c r="A441" s="99" t="s">
        <v>116</v>
      </c>
      <c r="B441" s="6" t="s">
        <v>1750</v>
      </c>
      <c r="C441" s="6">
        <v>110092</v>
      </c>
      <c r="D441" s="6" t="s">
        <v>57</v>
      </c>
      <c r="E441" s="6">
        <v>1.05</v>
      </c>
      <c r="F441" s="9" t="s">
        <v>12</v>
      </c>
    </row>
    <row r="442" spans="1:6" ht="15.75" x14ac:dyDescent="0.25">
      <c r="A442" s="99" t="s">
        <v>122</v>
      </c>
      <c r="B442" s="6" t="s">
        <v>1751</v>
      </c>
      <c r="C442" s="6">
        <v>100394</v>
      </c>
      <c r="D442" s="6" t="s">
        <v>57</v>
      </c>
      <c r="E442" s="6">
        <v>0.45800000000000002</v>
      </c>
      <c r="F442" s="9" t="s">
        <v>12</v>
      </c>
    </row>
    <row r="443" spans="1:6" ht="15.75" x14ac:dyDescent="0.25">
      <c r="A443" s="99" t="s">
        <v>123</v>
      </c>
      <c r="B443" s="6" t="s">
        <v>1752</v>
      </c>
      <c r="C443" s="6">
        <v>110153</v>
      </c>
      <c r="D443" s="6" t="s">
        <v>57</v>
      </c>
      <c r="E443" s="6">
        <v>0.41899999999999998</v>
      </c>
      <c r="F443" s="9" t="s">
        <v>12</v>
      </c>
    </row>
    <row r="444" spans="1:6" ht="15.75" x14ac:dyDescent="0.25">
      <c r="A444" s="99" t="s">
        <v>124</v>
      </c>
      <c r="B444" s="6" t="s">
        <v>1753</v>
      </c>
      <c r="C444" s="6">
        <v>100362</v>
      </c>
      <c r="D444" s="6" t="s">
        <v>57</v>
      </c>
      <c r="E444" s="6">
        <v>0.33800000000000002</v>
      </c>
      <c r="F444" s="9" t="s">
        <v>12</v>
      </c>
    </row>
    <row r="445" spans="1:6" ht="15.75" x14ac:dyDescent="0.25">
      <c r="A445" s="99" t="s">
        <v>125</v>
      </c>
      <c r="B445" s="6" t="s">
        <v>1754</v>
      </c>
      <c r="C445" s="6">
        <v>101082</v>
      </c>
      <c r="D445" s="6" t="s">
        <v>57</v>
      </c>
      <c r="E445" s="6">
        <v>0.60699999999999998</v>
      </c>
      <c r="F445" s="9" t="s">
        <v>12</v>
      </c>
    </row>
    <row r="446" spans="1:6" ht="15.75" x14ac:dyDescent="0.25">
      <c r="A446" s="99" t="s">
        <v>126</v>
      </c>
      <c r="B446" s="6" t="s">
        <v>1755</v>
      </c>
      <c r="C446" s="6" t="s">
        <v>56</v>
      </c>
      <c r="D446" s="6" t="s">
        <v>57</v>
      </c>
      <c r="E446" s="6">
        <v>0.46899999999999997</v>
      </c>
      <c r="F446" s="9" t="s">
        <v>12</v>
      </c>
    </row>
    <row r="447" spans="1:6" ht="15.75" x14ac:dyDescent="0.25">
      <c r="A447" s="99" t="s">
        <v>154</v>
      </c>
      <c r="B447" s="6" t="s">
        <v>1756</v>
      </c>
      <c r="C447" s="6">
        <v>110078</v>
      </c>
      <c r="D447" s="6" t="s">
        <v>57</v>
      </c>
      <c r="E447" s="6">
        <v>0.81599999999999995</v>
      </c>
      <c r="F447" s="9" t="s">
        <v>12</v>
      </c>
    </row>
    <row r="448" spans="1:6" ht="15.75" x14ac:dyDescent="0.25">
      <c r="A448" s="99" t="s">
        <v>159</v>
      </c>
      <c r="B448" s="6" t="s">
        <v>1757</v>
      </c>
      <c r="C448" s="6" t="s">
        <v>56</v>
      </c>
      <c r="D448" s="6" t="s">
        <v>57</v>
      </c>
      <c r="E448" s="6">
        <v>0.58299999999999996</v>
      </c>
      <c r="F448" s="9" t="s">
        <v>12</v>
      </c>
    </row>
    <row r="449" spans="1:6" ht="15.75" x14ac:dyDescent="0.25">
      <c r="A449" s="99" t="s">
        <v>169</v>
      </c>
      <c r="B449" s="6" t="s">
        <v>1758</v>
      </c>
      <c r="C449" s="6" t="s">
        <v>56</v>
      </c>
      <c r="D449" s="6" t="s">
        <v>57</v>
      </c>
      <c r="E449" s="6">
        <v>1.125</v>
      </c>
      <c r="F449" s="9" t="s">
        <v>12</v>
      </c>
    </row>
    <row r="450" spans="1:6" ht="15.75" x14ac:dyDescent="0.25">
      <c r="A450" s="99" t="s">
        <v>194</v>
      </c>
      <c r="B450" s="6" t="s">
        <v>1759</v>
      </c>
      <c r="C450" s="6">
        <v>100323</v>
      </c>
      <c r="D450" s="6" t="s">
        <v>57</v>
      </c>
      <c r="E450" s="6">
        <v>0.85299999999999998</v>
      </c>
      <c r="F450" s="9" t="s">
        <v>12</v>
      </c>
    </row>
    <row r="451" spans="1:6" ht="15.75" x14ac:dyDescent="0.25">
      <c r="A451" s="99" t="s">
        <v>470</v>
      </c>
      <c r="B451" s="6" t="s">
        <v>1760</v>
      </c>
      <c r="C451" s="6">
        <v>110045</v>
      </c>
      <c r="D451" s="6" t="s">
        <v>57</v>
      </c>
      <c r="E451" s="6">
        <v>1.05</v>
      </c>
      <c r="F451" s="9" t="s">
        <v>12</v>
      </c>
    </row>
    <row r="452" spans="1:6" ht="15.75" x14ac:dyDescent="0.25">
      <c r="A452" s="99" t="s">
        <v>544</v>
      </c>
      <c r="B452" s="6" t="s">
        <v>1761</v>
      </c>
      <c r="C452" s="6" t="s">
        <v>56</v>
      </c>
      <c r="D452" s="6" t="s">
        <v>57</v>
      </c>
      <c r="E452" s="6">
        <v>1.3660000000000001</v>
      </c>
      <c r="F452" s="9" t="s">
        <v>12</v>
      </c>
    </row>
    <row r="453" spans="1:6" ht="15.75" x14ac:dyDescent="0.25">
      <c r="A453" s="99" t="s">
        <v>547</v>
      </c>
      <c r="B453" s="6" t="s">
        <v>1762</v>
      </c>
      <c r="C453" s="6" t="s">
        <v>56</v>
      </c>
      <c r="D453" s="6" t="s">
        <v>57</v>
      </c>
      <c r="E453" s="6">
        <v>0.68600000000000005</v>
      </c>
      <c r="F453" s="9" t="s">
        <v>12</v>
      </c>
    </row>
    <row r="454" spans="1:6" ht="15.75" x14ac:dyDescent="0.25">
      <c r="A454" s="99" t="s">
        <v>551</v>
      </c>
      <c r="B454" s="6" t="s">
        <v>1763</v>
      </c>
      <c r="C454" s="6" t="s">
        <v>56</v>
      </c>
      <c r="D454" s="6" t="s">
        <v>57</v>
      </c>
      <c r="E454" s="6">
        <v>1.109</v>
      </c>
      <c r="F454" s="9" t="s">
        <v>12</v>
      </c>
    </row>
    <row r="455" spans="1:6" ht="15.75" x14ac:dyDescent="0.25">
      <c r="A455" s="99" t="s">
        <v>583</v>
      </c>
      <c r="B455" s="6" t="s">
        <v>1764</v>
      </c>
      <c r="C455" s="6">
        <v>100269</v>
      </c>
      <c r="D455" s="6" t="s">
        <v>57</v>
      </c>
      <c r="E455" s="6">
        <v>1.2649999999999999</v>
      </c>
      <c r="F455" s="9" t="s">
        <v>12</v>
      </c>
    </row>
    <row r="456" spans="1:6" ht="15.75" x14ac:dyDescent="0.25">
      <c r="A456" s="99" t="s">
        <v>597</v>
      </c>
      <c r="B456" s="6" t="s">
        <v>1765</v>
      </c>
      <c r="C456" s="6">
        <v>101179</v>
      </c>
      <c r="D456" s="6" t="s">
        <v>57</v>
      </c>
      <c r="E456" s="6">
        <v>0.441</v>
      </c>
      <c r="F456" s="9" t="s">
        <v>12</v>
      </c>
    </row>
    <row r="457" spans="1:6" ht="15.75" x14ac:dyDescent="0.25">
      <c r="A457" s="99" t="s">
        <v>602</v>
      </c>
      <c r="B457" s="6" t="s">
        <v>1766</v>
      </c>
      <c r="C457" s="6" t="s">
        <v>56</v>
      </c>
      <c r="D457" s="6" t="s">
        <v>57</v>
      </c>
      <c r="E457" s="6">
        <v>0.78900000000000003</v>
      </c>
      <c r="F457" s="9" t="s">
        <v>12</v>
      </c>
    </row>
    <row r="458" spans="1:6" ht="15.75" x14ac:dyDescent="0.25">
      <c r="A458" s="99" t="s">
        <v>605</v>
      </c>
      <c r="B458" s="6" t="s">
        <v>1767</v>
      </c>
      <c r="C458" s="6">
        <v>100963</v>
      </c>
      <c r="D458" s="6" t="s">
        <v>57</v>
      </c>
      <c r="E458" s="6">
        <v>0.65</v>
      </c>
      <c r="F458" s="9" t="s">
        <v>12</v>
      </c>
    </row>
    <row r="459" spans="1:6" ht="15.75" x14ac:dyDescent="0.25">
      <c r="A459" s="99" t="s">
        <v>606</v>
      </c>
      <c r="B459" s="6" t="s">
        <v>1768</v>
      </c>
      <c r="C459" s="6" t="s">
        <v>56</v>
      </c>
      <c r="D459" s="6" t="s">
        <v>57</v>
      </c>
      <c r="E459" s="6">
        <v>0.55100000000000005</v>
      </c>
      <c r="F459" s="9" t="s">
        <v>12</v>
      </c>
    </row>
    <row r="460" spans="1:6" ht="15.75" x14ac:dyDescent="0.25">
      <c r="A460" s="99" t="s">
        <v>607</v>
      </c>
      <c r="B460" s="6" t="s">
        <v>1769</v>
      </c>
      <c r="C460" s="6" t="s">
        <v>56</v>
      </c>
      <c r="D460" s="6" t="s">
        <v>57</v>
      </c>
      <c r="E460" s="6">
        <v>0.56999999999999995</v>
      </c>
      <c r="F460" s="9" t="s">
        <v>12</v>
      </c>
    </row>
    <row r="461" spans="1:6" ht="15.75" x14ac:dyDescent="0.25">
      <c r="A461" s="99" t="s">
        <v>608</v>
      </c>
      <c r="B461" s="6" t="s">
        <v>1770</v>
      </c>
      <c r="C461" s="6"/>
      <c r="D461" s="6" t="s">
        <v>335</v>
      </c>
      <c r="E461" s="6">
        <v>0.46</v>
      </c>
      <c r="F461" s="9" t="s">
        <v>12</v>
      </c>
    </row>
    <row r="462" spans="1:6" ht="15.75" x14ac:dyDescent="0.25">
      <c r="A462" s="99" t="s">
        <v>609</v>
      </c>
      <c r="B462" s="6" t="s">
        <v>1771</v>
      </c>
      <c r="C462" s="6">
        <v>101058</v>
      </c>
      <c r="D462" s="6" t="s">
        <v>57</v>
      </c>
      <c r="E462" s="6">
        <v>0.16300000000000001</v>
      </c>
      <c r="F462" s="9" t="s">
        <v>12</v>
      </c>
    </row>
    <row r="463" spans="1:6" ht="15.75" x14ac:dyDescent="0.25">
      <c r="A463" s="99" t="s">
        <v>614</v>
      </c>
      <c r="B463" s="6" t="s">
        <v>1772</v>
      </c>
      <c r="C463" s="6" t="s">
        <v>56</v>
      </c>
      <c r="D463" s="6" t="s">
        <v>57</v>
      </c>
      <c r="E463" s="6">
        <v>0.48399999999999999</v>
      </c>
      <c r="F463" s="9" t="s">
        <v>12</v>
      </c>
    </row>
    <row r="464" spans="1:6" ht="15.75" x14ac:dyDescent="0.25">
      <c r="A464" s="99" t="s">
        <v>626</v>
      </c>
      <c r="B464" s="6" t="s">
        <v>1773</v>
      </c>
      <c r="C464" s="6">
        <v>100960</v>
      </c>
      <c r="D464" s="6" t="s">
        <v>57</v>
      </c>
      <c r="E464" s="6">
        <v>0.4</v>
      </c>
      <c r="F464" s="9" t="s">
        <v>12</v>
      </c>
    </row>
    <row r="465" spans="1:6" ht="15.75" x14ac:dyDescent="0.25">
      <c r="A465" s="99" t="s">
        <v>629</v>
      </c>
      <c r="B465" s="6" t="s">
        <v>1774</v>
      </c>
      <c r="C465" s="6">
        <v>110208</v>
      </c>
      <c r="D465" s="6" t="s">
        <v>57</v>
      </c>
      <c r="E465" s="6">
        <v>0.73499999999999999</v>
      </c>
      <c r="F465" s="9" t="s">
        <v>12</v>
      </c>
    </row>
    <row r="466" spans="1:6" ht="15.75" x14ac:dyDescent="0.25">
      <c r="A466" s="99" t="s">
        <v>654</v>
      </c>
      <c r="B466" s="6" t="s">
        <v>1775</v>
      </c>
      <c r="C466" s="6">
        <v>101491</v>
      </c>
      <c r="D466" s="6" t="s">
        <v>57</v>
      </c>
      <c r="E466" s="6">
        <v>0.72</v>
      </c>
      <c r="F466" s="9" t="s">
        <v>12</v>
      </c>
    </row>
    <row r="467" spans="1:6" ht="15.75" x14ac:dyDescent="0.25">
      <c r="A467" s="99" t="s">
        <v>661</v>
      </c>
      <c r="B467" s="6" t="s">
        <v>1776</v>
      </c>
      <c r="C467" s="6">
        <v>110313</v>
      </c>
      <c r="D467" s="6" t="s">
        <v>57</v>
      </c>
      <c r="E467" s="6">
        <v>0.70599999999999996</v>
      </c>
      <c r="F467" s="9" t="s">
        <v>12</v>
      </c>
    </row>
    <row r="468" spans="1:6" ht="15.75" x14ac:dyDescent="0.25">
      <c r="A468" s="99" t="s">
        <v>725</v>
      </c>
      <c r="B468" s="6" t="s">
        <v>1777</v>
      </c>
      <c r="C468" s="6">
        <v>110295</v>
      </c>
      <c r="D468" s="6" t="s">
        <v>57</v>
      </c>
      <c r="E468" s="6">
        <v>0.625</v>
      </c>
      <c r="F468" s="9" t="s">
        <v>12</v>
      </c>
    </row>
    <row r="469" spans="1:6" ht="15.75" x14ac:dyDescent="0.25">
      <c r="A469" s="99" t="s">
        <v>807</v>
      </c>
      <c r="B469" s="6" t="s">
        <v>1778</v>
      </c>
      <c r="C469" s="6">
        <v>110058</v>
      </c>
      <c r="D469" s="6" t="s">
        <v>57</v>
      </c>
      <c r="E469" s="6">
        <v>0.88300000000000001</v>
      </c>
      <c r="F469" s="9" t="s">
        <v>12</v>
      </c>
    </row>
    <row r="470" spans="1:6" ht="15.75" x14ac:dyDescent="0.25">
      <c r="A470" s="99" t="s">
        <v>808</v>
      </c>
      <c r="B470" s="6" t="s">
        <v>1779</v>
      </c>
      <c r="C470" s="6">
        <v>110143</v>
      </c>
      <c r="D470" s="6" t="s">
        <v>57</v>
      </c>
      <c r="E470" s="6">
        <v>0.88300000000000001</v>
      </c>
      <c r="F470" s="9" t="s">
        <v>12</v>
      </c>
    </row>
    <row r="471" spans="1:6" ht="15.75" x14ac:dyDescent="0.25">
      <c r="A471" s="99" t="s">
        <v>809</v>
      </c>
      <c r="B471" s="6" t="s">
        <v>1780</v>
      </c>
      <c r="C471" s="6">
        <v>110197</v>
      </c>
      <c r="D471" s="6" t="s">
        <v>57</v>
      </c>
      <c r="E471" s="6">
        <v>1.8779999999999999</v>
      </c>
      <c r="F471" s="9" t="s">
        <v>12</v>
      </c>
    </row>
    <row r="472" spans="1:6" ht="15.75" x14ac:dyDescent="0.25">
      <c r="A472" s="99" t="s">
        <v>810</v>
      </c>
      <c r="B472" s="6" t="s">
        <v>1781</v>
      </c>
      <c r="C472" s="6">
        <v>110111</v>
      </c>
      <c r="D472" s="6" t="s">
        <v>57</v>
      </c>
      <c r="E472" s="6">
        <v>1.861</v>
      </c>
      <c r="F472" s="9" t="s">
        <v>12</v>
      </c>
    </row>
    <row r="473" spans="1:6" ht="15.75" x14ac:dyDescent="0.25">
      <c r="A473" s="99" t="s">
        <v>811</v>
      </c>
      <c r="B473" s="6" t="s">
        <v>1782</v>
      </c>
      <c r="C473" s="6">
        <v>110197</v>
      </c>
      <c r="D473" s="6" t="s">
        <v>57</v>
      </c>
      <c r="E473" s="6">
        <v>1.522</v>
      </c>
      <c r="F473" s="9" t="s">
        <v>12</v>
      </c>
    </row>
    <row r="474" spans="1:6" ht="15.75" x14ac:dyDescent="0.25">
      <c r="A474" s="99" t="s">
        <v>812</v>
      </c>
      <c r="B474" s="6" t="s">
        <v>1783</v>
      </c>
      <c r="C474" s="6">
        <v>110197</v>
      </c>
      <c r="D474" s="6" t="s">
        <v>57</v>
      </c>
      <c r="E474" s="6">
        <v>1.4379999999999999</v>
      </c>
      <c r="F474" s="9" t="s">
        <v>12</v>
      </c>
    </row>
    <row r="475" spans="1:6" ht="15.75" x14ac:dyDescent="0.25">
      <c r="A475" s="99" t="s">
        <v>841</v>
      </c>
      <c r="B475" s="6" t="s">
        <v>1784</v>
      </c>
      <c r="C475" s="6" t="s">
        <v>56</v>
      </c>
      <c r="D475" s="6" t="s">
        <v>57</v>
      </c>
      <c r="E475" s="6">
        <v>1.0680000000000001</v>
      </c>
      <c r="F475" s="9" t="s">
        <v>12</v>
      </c>
    </row>
    <row r="476" spans="1:6" ht="15.75" x14ac:dyDescent="0.25">
      <c r="A476" s="99" t="s">
        <v>975</v>
      </c>
      <c r="B476" s="6" t="s">
        <v>1785</v>
      </c>
      <c r="C476" s="6" t="s">
        <v>56</v>
      </c>
      <c r="D476" s="6" t="s">
        <v>57</v>
      </c>
      <c r="E476" s="6">
        <v>1.0049999999999999</v>
      </c>
      <c r="F476" s="9" t="s">
        <v>12</v>
      </c>
    </row>
    <row r="477" spans="1:6" ht="15.75" x14ac:dyDescent="0.25">
      <c r="A477" s="99" t="s">
        <v>1051</v>
      </c>
      <c r="B477" s="6" t="s">
        <v>1786</v>
      </c>
      <c r="C477" s="6">
        <v>100371</v>
      </c>
      <c r="D477" s="6" t="s">
        <v>57</v>
      </c>
      <c r="E477" s="6">
        <v>0.42399999999999999</v>
      </c>
      <c r="F477" s="9" t="s">
        <v>12</v>
      </c>
    </row>
    <row r="478" spans="1:6" ht="15.75" x14ac:dyDescent="0.25">
      <c r="A478" s="99" t="s">
        <v>1052</v>
      </c>
      <c r="B478" s="6" t="s">
        <v>1787</v>
      </c>
      <c r="C478" s="6">
        <v>110181</v>
      </c>
      <c r="D478" s="6" t="s">
        <v>57</v>
      </c>
      <c r="E478" s="6">
        <v>0.67400000000000004</v>
      </c>
      <c r="F478" s="9" t="s">
        <v>12</v>
      </c>
    </row>
    <row r="479" spans="1:6" ht="15.75" x14ac:dyDescent="0.25">
      <c r="A479" s="120" t="s">
        <v>179</v>
      </c>
      <c r="B479" s="6" t="s">
        <v>1788</v>
      </c>
      <c r="C479" s="6" t="s">
        <v>56</v>
      </c>
      <c r="D479" s="6" t="s">
        <v>57</v>
      </c>
      <c r="E479" s="6">
        <v>0.46</v>
      </c>
      <c r="F479" s="9" t="s">
        <v>12</v>
      </c>
    </row>
    <row r="480" spans="1:6" ht="15.75" x14ac:dyDescent="0.25">
      <c r="A480" s="99" t="s">
        <v>68</v>
      </c>
      <c r="B480" s="6" t="s">
        <v>1789</v>
      </c>
      <c r="C480" s="6">
        <v>101317</v>
      </c>
      <c r="D480" s="6" t="s">
        <v>57</v>
      </c>
      <c r="E480" s="6">
        <v>0.13200000000000001</v>
      </c>
      <c r="F480" s="9" t="s">
        <v>13</v>
      </c>
    </row>
    <row r="481" spans="1:6" ht="15.75" x14ac:dyDescent="0.25">
      <c r="A481" s="99" t="s">
        <v>72</v>
      </c>
      <c r="B481" s="6" t="s">
        <v>1790</v>
      </c>
      <c r="C481" s="6">
        <v>100012</v>
      </c>
      <c r="D481" s="6" t="s">
        <v>57</v>
      </c>
      <c r="E481" s="6">
        <v>0.745</v>
      </c>
      <c r="F481" s="9" t="s">
        <v>13</v>
      </c>
    </row>
    <row r="482" spans="1:6" ht="15.75" x14ac:dyDescent="0.25">
      <c r="A482" s="99" t="s">
        <v>74</v>
      </c>
      <c r="B482" s="6" t="s">
        <v>1791</v>
      </c>
      <c r="C482" s="6">
        <v>110320</v>
      </c>
      <c r="D482" s="6" t="s">
        <v>57</v>
      </c>
      <c r="E482" s="6">
        <v>0.96899999999999997</v>
      </c>
      <c r="F482" s="9" t="s">
        <v>13</v>
      </c>
    </row>
    <row r="483" spans="1:6" ht="15.75" x14ac:dyDescent="0.25">
      <c r="A483" s="99" t="s">
        <v>83</v>
      </c>
      <c r="B483" s="6" t="s">
        <v>1792</v>
      </c>
      <c r="C483" s="6">
        <v>101072</v>
      </c>
      <c r="D483" s="6" t="s">
        <v>57</v>
      </c>
      <c r="E483" s="6">
        <v>0.28000000000000003</v>
      </c>
      <c r="F483" s="9" t="s">
        <v>13</v>
      </c>
    </row>
    <row r="484" spans="1:6" ht="15.75" x14ac:dyDescent="0.25">
      <c r="A484" s="99" t="s">
        <v>85</v>
      </c>
      <c r="B484" s="6" t="s">
        <v>1793</v>
      </c>
      <c r="C484" s="6" t="s">
        <v>56</v>
      </c>
      <c r="D484" s="6" t="s">
        <v>57</v>
      </c>
      <c r="E484" s="6">
        <v>0.49</v>
      </c>
      <c r="F484" s="9" t="s">
        <v>13</v>
      </c>
    </row>
    <row r="485" spans="1:6" ht="15.75" x14ac:dyDescent="0.25">
      <c r="A485" s="99" t="s">
        <v>88</v>
      </c>
      <c r="B485" s="6" t="s">
        <v>1794</v>
      </c>
      <c r="C485" s="6" t="s">
        <v>56</v>
      </c>
      <c r="D485" s="6" t="s">
        <v>57</v>
      </c>
      <c r="E485" s="6">
        <v>0.45600000000000002</v>
      </c>
      <c r="F485" s="9" t="s">
        <v>13</v>
      </c>
    </row>
    <row r="486" spans="1:6" ht="15.75" x14ac:dyDescent="0.25">
      <c r="A486" s="99" t="s">
        <v>91</v>
      </c>
      <c r="B486" s="6" t="s">
        <v>1795</v>
      </c>
      <c r="C486" s="6" t="s">
        <v>56</v>
      </c>
      <c r="D486" s="6" t="s">
        <v>57</v>
      </c>
      <c r="E486" s="6">
        <v>0.42</v>
      </c>
      <c r="F486" s="9" t="s">
        <v>13</v>
      </c>
    </row>
    <row r="487" spans="1:6" ht="15.75" x14ac:dyDescent="0.25">
      <c r="A487" s="99" t="s">
        <v>92</v>
      </c>
      <c r="B487" s="6" t="s">
        <v>1796</v>
      </c>
      <c r="C487" s="6">
        <v>101056</v>
      </c>
      <c r="D487" s="6" t="s">
        <v>57</v>
      </c>
      <c r="E487" s="6">
        <v>0.61299999999999999</v>
      </c>
      <c r="F487" s="9" t="s">
        <v>13</v>
      </c>
    </row>
    <row r="488" spans="1:6" ht="15.75" x14ac:dyDescent="0.25">
      <c r="A488" s="99" t="s">
        <v>107</v>
      </c>
      <c r="B488" s="6" t="s">
        <v>1797</v>
      </c>
      <c r="C488" s="6">
        <v>100440</v>
      </c>
      <c r="D488" s="6" t="s">
        <v>57</v>
      </c>
      <c r="E488" s="6">
        <v>2E-3</v>
      </c>
      <c r="F488" s="9" t="s">
        <v>13</v>
      </c>
    </row>
    <row r="489" spans="1:6" ht="15.75" x14ac:dyDescent="0.25">
      <c r="A489" s="99" t="s">
        <v>162</v>
      </c>
      <c r="B489" s="6" t="s">
        <v>1798</v>
      </c>
      <c r="C489" s="6" t="s">
        <v>56</v>
      </c>
      <c r="D489" s="6" t="s">
        <v>57</v>
      </c>
      <c r="E489" s="6">
        <v>0.32800000000000001</v>
      </c>
      <c r="F489" s="9" t="s">
        <v>13</v>
      </c>
    </row>
    <row r="490" spans="1:6" ht="15.75" x14ac:dyDescent="0.25">
      <c r="A490" s="99" t="s">
        <v>163</v>
      </c>
      <c r="B490" s="6" t="s">
        <v>1799</v>
      </c>
      <c r="C490" s="6">
        <v>100217</v>
      </c>
      <c r="D490" s="6" t="s">
        <v>57</v>
      </c>
      <c r="E490" s="6">
        <v>0.22900000000000001</v>
      </c>
      <c r="F490" s="9" t="s">
        <v>13</v>
      </c>
    </row>
    <row r="491" spans="1:6" ht="15.75" x14ac:dyDescent="0.25">
      <c r="A491" s="99" t="s">
        <v>164</v>
      </c>
      <c r="B491" s="6" t="s">
        <v>1800</v>
      </c>
      <c r="C491" s="6" t="s">
        <v>56</v>
      </c>
      <c r="D491" s="6" t="s">
        <v>57</v>
      </c>
      <c r="E491" s="6">
        <v>0.375</v>
      </c>
      <c r="F491" s="9" t="s">
        <v>13</v>
      </c>
    </row>
    <row r="492" spans="1:6" ht="15.75" x14ac:dyDescent="0.25">
      <c r="A492" s="99" t="s">
        <v>165</v>
      </c>
      <c r="B492" s="6" t="s">
        <v>1801</v>
      </c>
      <c r="C492" s="6" t="s">
        <v>56</v>
      </c>
      <c r="D492" s="6" t="s">
        <v>57</v>
      </c>
      <c r="E492" s="6">
        <v>0.223</v>
      </c>
      <c r="F492" s="9" t="s">
        <v>13</v>
      </c>
    </row>
    <row r="493" spans="1:6" ht="15.75" x14ac:dyDescent="0.25">
      <c r="A493" s="99" t="s">
        <v>166</v>
      </c>
      <c r="B493" s="6" t="s">
        <v>1802</v>
      </c>
      <c r="C493" s="6" t="s">
        <v>56</v>
      </c>
      <c r="D493" s="6" t="s">
        <v>57</v>
      </c>
      <c r="E493" s="6">
        <v>0.35299999999999998</v>
      </c>
      <c r="F493" s="9" t="s">
        <v>13</v>
      </c>
    </row>
    <row r="494" spans="1:6" ht="15.75" x14ac:dyDescent="0.25">
      <c r="A494" s="99" t="s">
        <v>167</v>
      </c>
      <c r="B494" s="6" t="s">
        <v>1803</v>
      </c>
      <c r="C494" s="6">
        <v>100708</v>
      </c>
      <c r="D494" s="6" t="s">
        <v>57</v>
      </c>
      <c r="E494" s="6">
        <v>0.41</v>
      </c>
      <c r="F494" s="9" t="s">
        <v>13</v>
      </c>
    </row>
    <row r="495" spans="1:6" ht="15.75" x14ac:dyDescent="0.25">
      <c r="A495" s="99" t="s">
        <v>170</v>
      </c>
      <c r="B495" s="6" t="s">
        <v>1804</v>
      </c>
      <c r="C495" s="6" t="s">
        <v>56</v>
      </c>
      <c r="D495" s="6" t="s">
        <v>57</v>
      </c>
      <c r="E495" s="6">
        <v>0.32600000000000001</v>
      </c>
      <c r="F495" s="9" t="s">
        <v>13</v>
      </c>
    </row>
    <row r="496" spans="1:6" ht="15.75" x14ac:dyDescent="0.25">
      <c r="A496" s="99" t="s">
        <v>176</v>
      </c>
      <c r="B496" s="6" t="s">
        <v>1805</v>
      </c>
      <c r="C496" s="6">
        <v>100729</v>
      </c>
      <c r="D496" s="6" t="s">
        <v>57</v>
      </c>
      <c r="E496" s="6">
        <v>0.47299999999999998</v>
      </c>
      <c r="F496" s="9" t="s">
        <v>13</v>
      </c>
    </row>
    <row r="497" spans="1:6" ht="15.75" x14ac:dyDescent="0.25">
      <c r="A497" s="99" t="s">
        <v>185</v>
      </c>
      <c r="B497" s="6" t="s">
        <v>1806</v>
      </c>
      <c r="C497" s="6" t="s">
        <v>56</v>
      </c>
      <c r="D497" s="6" t="s">
        <v>57</v>
      </c>
      <c r="E497" s="6">
        <v>0.36199999999999999</v>
      </c>
      <c r="F497" s="9" t="s">
        <v>13</v>
      </c>
    </row>
    <row r="498" spans="1:6" ht="15.75" x14ac:dyDescent="0.25">
      <c r="A498" s="99" t="s">
        <v>187</v>
      </c>
      <c r="B498" s="6" t="s">
        <v>1807</v>
      </c>
      <c r="C498" s="6">
        <v>100668</v>
      </c>
      <c r="D498" s="6" t="s">
        <v>57</v>
      </c>
      <c r="E498" s="6">
        <v>0.21099999999999999</v>
      </c>
      <c r="F498" s="9" t="s">
        <v>13</v>
      </c>
    </row>
    <row r="499" spans="1:6" ht="15.75" x14ac:dyDescent="0.25">
      <c r="A499" s="99" t="s">
        <v>188</v>
      </c>
      <c r="B499" s="6" t="s">
        <v>1808</v>
      </c>
      <c r="C499" s="6" t="s">
        <v>56</v>
      </c>
      <c r="D499" s="6" t="s">
        <v>57</v>
      </c>
      <c r="E499" s="6">
        <v>0.26</v>
      </c>
      <c r="F499" s="9" t="s">
        <v>13</v>
      </c>
    </row>
    <row r="500" spans="1:6" ht="15.75" x14ac:dyDescent="0.25">
      <c r="A500" s="99" t="s">
        <v>190</v>
      </c>
      <c r="B500" s="6" t="s">
        <v>1809</v>
      </c>
      <c r="C500" s="6">
        <v>110118</v>
      </c>
      <c r="D500" s="6" t="s">
        <v>57</v>
      </c>
      <c r="E500" s="6">
        <v>0.25</v>
      </c>
      <c r="F500" s="9" t="s">
        <v>13</v>
      </c>
    </row>
    <row r="501" spans="1:6" ht="15.75" x14ac:dyDescent="0.25">
      <c r="A501" s="99" t="s">
        <v>191</v>
      </c>
      <c r="B501" s="6" t="s">
        <v>1810</v>
      </c>
      <c r="C501" s="6">
        <v>100747</v>
      </c>
      <c r="D501" s="6" t="s">
        <v>57</v>
      </c>
      <c r="E501" s="6">
        <v>0.47</v>
      </c>
      <c r="F501" s="9" t="s">
        <v>13</v>
      </c>
    </row>
    <row r="502" spans="1:6" ht="15.75" x14ac:dyDescent="0.25">
      <c r="A502" s="99" t="s">
        <v>197</v>
      </c>
      <c r="B502" s="6" t="s">
        <v>1811</v>
      </c>
      <c r="C502" s="6">
        <v>100267</v>
      </c>
      <c r="D502" s="6" t="s">
        <v>57</v>
      </c>
      <c r="E502" s="6">
        <v>0.57199999999999995</v>
      </c>
      <c r="F502" s="9" t="s">
        <v>13</v>
      </c>
    </row>
    <row r="503" spans="1:6" ht="15.75" x14ac:dyDescent="0.25">
      <c r="A503" s="99" t="s">
        <v>198</v>
      </c>
      <c r="B503" s="6" t="s">
        <v>1812</v>
      </c>
      <c r="C503" s="6">
        <v>100699</v>
      </c>
      <c r="D503" s="6" t="s">
        <v>57</v>
      </c>
      <c r="E503" s="6">
        <v>0.42799999999999999</v>
      </c>
      <c r="F503" s="9" t="s">
        <v>13</v>
      </c>
    </row>
    <row r="504" spans="1:6" ht="15.75" x14ac:dyDescent="0.25">
      <c r="A504" s="99" t="s">
        <v>214</v>
      </c>
      <c r="B504" s="6" t="s">
        <v>1813</v>
      </c>
      <c r="C504" s="6" t="s">
        <v>56</v>
      </c>
      <c r="D504" s="6" t="s">
        <v>57</v>
      </c>
      <c r="E504" s="6">
        <v>0.13200000000000001</v>
      </c>
      <c r="F504" s="9" t="s">
        <v>13</v>
      </c>
    </row>
    <row r="505" spans="1:6" ht="15.75" x14ac:dyDescent="0.25">
      <c r="A505" s="99" t="s">
        <v>239</v>
      </c>
      <c r="B505" s="6" t="s">
        <v>1814</v>
      </c>
      <c r="C505" s="6">
        <v>101089</v>
      </c>
      <c r="D505" s="6" t="s">
        <v>57</v>
      </c>
      <c r="E505" s="6">
        <v>1.2749999999999999</v>
      </c>
      <c r="F505" s="9" t="s">
        <v>13</v>
      </c>
    </row>
    <row r="506" spans="1:6" ht="15.75" x14ac:dyDescent="0.25">
      <c r="A506" s="99" t="s">
        <v>245</v>
      </c>
      <c r="B506" s="6" t="s">
        <v>1815</v>
      </c>
      <c r="C506" s="6">
        <v>101472</v>
      </c>
      <c r="D506" s="6" t="s">
        <v>57</v>
      </c>
      <c r="E506" s="6">
        <v>0.45600000000000002</v>
      </c>
      <c r="F506" s="9" t="s">
        <v>13</v>
      </c>
    </row>
    <row r="507" spans="1:6" ht="15.75" x14ac:dyDescent="0.25">
      <c r="A507" s="99" t="s">
        <v>247</v>
      </c>
      <c r="B507" s="6" t="s">
        <v>1816</v>
      </c>
      <c r="C507" s="6" t="s">
        <v>56</v>
      </c>
      <c r="D507" s="6" t="s">
        <v>57</v>
      </c>
      <c r="E507" s="6">
        <v>0.248</v>
      </c>
      <c r="F507" s="9" t="s">
        <v>13</v>
      </c>
    </row>
    <row r="508" spans="1:6" ht="15.75" x14ac:dyDescent="0.25">
      <c r="A508" s="99" t="s">
        <v>248</v>
      </c>
      <c r="B508" s="6" t="s">
        <v>1817</v>
      </c>
      <c r="C508" s="6" t="s">
        <v>56</v>
      </c>
      <c r="D508" s="6" t="s">
        <v>57</v>
      </c>
      <c r="E508" s="6">
        <v>0.40200000000000002</v>
      </c>
      <c r="F508" s="9" t="s">
        <v>13</v>
      </c>
    </row>
    <row r="509" spans="1:6" ht="15.75" x14ac:dyDescent="0.25">
      <c r="A509" s="99" t="s">
        <v>249</v>
      </c>
      <c r="B509" s="6" t="s">
        <v>1818</v>
      </c>
      <c r="C509" s="6">
        <v>101110</v>
      </c>
      <c r="D509" s="6" t="s">
        <v>57</v>
      </c>
      <c r="E509" s="6">
        <v>0.26800000000000002</v>
      </c>
      <c r="F509" s="9" t="s">
        <v>13</v>
      </c>
    </row>
    <row r="510" spans="1:6" ht="15.75" x14ac:dyDescent="0.25">
      <c r="A510" s="99" t="s">
        <v>299</v>
      </c>
      <c r="B510" s="6" t="s">
        <v>1819</v>
      </c>
      <c r="C510" s="6">
        <v>110206</v>
      </c>
      <c r="D510" s="6" t="s">
        <v>57</v>
      </c>
      <c r="E510" s="6">
        <v>0.29399999999999998</v>
      </c>
      <c r="F510" s="9" t="s">
        <v>13</v>
      </c>
    </row>
    <row r="511" spans="1:6" ht="15.75" x14ac:dyDescent="0.25">
      <c r="A511" s="99" t="s">
        <v>313</v>
      </c>
      <c r="B511" s="6" t="s">
        <v>1820</v>
      </c>
      <c r="C511" s="6">
        <v>100263</v>
      </c>
      <c r="D511" s="6" t="s">
        <v>57</v>
      </c>
      <c r="E511" s="6">
        <v>0.52400000000000002</v>
      </c>
      <c r="F511" s="9" t="s">
        <v>13</v>
      </c>
    </row>
    <row r="512" spans="1:6" ht="15.75" x14ac:dyDescent="0.25">
      <c r="A512" s="99" t="s">
        <v>316</v>
      </c>
      <c r="B512" s="6" t="s">
        <v>1821</v>
      </c>
      <c r="C512" s="6" t="s">
        <v>56</v>
      </c>
      <c r="D512" s="6" t="s">
        <v>57</v>
      </c>
      <c r="E512" s="6">
        <v>0.3</v>
      </c>
      <c r="F512" s="9" t="s">
        <v>13</v>
      </c>
    </row>
    <row r="513" spans="1:6" ht="15.75" x14ac:dyDescent="0.25">
      <c r="A513" s="99" t="s">
        <v>317</v>
      </c>
      <c r="B513" s="6" t="s">
        <v>1822</v>
      </c>
      <c r="C513" s="6" t="s">
        <v>56</v>
      </c>
      <c r="D513" s="6" t="s">
        <v>57</v>
      </c>
      <c r="E513" s="6">
        <v>0.35399999999999998</v>
      </c>
      <c r="F513" s="9" t="s">
        <v>13</v>
      </c>
    </row>
    <row r="514" spans="1:6" ht="15.75" x14ac:dyDescent="0.25">
      <c r="A514" s="99" t="s">
        <v>376</v>
      </c>
      <c r="B514" s="6" t="s">
        <v>1823</v>
      </c>
      <c r="C514" s="6">
        <v>100054</v>
      </c>
      <c r="D514" s="6" t="s">
        <v>57</v>
      </c>
      <c r="E514" s="6">
        <v>0.26400000000000001</v>
      </c>
      <c r="F514" s="9" t="s">
        <v>13</v>
      </c>
    </row>
    <row r="515" spans="1:6" ht="15.75" x14ac:dyDescent="0.25">
      <c r="A515" s="99" t="s">
        <v>472</v>
      </c>
      <c r="B515" s="6" t="s">
        <v>1824</v>
      </c>
      <c r="C515" s="6" t="s">
        <v>56</v>
      </c>
      <c r="D515" s="6" t="s">
        <v>57</v>
      </c>
      <c r="E515" s="6">
        <v>0.46300000000000002</v>
      </c>
      <c r="F515" s="9" t="s">
        <v>13</v>
      </c>
    </row>
    <row r="516" spans="1:6" ht="15.75" x14ac:dyDescent="0.25">
      <c r="A516" s="99" t="s">
        <v>475</v>
      </c>
      <c r="B516" s="6" t="s">
        <v>1825</v>
      </c>
      <c r="C516" s="6">
        <v>110219</v>
      </c>
      <c r="D516" s="6" t="s">
        <v>57</v>
      </c>
      <c r="E516" s="6">
        <v>0.36499999999999999</v>
      </c>
      <c r="F516" s="9" t="s">
        <v>13</v>
      </c>
    </row>
    <row r="517" spans="1:6" ht="15.75" x14ac:dyDescent="0.25">
      <c r="A517" s="99" t="s">
        <v>503</v>
      </c>
      <c r="B517" s="6" t="s">
        <v>1826</v>
      </c>
      <c r="C517" s="6" t="s">
        <v>56</v>
      </c>
      <c r="D517" s="6" t="s">
        <v>57</v>
      </c>
      <c r="E517" s="6">
        <v>0.40899999999999997</v>
      </c>
      <c r="F517" s="9" t="s">
        <v>13</v>
      </c>
    </row>
    <row r="518" spans="1:6" ht="15.75" x14ac:dyDescent="0.25">
      <c r="A518" s="99" t="s">
        <v>504</v>
      </c>
      <c r="B518" s="6" t="s">
        <v>1827</v>
      </c>
      <c r="C518" s="6" t="s">
        <v>56</v>
      </c>
      <c r="D518" s="6" t="s">
        <v>57</v>
      </c>
      <c r="E518" s="6">
        <v>0.432</v>
      </c>
      <c r="F518" s="9" t="s">
        <v>13</v>
      </c>
    </row>
    <row r="519" spans="1:6" ht="15.75" x14ac:dyDescent="0.25">
      <c r="A519" s="99" t="s">
        <v>505</v>
      </c>
      <c r="B519" s="6" t="s">
        <v>1828</v>
      </c>
      <c r="C519" s="6" t="s">
        <v>56</v>
      </c>
      <c r="D519" s="6" t="s">
        <v>57</v>
      </c>
      <c r="E519" s="6">
        <v>0.5</v>
      </c>
      <c r="F519" s="9" t="s">
        <v>13</v>
      </c>
    </row>
    <row r="520" spans="1:6" ht="15.75" x14ac:dyDescent="0.25">
      <c r="A520" s="99" t="s">
        <v>506</v>
      </c>
      <c r="B520" s="6" t="s">
        <v>1829</v>
      </c>
      <c r="C520" s="6" t="s">
        <v>56</v>
      </c>
      <c r="D520" s="6" t="s">
        <v>507</v>
      </c>
      <c r="E520" s="6">
        <v>0.48199999999999998</v>
      </c>
      <c r="F520" s="9" t="s">
        <v>13</v>
      </c>
    </row>
    <row r="521" spans="1:6" ht="15.75" x14ac:dyDescent="0.25">
      <c r="A521" s="99" t="s">
        <v>508</v>
      </c>
      <c r="B521" s="6" t="s">
        <v>1830</v>
      </c>
      <c r="C521" s="6" t="s">
        <v>56</v>
      </c>
      <c r="D521" s="6" t="s">
        <v>57</v>
      </c>
      <c r="E521" s="6">
        <v>0.40300000000000002</v>
      </c>
      <c r="F521" s="9" t="s">
        <v>13</v>
      </c>
    </row>
    <row r="522" spans="1:6" ht="15.75" x14ac:dyDescent="0.25">
      <c r="A522" s="99" t="s">
        <v>513</v>
      </c>
      <c r="B522" s="6" t="s">
        <v>1831</v>
      </c>
      <c r="C522" s="6"/>
      <c r="D522" s="6" t="s">
        <v>57</v>
      </c>
      <c r="E522" s="6">
        <v>0.52300000000000002</v>
      </c>
      <c r="F522" s="9" t="s">
        <v>13</v>
      </c>
    </row>
    <row r="523" spans="1:6" ht="15.75" x14ac:dyDescent="0.25">
      <c r="A523" s="99" t="s">
        <v>514</v>
      </c>
      <c r="B523" s="6" t="s">
        <v>1832</v>
      </c>
      <c r="C523" s="6"/>
      <c r="D523" s="6" t="s">
        <v>57</v>
      </c>
      <c r="E523" s="6">
        <v>0.48199999999999998</v>
      </c>
      <c r="F523" s="9" t="s">
        <v>13</v>
      </c>
    </row>
    <row r="524" spans="1:6" ht="15.75" x14ac:dyDescent="0.25">
      <c r="A524" s="99" t="s">
        <v>523</v>
      </c>
      <c r="B524" s="6" t="s">
        <v>1833</v>
      </c>
      <c r="C524" s="6" t="s">
        <v>56</v>
      </c>
      <c r="D524" s="6" t="s">
        <v>57</v>
      </c>
      <c r="E524" s="6">
        <v>0.20799999999999999</v>
      </c>
      <c r="F524" s="9" t="s">
        <v>13</v>
      </c>
    </row>
    <row r="525" spans="1:6" ht="15.75" x14ac:dyDescent="0.25">
      <c r="A525" s="99" t="s">
        <v>524</v>
      </c>
      <c r="B525" s="6" t="s">
        <v>1834</v>
      </c>
      <c r="C525" s="6" t="s">
        <v>56</v>
      </c>
      <c r="D525" s="6" t="s">
        <v>57</v>
      </c>
      <c r="E525" s="6">
        <v>0.22</v>
      </c>
      <c r="F525" s="9" t="s">
        <v>13</v>
      </c>
    </row>
    <row r="526" spans="1:6" ht="15.75" x14ac:dyDescent="0.25">
      <c r="A526" s="99" t="s">
        <v>528</v>
      </c>
      <c r="B526" s="6" t="s">
        <v>1835</v>
      </c>
      <c r="C526" s="6" t="s">
        <v>56</v>
      </c>
      <c r="D526" s="6" t="s">
        <v>57</v>
      </c>
      <c r="E526" s="6">
        <v>0.438</v>
      </c>
      <c r="F526" s="9" t="s">
        <v>13</v>
      </c>
    </row>
    <row r="527" spans="1:6" ht="15.75" x14ac:dyDescent="0.25">
      <c r="A527" s="99" t="s">
        <v>529</v>
      </c>
      <c r="B527" s="6" t="s">
        <v>1836</v>
      </c>
      <c r="C527" s="6">
        <v>110048</v>
      </c>
      <c r="D527" s="6" t="s">
        <v>57</v>
      </c>
      <c r="E527" s="6">
        <v>0.46</v>
      </c>
      <c r="F527" s="9" t="s">
        <v>13</v>
      </c>
    </row>
    <row r="528" spans="1:6" ht="15.75" x14ac:dyDescent="0.25">
      <c r="A528" s="99" t="s">
        <v>531</v>
      </c>
      <c r="B528" s="6" t="s">
        <v>1837</v>
      </c>
      <c r="C528" s="6" t="s">
        <v>56</v>
      </c>
      <c r="D528" s="6" t="s">
        <v>57</v>
      </c>
      <c r="E528" s="6">
        <v>0.24399999999999999</v>
      </c>
      <c r="F528" s="9" t="s">
        <v>13</v>
      </c>
    </row>
    <row r="529" spans="1:6" ht="15.75" x14ac:dyDescent="0.25">
      <c r="A529" s="99" t="s">
        <v>532</v>
      </c>
      <c r="B529" s="6" t="s">
        <v>1838</v>
      </c>
      <c r="C529" s="6">
        <v>100271</v>
      </c>
      <c r="D529" s="6" t="s">
        <v>57</v>
      </c>
      <c r="E529" s="6">
        <v>0.28799999999999998</v>
      </c>
      <c r="F529" s="9" t="s">
        <v>13</v>
      </c>
    </row>
    <row r="530" spans="1:6" ht="15.75" x14ac:dyDescent="0.25">
      <c r="A530" s="99" t="s">
        <v>533</v>
      </c>
      <c r="B530" s="6" t="s">
        <v>1839</v>
      </c>
      <c r="C530" s="6" t="s">
        <v>56</v>
      </c>
      <c r="D530" s="6" t="s">
        <v>57</v>
      </c>
      <c r="E530" s="6">
        <v>0.253</v>
      </c>
      <c r="F530" s="9" t="s">
        <v>13</v>
      </c>
    </row>
    <row r="531" spans="1:6" ht="15.75" x14ac:dyDescent="0.25">
      <c r="A531" s="99" t="s">
        <v>534</v>
      </c>
      <c r="B531" s="6" t="s">
        <v>1840</v>
      </c>
      <c r="C531" s="6" t="s">
        <v>56</v>
      </c>
      <c r="D531" s="6" t="s">
        <v>57</v>
      </c>
      <c r="E531" s="6">
        <v>0.22500000000000001</v>
      </c>
      <c r="F531" s="9" t="s">
        <v>13</v>
      </c>
    </row>
    <row r="532" spans="1:6" ht="15.75" x14ac:dyDescent="0.25">
      <c r="A532" s="99" t="s">
        <v>541</v>
      </c>
      <c r="B532" s="6" t="s">
        <v>1841</v>
      </c>
      <c r="C532" s="6" t="s">
        <v>56</v>
      </c>
      <c r="D532" s="6" t="s">
        <v>57</v>
      </c>
      <c r="E532" s="6">
        <v>0.188</v>
      </c>
      <c r="F532" s="9" t="s">
        <v>13</v>
      </c>
    </row>
    <row r="533" spans="1:6" ht="15.75" x14ac:dyDescent="0.25">
      <c r="A533" s="99" t="s">
        <v>552</v>
      </c>
      <c r="B533" s="6" t="s">
        <v>1842</v>
      </c>
      <c r="C533" s="6">
        <v>100728</v>
      </c>
      <c r="D533" s="6" t="s">
        <v>57</v>
      </c>
      <c r="E533" s="6">
        <v>0.189</v>
      </c>
      <c r="F533" s="9" t="s">
        <v>13</v>
      </c>
    </row>
    <row r="534" spans="1:6" ht="15.75" x14ac:dyDescent="0.25">
      <c r="A534" s="99" t="s">
        <v>553</v>
      </c>
      <c r="B534" s="6" t="s">
        <v>1843</v>
      </c>
      <c r="C534" s="6">
        <v>101067</v>
      </c>
      <c r="D534" s="6" t="s">
        <v>57</v>
      </c>
      <c r="E534" s="6">
        <v>0.27300000000000002</v>
      </c>
      <c r="F534" s="9" t="s">
        <v>13</v>
      </c>
    </row>
    <row r="535" spans="1:6" ht="15.75" x14ac:dyDescent="0.25">
      <c r="A535" s="99" t="s">
        <v>554</v>
      </c>
      <c r="B535" s="6" t="s">
        <v>1844</v>
      </c>
      <c r="C535" s="6">
        <v>100728</v>
      </c>
      <c r="D535" s="6" t="s">
        <v>57</v>
      </c>
      <c r="E535" s="6">
        <v>0.189</v>
      </c>
      <c r="F535" s="9" t="s">
        <v>13</v>
      </c>
    </row>
    <row r="536" spans="1:6" ht="15.75" x14ac:dyDescent="0.25">
      <c r="A536" s="99" t="s">
        <v>555</v>
      </c>
      <c r="B536" s="6" t="s">
        <v>1845</v>
      </c>
      <c r="C536" s="6" t="s">
        <v>56</v>
      </c>
      <c r="D536" s="6" t="s">
        <v>57</v>
      </c>
      <c r="E536" s="6">
        <v>0.95799999999999996</v>
      </c>
      <c r="F536" s="9" t="s">
        <v>13</v>
      </c>
    </row>
    <row r="537" spans="1:6" ht="15.75" x14ac:dyDescent="0.25">
      <c r="A537" s="99" t="s">
        <v>556</v>
      </c>
      <c r="B537" s="6" t="s">
        <v>1846</v>
      </c>
      <c r="C537" s="6" t="s">
        <v>56</v>
      </c>
      <c r="D537" s="6" t="s">
        <v>57</v>
      </c>
      <c r="E537" s="6">
        <v>0.53</v>
      </c>
      <c r="F537" s="9" t="s">
        <v>13</v>
      </c>
    </row>
    <row r="538" spans="1:6" ht="15.75" x14ac:dyDescent="0.25">
      <c r="A538" s="99" t="s">
        <v>1148</v>
      </c>
      <c r="B538" s="6" t="s">
        <v>1847</v>
      </c>
      <c r="C538" s="6" t="s">
        <v>56</v>
      </c>
      <c r="D538" s="6" t="s">
        <v>57</v>
      </c>
      <c r="E538" s="6">
        <v>0.108</v>
      </c>
      <c r="F538" s="9" t="s">
        <v>13</v>
      </c>
    </row>
    <row r="539" spans="1:6" ht="15.75" x14ac:dyDescent="0.25">
      <c r="A539" s="99" t="s">
        <v>596</v>
      </c>
      <c r="B539" s="6" t="s">
        <v>1848</v>
      </c>
      <c r="C539" s="6">
        <v>110298</v>
      </c>
      <c r="D539" s="6" t="s">
        <v>57</v>
      </c>
      <c r="E539" s="6">
        <v>0.41</v>
      </c>
      <c r="F539" s="9" t="s">
        <v>13</v>
      </c>
    </row>
    <row r="540" spans="1:6" ht="15.75" x14ac:dyDescent="0.25">
      <c r="A540" s="99" t="s">
        <v>621</v>
      </c>
      <c r="B540" s="6" t="s">
        <v>1849</v>
      </c>
      <c r="C540" s="6">
        <v>101323</v>
      </c>
      <c r="D540" s="6" t="s">
        <v>57</v>
      </c>
      <c r="E540" s="6">
        <v>0.14599999999999999</v>
      </c>
      <c r="F540" s="9" t="s">
        <v>13</v>
      </c>
    </row>
    <row r="541" spans="1:6" ht="15.75" x14ac:dyDescent="0.25">
      <c r="A541" s="99" t="s">
        <v>625</v>
      </c>
      <c r="B541" s="6" t="s">
        <v>1850</v>
      </c>
      <c r="C541" s="6" t="s">
        <v>56</v>
      </c>
      <c r="D541" s="6" t="s">
        <v>57</v>
      </c>
      <c r="E541" s="6">
        <v>0.434</v>
      </c>
      <c r="F541" s="9" t="s">
        <v>13</v>
      </c>
    </row>
    <row r="542" spans="1:6" ht="15.75" x14ac:dyDescent="0.25">
      <c r="A542" s="99" t="s">
        <v>665</v>
      </c>
      <c r="B542" s="6" t="s">
        <v>1851</v>
      </c>
      <c r="C542" s="6" t="s">
        <v>56</v>
      </c>
      <c r="D542" s="6" t="s">
        <v>57</v>
      </c>
      <c r="E542" s="6">
        <v>0.29899999999999999</v>
      </c>
      <c r="F542" s="9" t="s">
        <v>13</v>
      </c>
    </row>
    <row r="543" spans="1:6" ht="15.75" x14ac:dyDescent="0.25">
      <c r="A543" s="99" t="s">
        <v>666</v>
      </c>
      <c r="B543" s="6" t="s">
        <v>1852</v>
      </c>
      <c r="C543" s="6" t="s">
        <v>56</v>
      </c>
      <c r="D543" s="6" t="s">
        <v>57</v>
      </c>
      <c r="E543" s="6">
        <v>0.29099999999999998</v>
      </c>
      <c r="F543" s="9" t="s">
        <v>13</v>
      </c>
    </row>
    <row r="544" spans="1:6" ht="15.75" x14ac:dyDescent="0.25">
      <c r="A544" s="99" t="s">
        <v>673</v>
      </c>
      <c r="B544" s="6" t="s">
        <v>1853</v>
      </c>
      <c r="C544" s="6" t="s">
        <v>56</v>
      </c>
      <c r="D544" s="6" t="s">
        <v>57</v>
      </c>
      <c r="E544" s="6">
        <v>0.29499999999999998</v>
      </c>
      <c r="F544" s="9" t="s">
        <v>13</v>
      </c>
    </row>
    <row r="545" spans="1:6" ht="15.75" x14ac:dyDescent="0.25">
      <c r="A545" s="99" t="s">
        <v>674</v>
      </c>
      <c r="B545" s="6" t="s">
        <v>1854</v>
      </c>
      <c r="C545" s="6" t="s">
        <v>56</v>
      </c>
      <c r="D545" s="6" t="s">
        <v>57</v>
      </c>
      <c r="E545" s="6">
        <v>0.29699999999999999</v>
      </c>
      <c r="F545" s="9" t="s">
        <v>13</v>
      </c>
    </row>
    <row r="546" spans="1:6" ht="15.75" x14ac:dyDescent="0.25">
      <c r="A546" s="99" t="s">
        <v>680</v>
      </c>
      <c r="B546" s="6" t="s">
        <v>1855</v>
      </c>
      <c r="C546" s="6">
        <v>100683</v>
      </c>
      <c r="D546" s="6" t="s">
        <v>57</v>
      </c>
      <c r="E546" s="6">
        <v>0.30399999999999999</v>
      </c>
      <c r="F546" s="9" t="s">
        <v>13</v>
      </c>
    </row>
    <row r="547" spans="1:6" ht="15.75" x14ac:dyDescent="0.25">
      <c r="A547" s="99" t="s">
        <v>687</v>
      </c>
      <c r="B547" s="6" t="s">
        <v>1856</v>
      </c>
      <c r="C547" s="6" t="s">
        <v>56</v>
      </c>
      <c r="D547" s="6" t="s">
        <v>57</v>
      </c>
      <c r="E547" s="6">
        <v>0.52500000000000002</v>
      </c>
      <c r="F547" s="9" t="s">
        <v>13</v>
      </c>
    </row>
    <row r="548" spans="1:6" ht="15.75" x14ac:dyDescent="0.25">
      <c r="A548" s="99" t="s">
        <v>688</v>
      </c>
      <c r="B548" s="6" t="s">
        <v>1857</v>
      </c>
      <c r="C548" s="6" t="s">
        <v>56</v>
      </c>
      <c r="D548" s="6" t="s">
        <v>57</v>
      </c>
      <c r="E548" s="6">
        <v>0.501</v>
      </c>
      <c r="F548" s="9" t="s">
        <v>13</v>
      </c>
    </row>
    <row r="549" spans="1:6" ht="15.75" x14ac:dyDescent="0.25">
      <c r="A549" s="99" t="s">
        <v>689</v>
      </c>
      <c r="B549" s="6" t="s">
        <v>1858</v>
      </c>
      <c r="C549" s="6" t="s">
        <v>56</v>
      </c>
      <c r="D549" s="6" t="s">
        <v>57</v>
      </c>
      <c r="E549" s="6">
        <v>0.35099999999999998</v>
      </c>
      <c r="F549" s="9" t="s">
        <v>13</v>
      </c>
    </row>
    <row r="550" spans="1:6" ht="15.75" x14ac:dyDescent="0.25">
      <c r="A550" s="99" t="s">
        <v>691</v>
      </c>
      <c r="B550" s="6" t="s">
        <v>1859</v>
      </c>
      <c r="C550" s="6" t="s">
        <v>56</v>
      </c>
      <c r="D550" s="6" t="s">
        <v>57</v>
      </c>
      <c r="E550" s="6">
        <v>0.90700000000000003</v>
      </c>
      <c r="F550" s="9" t="s">
        <v>13</v>
      </c>
    </row>
    <row r="551" spans="1:6" ht="15.75" x14ac:dyDescent="0.25">
      <c r="A551" s="99" t="s">
        <v>692</v>
      </c>
      <c r="B551" s="6" t="s">
        <v>1860</v>
      </c>
      <c r="C551" s="6" t="s">
        <v>56</v>
      </c>
      <c r="D551" s="6" t="s">
        <v>57</v>
      </c>
      <c r="E551" s="6">
        <v>0.36299999999999999</v>
      </c>
      <c r="F551" s="9" t="s">
        <v>13</v>
      </c>
    </row>
    <row r="552" spans="1:6" ht="15.75" x14ac:dyDescent="0.25">
      <c r="A552" s="99" t="s">
        <v>693</v>
      </c>
      <c r="B552" s="6" t="s">
        <v>1861</v>
      </c>
      <c r="C552" s="6">
        <v>110341</v>
      </c>
      <c r="D552" s="6" t="s">
        <v>57</v>
      </c>
      <c r="E552" s="6">
        <v>0.33200000000000002</v>
      </c>
      <c r="F552" s="9" t="s">
        <v>13</v>
      </c>
    </row>
    <row r="553" spans="1:6" ht="15.75" x14ac:dyDescent="0.25">
      <c r="A553" s="99" t="s">
        <v>694</v>
      </c>
      <c r="B553" s="6" t="s">
        <v>1862</v>
      </c>
      <c r="C553" s="6" t="s">
        <v>56</v>
      </c>
      <c r="D553" s="6" t="s">
        <v>57</v>
      </c>
      <c r="E553" s="6">
        <v>0.44800000000000001</v>
      </c>
      <c r="F553" s="9" t="s">
        <v>13</v>
      </c>
    </row>
    <row r="554" spans="1:6" ht="15.75" x14ac:dyDescent="0.25">
      <c r="A554" s="99" t="s">
        <v>695</v>
      </c>
      <c r="B554" s="6" t="s">
        <v>1863</v>
      </c>
      <c r="C554" s="6">
        <v>110196</v>
      </c>
      <c r="D554" s="6" t="s">
        <v>57</v>
      </c>
      <c r="E554" s="6">
        <v>0.36299999999999999</v>
      </c>
      <c r="F554" s="9" t="s">
        <v>13</v>
      </c>
    </row>
    <row r="555" spans="1:6" ht="15.75" x14ac:dyDescent="0.25">
      <c r="A555" s="99" t="s">
        <v>696</v>
      </c>
      <c r="B555" s="6" t="s">
        <v>1864</v>
      </c>
      <c r="C555" s="6" t="s">
        <v>56</v>
      </c>
      <c r="D555" s="6" t="s">
        <v>57</v>
      </c>
      <c r="E555" s="6">
        <v>0.49199999999999999</v>
      </c>
      <c r="F555" s="9" t="s">
        <v>13</v>
      </c>
    </row>
    <row r="556" spans="1:6" ht="15.75" x14ac:dyDescent="0.25">
      <c r="A556" s="99" t="s">
        <v>697</v>
      </c>
      <c r="B556" s="6" t="s">
        <v>1865</v>
      </c>
      <c r="C556" s="6"/>
      <c r="D556" s="6" t="s">
        <v>57</v>
      </c>
      <c r="E556" s="6">
        <v>0.91800000000000004</v>
      </c>
      <c r="F556" s="9" t="s">
        <v>13</v>
      </c>
    </row>
    <row r="557" spans="1:6" ht="15.75" x14ac:dyDescent="0.25">
      <c r="A557" s="99" t="s">
        <v>698</v>
      </c>
      <c r="B557" s="6" t="s">
        <v>1866</v>
      </c>
      <c r="C557" s="6"/>
      <c r="D557" s="6" t="s">
        <v>57</v>
      </c>
      <c r="E557" s="6">
        <v>0.48099999999999998</v>
      </c>
      <c r="F557" s="9" t="s">
        <v>13</v>
      </c>
    </row>
    <row r="558" spans="1:6" ht="15.75" x14ac:dyDescent="0.25">
      <c r="A558" s="99" t="s">
        <v>699</v>
      </c>
      <c r="B558" s="6" t="s">
        <v>1867</v>
      </c>
      <c r="C558" s="6" t="s">
        <v>56</v>
      </c>
      <c r="D558" s="6" t="s">
        <v>57</v>
      </c>
      <c r="E558" s="6">
        <v>0.44</v>
      </c>
      <c r="F558" s="9" t="s">
        <v>13</v>
      </c>
    </row>
    <row r="559" spans="1:6" ht="15.75" x14ac:dyDescent="0.25">
      <c r="A559" s="99" t="s">
        <v>700</v>
      </c>
      <c r="B559" s="6" t="s">
        <v>1868</v>
      </c>
      <c r="C559" s="6" t="s">
        <v>56</v>
      </c>
      <c r="D559" s="6" t="s">
        <v>57</v>
      </c>
      <c r="E559" s="6">
        <v>0.64300000000000002</v>
      </c>
      <c r="F559" s="9" t="s">
        <v>13</v>
      </c>
    </row>
    <row r="560" spans="1:6" ht="15.75" x14ac:dyDescent="0.25">
      <c r="A560" s="99" t="s">
        <v>701</v>
      </c>
      <c r="B560" s="6" t="s">
        <v>1869</v>
      </c>
      <c r="C560" s="6" t="s">
        <v>56</v>
      </c>
      <c r="D560" s="6" t="s">
        <v>57</v>
      </c>
      <c r="E560" s="6">
        <v>0.495</v>
      </c>
      <c r="F560" s="9" t="s">
        <v>13</v>
      </c>
    </row>
    <row r="561" spans="1:6" ht="15.75" x14ac:dyDescent="0.25">
      <c r="A561" s="99" t="s">
        <v>702</v>
      </c>
      <c r="B561" s="6" t="s">
        <v>1870</v>
      </c>
      <c r="C561" s="6" t="s">
        <v>56</v>
      </c>
      <c r="D561" s="6" t="s">
        <v>57</v>
      </c>
      <c r="E561" s="6">
        <v>0.33200000000000002</v>
      </c>
      <c r="F561" s="9" t="s">
        <v>13</v>
      </c>
    </row>
    <row r="562" spans="1:6" ht="15.75" x14ac:dyDescent="0.25">
      <c r="A562" s="99" t="s">
        <v>703</v>
      </c>
      <c r="B562" s="6" t="s">
        <v>1871</v>
      </c>
      <c r="C562" s="6" t="s">
        <v>56</v>
      </c>
      <c r="D562" s="6" t="s">
        <v>57</v>
      </c>
      <c r="E562" s="6">
        <v>0.36499999999999999</v>
      </c>
      <c r="F562" s="9" t="s">
        <v>13</v>
      </c>
    </row>
    <row r="563" spans="1:6" ht="15.75" x14ac:dyDescent="0.25">
      <c r="A563" s="99" t="s">
        <v>708</v>
      </c>
      <c r="B563" s="6" t="s">
        <v>1872</v>
      </c>
      <c r="C563" s="6">
        <v>100711</v>
      </c>
      <c r="D563" s="6" t="s">
        <v>57</v>
      </c>
      <c r="E563" s="6">
        <v>0.23599999999999999</v>
      </c>
      <c r="F563" s="9" t="s">
        <v>13</v>
      </c>
    </row>
    <row r="564" spans="1:6" ht="15.75" x14ac:dyDescent="0.25">
      <c r="A564" s="99" t="s">
        <v>709</v>
      </c>
      <c r="B564" s="6" t="s">
        <v>1873</v>
      </c>
      <c r="C564" s="6">
        <v>100259</v>
      </c>
      <c r="D564" s="6" t="s">
        <v>57</v>
      </c>
      <c r="E564" s="6">
        <v>7.2999999999999995E-2</v>
      </c>
      <c r="F564" s="9" t="s">
        <v>13</v>
      </c>
    </row>
    <row r="565" spans="1:6" ht="15.75" x14ac:dyDescent="0.25">
      <c r="A565" s="99" t="s">
        <v>784</v>
      </c>
      <c r="B565" s="6" t="s">
        <v>1874</v>
      </c>
      <c r="C565" s="6" t="s">
        <v>56</v>
      </c>
      <c r="D565" s="6" t="s">
        <v>57</v>
      </c>
      <c r="E565" s="6">
        <v>0.22</v>
      </c>
      <c r="F565" s="9" t="s">
        <v>13</v>
      </c>
    </row>
    <row r="566" spans="1:6" ht="15.75" x14ac:dyDescent="0.25">
      <c r="A566" s="99" t="s">
        <v>787</v>
      </c>
      <c r="B566" s="6" t="s">
        <v>1875</v>
      </c>
      <c r="C566" s="6" t="s">
        <v>56</v>
      </c>
      <c r="D566" s="6" t="s">
        <v>57</v>
      </c>
      <c r="E566" s="6">
        <v>0.26600000000000001</v>
      </c>
      <c r="F566" s="9" t="s">
        <v>13</v>
      </c>
    </row>
    <row r="567" spans="1:6" ht="15.75" x14ac:dyDescent="0.25">
      <c r="A567" s="99" t="s">
        <v>788</v>
      </c>
      <c r="B567" s="6" t="s">
        <v>1876</v>
      </c>
      <c r="C567" s="6">
        <v>100829</v>
      </c>
      <c r="D567" s="6" t="s">
        <v>57</v>
      </c>
      <c r="E567" s="6">
        <v>0.22900000000000001</v>
      </c>
      <c r="F567" s="9" t="s">
        <v>13</v>
      </c>
    </row>
    <row r="568" spans="1:6" ht="15.75" x14ac:dyDescent="0.25">
      <c r="A568" s="99" t="s">
        <v>789</v>
      </c>
      <c r="B568" s="6" t="s">
        <v>1877</v>
      </c>
      <c r="C568" s="6" t="s">
        <v>56</v>
      </c>
      <c r="D568" s="6" t="s">
        <v>57</v>
      </c>
      <c r="E568" s="6">
        <v>0.92400000000000004</v>
      </c>
      <c r="F568" s="9" t="s">
        <v>13</v>
      </c>
    </row>
    <row r="569" spans="1:6" ht="15.75" x14ac:dyDescent="0.25">
      <c r="A569" s="99" t="s">
        <v>790</v>
      </c>
      <c r="B569" s="6" t="s">
        <v>1878</v>
      </c>
      <c r="C569" s="6" t="s">
        <v>56</v>
      </c>
      <c r="D569" s="6" t="s">
        <v>57</v>
      </c>
      <c r="E569" s="6">
        <v>0.33600000000000002</v>
      </c>
      <c r="F569" s="9" t="s">
        <v>13</v>
      </c>
    </row>
    <row r="570" spans="1:6" ht="15.75" x14ac:dyDescent="0.25">
      <c r="A570" s="99" t="s">
        <v>805</v>
      </c>
      <c r="B570" s="6" t="s">
        <v>1879</v>
      </c>
      <c r="C570" s="6" t="s">
        <v>56</v>
      </c>
      <c r="D570" s="6" t="s">
        <v>57</v>
      </c>
      <c r="E570" s="6">
        <v>0.32300000000000001</v>
      </c>
      <c r="F570" s="9" t="s">
        <v>13</v>
      </c>
    </row>
    <row r="571" spans="1:6" ht="15.75" x14ac:dyDescent="0.25">
      <c r="A571" s="99" t="s">
        <v>806</v>
      </c>
      <c r="B571" s="6" t="s">
        <v>1880</v>
      </c>
      <c r="C571" s="6" t="s">
        <v>56</v>
      </c>
      <c r="D571" s="6" t="s">
        <v>57</v>
      </c>
      <c r="E571" s="6">
        <v>0.22800000000000001</v>
      </c>
      <c r="F571" s="9" t="s">
        <v>13</v>
      </c>
    </row>
    <row r="572" spans="1:6" ht="15.75" x14ac:dyDescent="0.25">
      <c r="A572" s="99" t="s">
        <v>937</v>
      </c>
      <c r="B572" s="6" t="s">
        <v>1881</v>
      </c>
      <c r="C572" s="6">
        <v>100578</v>
      </c>
      <c r="D572" s="6" t="s">
        <v>57</v>
      </c>
      <c r="E572" s="6">
        <v>0.13500000000000001</v>
      </c>
      <c r="F572" s="9" t="s">
        <v>13</v>
      </c>
    </row>
    <row r="573" spans="1:6" ht="15.75" x14ac:dyDescent="0.25">
      <c r="A573" s="99" t="s">
        <v>938</v>
      </c>
      <c r="B573" s="6" t="s">
        <v>1882</v>
      </c>
      <c r="C573" s="6">
        <v>100579</v>
      </c>
      <c r="D573" s="6" t="s">
        <v>57</v>
      </c>
      <c r="E573" s="6">
        <v>0.35799999999999998</v>
      </c>
      <c r="F573" s="9" t="s">
        <v>13</v>
      </c>
    </row>
    <row r="574" spans="1:6" ht="15.75" x14ac:dyDescent="0.25">
      <c r="A574" s="99" t="s">
        <v>939</v>
      </c>
      <c r="B574" s="6" t="s">
        <v>1883</v>
      </c>
      <c r="C574" s="6">
        <v>101483</v>
      </c>
      <c r="D574" s="6" t="s">
        <v>57</v>
      </c>
      <c r="E574" s="6">
        <v>0.61299999999999999</v>
      </c>
      <c r="F574" s="9" t="s">
        <v>13</v>
      </c>
    </row>
    <row r="575" spans="1:6" ht="15.75" x14ac:dyDescent="0.25">
      <c r="A575" s="99" t="s">
        <v>940</v>
      </c>
      <c r="B575" s="6" t="s">
        <v>1884</v>
      </c>
      <c r="C575" s="6" t="s">
        <v>56</v>
      </c>
      <c r="D575" s="6" t="s">
        <v>57</v>
      </c>
      <c r="E575" s="6">
        <v>0.38100000000000001</v>
      </c>
      <c r="F575" s="9" t="s">
        <v>13</v>
      </c>
    </row>
    <row r="576" spans="1:6" ht="15.75" x14ac:dyDescent="0.25">
      <c r="A576" s="99" t="s">
        <v>984</v>
      </c>
      <c r="B576" s="6" t="s">
        <v>1885</v>
      </c>
      <c r="C576" s="6">
        <v>110131</v>
      </c>
      <c r="D576" s="6" t="s">
        <v>57</v>
      </c>
      <c r="E576" s="6">
        <v>4.4999999999999998E-2</v>
      </c>
      <c r="F576" s="9" t="s">
        <v>13</v>
      </c>
    </row>
    <row r="577" spans="1:6" ht="15.75" x14ac:dyDescent="0.25">
      <c r="A577" s="99" t="s">
        <v>985</v>
      </c>
      <c r="B577" s="6" t="s">
        <v>1886</v>
      </c>
      <c r="C577" s="6">
        <v>101331</v>
      </c>
      <c r="D577" s="6" t="s">
        <v>57</v>
      </c>
      <c r="E577" s="6">
        <v>8.6999999999999994E-2</v>
      </c>
      <c r="F577" s="9" t="s">
        <v>13</v>
      </c>
    </row>
    <row r="578" spans="1:6" ht="15.75" x14ac:dyDescent="0.25">
      <c r="A578" s="99" t="s">
        <v>1039</v>
      </c>
      <c r="B578" s="6" t="s">
        <v>1887</v>
      </c>
      <c r="C578" s="6">
        <v>100716</v>
      </c>
      <c r="D578" s="6" t="s">
        <v>57</v>
      </c>
      <c r="E578" s="6">
        <v>0.41599999999999998</v>
      </c>
      <c r="F578" s="9" t="s">
        <v>13</v>
      </c>
    </row>
    <row r="579" spans="1:6" ht="15.75" x14ac:dyDescent="0.25">
      <c r="A579" s="99" t="s">
        <v>791</v>
      </c>
      <c r="B579" s="6" t="s">
        <v>1888</v>
      </c>
      <c r="C579" s="6" t="s">
        <v>56</v>
      </c>
      <c r="D579" s="6" t="s">
        <v>57</v>
      </c>
      <c r="E579" s="6">
        <v>1.5089999999999999</v>
      </c>
      <c r="F579" s="9" t="s">
        <v>13</v>
      </c>
    </row>
    <row r="580" spans="1:6" ht="15.75" x14ac:dyDescent="0.25">
      <c r="A580" s="99" t="s">
        <v>127</v>
      </c>
      <c r="B580" s="6" t="s">
        <v>1889</v>
      </c>
      <c r="C580" s="6" t="s">
        <v>56</v>
      </c>
      <c r="D580" s="6" t="s">
        <v>57</v>
      </c>
      <c r="E580" s="6">
        <v>0.192</v>
      </c>
      <c r="F580" s="9" t="s">
        <v>14</v>
      </c>
    </row>
    <row r="581" spans="1:6" ht="15.75" x14ac:dyDescent="0.25">
      <c r="A581" s="99" t="s">
        <v>128</v>
      </c>
      <c r="B581" s="6" t="s">
        <v>1890</v>
      </c>
      <c r="C581" s="6" t="s">
        <v>56</v>
      </c>
      <c r="D581" s="6" t="s">
        <v>57</v>
      </c>
      <c r="E581" s="6">
        <v>0.219</v>
      </c>
      <c r="F581" s="9" t="s">
        <v>14</v>
      </c>
    </row>
    <row r="582" spans="1:6" ht="15.75" x14ac:dyDescent="0.25">
      <c r="A582" s="99" t="s">
        <v>212</v>
      </c>
      <c r="B582" s="6" t="s">
        <v>1891</v>
      </c>
      <c r="C582" s="6">
        <v>110172</v>
      </c>
      <c r="D582" s="6" t="s">
        <v>57</v>
      </c>
      <c r="E582" s="6">
        <v>0.41</v>
      </c>
      <c r="F582" s="9" t="s">
        <v>14</v>
      </c>
    </row>
    <row r="583" spans="1:6" ht="15.75" x14ac:dyDescent="0.25">
      <c r="A583" s="99" t="s">
        <v>235</v>
      </c>
      <c r="B583" s="6" t="s">
        <v>1892</v>
      </c>
      <c r="C583" s="6">
        <v>100247</v>
      </c>
      <c r="D583" s="6" t="s">
        <v>57</v>
      </c>
      <c r="E583" s="6">
        <v>0.16600000000000001</v>
      </c>
      <c r="F583" s="9" t="s">
        <v>14</v>
      </c>
    </row>
    <row r="584" spans="1:6" ht="15.75" x14ac:dyDescent="0.25">
      <c r="A584" s="99" t="s">
        <v>236</v>
      </c>
      <c r="B584" s="6" t="s">
        <v>1893</v>
      </c>
      <c r="C584" s="6">
        <v>100543</v>
      </c>
      <c r="D584" s="6" t="s">
        <v>57</v>
      </c>
      <c r="E584" s="6">
        <v>0.42199999999999999</v>
      </c>
      <c r="F584" s="9" t="s">
        <v>14</v>
      </c>
    </row>
    <row r="585" spans="1:6" ht="15.75" x14ac:dyDescent="0.25">
      <c r="A585" s="99" t="s">
        <v>275</v>
      </c>
      <c r="B585" s="6" t="s">
        <v>1894</v>
      </c>
      <c r="C585" s="6">
        <v>110283</v>
      </c>
      <c r="D585" s="6" t="s">
        <v>57</v>
      </c>
      <c r="E585" s="6">
        <v>0.54200000000000004</v>
      </c>
      <c r="F585" s="9" t="s">
        <v>14</v>
      </c>
    </row>
    <row r="586" spans="1:6" ht="15.75" x14ac:dyDescent="0.25">
      <c r="A586" s="99" t="s">
        <v>300</v>
      </c>
      <c r="B586" s="6" t="s">
        <v>1895</v>
      </c>
      <c r="C586" s="6" t="s">
        <v>56</v>
      </c>
      <c r="D586" s="6" t="s">
        <v>57</v>
      </c>
      <c r="E586" s="6">
        <v>0.315</v>
      </c>
      <c r="F586" s="9" t="s">
        <v>14</v>
      </c>
    </row>
    <row r="587" spans="1:6" ht="15.75" x14ac:dyDescent="0.25">
      <c r="A587" s="99" t="s">
        <v>301</v>
      </c>
      <c r="B587" s="6" t="s">
        <v>1896</v>
      </c>
      <c r="C587" s="6" t="s">
        <v>56</v>
      </c>
      <c r="D587" s="6" t="s">
        <v>57</v>
      </c>
      <c r="E587" s="6">
        <v>0.20799999999999999</v>
      </c>
      <c r="F587" s="9" t="s">
        <v>14</v>
      </c>
    </row>
    <row r="588" spans="1:6" ht="15.75" x14ac:dyDescent="0.25">
      <c r="A588" s="99" t="s">
        <v>303</v>
      </c>
      <c r="B588" s="6" t="s">
        <v>1897</v>
      </c>
      <c r="C588" s="6">
        <v>100810</v>
      </c>
      <c r="D588" s="6" t="s">
        <v>57</v>
      </c>
      <c r="E588" s="6">
        <v>0.35399999999999998</v>
      </c>
      <c r="F588" s="9" t="s">
        <v>14</v>
      </c>
    </row>
    <row r="589" spans="1:6" ht="15.75" x14ac:dyDescent="0.25">
      <c r="A589" s="99" t="s">
        <v>306</v>
      </c>
      <c r="B589" s="6" t="s">
        <v>1898</v>
      </c>
      <c r="C589" s="6" t="s">
        <v>56</v>
      </c>
      <c r="D589" s="6" t="s">
        <v>57</v>
      </c>
      <c r="E589" s="6">
        <v>0.621</v>
      </c>
      <c r="F589" s="9" t="s">
        <v>14</v>
      </c>
    </row>
    <row r="590" spans="1:6" ht="15.75" x14ac:dyDescent="0.25">
      <c r="A590" s="99" t="s">
        <v>369</v>
      </c>
      <c r="B590" s="6" t="s">
        <v>1899</v>
      </c>
      <c r="C590" s="6" t="s">
        <v>56</v>
      </c>
      <c r="D590" s="6" t="s">
        <v>57</v>
      </c>
      <c r="E590" s="6">
        <v>0.31</v>
      </c>
      <c r="F590" s="9" t="s">
        <v>14</v>
      </c>
    </row>
    <row r="591" spans="1:6" ht="15.75" x14ac:dyDescent="0.25">
      <c r="A591" s="99" t="s">
        <v>500</v>
      </c>
      <c r="B591" s="6" t="s">
        <v>1900</v>
      </c>
      <c r="C591" s="6">
        <v>110122</v>
      </c>
      <c r="D591" s="6" t="s">
        <v>57</v>
      </c>
      <c r="E591" s="6">
        <v>0.99199999999999999</v>
      </c>
      <c r="F591" s="9" t="s">
        <v>14</v>
      </c>
    </row>
    <row r="592" spans="1:6" ht="15.75" x14ac:dyDescent="0.25">
      <c r="A592" s="99" t="s">
        <v>502</v>
      </c>
      <c r="B592" s="6" t="s">
        <v>1901</v>
      </c>
      <c r="C592" s="6" t="s">
        <v>56</v>
      </c>
      <c r="D592" s="6" t="s">
        <v>57</v>
      </c>
      <c r="E592" s="6">
        <v>0.44900000000000001</v>
      </c>
      <c r="F592" s="9" t="s">
        <v>14</v>
      </c>
    </row>
    <row r="593" spans="1:6" ht="15.75" x14ac:dyDescent="0.25">
      <c r="A593" s="99" t="s">
        <v>510</v>
      </c>
      <c r="B593" s="6" t="s">
        <v>1902</v>
      </c>
      <c r="C593" s="6" t="s">
        <v>56</v>
      </c>
      <c r="D593" s="6" t="s">
        <v>57</v>
      </c>
      <c r="E593" s="6">
        <v>0.35799999999999998</v>
      </c>
      <c r="F593" s="9" t="s">
        <v>14</v>
      </c>
    </row>
    <row r="594" spans="1:6" ht="15.75" x14ac:dyDescent="0.25">
      <c r="A594" s="99" t="s">
        <v>511</v>
      </c>
      <c r="B594" s="6" t="s">
        <v>1903</v>
      </c>
      <c r="C594" s="6">
        <v>110182</v>
      </c>
      <c r="D594" s="6" t="s">
        <v>57</v>
      </c>
      <c r="E594" s="6">
        <v>0.40100000000000002</v>
      </c>
      <c r="F594" s="9" t="s">
        <v>14</v>
      </c>
    </row>
    <row r="595" spans="1:6" ht="15.75" x14ac:dyDescent="0.25">
      <c r="A595" s="99" t="s">
        <v>512</v>
      </c>
      <c r="B595" s="6" t="s">
        <v>1904</v>
      </c>
      <c r="C595" s="6" t="s">
        <v>56</v>
      </c>
      <c r="D595" s="6" t="s">
        <v>57</v>
      </c>
      <c r="E595" s="6">
        <v>0.48199999999999998</v>
      </c>
      <c r="F595" s="9" t="s">
        <v>14</v>
      </c>
    </row>
    <row r="596" spans="1:6" ht="15.75" x14ac:dyDescent="0.25">
      <c r="A596" s="99" t="s">
        <v>521</v>
      </c>
      <c r="B596" s="6" t="s">
        <v>1905</v>
      </c>
      <c r="C596" s="6">
        <v>100459</v>
      </c>
      <c r="D596" s="6" t="s">
        <v>57</v>
      </c>
      <c r="E596" s="6">
        <v>0.36499999999999999</v>
      </c>
      <c r="F596" s="9" t="s">
        <v>14</v>
      </c>
    </row>
    <row r="597" spans="1:6" ht="15.75" x14ac:dyDescent="0.25">
      <c r="A597" s="99" t="s">
        <v>522</v>
      </c>
      <c r="B597" s="6" t="s">
        <v>1906</v>
      </c>
      <c r="C597" s="6">
        <v>100397</v>
      </c>
      <c r="D597" s="6" t="s">
        <v>57</v>
      </c>
      <c r="E597" s="6">
        <v>0.108</v>
      </c>
      <c r="F597" s="9" t="s">
        <v>14</v>
      </c>
    </row>
    <row r="598" spans="1:6" ht="15.75" x14ac:dyDescent="0.25">
      <c r="A598" s="99" t="s">
        <v>526</v>
      </c>
      <c r="B598" s="6" t="s">
        <v>1907</v>
      </c>
      <c r="C598" s="6" t="s">
        <v>56</v>
      </c>
      <c r="D598" s="6" t="s">
        <v>57</v>
      </c>
      <c r="E598" s="6">
        <v>0.33</v>
      </c>
      <c r="F598" s="9" t="s">
        <v>14</v>
      </c>
    </row>
    <row r="599" spans="1:6" ht="15.75" x14ac:dyDescent="0.25">
      <c r="A599" s="99" t="s">
        <v>530</v>
      </c>
      <c r="B599" s="6" t="s">
        <v>1908</v>
      </c>
      <c r="C599" s="6">
        <v>110262</v>
      </c>
      <c r="D599" s="6" t="s">
        <v>57</v>
      </c>
      <c r="E599" s="6">
        <v>0.22800000000000001</v>
      </c>
      <c r="F599" s="9" t="s">
        <v>14</v>
      </c>
    </row>
    <row r="600" spans="1:6" ht="15.75" x14ac:dyDescent="0.25">
      <c r="A600" s="99" t="s">
        <v>557</v>
      </c>
      <c r="B600" s="6" t="s">
        <v>1909</v>
      </c>
      <c r="C600" s="6">
        <v>100244</v>
      </c>
      <c r="D600" s="6" t="s">
        <v>57</v>
      </c>
      <c r="E600" s="6">
        <v>0.27100000000000002</v>
      </c>
      <c r="F600" s="9" t="s">
        <v>14</v>
      </c>
    </row>
    <row r="601" spans="1:6" ht="15.75" x14ac:dyDescent="0.25">
      <c r="A601" s="99" t="s">
        <v>558</v>
      </c>
      <c r="B601" s="6" t="s">
        <v>1910</v>
      </c>
      <c r="C601" s="6">
        <v>100420</v>
      </c>
      <c r="D601" s="6" t="s">
        <v>57</v>
      </c>
      <c r="E601" s="6">
        <v>0.26500000000000001</v>
      </c>
      <c r="F601" s="9" t="s">
        <v>14</v>
      </c>
    </row>
    <row r="602" spans="1:6" ht="15.75" x14ac:dyDescent="0.25">
      <c r="A602" s="99" t="s">
        <v>560</v>
      </c>
      <c r="B602" s="6" t="s">
        <v>1911</v>
      </c>
      <c r="C602" s="6">
        <v>100754</v>
      </c>
      <c r="D602" s="6" t="s">
        <v>57</v>
      </c>
      <c r="E602" s="6">
        <v>0.28199999999999997</v>
      </c>
      <c r="F602" s="9" t="s">
        <v>14</v>
      </c>
    </row>
    <row r="603" spans="1:6" ht="15.75" x14ac:dyDescent="0.25">
      <c r="A603" s="99" t="s">
        <v>568</v>
      </c>
      <c r="B603" s="6" t="s">
        <v>1912</v>
      </c>
      <c r="C603" s="6">
        <v>100427</v>
      </c>
      <c r="D603" s="6" t="s">
        <v>57</v>
      </c>
      <c r="E603" s="6">
        <v>0</v>
      </c>
      <c r="F603" s="9" t="s">
        <v>14</v>
      </c>
    </row>
    <row r="604" spans="1:6" ht="15.75" x14ac:dyDescent="0.25">
      <c r="A604" s="99" t="s">
        <v>594</v>
      </c>
      <c r="B604" s="6" t="s">
        <v>1913</v>
      </c>
      <c r="C604" s="6">
        <v>110381</v>
      </c>
      <c r="D604" s="6" t="s">
        <v>57</v>
      </c>
      <c r="E604" s="6">
        <v>0.20599999999999999</v>
      </c>
      <c r="F604" s="9" t="s">
        <v>14</v>
      </c>
    </row>
    <row r="605" spans="1:6" ht="15.75" x14ac:dyDescent="0.25">
      <c r="A605" s="99" t="s">
        <v>639</v>
      </c>
      <c r="B605" s="6" t="s">
        <v>1914</v>
      </c>
      <c r="C605" s="6">
        <v>110306</v>
      </c>
      <c r="D605" s="6" t="s">
        <v>57</v>
      </c>
      <c r="E605" s="6">
        <v>0.46400000000000002</v>
      </c>
      <c r="F605" s="9" t="s">
        <v>14</v>
      </c>
    </row>
    <row r="606" spans="1:6" ht="15.75" x14ac:dyDescent="0.25">
      <c r="A606" s="99" t="s">
        <v>640</v>
      </c>
      <c r="B606" s="6" t="s">
        <v>1915</v>
      </c>
      <c r="C606" s="6">
        <v>100691</v>
      </c>
      <c r="D606" s="6" t="s">
        <v>57</v>
      </c>
      <c r="E606" s="6">
        <v>0.21099999999999999</v>
      </c>
      <c r="F606" s="9" t="s">
        <v>14</v>
      </c>
    </row>
    <row r="607" spans="1:6" ht="15.75" x14ac:dyDescent="0.25">
      <c r="A607" s="99" t="s">
        <v>641</v>
      </c>
      <c r="B607" s="6" t="s">
        <v>1916</v>
      </c>
      <c r="C607" s="6">
        <v>110281</v>
      </c>
      <c r="D607" s="6" t="s">
        <v>57</v>
      </c>
      <c r="E607" s="6">
        <v>0.23200000000000001</v>
      </c>
      <c r="F607" s="9" t="s">
        <v>14</v>
      </c>
    </row>
    <row r="608" spans="1:6" ht="15.75" x14ac:dyDescent="0.25">
      <c r="A608" s="99" t="s">
        <v>642</v>
      </c>
      <c r="B608" s="6" t="s">
        <v>1917</v>
      </c>
      <c r="C608" s="6" t="s">
        <v>56</v>
      </c>
      <c r="D608" s="6" t="s">
        <v>57</v>
      </c>
      <c r="E608" s="6">
        <v>0.19500000000000001</v>
      </c>
      <c r="F608" s="9" t="s">
        <v>14</v>
      </c>
    </row>
    <row r="609" spans="1:6" ht="15.75" x14ac:dyDescent="0.25">
      <c r="A609" s="99" t="s">
        <v>643</v>
      </c>
      <c r="B609" s="6" t="s">
        <v>1918</v>
      </c>
      <c r="C609" s="6" t="s">
        <v>56</v>
      </c>
      <c r="D609" s="6" t="s">
        <v>57</v>
      </c>
      <c r="E609" s="6">
        <v>0.21199999999999999</v>
      </c>
      <c r="F609" s="9" t="s">
        <v>14</v>
      </c>
    </row>
    <row r="610" spans="1:6" ht="15.75" x14ac:dyDescent="0.25">
      <c r="A610" s="99" t="s">
        <v>644</v>
      </c>
      <c r="B610" s="6" t="s">
        <v>1919</v>
      </c>
      <c r="C610" s="6">
        <v>100047</v>
      </c>
      <c r="D610" s="6" t="s">
        <v>57</v>
      </c>
      <c r="E610" s="6">
        <v>8.3000000000000004E-2</v>
      </c>
      <c r="F610" s="9" t="s">
        <v>14</v>
      </c>
    </row>
    <row r="611" spans="1:6" ht="15.75" x14ac:dyDescent="0.25">
      <c r="A611" s="99" t="s">
        <v>645</v>
      </c>
      <c r="B611" s="6" t="s">
        <v>1920</v>
      </c>
      <c r="C611" s="6" t="s">
        <v>56</v>
      </c>
      <c r="D611" s="6" t="s">
        <v>57</v>
      </c>
      <c r="E611" s="6">
        <v>0.251</v>
      </c>
      <c r="F611" s="9" t="s">
        <v>14</v>
      </c>
    </row>
    <row r="612" spans="1:6" ht="15.75" x14ac:dyDescent="0.25">
      <c r="A612" s="99" t="s">
        <v>676</v>
      </c>
      <c r="B612" s="6" t="s">
        <v>1921</v>
      </c>
      <c r="C612" s="6">
        <v>110173</v>
      </c>
      <c r="D612" s="6" t="s">
        <v>57</v>
      </c>
      <c r="E612" s="6">
        <v>0.191</v>
      </c>
      <c r="F612" s="9" t="s">
        <v>14</v>
      </c>
    </row>
    <row r="613" spans="1:6" ht="15.75" x14ac:dyDescent="0.25">
      <c r="A613" s="99" t="s">
        <v>690</v>
      </c>
      <c r="B613" s="6" t="s">
        <v>1922</v>
      </c>
      <c r="C613" s="6" t="s">
        <v>56</v>
      </c>
      <c r="D613" s="6" t="s">
        <v>57</v>
      </c>
      <c r="E613" s="6">
        <v>0.72799999999999998</v>
      </c>
      <c r="F613" s="9" t="s">
        <v>14</v>
      </c>
    </row>
    <row r="614" spans="1:6" ht="15.75" x14ac:dyDescent="0.25">
      <c r="A614" s="99" t="s">
        <v>726</v>
      </c>
      <c r="B614" s="6" t="s">
        <v>1923</v>
      </c>
      <c r="C614" s="6">
        <v>110245</v>
      </c>
      <c r="D614" s="6" t="s">
        <v>57</v>
      </c>
      <c r="E614" s="6">
        <v>0.104</v>
      </c>
      <c r="F614" s="9" t="s">
        <v>14</v>
      </c>
    </row>
    <row r="615" spans="1:6" ht="15.75" x14ac:dyDescent="0.25">
      <c r="A615" s="99" t="s">
        <v>727</v>
      </c>
      <c r="B615" s="6" t="s">
        <v>1924</v>
      </c>
      <c r="C615" s="6"/>
      <c r="D615" s="6" t="s">
        <v>507</v>
      </c>
      <c r="E615" s="6">
        <v>0</v>
      </c>
      <c r="F615" s="9" t="s">
        <v>14</v>
      </c>
    </row>
    <row r="616" spans="1:6" ht="15.75" x14ac:dyDescent="0.25">
      <c r="A616" s="99" t="s">
        <v>732</v>
      </c>
      <c r="B616" s="6" t="s">
        <v>1925</v>
      </c>
      <c r="C616" s="6">
        <v>101098</v>
      </c>
      <c r="D616" s="6" t="s">
        <v>57</v>
      </c>
      <c r="E616" s="6">
        <v>1.9650000000000001</v>
      </c>
      <c r="F616" s="9" t="s">
        <v>14</v>
      </c>
    </row>
    <row r="617" spans="1:6" ht="15.75" x14ac:dyDescent="0.25">
      <c r="A617" s="99" t="s">
        <v>733</v>
      </c>
      <c r="B617" s="6" t="s">
        <v>1926</v>
      </c>
      <c r="C617" s="6">
        <v>101096</v>
      </c>
      <c r="D617" s="6" t="s">
        <v>57</v>
      </c>
      <c r="E617" s="6">
        <v>1.5720000000000001</v>
      </c>
      <c r="F617" s="9" t="s">
        <v>14</v>
      </c>
    </row>
    <row r="618" spans="1:6" ht="15.75" x14ac:dyDescent="0.25">
      <c r="A618" s="99" t="s">
        <v>738</v>
      </c>
      <c r="B618" s="6" t="s">
        <v>1927</v>
      </c>
      <c r="C618" s="6">
        <v>100264</v>
      </c>
      <c r="D618" s="6" t="s">
        <v>57</v>
      </c>
      <c r="E618" s="6">
        <v>0.438</v>
      </c>
      <c r="F618" s="9" t="s">
        <v>14</v>
      </c>
    </row>
    <row r="619" spans="1:6" ht="15.75" x14ac:dyDescent="0.25">
      <c r="A619" s="99" t="s">
        <v>739</v>
      </c>
      <c r="B619" s="6" t="s">
        <v>1928</v>
      </c>
      <c r="C619" s="6">
        <v>100667</v>
      </c>
      <c r="D619" s="6" t="s">
        <v>57</v>
      </c>
      <c r="E619" s="6">
        <v>0.27400000000000002</v>
      </c>
      <c r="F619" s="9" t="s">
        <v>14</v>
      </c>
    </row>
    <row r="620" spans="1:6" ht="15.75" x14ac:dyDescent="0.25">
      <c r="A620" s="99" t="s">
        <v>740</v>
      </c>
      <c r="B620" s="6" t="s">
        <v>1929</v>
      </c>
      <c r="C620" s="6" t="s">
        <v>56</v>
      </c>
      <c r="D620" s="6" t="s">
        <v>57</v>
      </c>
      <c r="E620" s="6">
        <v>0.26400000000000001</v>
      </c>
      <c r="F620" s="9" t="s">
        <v>14</v>
      </c>
    </row>
    <row r="621" spans="1:6" ht="15.75" x14ac:dyDescent="0.25">
      <c r="A621" s="99" t="s">
        <v>741</v>
      </c>
      <c r="B621" s="6" t="s">
        <v>1930</v>
      </c>
      <c r="C621" s="6" t="s">
        <v>56</v>
      </c>
      <c r="D621" s="6" t="s">
        <v>57</v>
      </c>
      <c r="E621" s="6">
        <v>0.25</v>
      </c>
      <c r="F621" s="9" t="s">
        <v>14</v>
      </c>
    </row>
    <row r="622" spans="1:6" ht="15.75" x14ac:dyDescent="0.25">
      <c r="A622" s="99" t="s">
        <v>742</v>
      </c>
      <c r="B622" s="6" t="s">
        <v>1931</v>
      </c>
      <c r="C622" s="6">
        <v>100526</v>
      </c>
      <c r="D622" s="6" t="s">
        <v>57</v>
      </c>
      <c r="E622" s="6">
        <v>0.313</v>
      </c>
      <c r="F622" s="9" t="s">
        <v>14</v>
      </c>
    </row>
    <row r="623" spans="1:6" ht="15.75" x14ac:dyDescent="0.25">
      <c r="A623" s="99" t="s">
        <v>743</v>
      </c>
      <c r="B623" s="6" t="s">
        <v>1932</v>
      </c>
      <c r="C623" s="6">
        <v>100255</v>
      </c>
      <c r="D623" s="6" t="s">
        <v>57</v>
      </c>
      <c r="E623" s="6">
        <v>0.16200000000000001</v>
      </c>
      <c r="F623" s="9" t="s">
        <v>14</v>
      </c>
    </row>
    <row r="624" spans="1:6" ht="15.75" x14ac:dyDescent="0.25">
      <c r="A624" s="99" t="s">
        <v>745</v>
      </c>
      <c r="B624" s="6" t="s">
        <v>1933</v>
      </c>
      <c r="C624" s="6">
        <v>100525</v>
      </c>
      <c r="D624" s="6" t="s">
        <v>57</v>
      </c>
      <c r="E624" s="6">
        <v>0.19600000000000001</v>
      </c>
      <c r="F624" s="9" t="s">
        <v>14</v>
      </c>
    </row>
    <row r="625" spans="1:6" ht="15.75" x14ac:dyDescent="0.25">
      <c r="A625" s="99" t="s">
        <v>746</v>
      </c>
      <c r="B625" s="6" t="s">
        <v>1934</v>
      </c>
      <c r="C625" s="6" t="s">
        <v>56</v>
      </c>
      <c r="D625" s="6" t="s">
        <v>57</v>
      </c>
      <c r="E625" s="6">
        <v>0.22800000000000001</v>
      </c>
      <c r="F625" s="9" t="s">
        <v>14</v>
      </c>
    </row>
    <row r="626" spans="1:6" ht="15.75" x14ac:dyDescent="0.25">
      <c r="A626" s="99" t="s">
        <v>747</v>
      </c>
      <c r="B626" s="6" t="s">
        <v>1935</v>
      </c>
      <c r="C626" s="6" t="s">
        <v>56</v>
      </c>
      <c r="D626" s="6" t="s">
        <v>57</v>
      </c>
      <c r="E626" s="6">
        <v>0.373</v>
      </c>
      <c r="F626" s="9" t="s">
        <v>14</v>
      </c>
    </row>
    <row r="627" spans="1:6" ht="15.75" x14ac:dyDescent="0.25">
      <c r="A627" s="99" t="s">
        <v>748</v>
      </c>
      <c r="B627" s="6" t="s">
        <v>1936</v>
      </c>
      <c r="C627" s="6" t="s">
        <v>56</v>
      </c>
      <c r="D627" s="6" t="s">
        <v>57</v>
      </c>
      <c r="E627" s="6">
        <v>0.28599999999999998</v>
      </c>
      <c r="F627" s="9" t="s">
        <v>14</v>
      </c>
    </row>
    <row r="628" spans="1:6" ht="15.75" x14ac:dyDescent="0.25">
      <c r="A628" s="99" t="s">
        <v>749</v>
      </c>
      <c r="B628" s="6" t="s">
        <v>1937</v>
      </c>
      <c r="C628" s="6" t="s">
        <v>56</v>
      </c>
      <c r="D628" s="6" t="s">
        <v>57</v>
      </c>
      <c r="E628" s="6">
        <v>0.246</v>
      </c>
      <c r="F628" s="9" t="s">
        <v>14</v>
      </c>
    </row>
    <row r="629" spans="1:6" ht="15.75" x14ac:dyDescent="0.25">
      <c r="A629" s="99" t="s">
        <v>760</v>
      </c>
      <c r="B629" s="6" t="s">
        <v>1938</v>
      </c>
      <c r="C629" s="6" t="s">
        <v>56</v>
      </c>
      <c r="D629" s="6" t="s">
        <v>57</v>
      </c>
      <c r="E629" s="6">
        <v>0.23899999999999999</v>
      </c>
      <c r="F629" s="9" t="s">
        <v>14</v>
      </c>
    </row>
    <row r="630" spans="1:6" ht="15.75" x14ac:dyDescent="0.25">
      <c r="A630" s="99" t="s">
        <v>761</v>
      </c>
      <c r="B630" s="6" t="s">
        <v>1939</v>
      </c>
      <c r="C630" s="6">
        <v>110059</v>
      </c>
      <c r="D630" s="6" t="s">
        <v>57</v>
      </c>
      <c r="E630" s="6">
        <v>0.372</v>
      </c>
      <c r="F630" s="9" t="s">
        <v>14</v>
      </c>
    </row>
    <row r="631" spans="1:6" ht="15.75" x14ac:dyDescent="0.25">
      <c r="A631" s="99" t="s">
        <v>763</v>
      </c>
      <c r="B631" s="6" t="s">
        <v>1940</v>
      </c>
      <c r="C631" s="6" t="s">
        <v>56</v>
      </c>
      <c r="D631" s="6" t="s">
        <v>57</v>
      </c>
      <c r="E631" s="6">
        <v>0.20300000000000001</v>
      </c>
      <c r="F631" s="9" t="s">
        <v>14</v>
      </c>
    </row>
    <row r="632" spans="1:6" ht="15.75" x14ac:dyDescent="0.25">
      <c r="A632" s="99" t="s">
        <v>764</v>
      </c>
      <c r="B632" s="6" t="s">
        <v>1941</v>
      </c>
      <c r="C632" s="6">
        <v>110149</v>
      </c>
      <c r="D632" s="6" t="s">
        <v>57</v>
      </c>
      <c r="E632" s="6">
        <v>0.24099999999999999</v>
      </c>
      <c r="F632" s="9" t="s">
        <v>14</v>
      </c>
    </row>
    <row r="633" spans="1:6" ht="15.75" x14ac:dyDescent="0.25">
      <c r="A633" s="99" t="s">
        <v>767</v>
      </c>
      <c r="B633" s="6" t="s">
        <v>1942</v>
      </c>
      <c r="C633" s="6">
        <v>110017</v>
      </c>
      <c r="D633" s="6" t="s">
        <v>57</v>
      </c>
      <c r="E633" s="6">
        <v>0.45700000000000002</v>
      </c>
      <c r="F633" s="9" t="s">
        <v>14</v>
      </c>
    </row>
    <row r="634" spans="1:6" ht="15.75" x14ac:dyDescent="0.25">
      <c r="A634" s="99" t="s">
        <v>768</v>
      </c>
      <c r="B634" s="6" t="s">
        <v>1943</v>
      </c>
      <c r="C634" s="6" t="s">
        <v>56</v>
      </c>
      <c r="D634" s="6" t="s">
        <v>57</v>
      </c>
      <c r="E634" s="6">
        <v>0.28399999999999997</v>
      </c>
      <c r="F634" s="9" t="s">
        <v>14</v>
      </c>
    </row>
    <row r="635" spans="1:6" ht="15.75" x14ac:dyDescent="0.25">
      <c r="A635" s="99" t="s">
        <v>786</v>
      </c>
      <c r="B635" s="6" t="s">
        <v>1944</v>
      </c>
      <c r="C635" s="6">
        <v>110126</v>
      </c>
      <c r="D635" s="6" t="s">
        <v>57</v>
      </c>
      <c r="E635" s="6">
        <v>0.314</v>
      </c>
      <c r="F635" s="9" t="s">
        <v>14</v>
      </c>
    </row>
    <row r="636" spans="1:6" ht="15.75" x14ac:dyDescent="0.25">
      <c r="A636" s="99" t="s">
        <v>792</v>
      </c>
      <c r="B636" s="6" t="s">
        <v>1945</v>
      </c>
      <c r="C636" s="6">
        <v>100250</v>
      </c>
      <c r="D636" s="6" t="s">
        <v>57</v>
      </c>
      <c r="E636" s="6">
        <v>0.24099999999999999</v>
      </c>
      <c r="F636" s="9" t="s">
        <v>14</v>
      </c>
    </row>
    <row r="637" spans="1:6" ht="15.75" x14ac:dyDescent="0.25">
      <c r="A637" s="99" t="s">
        <v>793</v>
      </c>
      <c r="B637" s="6" t="s">
        <v>1946</v>
      </c>
      <c r="C637" s="6" t="s">
        <v>56</v>
      </c>
      <c r="D637" s="6" t="s">
        <v>57</v>
      </c>
      <c r="E637" s="6">
        <v>0.28999999999999998</v>
      </c>
      <c r="F637" s="9" t="s">
        <v>14</v>
      </c>
    </row>
    <row r="638" spans="1:6" ht="15.75" x14ac:dyDescent="0.25">
      <c r="A638" s="99" t="s">
        <v>813</v>
      </c>
      <c r="B638" s="6" t="s">
        <v>1947</v>
      </c>
      <c r="C638" s="6">
        <v>110115</v>
      </c>
      <c r="D638" s="6" t="s">
        <v>57</v>
      </c>
      <c r="E638" s="6">
        <v>0.19</v>
      </c>
      <c r="F638" s="9" t="s">
        <v>14</v>
      </c>
    </row>
    <row r="639" spans="1:6" ht="15.75" x14ac:dyDescent="0.25">
      <c r="A639" s="99" t="s">
        <v>814</v>
      </c>
      <c r="B639" s="6" t="s">
        <v>1948</v>
      </c>
      <c r="C639" s="6" t="s">
        <v>56</v>
      </c>
      <c r="D639" s="6" t="s">
        <v>57</v>
      </c>
      <c r="E639" s="6">
        <v>1.4379999999999999</v>
      </c>
      <c r="F639" s="9" t="s">
        <v>14</v>
      </c>
    </row>
    <row r="640" spans="1:6" ht="15.75" x14ac:dyDescent="0.25">
      <c r="A640" s="99" t="s">
        <v>815</v>
      </c>
      <c r="B640" s="6" t="s">
        <v>1949</v>
      </c>
      <c r="C640" s="6">
        <v>100241</v>
      </c>
      <c r="D640" s="6" t="s">
        <v>57</v>
      </c>
      <c r="E640" s="6">
        <v>0.216</v>
      </c>
      <c r="F640" s="9" t="s">
        <v>14</v>
      </c>
    </row>
    <row r="641" spans="1:6" ht="15.75" x14ac:dyDescent="0.25">
      <c r="A641" s="99" t="s">
        <v>816</v>
      </c>
      <c r="B641" s="6" t="s">
        <v>1950</v>
      </c>
      <c r="C641" s="6">
        <v>100239</v>
      </c>
      <c r="D641" s="6" t="s">
        <v>57</v>
      </c>
      <c r="E641" s="6">
        <v>0.16600000000000001</v>
      </c>
      <c r="F641" s="9" t="s">
        <v>14</v>
      </c>
    </row>
    <row r="642" spans="1:6" ht="15.75" x14ac:dyDescent="0.25">
      <c r="A642" s="99" t="s">
        <v>817</v>
      </c>
      <c r="B642" s="6" t="s">
        <v>1951</v>
      </c>
      <c r="C642" s="6">
        <v>100516</v>
      </c>
      <c r="D642" s="6" t="s">
        <v>57</v>
      </c>
      <c r="E642" s="6">
        <v>0.21</v>
      </c>
      <c r="F642" s="9" t="s">
        <v>14</v>
      </c>
    </row>
    <row r="643" spans="1:6" ht="15.75" x14ac:dyDescent="0.25">
      <c r="A643" s="99" t="s">
        <v>818</v>
      </c>
      <c r="B643" s="6" t="s">
        <v>1952</v>
      </c>
      <c r="C643" s="6">
        <v>100242</v>
      </c>
      <c r="D643" s="6" t="s">
        <v>57</v>
      </c>
      <c r="E643" s="6">
        <v>0.16800000000000001</v>
      </c>
      <c r="F643" s="9" t="s">
        <v>14</v>
      </c>
    </row>
    <row r="644" spans="1:6" ht="15.75" x14ac:dyDescent="0.25">
      <c r="A644" s="99" t="s">
        <v>819</v>
      </c>
      <c r="B644" s="6" t="s">
        <v>1953</v>
      </c>
      <c r="C644" s="6" t="s">
        <v>56</v>
      </c>
      <c r="D644" s="6" t="s">
        <v>57</v>
      </c>
      <c r="E644" s="6">
        <v>0.19800000000000001</v>
      </c>
      <c r="F644" s="9" t="s">
        <v>14</v>
      </c>
    </row>
    <row r="645" spans="1:6" ht="15.75" x14ac:dyDescent="0.25">
      <c r="A645" s="99" t="s">
        <v>820</v>
      </c>
      <c r="B645" s="6" t="s">
        <v>1954</v>
      </c>
      <c r="C645" s="6">
        <v>100426</v>
      </c>
      <c r="D645" s="6" t="s">
        <v>57</v>
      </c>
      <c r="E645" s="6">
        <v>0.191</v>
      </c>
      <c r="F645" s="9" t="s">
        <v>14</v>
      </c>
    </row>
    <row r="646" spans="1:6" ht="15.75" x14ac:dyDescent="0.25">
      <c r="A646" s="99" t="s">
        <v>821</v>
      </c>
      <c r="B646" s="6" t="s">
        <v>1955</v>
      </c>
      <c r="C646" s="6">
        <v>100650</v>
      </c>
      <c r="D646" s="6" t="s">
        <v>57</v>
      </c>
      <c r="E646" s="6">
        <v>0.24</v>
      </c>
      <c r="F646" s="9" t="s">
        <v>14</v>
      </c>
    </row>
    <row r="647" spans="1:6" ht="15.75" x14ac:dyDescent="0.25">
      <c r="A647" s="99" t="s">
        <v>822</v>
      </c>
      <c r="B647" s="6" t="s">
        <v>1956</v>
      </c>
      <c r="C647" s="6" t="s">
        <v>56</v>
      </c>
      <c r="D647" s="6" t="s">
        <v>57</v>
      </c>
      <c r="E647" s="6">
        <v>0.28199999999999997</v>
      </c>
      <c r="F647" s="9" t="s">
        <v>14</v>
      </c>
    </row>
    <row r="648" spans="1:6" ht="15.75" x14ac:dyDescent="0.25">
      <c r="A648" s="99" t="s">
        <v>823</v>
      </c>
      <c r="B648" s="6" t="s">
        <v>1957</v>
      </c>
      <c r="C648" s="6">
        <v>110006</v>
      </c>
      <c r="D648" s="6" t="s">
        <v>57</v>
      </c>
      <c r="E648" s="6">
        <v>0.13</v>
      </c>
      <c r="F648" s="9" t="s">
        <v>14</v>
      </c>
    </row>
    <row r="649" spans="1:6" ht="15.75" x14ac:dyDescent="0.25">
      <c r="A649" s="99" t="s">
        <v>824</v>
      </c>
      <c r="B649" s="6" t="s">
        <v>1958</v>
      </c>
      <c r="C649" s="6" t="s">
        <v>56</v>
      </c>
      <c r="D649" s="6" t="s">
        <v>57</v>
      </c>
      <c r="E649" s="6">
        <v>0.13100000000000001</v>
      </c>
      <c r="F649" s="9" t="s">
        <v>14</v>
      </c>
    </row>
    <row r="650" spans="1:6" ht="15.75" x14ac:dyDescent="0.25">
      <c r="A650" s="99" t="s">
        <v>825</v>
      </c>
      <c r="B650" s="6" t="s">
        <v>1959</v>
      </c>
      <c r="C650" s="6" t="s">
        <v>56</v>
      </c>
      <c r="D650" s="6" t="s">
        <v>57</v>
      </c>
      <c r="E650" s="6">
        <v>0.15</v>
      </c>
      <c r="F650" s="9" t="s">
        <v>14</v>
      </c>
    </row>
    <row r="651" spans="1:6" ht="15.75" x14ac:dyDescent="0.25">
      <c r="A651" s="99" t="s">
        <v>827</v>
      </c>
      <c r="B651" s="6" t="s">
        <v>1960</v>
      </c>
      <c r="C651" s="6" t="s">
        <v>56</v>
      </c>
      <c r="D651" s="6" t="s">
        <v>57</v>
      </c>
      <c r="E651" s="6">
        <v>0.16400000000000001</v>
      </c>
      <c r="F651" s="9" t="s">
        <v>14</v>
      </c>
    </row>
    <row r="652" spans="1:6" ht="15.75" x14ac:dyDescent="0.25">
      <c r="A652" s="99" t="s">
        <v>828</v>
      </c>
      <c r="B652" s="6" t="s">
        <v>1961</v>
      </c>
      <c r="C652" s="6">
        <v>100240</v>
      </c>
      <c r="D652" s="6" t="s">
        <v>57</v>
      </c>
      <c r="E652" s="6">
        <v>0.183</v>
      </c>
      <c r="F652" s="9" t="s">
        <v>14</v>
      </c>
    </row>
    <row r="653" spans="1:6" ht="15.75" x14ac:dyDescent="0.25">
      <c r="A653" s="99" t="s">
        <v>829</v>
      </c>
      <c r="B653" s="6" t="s">
        <v>1962</v>
      </c>
      <c r="C653" s="6" t="s">
        <v>56</v>
      </c>
      <c r="D653" s="6" t="s">
        <v>57</v>
      </c>
      <c r="E653" s="6">
        <v>0.17899999999999999</v>
      </c>
      <c r="F653" s="9" t="s">
        <v>14</v>
      </c>
    </row>
    <row r="654" spans="1:6" ht="15.75" x14ac:dyDescent="0.25">
      <c r="A654" s="99" t="s">
        <v>871</v>
      </c>
      <c r="B654" s="6" t="s">
        <v>1963</v>
      </c>
      <c r="C654" s="6">
        <v>100764</v>
      </c>
      <c r="D654" s="6" t="s">
        <v>57</v>
      </c>
      <c r="E654" s="6">
        <v>8.6999999999999994E-2</v>
      </c>
      <c r="F654" s="9" t="s">
        <v>14</v>
      </c>
    </row>
    <row r="655" spans="1:6" ht="15.75" x14ac:dyDescent="0.25">
      <c r="A655" s="99" t="s">
        <v>977</v>
      </c>
      <c r="B655" s="6" t="s">
        <v>1964</v>
      </c>
      <c r="C655" s="6" t="s">
        <v>56</v>
      </c>
      <c r="D655" s="6" t="s">
        <v>57</v>
      </c>
      <c r="E655" s="6">
        <v>0.11799999999999999</v>
      </c>
      <c r="F655" s="9" t="s">
        <v>14</v>
      </c>
    </row>
    <row r="656" spans="1:6" ht="15.75" x14ac:dyDescent="0.25">
      <c r="A656" s="99" t="s">
        <v>978</v>
      </c>
      <c r="B656" s="6" t="s">
        <v>1965</v>
      </c>
      <c r="C656" s="6" t="s">
        <v>56</v>
      </c>
      <c r="D656" s="6" t="s">
        <v>57</v>
      </c>
      <c r="E656" s="6">
        <v>0.14299999999999999</v>
      </c>
      <c r="F656" s="9" t="s">
        <v>14</v>
      </c>
    </row>
    <row r="657" spans="1:6" ht="15.75" x14ac:dyDescent="0.25">
      <c r="A657" s="99" t="s">
        <v>979</v>
      </c>
      <c r="B657" s="6" t="s">
        <v>1966</v>
      </c>
      <c r="C657" s="6" t="s">
        <v>56</v>
      </c>
      <c r="D657" s="6" t="s">
        <v>57</v>
      </c>
      <c r="E657" s="6">
        <v>0.16900000000000001</v>
      </c>
      <c r="F657" s="9" t="s">
        <v>14</v>
      </c>
    </row>
    <row r="658" spans="1:6" ht="15.75" x14ac:dyDescent="0.25">
      <c r="A658" s="99" t="s">
        <v>980</v>
      </c>
      <c r="B658" s="6" t="s">
        <v>1967</v>
      </c>
      <c r="C658" s="6">
        <v>100252</v>
      </c>
      <c r="D658" s="6" t="s">
        <v>57</v>
      </c>
      <c r="E658" s="6">
        <v>0.13600000000000001</v>
      </c>
      <c r="F658" s="9" t="s">
        <v>14</v>
      </c>
    </row>
    <row r="659" spans="1:6" ht="15.75" x14ac:dyDescent="0.25">
      <c r="A659" s="99" t="s">
        <v>981</v>
      </c>
      <c r="B659" s="6" t="s">
        <v>1968</v>
      </c>
      <c r="C659" s="6" t="s">
        <v>56</v>
      </c>
      <c r="D659" s="6" t="s">
        <v>57</v>
      </c>
      <c r="E659" s="6">
        <v>0.111</v>
      </c>
      <c r="F659" s="9" t="s">
        <v>14</v>
      </c>
    </row>
    <row r="660" spans="1:6" ht="15.75" x14ac:dyDescent="0.25">
      <c r="A660" s="99" t="s">
        <v>982</v>
      </c>
      <c r="B660" s="6" t="s">
        <v>1969</v>
      </c>
      <c r="C660" s="6" t="s">
        <v>56</v>
      </c>
      <c r="D660" s="6" t="s">
        <v>57</v>
      </c>
      <c r="E660" s="6">
        <v>0.129</v>
      </c>
      <c r="F660" s="9" t="s">
        <v>14</v>
      </c>
    </row>
    <row r="661" spans="1:6" ht="15.75" x14ac:dyDescent="0.25">
      <c r="A661" s="99" t="s">
        <v>990</v>
      </c>
      <c r="B661" s="6" t="s">
        <v>1970</v>
      </c>
      <c r="C661" s="6" t="s">
        <v>56</v>
      </c>
      <c r="D661" s="6" t="s">
        <v>57</v>
      </c>
      <c r="E661" s="6">
        <v>0.20799999999999999</v>
      </c>
      <c r="F661" s="9" t="s">
        <v>14</v>
      </c>
    </row>
    <row r="662" spans="1:6" ht="15.75" x14ac:dyDescent="0.25">
      <c r="A662" s="99" t="s">
        <v>991</v>
      </c>
      <c r="B662" s="6" t="s">
        <v>1971</v>
      </c>
      <c r="C662" s="6">
        <v>100580</v>
      </c>
      <c r="D662" s="6" t="s">
        <v>57</v>
      </c>
      <c r="E662" s="6">
        <v>9.5000000000000001E-2</v>
      </c>
      <c r="F662" s="9" t="s">
        <v>14</v>
      </c>
    </row>
    <row r="663" spans="1:6" ht="15.75" x14ac:dyDescent="0.25">
      <c r="A663" s="99" t="s">
        <v>1147</v>
      </c>
      <c r="B663" s="6" t="s">
        <v>1972</v>
      </c>
      <c r="C663" s="6" t="s">
        <v>56</v>
      </c>
      <c r="D663" s="6" t="s">
        <v>57</v>
      </c>
      <c r="E663" s="6">
        <v>0.14499999999999999</v>
      </c>
      <c r="F663" s="9" t="s">
        <v>15</v>
      </c>
    </row>
    <row r="664" spans="1:6" ht="15.75" x14ac:dyDescent="0.25">
      <c r="A664" s="99" t="s">
        <v>384</v>
      </c>
      <c r="B664" s="6" t="s">
        <v>1973</v>
      </c>
      <c r="C664" s="6" t="s">
        <v>56</v>
      </c>
      <c r="D664" s="6" t="s">
        <v>57</v>
      </c>
      <c r="E664" s="6">
        <v>0.26</v>
      </c>
      <c r="F664" s="9" t="s">
        <v>15</v>
      </c>
    </row>
    <row r="665" spans="1:6" ht="15.75" x14ac:dyDescent="0.25">
      <c r="A665" s="99" t="s">
        <v>385</v>
      </c>
      <c r="B665" s="6" t="s">
        <v>1974</v>
      </c>
      <c r="C665" s="6" t="s">
        <v>56</v>
      </c>
      <c r="D665" s="6" t="s">
        <v>57</v>
      </c>
      <c r="E665" s="6">
        <v>0.33</v>
      </c>
      <c r="F665" s="9" t="s">
        <v>15</v>
      </c>
    </row>
    <row r="666" spans="1:6" ht="15.75" x14ac:dyDescent="0.25">
      <c r="A666" s="99" t="s">
        <v>386</v>
      </c>
      <c r="B666" s="6" t="s">
        <v>1975</v>
      </c>
      <c r="C666" s="6">
        <v>100891</v>
      </c>
      <c r="D666" s="6" t="s">
        <v>57</v>
      </c>
      <c r="E666" s="6">
        <v>0.26100000000000001</v>
      </c>
      <c r="F666" s="9" t="s">
        <v>15</v>
      </c>
    </row>
    <row r="667" spans="1:6" ht="15.75" x14ac:dyDescent="0.25">
      <c r="A667" s="99" t="s">
        <v>402</v>
      </c>
      <c r="B667" s="6" t="s">
        <v>1976</v>
      </c>
      <c r="C667" s="6" t="s">
        <v>56</v>
      </c>
      <c r="D667" s="6" t="s">
        <v>57</v>
      </c>
      <c r="E667" s="6">
        <v>0.14399999999999999</v>
      </c>
      <c r="F667" s="9" t="s">
        <v>15</v>
      </c>
    </row>
    <row r="668" spans="1:6" ht="15.75" x14ac:dyDescent="0.25">
      <c r="A668" s="99" t="s">
        <v>403</v>
      </c>
      <c r="B668" s="6" t="s">
        <v>1977</v>
      </c>
      <c r="C668" s="6">
        <v>101241</v>
      </c>
      <c r="D668" s="6" t="s">
        <v>57</v>
      </c>
      <c r="E668" s="6">
        <v>0.157</v>
      </c>
      <c r="F668" s="9" t="s">
        <v>15</v>
      </c>
    </row>
    <row r="669" spans="1:6" ht="15.75" x14ac:dyDescent="0.25">
      <c r="A669" s="99" t="s">
        <v>404</v>
      </c>
      <c r="B669" s="6" t="s">
        <v>1978</v>
      </c>
      <c r="C669" s="6" t="s">
        <v>56</v>
      </c>
      <c r="D669" s="6" t="s">
        <v>57</v>
      </c>
      <c r="E669" s="6">
        <v>0.442</v>
      </c>
      <c r="F669" s="9" t="s">
        <v>15</v>
      </c>
    </row>
    <row r="670" spans="1:6" ht="15.75" x14ac:dyDescent="0.25">
      <c r="A670" s="99" t="s">
        <v>409</v>
      </c>
      <c r="B670" s="6" t="s">
        <v>1979</v>
      </c>
      <c r="C670" s="6" t="s">
        <v>56</v>
      </c>
      <c r="D670" s="6" t="s">
        <v>57</v>
      </c>
      <c r="E670" s="6">
        <v>0.14799999999999999</v>
      </c>
      <c r="F670" s="9" t="s">
        <v>15</v>
      </c>
    </row>
    <row r="671" spans="1:6" ht="15.75" x14ac:dyDescent="0.25">
      <c r="A671" s="99" t="s">
        <v>410</v>
      </c>
      <c r="B671" s="6" t="s">
        <v>1980</v>
      </c>
      <c r="C671" s="6">
        <v>100893</v>
      </c>
      <c r="D671" s="6" t="s">
        <v>57</v>
      </c>
      <c r="E671" s="6">
        <v>0.14799999999999999</v>
      </c>
      <c r="F671" s="9" t="s">
        <v>15</v>
      </c>
    </row>
    <row r="672" spans="1:6" ht="15.75" x14ac:dyDescent="0.25">
      <c r="A672" s="99" t="s">
        <v>413</v>
      </c>
      <c r="B672" s="6" t="s">
        <v>1981</v>
      </c>
      <c r="C672" s="6" t="s">
        <v>56</v>
      </c>
      <c r="D672" s="6" t="s">
        <v>206</v>
      </c>
      <c r="E672" s="6">
        <v>0.39700000000000002</v>
      </c>
      <c r="F672" s="9" t="s">
        <v>48</v>
      </c>
    </row>
    <row r="673" spans="1:6" ht="15.75" x14ac:dyDescent="0.25">
      <c r="A673" s="99" t="s">
        <v>1138</v>
      </c>
      <c r="B673" s="6" t="s">
        <v>1982</v>
      </c>
      <c r="C673" s="6" t="s">
        <v>56</v>
      </c>
      <c r="D673" s="6" t="s">
        <v>57</v>
      </c>
      <c r="E673" s="6">
        <v>0.14699999999999999</v>
      </c>
      <c r="F673" s="9" t="s">
        <v>48</v>
      </c>
    </row>
    <row r="674" spans="1:6" ht="15.75" x14ac:dyDescent="0.25">
      <c r="A674" s="99" t="s">
        <v>418</v>
      </c>
      <c r="B674" s="6" t="s">
        <v>1983</v>
      </c>
      <c r="C674" s="6" t="s">
        <v>56</v>
      </c>
      <c r="D674" s="6" t="s">
        <v>57</v>
      </c>
      <c r="E674" s="6">
        <v>0.22800000000000001</v>
      </c>
      <c r="F674" s="9" t="s">
        <v>48</v>
      </c>
    </row>
    <row r="675" spans="1:6" ht="15.75" x14ac:dyDescent="0.25">
      <c r="A675" s="99" t="s">
        <v>420</v>
      </c>
      <c r="B675" s="6" t="s">
        <v>1984</v>
      </c>
      <c r="C675" s="6" t="s">
        <v>56</v>
      </c>
      <c r="D675" s="6" t="s">
        <v>57</v>
      </c>
      <c r="E675" s="6">
        <v>0.45400000000000001</v>
      </c>
      <c r="F675" s="9" t="s">
        <v>15</v>
      </c>
    </row>
    <row r="676" spans="1:6" ht="15.75" x14ac:dyDescent="0.25">
      <c r="A676" s="99" t="s">
        <v>422</v>
      </c>
      <c r="B676" s="6" t="s">
        <v>1985</v>
      </c>
      <c r="C676" s="6" t="s">
        <v>56</v>
      </c>
      <c r="D676" s="6" t="s">
        <v>57</v>
      </c>
      <c r="E676" s="6">
        <v>0.13300000000000001</v>
      </c>
      <c r="F676" s="9" t="s">
        <v>15</v>
      </c>
    </row>
    <row r="677" spans="1:6" ht="15.75" x14ac:dyDescent="0.25">
      <c r="A677" s="99" t="s">
        <v>423</v>
      </c>
      <c r="B677" s="6" t="s">
        <v>1986</v>
      </c>
      <c r="C677" s="6" t="s">
        <v>56</v>
      </c>
      <c r="D677" s="6" t="s">
        <v>57</v>
      </c>
      <c r="E677" s="6">
        <v>0.36799999999999999</v>
      </c>
      <c r="F677" s="9" t="s">
        <v>15</v>
      </c>
    </row>
    <row r="678" spans="1:6" ht="15.75" x14ac:dyDescent="0.25">
      <c r="A678" s="99" t="s">
        <v>425</v>
      </c>
      <c r="B678" s="6" t="s">
        <v>1987</v>
      </c>
      <c r="C678" s="6" t="s">
        <v>56</v>
      </c>
      <c r="D678" s="6" t="s">
        <v>426</v>
      </c>
      <c r="E678" s="6">
        <v>0.217</v>
      </c>
      <c r="F678" s="9" t="s">
        <v>15</v>
      </c>
    </row>
    <row r="679" spans="1:6" ht="15.75" x14ac:dyDescent="0.25">
      <c r="A679" s="99" t="s">
        <v>427</v>
      </c>
      <c r="B679" s="6" t="s">
        <v>1988</v>
      </c>
      <c r="C679" s="6" t="s">
        <v>56</v>
      </c>
      <c r="D679" s="6" t="s">
        <v>57</v>
      </c>
      <c r="E679" s="6">
        <v>0.109</v>
      </c>
      <c r="F679" s="9" t="s">
        <v>15</v>
      </c>
    </row>
    <row r="680" spans="1:6" ht="15.75" x14ac:dyDescent="0.25">
      <c r="A680" s="99" t="s">
        <v>429</v>
      </c>
      <c r="B680" s="6" t="s">
        <v>1989</v>
      </c>
      <c r="C680" s="6">
        <v>100903</v>
      </c>
      <c r="D680" s="6" t="s">
        <v>57</v>
      </c>
      <c r="E680" s="6">
        <v>0.182</v>
      </c>
      <c r="F680" s="9" t="s">
        <v>15</v>
      </c>
    </row>
    <row r="681" spans="1:6" ht="15.75" x14ac:dyDescent="0.25">
      <c r="A681" s="99" t="s">
        <v>431</v>
      </c>
      <c r="B681" s="6" t="s">
        <v>1990</v>
      </c>
      <c r="C681" s="6" t="s">
        <v>56</v>
      </c>
      <c r="D681" s="6" t="s">
        <v>57</v>
      </c>
      <c r="E681" s="6">
        <v>0.16800000000000001</v>
      </c>
      <c r="F681" s="9" t="s">
        <v>15</v>
      </c>
    </row>
    <row r="682" spans="1:6" ht="15.75" x14ac:dyDescent="0.25">
      <c r="A682" s="99" t="s">
        <v>432</v>
      </c>
      <c r="B682" s="6" t="s">
        <v>1991</v>
      </c>
      <c r="C682" s="6" t="s">
        <v>56</v>
      </c>
      <c r="D682" s="6" t="s">
        <v>57</v>
      </c>
      <c r="E682" s="6">
        <v>0.26300000000000001</v>
      </c>
      <c r="F682" s="9" t="s">
        <v>15</v>
      </c>
    </row>
    <row r="683" spans="1:6" ht="15.75" x14ac:dyDescent="0.25">
      <c r="A683" s="99" t="s">
        <v>438</v>
      </c>
      <c r="B683" s="6" t="s">
        <v>1992</v>
      </c>
      <c r="C683" s="6">
        <v>100907</v>
      </c>
      <c r="D683" s="6" t="s">
        <v>57</v>
      </c>
      <c r="E683" s="6">
        <v>0.42099999999999999</v>
      </c>
      <c r="F683" s="9" t="s">
        <v>15</v>
      </c>
    </row>
    <row r="684" spans="1:6" ht="15.75" x14ac:dyDescent="0.25">
      <c r="A684" s="99" t="s">
        <v>443</v>
      </c>
      <c r="B684" s="6" t="s">
        <v>1993</v>
      </c>
      <c r="C684" s="6" t="s">
        <v>56</v>
      </c>
      <c r="D684" s="6" t="s">
        <v>57</v>
      </c>
      <c r="E684" s="6">
        <v>0.32100000000000001</v>
      </c>
      <c r="F684" s="9" t="s">
        <v>15</v>
      </c>
    </row>
    <row r="685" spans="1:6" ht="15.75" x14ac:dyDescent="0.25">
      <c r="A685" s="99" t="s">
        <v>446</v>
      </c>
      <c r="B685" s="6" t="s">
        <v>1994</v>
      </c>
      <c r="C685" s="6" t="s">
        <v>56</v>
      </c>
      <c r="D685" s="6" t="s">
        <v>57</v>
      </c>
      <c r="E685" s="6">
        <v>0.34799999999999998</v>
      </c>
      <c r="F685" s="9" t="s">
        <v>15</v>
      </c>
    </row>
    <row r="686" spans="1:6" ht="15.75" x14ac:dyDescent="0.25">
      <c r="A686" s="99" t="s">
        <v>448</v>
      </c>
      <c r="B686" s="6" t="s">
        <v>1995</v>
      </c>
      <c r="C686" s="6">
        <v>100913</v>
      </c>
      <c r="D686" s="6" t="s">
        <v>57</v>
      </c>
      <c r="E686" s="6">
        <v>0.191</v>
      </c>
      <c r="F686" s="9" t="s">
        <v>15</v>
      </c>
    </row>
    <row r="687" spans="1:6" ht="15.75" x14ac:dyDescent="0.25">
      <c r="A687" s="99" t="s">
        <v>449</v>
      </c>
      <c r="B687" s="6" t="s">
        <v>1996</v>
      </c>
      <c r="C687" s="6" t="s">
        <v>56</v>
      </c>
      <c r="D687" s="6" t="s">
        <v>57</v>
      </c>
      <c r="E687" s="6">
        <v>0.13400000000000001</v>
      </c>
      <c r="F687" s="9" t="s">
        <v>15</v>
      </c>
    </row>
    <row r="688" spans="1:6" ht="15.75" x14ac:dyDescent="0.25">
      <c r="A688" s="99" t="s">
        <v>451</v>
      </c>
      <c r="B688" s="6" t="s">
        <v>1997</v>
      </c>
      <c r="C688" s="6" t="s">
        <v>56</v>
      </c>
      <c r="D688" s="6" t="s">
        <v>57</v>
      </c>
      <c r="E688" s="6">
        <v>0.128</v>
      </c>
      <c r="F688" s="9" t="s">
        <v>15</v>
      </c>
    </row>
    <row r="689" spans="1:6" ht="15.75" x14ac:dyDescent="0.25">
      <c r="A689" s="99" t="s">
        <v>455</v>
      </c>
      <c r="B689" s="6" t="s">
        <v>1998</v>
      </c>
      <c r="C689" s="6" t="s">
        <v>56</v>
      </c>
      <c r="D689" s="6" t="s">
        <v>57</v>
      </c>
      <c r="E689" s="6">
        <v>0.153</v>
      </c>
      <c r="F689" s="9" t="s">
        <v>15</v>
      </c>
    </row>
    <row r="690" spans="1:6" ht="15.75" x14ac:dyDescent="0.25">
      <c r="A690" s="99" t="s">
        <v>460</v>
      </c>
      <c r="B690" s="6" t="s">
        <v>1999</v>
      </c>
      <c r="C690" s="6" t="s">
        <v>56</v>
      </c>
      <c r="D690" s="6" t="s">
        <v>57</v>
      </c>
      <c r="E690" s="6">
        <v>0.16400000000000001</v>
      </c>
      <c r="F690" s="9" t="s">
        <v>15</v>
      </c>
    </row>
    <row r="691" spans="1:6" ht="15.75" x14ac:dyDescent="0.25">
      <c r="A691" s="124" t="s">
        <v>461</v>
      </c>
      <c r="B691" s="6" t="s">
        <v>2000</v>
      </c>
      <c r="C691" s="6">
        <v>100914</v>
      </c>
      <c r="D691" s="6" t="s">
        <v>57</v>
      </c>
      <c r="E691" s="6">
        <v>0.156</v>
      </c>
      <c r="F691" s="9" t="s">
        <v>15</v>
      </c>
    </row>
    <row r="692" spans="1:6" ht="15.75" x14ac:dyDescent="0.25">
      <c r="A692" s="124" t="s">
        <v>1140</v>
      </c>
      <c r="B692" s="6" t="s">
        <v>2001</v>
      </c>
      <c r="C692" s="6" t="s">
        <v>56</v>
      </c>
      <c r="D692" s="6" t="s">
        <v>57</v>
      </c>
      <c r="E692" s="6">
        <v>0.14599999999999999</v>
      </c>
      <c r="F692" s="9" t="s">
        <v>15</v>
      </c>
    </row>
    <row r="693" spans="1:6" ht="15.75" x14ac:dyDescent="0.25">
      <c r="A693" s="124" t="s">
        <v>466</v>
      </c>
      <c r="B693" s="6" t="s">
        <v>2002</v>
      </c>
      <c r="C693" s="6" t="s">
        <v>56</v>
      </c>
      <c r="D693" s="6" t="s">
        <v>467</v>
      </c>
      <c r="E693" s="6">
        <v>0.23300000000000001</v>
      </c>
      <c r="F693" s="9" t="s">
        <v>15</v>
      </c>
    </row>
    <row r="694" spans="1:6" ht="15.75" x14ac:dyDescent="0.25">
      <c r="A694" s="124" t="s">
        <v>468</v>
      </c>
      <c r="B694" s="6" t="s">
        <v>2003</v>
      </c>
      <c r="C694" s="6" t="s">
        <v>56</v>
      </c>
      <c r="D694" s="6" t="s">
        <v>57</v>
      </c>
      <c r="E694" s="6">
        <v>0.17</v>
      </c>
      <c r="F694" s="9" t="s">
        <v>15</v>
      </c>
    </row>
    <row r="695" spans="1:6" ht="15.75" x14ac:dyDescent="0.25">
      <c r="A695" s="99" t="s">
        <v>401</v>
      </c>
      <c r="B695" s="6" t="s">
        <v>2004</v>
      </c>
      <c r="C695" s="6">
        <v>110322</v>
      </c>
      <c r="D695" s="6" t="s">
        <v>57</v>
      </c>
      <c r="E695" s="6">
        <v>7.4999999999999997E-2</v>
      </c>
      <c r="F695" s="9" t="s">
        <v>16</v>
      </c>
    </row>
    <row r="696" spans="1:6" ht="15.75" x14ac:dyDescent="0.25">
      <c r="A696" s="99" t="s">
        <v>405</v>
      </c>
      <c r="B696" s="6" t="s">
        <v>2005</v>
      </c>
      <c r="C696" s="6">
        <v>101242</v>
      </c>
      <c r="D696" s="6" t="s">
        <v>57</v>
      </c>
      <c r="E696" s="6">
        <v>0.253</v>
      </c>
      <c r="F696" s="9" t="s">
        <v>16</v>
      </c>
    </row>
    <row r="697" spans="1:6" ht="15.75" x14ac:dyDescent="0.25">
      <c r="A697" s="99" t="s">
        <v>406</v>
      </c>
      <c r="B697" s="6" t="s">
        <v>2006</v>
      </c>
      <c r="C697" s="6" t="s">
        <v>56</v>
      </c>
      <c r="D697" s="6" t="s">
        <v>57</v>
      </c>
      <c r="E697" s="6">
        <v>0.31</v>
      </c>
      <c r="F697" s="9" t="s">
        <v>16</v>
      </c>
    </row>
    <row r="698" spans="1:6" ht="15.75" x14ac:dyDescent="0.25">
      <c r="A698" s="99" t="s">
        <v>407</v>
      </c>
      <c r="B698" s="6" t="s">
        <v>2007</v>
      </c>
      <c r="C698" s="6" t="s">
        <v>56</v>
      </c>
      <c r="D698" s="6" t="s">
        <v>57</v>
      </c>
      <c r="E698" s="6">
        <v>0.08</v>
      </c>
      <c r="F698" s="9" t="s">
        <v>16</v>
      </c>
    </row>
    <row r="699" spans="1:6" ht="15.75" x14ac:dyDescent="0.25">
      <c r="A699" s="99" t="s">
        <v>408</v>
      </c>
      <c r="B699" s="6" t="s">
        <v>2008</v>
      </c>
      <c r="C699" s="6" t="s">
        <v>56</v>
      </c>
      <c r="D699" s="6" t="s">
        <v>315</v>
      </c>
      <c r="E699" s="6">
        <v>0.35399999999999998</v>
      </c>
      <c r="F699" s="9" t="s">
        <v>16</v>
      </c>
    </row>
    <row r="700" spans="1:6" ht="15.75" x14ac:dyDescent="0.25">
      <c r="A700" s="124" t="s">
        <v>411</v>
      </c>
      <c r="B700" s="6" t="s">
        <v>2009</v>
      </c>
      <c r="C700" s="6" t="s">
        <v>56</v>
      </c>
      <c r="D700" s="6" t="s">
        <v>57</v>
      </c>
      <c r="E700" s="6">
        <v>0.104</v>
      </c>
      <c r="F700" s="9" t="s">
        <v>15</v>
      </c>
    </row>
    <row r="701" spans="1:6" ht="15.75" x14ac:dyDescent="0.25">
      <c r="A701" s="124" t="s">
        <v>412</v>
      </c>
      <c r="B701" s="6" t="s">
        <v>2010</v>
      </c>
      <c r="C701" s="6" t="s">
        <v>56</v>
      </c>
      <c r="D701" s="6" t="s">
        <v>57</v>
      </c>
      <c r="E701" s="6">
        <v>0.313</v>
      </c>
      <c r="F701" s="9" t="s">
        <v>15</v>
      </c>
    </row>
    <row r="702" spans="1:6" ht="15.75" x14ac:dyDescent="0.25">
      <c r="A702" s="124" t="s">
        <v>414</v>
      </c>
      <c r="B702" s="6" t="s">
        <v>2011</v>
      </c>
      <c r="C702" s="6" t="s">
        <v>56</v>
      </c>
      <c r="D702" s="6" t="s">
        <v>57</v>
      </c>
      <c r="E702" s="6">
        <v>0.14599999999999999</v>
      </c>
      <c r="F702" s="9" t="s">
        <v>48</v>
      </c>
    </row>
    <row r="703" spans="1:6" ht="15.75" x14ac:dyDescent="0.25">
      <c r="A703" s="124" t="s">
        <v>415</v>
      </c>
      <c r="B703" s="6" t="s">
        <v>2012</v>
      </c>
      <c r="C703" s="6" t="s">
        <v>56</v>
      </c>
      <c r="D703" s="6" t="s">
        <v>57</v>
      </c>
      <c r="E703" s="6">
        <v>0.14599999999999999</v>
      </c>
      <c r="F703" s="9" t="s">
        <v>15</v>
      </c>
    </row>
    <row r="704" spans="1:6" ht="15.75" x14ac:dyDescent="0.25">
      <c r="A704" s="99" t="s">
        <v>417</v>
      </c>
      <c r="B704" s="6" t="s">
        <v>2013</v>
      </c>
      <c r="C704" s="6">
        <v>101251</v>
      </c>
      <c r="D704" s="6" t="s">
        <v>57</v>
      </c>
      <c r="E704" s="6">
        <v>5.4420000000000002</v>
      </c>
      <c r="F704" s="9" t="s">
        <v>16</v>
      </c>
    </row>
    <row r="705" spans="1:6" ht="15.75" x14ac:dyDescent="0.25">
      <c r="A705" s="99" t="s">
        <v>419</v>
      </c>
      <c r="B705" s="6" t="s">
        <v>2014</v>
      </c>
      <c r="C705" s="6" t="s">
        <v>56</v>
      </c>
      <c r="D705" s="6" t="s">
        <v>57</v>
      </c>
      <c r="E705" s="6">
        <v>0.36899999999999999</v>
      </c>
      <c r="F705" s="9" t="s">
        <v>16</v>
      </c>
    </row>
    <row r="706" spans="1:6" ht="15.75" x14ac:dyDescent="0.25">
      <c r="A706" s="99" t="s">
        <v>421</v>
      </c>
      <c r="B706" s="6" t="s">
        <v>2015</v>
      </c>
      <c r="C706" s="6">
        <v>101256</v>
      </c>
      <c r="D706" s="6" t="s">
        <v>57</v>
      </c>
      <c r="E706" s="6">
        <v>7.4999999999999997E-2</v>
      </c>
      <c r="F706" s="9" t="s">
        <v>16</v>
      </c>
    </row>
    <row r="707" spans="1:6" ht="15.75" x14ac:dyDescent="0.25">
      <c r="A707" s="124" t="s">
        <v>424</v>
      </c>
      <c r="B707" s="6" t="s">
        <v>2016</v>
      </c>
      <c r="C707" s="6" t="s">
        <v>56</v>
      </c>
      <c r="D707" s="6" t="s">
        <v>57</v>
      </c>
      <c r="E707" s="6">
        <v>0.19</v>
      </c>
      <c r="F707" s="9" t="s">
        <v>15</v>
      </c>
    </row>
    <row r="708" spans="1:6" ht="15.75" x14ac:dyDescent="0.25">
      <c r="A708" s="99" t="s">
        <v>428</v>
      </c>
      <c r="B708" s="6" t="s">
        <v>2017</v>
      </c>
      <c r="C708" s="6" t="s">
        <v>56</v>
      </c>
      <c r="D708" s="6" t="s">
        <v>57</v>
      </c>
      <c r="E708" s="6">
        <v>0.36299999999999999</v>
      </c>
      <c r="F708" s="9" t="s">
        <v>16</v>
      </c>
    </row>
    <row r="709" spans="1:6" ht="15.75" x14ac:dyDescent="0.25">
      <c r="A709" s="99" t="s">
        <v>433</v>
      </c>
      <c r="B709" s="6" t="s">
        <v>2018</v>
      </c>
      <c r="C709" s="6">
        <v>101269</v>
      </c>
      <c r="D709" s="6" t="s">
        <v>57</v>
      </c>
      <c r="E709" s="6">
        <v>0.33100000000000002</v>
      </c>
      <c r="F709" s="9" t="s">
        <v>16</v>
      </c>
    </row>
    <row r="710" spans="1:6" ht="15.75" x14ac:dyDescent="0.25">
      <c r="A710" s="99" t="s">
        <v>434</v>
      </c>
      <c r="B710" s="6" t="s">
        <v>2019</v>
      </c>
      <c r="C710" s="6">
        <v>101270</v>
      </c>
      <c r="D710" s="6" t="s">
        <v>57</v>
      </c>
      <c r="E710" s="6">
        <v>8.5000000000000006E-2</v>
      </c>
      <c r="F710" s="9" t="s">
        <v>16</v>
      </c>
    </row>
    <row r="711" spans="1:6" ht="15.75" x14ac:dyDescent="0.25">
      <c r="A711" s="99" t="s">
        <v>435</v>
      </c>
      <c r="B711" s="6" t="s">
        <v>2020</v>
      </c>
      <c r="C711" s="6" t="s">
        <v>56</v>
      </c>
      <c r="D711" s="6" t="s">
        <v>436</v>
      </c>
      <c r="E711" s="6">
        <v>0.17499999999999999</v>
      </c>
      <c r="F711" s="9" t="s">
        <v>16</v>
      </c>
    </row>
    <row r="712" spans="1:6" ht="15.75" x14ac:dyDescent="0.25">
      <c r="A712" s="99" t="s">
        <v>437</v>
      </c>
      <c r="B712" s="6" t="s">
        <v>2021</v>
      </c>
      <c r="C712" s="6">
        <v>100908</v>
      </c>
      <c r="D712" s="6" t="s">
        <v>57</v>
      </c>
      <c r="E712" s="6">
        <v>2.9340000000000002</v>
      </c>
      <c r="F712" s="9" t="s">
        <v>16</v>
      </c>
    </row>
    <row r="713" spans="1:6" ht="15.75" x14ac:dyDescent="0.25">
      <c r="A713" s="99" t="s">
        <v>439</v>
      </c>
      <c r="B713" s="6" t="s">
        <v>2022</v>
      </c>
      <c r="C713" s="6">
        <v>101275</v>
      </c>
      <c r="D713" s="6" t="s">
        <v>57</v>
      </c>
      <c r="E713" s="6">
        <v>0.151</v>
      </c>
      <c r="F713" s="9" t="s">
        <v>16</v>
      </c>
    </row>
    <row r="714" spans="1:6" ht="15.75" x14ac:dyDescent="0.25">
      <c r="A714" s="99" t="s">
        <v>440</v>
      </c>
      <c r="B714" s="6" t="s">
        <v>2023</v>
      </c>
      <c r="C714" s="6">
        <v>101276</v>
      </c>
      <c r="D714" s="6" t="s">
        <v>57</v>
      </c>
      <c r="E714" s="6">
        <v>0.38800000000000001</v>
      </c>
      <c r="F714" s="9" t="s">
        <v>16</v>
      </c>
    </row>
    <row r="715" spans="1:6" ht="15.75" x14ac:dyDescent="0.25">
      <c r="A715" s="99" t="s">
        <v>441</v>
      </c>
      <c r="B715" s="6" t="s">
        <v>2024</v>
      </c>
      <c r="C715" s="6">
        <v>101278</v>
      </c>
      <c r="D715" s="6" t="s">
        <v>57</v>
      </c>
      <c r="E715" s="6">
        <v>0.40200000000000002</v>
      </c>
      <c r="F715" s="9" t="s">
        <v>16</v>
      </c>
    </row>
    <row r="716" spans="1:6" ht="15.75" x14ac:dyDescent="0.25">
      <c r="A716" s="99" t="s">
        <v>1139</v>
      </c>
      <c r="B716" s="6" t="s">
        <v>2025</v>
      </c>
      <c r="C716" s="6" t="s">
        <v>56</v>
      </c>
      <c r="D716" s="6" t="s">
        <v>57</v>
      </c>
      <c r="E716" s="6">
        <v>0.11600000000000001</v>
      </c>
      <c r="F716" s="9" t="s">
        <v>16</v>
      </c>
    </row>
    <row r="717" spans="1:6" ht="15.75" x14ac:dyDescent="0.25">
      <c r="A717" s="99" t="s">
        <v>442</v>
      </c>
      <c r="B717" s="6" t="s">
        <v>2026</v>
      </c>
      <c r="C717" s="6" t="s">
        <v>56</v>
      </c>
      <c r="D717" s="6" t="s">
        <v>57</v>
      </c>
      <c r="E717" s="6">
        <v>0.3</v>
      </c>
      <c r="F717" s="9" t="s">
        <v>16</v>
      </c>
    </row>
    <row r="718" spans="1:6" ht="15.75" x14ac:dyDescent="0.25">
      <c r="A718" s="99" t="s">
        <v>444</v>
      </c>
      <c r="B718" s="6" t="s">
        <v>2027</v>
      </c>
      <c r="C718" s="6">
        <v>101283</v>
      </c>
      <c r="D718" s="6" t="s">
        <v>57</v>
      </c>
      <c r="E718" s="6">
        <v>0.35499999999999998</v>
      </c>
      <c r="F718" s="9" t="s">
        <v>16</v>
      </c>
    </row>
    <row r="719" spans="1:6" ht="15.75" x14ac:dyDescent="0.25">
      <c r="A719" s="99" t="s">
        <v>445</v>
      </c>
      <c r="B719" s="6" t="s">
        <v>2028</v>
      </c>
      <c r="C719" s="6" t="s">
        <v>56</v>
      </c>
      <c r="D719" s="6" t="s">
        <v>57</v>
      </c>
      <c r="E719" s="6">
        <v>0.378</v>
      </c>
      <c r="F719" s="9" t="s">
        <v>16</v>
      </c>
    </row>
    <row r="720" spans="1:6" ht="15.75" x14ac:dyDescent="0.25">
      <c r="A720" s="99" t="s">
        <v>452</v>
      </c>
      <c r="B720" s="6" t="s">
        <v>2029</v>
      </c>
      <c r="C720" s="6">
        <v>101287</v>
      </c>
      <c r="D720" s="6" t="s">
        <v>57</v>
      </c>
      <c r="E720" s="6">
        <v>0.29499999999999998</v>
      </c>
      <c r="F720" s="9" t="s">
        <v>16</v>
      </c>
    </row>
    <row r="721" spans="1:6" ht="15.75" x14ac:dyDescent="0.25">
      <c r="A721" s="99" t="s">
        <v>453</v>
      </c>
      <c r="B721" s="6" t="s">
        <v>2030</v>
      </c>
      <c r="C721" s="6">
        <v>101288</v>
      </c>
      <c r="D721" s="6" t="s">
        <v>57</v>
      </c>
      <c r="E721" s="6">
        <v>13.522</v>
      </c>
      <c r="F721" s="9" t="s">
        <v>16</v>
      </c>
    </row>
    <row r="722" spans="1:6" ht="15.75" x14ac:dyDescent="0.25">
      <c r="A722" s="99" t="s">
        <v>454</v>
      </c>
      <c r="B722" s="6" t="s">
        <v>2031</v>
      </c>
      <c r="C722" s="6">
        <v>100912</v>
      </c>
      <c r="D722" s="6" t="s">
        <v>57</v>
      </c>
      <c r="E722" s="6">
        <v>0.33300000000000002</v>
      </c>
      <c r="F722" s="9" t="s">
        <v>16</v>
      </c>
    </row>
    <row r="723" spans="1:6" ht="15.75" x14ac:dyDescent="0.25">
      <c r="A723" s="124" t="s">
        <v>457</v>
      </c>
      <c r="B723" s="6" t="s">
        <v>2032</v>
      </c>
      <c r="C723" s="6" t="s">
        <v>56</v>
      </c>
      <c r="D723" s="6" t="s">
        <v>57</v>
      </c>
      <c r="E723" s="6">
        <v>0.26800000000000002</v>
      </c>
      <c r="F723" s="9" t="s">
        <v>15</v>
      </c>
    </row>
    <row r="724" spans="1:6" ht="15.75" x14ac:dyDescent="0.25">
      <c r="A724" s="124" t="s">
        <v>458</v>
      </c>
      <c r="B724" s="6" t="s">
        <v>2033</v>
      </c>
      <c r="C724" s="6" t="s">
        <v>56</v>
      </c>
      <c r="D724" s="6" t="s">
        <v>57</v>
      </c>
      <c r="E724" s="6">
        <v>0.24099999999999999</v>
      </c>
      <c r="F724" s="9" t="s">
        <v>15</v>
      </c>
    </row>
    <row r="725" spans="1:6" ht="15.75" x14ac:dyDescent="0.25">
      <c r="A725" s="124" t="s">
        <v>459</v>
      </c>
      <c r="B725" s="6" t="s">
        <v>2034</v>
      </c>
      <c r="C725" s="6" t="s">
        <v>56</v>
      </c>
      <c r="D725" s="6" t="s">
        <v>57</v>
      </c>
      <c r="E725" s="6">
        <v>0.26800000000000002</v>
      </c>
      <c r="F725" s="9" t="s">
        <v>15</v>
      </c>
    </row>
    <row r="726" spans="1:6" ht="15.75" x14ac:dyDescent="0.25">
      <c r="A726" s="99" t="s">
        <v>254</v>
      </c>
      <c r="B726" s="6" t="s">
        <v>2035</v>
      </c>
      <c r="C726" s="6">
        <v>101444</v>
      </c>
      <c r="D726" s="6" t="s">
        <v>57</v>
      </c>
      <c r="E726" s="6">
        <v>0.252</v>
      </c>
      <c r="F726" s="9" t="s">
        <v>17</v>
      </c>
    </row>
    <row r="727" spans="1:6" ht="15.75" x14ac:dyDescent="0.25">
      <c r="A727" s="99" t="s">
        <v>255</v>
      </c>
      <c r="B727" s="6" t="s">
        <v>2036</v>
      </c>
      <c r="C727" s="6">
        <v>101445</v>
      </c>
      <c r="D727" s="6" t="s">
        <v>57</v>
      </c>
      <c r="E727" s="6">
        <v>0.24299999999999999</v>
      </c>
      <c r="F727" s="9" t="s">
        <v>17</v>
      </c>
    </row>
    <row r="728" spans="1:6" ht="15.75" x14ac:dyDescent="0.25">
      <c r="A728" s="99" t="s">
        <v>256</v>
      </c>
      <c r="B728" s="6" t="s">
        <v>2037</v>
      </c>
      <c r="C728" s="6">
        <v>110345</v>
      </c>
      <c r="D728" s="6" t="s">
        <v>57</v>
      </c>
      <c r="E728" s="6">
        <v>10.087999999999999</v>
      </c>
      <c r="F728" s="9" t="s">
        <v>17</v>
      </c>
    </row>
    <row r="729" spans="1:6" ht="15.75" x14ac:dyDescent="0.25">
      <c r="A729" s="99" t="s">
        <v>257</v>
      </c>
      <c r="B729" s="6" t="s">
        <v>2038</v>
      </c>
      <c r="C729" s="6">
        <v>101193</v>
      </c>
      <c r="D729" s="6" t="s">
        <v>57</v>
      </c>
      <c r="E729" s="6">
        <v>0.185</v>
      </c>
      <c r="F729" s="9" t="s">
        <v>17</v>
      </c>
    </row>
    <row r="730" spans="1:6" ht="15.75" x14ac:dyDescent="0.25">
      <c r="A730" s="99" t="s">
        <v>258</v>
      </c>
      <c r="B730" s="6" t="s">
        <v>2039</v>
      </c>
      <c r="C730" s="6">
        <v>110346</v>
      </c>
      <c r="D730" s="6" t="s">
        <v>57</v>
      </c>
      <c r="E730" s="6">
        <v>0.185</v>
      </c>
      <c r="F730" s="9" t="s">
        <v>17</v>
      </c>
    </row>
    <row r="731" spans="1:6" ht="15.75" x14ac:dyDescent="0.25">
      <c r="A731" s="99" t="s">
        <v>259</v>
      </c>
      <c r="B731" s="6" t="s">
        <v>2040</v>
      </c>
      <c r="C731" s="6" t="s">
        <v>56</v>
      </c>
      <c r="D731" s="6" t="s">
        <v>70</v>
      </c>
      <c r="E731" s="6">
        <v>0.252</v>
      </c>
      <c r="F731" s="9" t="s">
        <v>17</v>
      </c>
    </row>
    <row r="732" spans="1:6" ht="15.75" x14ac:dyDescent="0.25">
      <c r="A732" s="99" t="s">
        <v>260</v>
      </c>
      <c r="B732" s="6" t="s">
        <v>2041</v>
      </c>
      <c r="C732" s="6" t="s">
        <v>56</v>
      </c>
      <c r="D732" s="6" t="s">
        <v>57</v>
      </c>
      <c r="E732" s="6">
        <v>0.184</v>
      </c>
      <c r="F732" s="9" t="s">
        <v>17</v>
      </c>
    </row>
    <row r="733" spans="1:6" ht="15.75" x14ac:dyDescent="0.25">
      <c r="A733" s="99" t="s">
        <v>261</v>
      </c>
      <c r="B733" s="6" t="s">
        <v>2042</v>
      </c>
      <c r="C733" s="6" t="s">
        <v>56</v>
      </c>
      <c r="D733" s="6" t="s">
        <v>57</v>
      </c>
      <c r="E733" s="6">
        <v>0.185</v>
      </c>
      <c r="F733" s="9" t="s">
        <v>17</v>
      </c>
    </row>
    <row r="734" spans="1:6" ht="15.75" x14ac:dyDescent="0.25">
      <c r="A734" s="99" t="s">
        <v>263</v>
      </c>
      <c r="B734" s="6" t="s">
        <v>2043</v>
      </c>
      <c r="C734" s="6">
        <v>101446</v>
      </c>
      <c r="D734" s="6" t="s">
        <v>57</v>
      </c>
      <c r="E734" s="6">
        <v>0.252</v>
      </c>
      <c r="F734" s="9" t="s">
        <v>17</v>
      </c>
    </row>
    <row r="735" spans="1:6" ht="15.75" x14ac:dyDescent="0.25">
      <c r="A735" s="99" t="s">
        <v>264</v>
      </c>
      <c r="B735" s="6" t="s">
        <v>2044</v>
      </c>
      <c r="C735" s="6">
        <v>100863</v>
      </c>
      <c r="D735" s="6" t="s">
        <v>57</v>
      </c>
      <c r="E735" s="6">
        <v>0.184</v>
      </c>
      <c r="F735" s="9" t="s">
        <v>17</v>
      </c>
    </row>
    <row r="736" spans="1:6" ht="15.75" x14ac:dyDescent="0.25">
      <c r="A736" s="99" t="s">
        <v>265</v>
      </c>
      <c r="B736" s="6" t="s">
        <v>2045</v>
      </c>
      <c r="C736" s="6" t="s">
        <v>56</v>
      </c>
      <c r="D736" s="6" t="s">
        <v>57</v>
      </c>
      <c r="E736" s="6">
        <v>0.27400000000000002</v>
      </c>
      <c r="F736" s="9" t="s">
        <v>17</v>
      </c>
    </row>
    <row r="737" spans="1:6" ht="15.75" x14ac:dyDescent="0.25">
      <c r="A737" s="99" t="s">
        <v>372</v>
      </c>
      <c r="B737" s="6" t="s">
        <v>2046</v>
      </c>
      <c r="C737" s="6">
        <v>101207</v>
      </c>
      <c r="D737" s="6" t="s">
        <v>57</v>
      </c>
      <c r="E737" s="6">
        <v>0.11600000000000001</v>
      </c>
      <c r="F737" s="9" t="s">
        <v>17</v>
      </c>
    </row>
    <row r="738" spans="1:6" ht="15.75" x14ac:dyDescent="0.25">
      <c r="A738" s="99" t="s">
        <v>374</v>
      </c>
      <c r="B738" s="6" t="s">
        <v>2047</v>
      </c>
      <c r="C738" s="6" t="s">
        <v>56</v>
      </c>
      <c r="D738" s="6" t="s">
        <v>57</v>
      </c>
      <c r="E738" s="6">
        <v>0.11600000000000001</v>
      </c>
      <c r="F738" s="9" t="s">
        <v>17</v>
      </c>
    </row>
    <row r="739" spans="1:6" ht="15.75" x14ac:dyDescent="0.25">
      <c r="A739" s="99" t="s">
        <v>395</v>
      </c>
      <c r="B739" s="6" t="s">
        <v>2048</v>
      </c>
      <c r="C739" s="6">
        <v>110350</v>
      </c>
      <c r="D739" s="6" t="s">
        <v>57</v>
      </c>
      <c r="E739" s="6">
        <v>7.55</v>
      </c>
      <c r="F739" s="9" t="s">
        <v>17</v>
      </c>
    </row>
    <row r="740" spans="1:6" ht="15.75" x14ac:dyDescent="0.25">
      <c r="A740" s="99" t="s">
        <v>400</v>
      </c>
      <c r="B740" s="6" t="s">
        <v>2049</v>
      </c>
      <c r="C740" s="6" t="s">
        <v>56</v>
      </c>
      <c r="D740" s="6" t="s">
        <v>57</v>
      </c>
      <c r="E740" s="6">
        <v>0.218</v>
      </c>
      <c r="F740" s="9" t="s">
        <v>17</v>
      </c>
    </row>
    <row r="741" spans="1:6" ht="15.75" x14ac:dyDescent="0.25">
      <c r="A741" s="99" t="s">
        <v>667</v>
      </c>
      <c r="B741" s="6" t="s">
        <v>2050</v>
      </c>
      <c r="C741" s="6">
        <v>110354</v>
      </c>
      <c r="D741" s="6" t="s">
        <v>57</v>
      </c>
      <c r="E741" s="6">
        <v>1.98</v>
      </c>
      <c r="F741" s="9" t="s">
        <v>17</v>
      </c>
    </row>
    <row r="742" spans="1:6" ht="15.75" x14ac:dyDescent="0.25">
      <c r="A742" s="99" t="s">
        <v>668</v>
      </c>
      <c r="B742" s="6" t="s">
        <v>2051</v>
      </c>
      <c r="C742" s="6">
        <v>101214</v>
      </c>
      <c r="D742" s="6" t="s">
        <v>57</v>
      </c>
      <c r="E742" s="6">
        <v>0.36699999999999999</v>
      </c>
      <c r="F742" s="9" t="s">
        <v>17</v>
      </c>
    </row>
    <row r="743" spans="1:6" ht="15.75" x14ac:dyDescent="0.25">
      <c r="A743" s="99" t="s">
        <v>669</v>
      </c>
      <c r="B743" s="6" t="s">
        <v>2052</v>
      </c>
      <c r="C743" s="6">
        <v>101215</v>
      </c>
      <c r="D743" s="6" t="s">
        <v>57</v>
      </c>
      <c r="E743" s="6">
        <v>0.214</v>
      </c>
      <c r="F743" s="9" t="s">
        <v>17</v>
      </c>
    </row>
    <row r="744" spans="1:6" ht="15.75" x14ac:dyDescent="0.25">
      <c r="A744" s="99" t="s">
        <v>670</v>
      </c>
      <c r="B744" s="6" t="s">
        <v>2053</v>
      </c>
      <c r="C744" s="6" t="s">
        <v>56</v>
      </c>
      <c r="D744" s="6" t="s">
        <v>57</v>
      </c>
      <c r="E744" s="6">
        <v>0.33100000000000002</v>
      </c>
      <c r="F744" s="9" t="s">
        <v>17</v>
      </c>
    </row>
    <row r="745" spans="1:6" ht="15.75" x14ac:dyDescent="0.25">
      <c r="A745" s="99" t="s">
        <v>675</v>
      </c>
      <c r="B745" s="6" t="s">
        <v>2054</v>
      </c>
      <c r="C745" s="6" t="s">
        <v>56</v>
      </c>
      <c r="D745" s="6" t="s">
        <v>57</v>
      </c>
      <c r="E745" s="6">
        <v>0.214</v>
      </c>
      <c r="F745" s="9" t="s">
        <v>17</v>
      </c>
    </row>
    <row r="746" spans="1:6" ht="15.75" x14ac:dyDescent="0.25">
      <c r="A746" s="99" t="s">
        <v>1057</v>
      </c>
      <c r="B746" s="6" t="s">
        <v>2055</v>
      </c>
      <c r="C746" s="6" t="s">
        <v>56</v>
      </c>
      <c r="D746" s="6" t="s">
        <v>57</v>
      </c>
      <c r="E746" s="6">
        <v>0.33400000000000002</v>
      </c>
      <c r="F746" s="9" t="s">
        <v>17</v>
      </c>
    </row>
    <row r="747" spans="1:6" ht="15.75" x14ac:dyDescent="0.25">
      <c r="A747" s="99" t="s">
        <v>1058</v>
      </c>
      <c r="B747" s="6" t="s">
        <v>2056</v>
      </c>
      <c r="C747" s="6">
        <v>100884</v>
      </c>
      <c r="D747" s="6" t="s">
        <v>57</v>
      </c>
      <c r="E747" s="6">
        <v>0.35499999999999998</v>
      </c>
      <c r="F747" s="9" t="s">
        <v>17</v>
      </c>
    </row>
    <row r="748" spans="1:6" ht="15.75" x14ac:dyDescent="0.25">
      <c r="A748" s="99" t="s">
        <v>1059</v>
      </c>
      <c r="B748" s="6" t="s">
        <v>2057</v>
      </c>
      <c r="C748" s="6">
        <v>110361</v>
      </c>
      <c r="D748" s="6" t="s">
        <v>57</v>
      </c>
      <c r="E748" s="6">
        <v>0.10100000000000001</v>
      </c>
      <c r="F748" s="9" t="s">
        <v>17</v>
      </c>
    </row>
    <row r="749" spans="1:6" ht="15.75" x14ac:dyDescent="0.25">
      <c r="A749" s="99" t="s">
        <v>1060</v>
      </c>
      <c r="B749" s="6" t="s">
        <v>2058</v>
      </c>
      <c r="C749" s="6" t="s">
        <v>56</v>
      </c>
      <c r="D749" s="6" t="s">
        <v>57</v>
      </c>
      <c r="E749" s="6">
        <v>0.10100000000000001</v>
      </c>
      <c r="F749" s="9" t="s">
        <v>17</v>
      </c>
    </row>
    <row r="750" spans="1:6" ht="15.75" x14ac:dyDescent="0.25">
      <c r="A750" s="99" t="s">
        <v>1061</v>
      </c>
      <c r="B750" s="6" t="s">
        <v>2059</v>
      </c>
      <c r="C750" s="6">
        <v>100881</v>
      </c>
      <c r="D750" s="6" t="s">
        <v>57</v>
      </c>
      <c r="E750" s="6">
        <v>0.21099999999999999</v>
      </c>
      <c r="F750" s="9" t="s">
        <v>17</v>
      </c>
    </row>
    <row r="751" spans="1:6" ht="15.75" x14ac:dyDescent="0.25">
      <c r="A751" s="99" t="s">
        <v>1062</v>
      </c>
      <c r="B751" s="6" t="s">
        <v>2060</v>
      </c>
      <c r="C751" s="6">
        <v>100883</v>
      </c>
      <c r="D751" s="6" t="s">
        <v>57</v>
      </c>
      <c r="E751" s="6">
        <v>3.01</v>
      </c>
      <c r="F751" s="9" t="s">
        <v>17</v>
      </c>
    </row>
    <row r="752" spans="1:6" ht="15.75" x14ac:dyDescent="0.25">
      <c r="A752" s="99" t="s">
        <v>1066</v>
      </c>
      <c r="B752" s="6" t="s">
        <v>2061</v>
      </c>
      <c r="C752" s="6" t="s">
        <v>56</v>
      </c>
      <c r="D752" s="6" t="s">
        <v>57</v>
      </c>
      <c r="E752" s="6">
        <v>0.16400000000000001</v>
      </c>
      <c r="F752" s="9" t="s">
        <v>17</v>
      </c>
    </row>
    <row r="753" spans="1:6" ht="15.75" x14ac:dyDescent="0.25">
      <c r="A753" s="99" t="s">
        <v>1067</v>
      </c>
      <c r="B753" s="6" t="s">
        <v>2062</v>
      </c>
      <c r="C753" s="6">
        <v>101219</v>
      </c>
      <c r="D753" s="6" t="s">
        <v>57</v>
      </c>
      <c r="E753" s="6">
        <v>0.35899999999999999</v>
      </c>
      <c r="F753" s="9" t="s">
        <v>17</v>
      </c>
    </row>
    <row r="754" spans="1:6" ht="15.75" x14ac:dyDescent="0.25">
      <c r="A754" s="99" t="s">
        <v>1068</v>
      </c>
      <c r="B754" s="6" t="s">
        <v>2063</v>
      </c>
      <c r="C754" s="6">
        <v>101221</v>
      </c>
      <c r="D754" s="6" t="s">
        <v>57</v>
      </c>
      <c r="E754" s="6">
        <v>9.9000000000000005E-2</v>
      </c>
      <c r="F754" s="9" t="s">
        <v>17</v>
      </c>
    </row>
    <row r="755" spans="1:6" ht="15.75" x14ac:dyDescent="0.25">
      <c r="A755" s="99" t="s">
        <v>1069</v>
      </c>
      <c r="B755" s="6" t="s">
        <v>2064</v>
      </c>
      <c r="C755" s="6">
        <v>110363</v>
      </c>
      <c r="D755" s="6" t="s">
        <v>57</v>
      </c>
      <c r="E755" s="6">
        <v>9.9000000000000005E-2</v>
      </c>
      <c r="F755" s="9" t="s">
        <v>17</v>
      </c>
    </row>
    <row r="756" spans="1:6" ht="15.75" x14ac:dyDescent="0.25">
      <c r="A756" s="99" t="s">
        <v>1070</v>
      </c>
      <c r="B756" s="6" t="s">
        <v>2065</v>
      </c>
      <c r="C756" s="6">
        <v>100870</v>
      </c>
      <c r="D756" s="6" t="s">
        <v>57</v>
      </c>
      <c r="E756" s="6">
        <v>0.16400000000000001</v>
      </c>
      <c r="F756" s="9" t="s">
        <v>17</v>
      </c>
    </row>
    <row r="757" spans="1:6" ht="15.75" x14ac:dyDescent="0.25">
      <c r="A757" s="99" t="s">
        <v>1073</v>
      </c>
      <c r="B757" s="6" t="s">
        <v>2066</v>
      </c>
      <c r="C757" s="6" t="s">
        <v>56</v>
      </c>
      <c r="D757" s="6" t="s">
        <v>57</v>
      </c>
      <c r="E757" s="6">
        <v>0.36499999999999999</v>
      </c>
      <c r="F757" s="9" t="s">
        <v>17</v>
      </c>
    </row>
    <row r="758" spans="1:6" ht="15.75" x14ac:dyDescent="0.25">
      <c r="A758" s="99" t="s">
        <v>1074</v>
      </c>
      <c r="B758" s="6" t="s">
        <v>2067</v>
      </c>
      <c r="C758" s="6" t="s">
        <v>56</v>
      </c>
      <c r="D758" s="6" t="s">
        <v>57</v>
      </c>
      <c r="E758" s="6">
        <v>0.161</v>
      </c>
      <c r="F758" s="9" t="s">
        <v>17</v>
      </c>
    </row>
    <row r="759" spans="1:6" ht="15.75" x14ac:dyDescent="0.25">
      <c r="A759" s="99" t="s">
        <v>1075</v>
      </c>
      <c r="B759" s="6" t="s">
        <v>2068</v>
      </c>
      <c r="C759" s="6" t="s">
        <v>56</v>
      </c>
      <c r="D759" s="6" t="s">
        <v>57</v>
      </c>
      <c r="E759" s="6">
        <v>0.11600000000000001</v>
      </c>
      <c r="F759" s="9" t="s">
        <v>17</v>
      </c>
    </row>
    <row r="760" spans="1:6" ht="15.75" x14ac:dyDescent="0.25">
      <c r="A760" s="99" t="s">
        <v>1076</v>
      </c>
      <c r="B760" s="6" t="s">
        <v>2069</v>
      </c>
      <c r="C760" s="6" t="s">
        <v>56</v>
      </c>
      <c r="D760" s="6" t="s">
        <v>57</v>
      </c>
      <c r="E760" s="6">
        <v>0.11600000000000001</v>
      </c>
      <c r="F760" s="9" t="s">
        <v>17</v>
      </c>
    </row>
    <row r="761" spans="1:6" ht="15.75" x14ac:dyDescent="0.25">
      <c r="A761" s="99" t="s">
        <v>1076</v>
      </c>
      <c r="B761" s="6" t="s">
        <v>2070</v>
      </c>
      <c r="C761" s="6" t="s">
        <v>56</v>
      </c>
      <c r="D761" s="6" t="s">
        <v>57</v>
      </c>
      <c r="E761" s="6">
        <v>0.11600000000000001</v>
      </c>
      <c r="F761" s="9" t="s">
        <v>17</v>
      </c>
    </row>
    <row r="762" spans="1:6" ht="15.75" x14ac:dyDescent="0.25">
      <c r="A762" s="99" t="s">
        <v>1081</v>
      </c>
      <c r="B762" s="6" t="s">
        <v>2071</v>
      </c>
      <c r="C762" s="6">
        <v>110374</v>
      </c>
      <c r="D762" s="6" t="s">
        <v>57</v>
      </c>
      <c r="E762" s="6">
        <v>0.159</v>
      </c>
      <c r="F762" s="9" t="s">
        <v>17</v>
      </c>
    </row>
    <row r="763" spans="1:6" ht="15.75" x14ac:dyDescent="0.25">
      <c r="A763" s="99" t="s">
        <v>25</v>
      </c>
      <c r="B763" s="6" t="s">
        <v>2072</v>
      </c>
      <c r="C763" s="6">
        <v>110375</v>
      </c>
      <c r="D763" s="6" t="s">
        <v>57</v>
      </c>
      <c r="E763" s="6">
        <v>0.127</v>
      </c>
      <c r="F763" s="9" t="s">
        <v>17</v>
      </c>
    </row>
    <row r="764" spans="1:6" ht="15.75" x14ac:dyDescent="0.25">
      <c r="A764" s="99" t="s">
        <v>1083</v>
      </c>
      <c r="B764" s="6" t="s">
        <v>2073</v>
      </c>
      <c r="C764" s="6">
        <v>101280</v>
      </c>
      <c r="D764" s="6" t="s">
        <v>57</v>
      </c>
      <c r="E764" s="6">
        <v>3.96</v>
      </c>
      <c r="F764" s="9" t="s">
        <v>17</v>
      </c>
    </row>
    <row r="765" spans="1:6" ht="15.75" x14ac:dyDescent="0.25">
      <c r="A765" s="99" t="s">
        <v>1084</v>
      </c>
      <c r="B765" s="6" t="s">
        <v>2074</v>
      </c>
      <c r="C765" s="6">
        <v>101226</v>
      </c>
      <c r="D765" s="6" t="s">
        <v>57</v>
      </c>
      <c r="E765" s="6">
        <v>0.34899999999999998</v>
      </c>
      <c r="F765" s="9" t="s">
        <v>17</v>
      </c>
    </row>
    <row r="766" spans="1:6" ht="15.75" x14ac:dyDescent="0.25">
      <c r="A766" s="99" t="s">
        <v>1087</v>
      </c>
      <c r="B766" s="6" t="s">
        <v>2075</v>
      </c>
      <c r="C766" s="6">
        <v>279</v>
      </c>
      <c r="D766" s="6" t="s">
        <v>57</v>
      </c>
      <c r="E766" s="6">
        <v>0.161</v>
      </c>
      <c r="F766" s="9" t="s">
        <v>17</v>
      </c>
    </row>
    <row r="767" spans="1:6" ht="15.75" x14ac:dyDescent="0.25">
      <c r="A767" s="99" t="s">
        <v>1088</v>
      </c>
      <c r="B767" s="6" t="s">
        <v>2076</v>
      </c>
      <c r="C767" s="6">
        <v>279</v>
      </c>
      <c r="D767" s="6" t="s">
        <v>57</v>
      </c>
      <c r="E767" s="6">
        <v>0.161</v>
      </c>
      <c r="F767" s="9" t="s">
        <v>17</v>
      </c>
    </row>
    <row r="768" spans="1:6" ht="15.75" x14ac:dyDescent="0.25">
      <c r="A768" s="99" t="s">
        <v>1089</v>
      </c>
      <c r="B768" s="6" t="s">
        <v>2077</v>
      </c>
      <c r="C768" s="6" t="s">
        <v>56</v>
      </c>
      <c r="D768" s="6" t="s">
        <v>57</v>
      </c>
      <c r="E768" s="6">
        <v>0.38800000000000001</v>
      </c>
      <c r="F768" s="9" t="s">
        <v>17</v>
      </c>
    </row>
    <row r="769" spans="1:6" ht="15.75" x14ac:dyDescent="0.25">
      <c r="A769" s="99" t="s">
        <v>387</v>
      </c>
      <c r="B769" s="6" t="s">
        <v>2078</v>
      </c>
      <c r="C769" s="6" t="s">
        <v>56</v>
      </c>
      <c r="D769" s="6" t="s">
        <v>57</v>
      </c>
      <c r="E769" s="6">
        <v>0.217</v>
      </c>
      <c r="F769" s="9" t="s">
        <v>17</v>
      </c>
    </row>
    <row r="770" spans="1:6" ht="15.75" x14ac:dyDescent="0.25">
      <c r="A770" s="99" t="s">
        <v>388</v>
      </c>
      <c r="B770" s="6" t="s">
        <v>2079</v>
      </c>
      <c r="C770" s="6">
        <v>101061</v>
      </c>
      <c r="D770" s="6" t="s">
        <v>57</v>
      </c>
      <c r="E770" s="6">
        <v>0.13700000000000001</v>
      </c>
      <c r="F770" s="9" t="s">
        <v>17</v>
      </c>
    </row>
    <row r="771" spans="1:6" ht="15.75" x14ac:dyDescent="0.25">
      <c r="A771" s="99" t="s">
        <v>389</v>
      </c>
      <c r="B771" s="6" t="s">
        <v>2080</v>
      </c>
      <c r="C771" s="6">
        <v>100102</v>
      </c>
      <c r="D771" s="6" t="s">
        <v>57</v>
      </c>
      <c r="E771" s="6">
        <v>0.187</v>
      </c>
      <c r="F771" s="9" t="s">
        <v>17</v>
      </c>
    </row>
    <row r="772" spans="1:6" ht="15.75" x14ac:dyDescent="0.25">
      <c r="A772" s="99" t="s">
        <v>390</v>
      </c>
      <c r="B772" s="6" t="s">
        <v>2081</v>
      </c>
      <c r="C772" s="6" t="s">
        <v>56</v>
      </c>
      <c r="D772" s="6" t="s">
        <v>57</v>
      </c>
      <c r="E772" s="6">
        <v>0.17100000000000001</v>
      </c>
      <c r="F772" s="9" t="s">
        <v>17</v>
      </c>
    </row>
    <row r="773" spans="1:6" ht="15.75" x14ac:dyDescent="0.25">
      <c r="A773" s="99" t="s">
        <v>391</v>
      </c>
      <c r="B773" s="6" t="s">
        <v>2082</v>
      </c>
      <c r="C773" s="6" t="s">
        <v>56</v>
      </c>
      <c r="D773" s="6" t="s">
        <v>57</v>
      </c>
      <c r="E773" s="6">
        <v>0.128</v>
      </c>
      <c r="F773" s="9" t="s">
        <v>17</v>
      </c>
    </row>
    <row r="774" spans="1:6" ht="15.75" x14ac:dyDescent="0.25">
      <c r="A774" s="99" t="s">
        <v>392</v>
      </c>
      <c r="B774" s="6" t="s">
        <v>2083</v>
      </c>
      <c r="C774" s="6">
        <v>100100</v>
      </c>
      <c r="D774" s="6" t="s">
        <v>57</v>
      </c>
      <c r="E774" s="6">
        <v>0.14099999999999999</v>
      </c>
      <c r="F774" s="9" t="s">
        <v>17</v>
      </c>
    </row>
    <row r="775" spans="1:6" ht="15.75" x14ac:dyDescent="0.25">
      <c r="A775" s="99" t="s">
        <v>393</v>
      </c>
      <c r="B775" s="6" t="s">
        <v>2084</v>
      </c>
      <c r="C775" s="6"/>
      <c r="D775" s="6" t="s">
        <v>206</v>
      </c>
      <c r="E775" s="6">
        <v>0.30199999999999999</v>
      </c>
      <c r="F775" s="9" t="s">
        <v>17</v>
      </c>
    </row>
    <row r="776" spans="1:6" ht="15.75" x14ac:dyDescent="0.25">
      <c r="A776" s="99" t="s">
        <v>394</v>
      </c>
      <c r="B776" s="6" t="s">
        <v>2085</v>
      </c>
      <c r="C776" s="6"/>
      <c r="D776" s="6" t="s">
        <v>206</v>
      </c>
      <c r="E776" s="6">
        <v>0.30199999999999999</v>
      </c>
      <c r="F776" s="9" t="s">
        <v>17</v>
      </c>
    </row>
    <row r="777" spans="1:6" ht="15.75" x14ac:dyDescent="0.25">
      <c r="A777" s="99" t="s">
        <v>396</v>
      </c>
      <c r="B777" s="6" t="s">
        <v>2086</v>
      </c>
      <c r="C777" s="6" t="s">
        <v>56</v>
      </c>
      <c r="D777" s="6" t="s">
        <v>57</v>
      </c>
      <c r="E777" s="6">
        <v>0.28499999999999998</v>
      </c>
      <c r="F777" s="9" t="s">
        <v>17</v>
      </c>
    </row>
    <row r="778" spans="1:6" ht="15.75" x14ac:dyDescent="0.25">
      <c r="A778" s="99" t="s">
        <v>397</v>
      </c>
      <c r="B778" s="6" t="s">
        <v>2087</v>
      </c>
      <c r="C778" s="6" t="s">
        <v>56</v>
      </c>
      <c r="D778" s="6" t="s">
        <v>57</v>
      </c>
      <c r="E778" s="6">
        <v>0.189</v>
      </c>
      <c r="F778" s="9" t="s">
        <v>17</v>
      </c>
    </row>
    <row r="779" spans="1:6" ht="15.75" x14ac:dyDescent="0.25">
      <c r="A779" s="99" t="s">
        <v>398</v>
      </c>
      <c r="B779" s="6" t="s">
        <v>2088</v>
      </c>
      <c r="C779" s="6">
        <v>110081</v>
      </c>
      <c r="D779" s="6" t="s">
        <v>57</v>
      </c>
      <c r="E779" s="6">
        <v>0.16700000000000001</v>
      </c>
      <c r="F779" s="9" t="s">
        <v>17</v>
      </c>
    </row>
    <row r="780" spans="1:6" ht="15.75" x14ac:dyDescent="0.25">
      <c r="A780" s="99" t="s">
        <v>399</v>
      </c>
      <c r="B780" s="6" t="s">
        <v>2089</v>
      </c>
      <c r="C780" s="6">
        <v>101238</v>
      </c>
      <c r="D780" s="6" t="s">
        <v>57</v>
      </c>
      <c r="E780" s="6">
        <v>0.14299999999999999</v>
      </c>
      <c r="F780" s="9" t="s">
        <v>17</v>
      </c>
    </row>
    <row r="781" spans="1:6" ht="15.75" x14ac:dyDescent="0.25">
      <c r="A781" s="99" t="s">
        <v>663</v>
      </c>
      <c r="B781" s="6" t="s">
        <v>2090</v>
      </c>
      <c r="C781" s="6">
        <v>101213</v>
      </c>
      <c r="D781" s="6" t="s">
        <v>57</v>
      </c>
      <c r="E781" s="6">
        <v>3.96</v>
      </c>
      <c r="F781" s="9" t="s">
        <v>17</v>
      </c>
    </row>
    <row r="782" spans="1:6" ht="15.75" x14ac:dyDescent="0.25">
      <c r="A782" s="99" t="s">
        <v>671</v>
      </c>
      <c r="B782" s="6" t="s">
        <v>2091</v>
      </c>
      <c r="C782" s="6" t="s">
        <v>56</v>
      </c>
      <c r="D782" s="6" t="s">
        <v>57</v>
      </c>
      <c r="E782" s="6">
        <v>0.14599999999999999</v>
      </c>
      <c r="F782" s="9" t="s">
        <v>17</v>
      </c>
    </row>
    <row r="783" spans="1:6" ht="15.75" x14ac:dyDescent="0.25">
      <c r="A783" s="99" t="s">
        <v>672</v>
      </c>
      <c r="B783" s="6" t="s">
        <v>2092</v>
      </c>
      <c r="C783" s="6" t="s">
        <v>56</v>
      </c>
      <c r="D783" s="6" t="s">
        <v>57</v>
      </c>
      <c r="E783" s="6">
        <v>0.32200000000000001</v>
      </c>
      <c r="F783" s="9" t="s">
        <v>17</v>
      </c>
    </row>
    <row r="784" spans="1:6" ht="15.75" x14ac:dyDescent="0.25">
      <c r="A784" s="99" t="s">
        <v>1063</v>
      </c>
      <c r="B784" s="6" t="s">
        <v>2093</v>
      </c>
      <c r="C784" s="6" t="s">
        <v>56</v>
      </c>
      <c r="D784" s="6" t="s">
        <v>315</v>
      </c>
      <c r="E784" s="6">
        <v>0.33400000000000002</v>
      </c>
      <c r="F784" s="9" t="s">
        <v>17</v>
      </c>
    </row>
    <row r="785" spans="1:6" ht="15.75" x14ac:dyDescent="0.25">
      <c r="A785" s="99" t="s">
        <v>1064</v>
      </c>
      <c r="B785" s="6" t="s">
        <v>2094</v>
      </c>
      <c r="C785" s="6" t="s">
        <v>56</v>
      </c>
      <c r="D785" s="6" t="s">
        <v>57</v>
      </c>
      <c r="E785" s="6">
        <v>0.34499999999999997</v>
      </c>
      <c r="F785" s="9" t="s">
        <v>17</v>
      </c>
    </row>
    <row r="786" spans="1:6" ht="15.75" x14ac:dyDescent="0.25">
      <c r="A786" s="99" t="s">
        <v>1065</v>
      </c>
      <c r="B786" s="6" t="s">
        <v>2095</v>
      </c>
      <c r="C786" s="6" t="s">
        <v>56</v>
      </c>
      <c r="D786" s="6" t="s">
        <v>57</v>
      </c>
      <c r="E786" s="6">
        <v>0.33400000000000002</v>
      </c>
      <c r="F786" s="9" t="s">
        <v>17</v>
      </c>
    </row>
    <row r="787" spans="1:6" ht="15.75" x14ac:dyDescent="0.25">
      <c r="A787" s="99" t="s">
        <v>1072</v>
      </c>
      <c r="B787" s="6" t="s">
        <v>2096</v>
      </c>
      <c r="C787" s="6" t="s">
        <v>56</v>
      </c>
      <c r="D787" s="6" t="s">
        <v>206</v>
      </c>
      <c r="E787" s="6">
        <v>0.16600000000000001</v>
      </c>
      <c r="F787" s="9" t="s">
        <v>17</v>
      </c>
    </row>
    <row r="788" spans="1:6" ht="15.75" x14ac:dyDescent="0.25">
      <c r="A788" s="99" t="s">
        <v>1082</v>
      </c>
      <c r="B788" s="6" t="s">
        <v>2097</v>
      </c>
      <c r="C788" s="6" t="s">
        <v>56</v>
      </c>
      <c r="D788" s="6" t="s">
        <v>57</v>
      </c>
      <c r="E788" s="6">
        <v>0.127</v>
      </c>
      <c r="F788" s="9" t="s">
        <v>17</v>
      </c>
    </row>
    <row r="789" spans="1:6" ht="15.75" x14ac:dyDescent="0.25">
      <c r="A789" s="99" t="s">
        <v>1086</v>
      </c>
      <c r="B789" s="6" t="s">
        <v>2098</v>
      </c>
      <c r="C789" s="6">
        <v>101227</v>
      </c>
      <c r="D789" s="6" t="s">
        <v>57</v>
      </c>
      <c r="E789" s="6">
        <v>9.2999999999999999E-2</v>
      </c>
      <c r="F789" s="9" t="s">
        <v>17</v>
      </c>
    </row>
    <row r="790" spans="1:6" ht="15.75" x14ac:dyDescent="0.25">
      <c r="A790" s="99" t="s">
        <v>86</v>
      </c>
      <c r="B790" s="6" t="s">
        <v>2099</v>
      </c>
      <c r="C790" s="6" t="s">
        <v>56</v>
      </c>
      <c r="D790" s="6" t="s">
        <v>57</v>
      </c>
      <c r="E790" s="6">
        <v>0.19</v>
      </c>
      <c r="F790" s="9" t="s">
        <v>18</v>
      </c>
    </row>
    <row r="791" spans="1:6" ht="15.75" x14ac:dyDescent="0.25">
      <c r="A791" s="99" t="s">
        <v>143</v>
      </c>
      <c r="B791" s="6" t="s">
        <v>2100</v>
      </c>
      <c r="C791" s="6">
        <v>100145</v>
      </c>
      <c r="D791" s="6" t="s">
        <v>57</v>
      </c>
      <c r="E791" s="6">
        <v>6.0000000000000001E-3</v>
      </c>
      <c r="F791" s="9" t="s">
        <v>18</v>
      </c>
    </row>
    <row r="792" spans="1:6" ht="15.75" x14ac:dyDescent="0.25">
      <c r="A792" s="99" t="s">
        <v>144</v>
      </c>
      <c r="B792" s="6" t="s">
        <v>2101</v>
      </c>
      <c r="C792" s="6">
        <v>100734</v>
      </c>
      <c r="D792" s="6" t="s">
        <v>57</v>
      </c>
      <c r="E792" s="6">
        <v>2.9000000000000001E-2</v>
      </c>
      <c r="F792" s="9" t="s">
        <v>18</v>
      </c>
    </row>
    <row r="793" spans="1:6" ht="15.75" x14ac:dyDescent="0.25">
      <c r="A793" s="99" t="s">
        <v>145</v>
      </c>
      <c r="B793" s="6" t="s">
        <v>2102</v>
      </c>
      <c r="C793" s="6">
        <v>110205</v>
      </c>
      <c r="D793" s="6" t="s">
        <v>57</v>
      </c>
      <c r="E793" s="6">
        <v>0.34200000000000003</v>
      </c>
      <c r="F793" s="9" t="s">
        <v>18</v>
      </c>
    </row>
    <row r="794" spans="1:6" ht="15.75" x14ac:dyDescent="0.25">
      <c r="A794" s="99" t="s">
        <v>151</v>
      </c>
      <c r="B794" s="6" t="s">
        <v>2103</v>
      </c>
      <c r="C794" s="6"/>
      <c r="D794" s="6" t="s">
        <v>70</v>
      </c>
      <c r="E794" s="6">
        <v>0.55000000000000004</v>
      </c>
      <c r="F794" s="9" t="s">
        <v>18</v>
      </c>
    </row>
    <row r="795" spans="1:6" ht="15.75" x14ac:dyDescent="0.25">
      <c r="A795" s="99" t="s">
        <v>178</v>
      </c>
      <c r="B795" s="6" t="s">
        <v>2104</v>
      </c>
      <c r="C795" s="6">
        <v>101340</v>
      </c>
      <c r="D795" s="6" t="s">
        <v>57</v>
      </c>
      <c r="E795" s="6">
        <v>0.26</v>
      </c>
      <c r="F795" s="9" t="s">
        <v>18</v>
      </c>
    </row>
    <row r="796" spans="1:6" ht="15.75" x14ac:dyDescent="0.25">
      <c r="A796" s="99" t="s">
        <v>183</v>
      </c>
      <c r="B796" s="6" t="s">
        <v>2105</v>
      </c>
      <c r="C796" s="6">
        <v>101434</v>
      </c>
      <c r="D796" s="6" t="s">
        <v>57</v>
      </c>
      <c r="E796" s="6">
        <v>6.0999999999999999E-2</v>
      </c>
      <c r="F796" s="9" t="s">
        <v>18</v>
      </c>
    </row>
    <row r="797" spans="1:6" ht="15.75" x14ac:dyDescent="0.25">
      <c r="A797" s="99" t="s">
        <v>184</v>
      </c>
      <c r="B797" s="6" t="s">
        <v>2106</v>
      </c>
      <c r="C797" s="6" t="s">
        <v>56</v>
      </c>
      <c r="D797" s="6" t="s">
        <v>57</v>
      </c>
      <c r="E797" s="6">
        <v>0.57099999999999995</v>
      </c>
      <c r="F797" s="9" t="s">
        <v>18</v>
      </c>
    </row>
    <row r="798" spans="1:6" ht="15.75" x14ac:dyDescent="0.25">
      <c r="A798" s="99" t="s">
        <v>195</v>
      </c>
      <c r="B798" s="6" t="s">
        <v>2107</v>
      </c>
      <c r="C798" s="6">
        <v>100130</v>
      </c>
      <c r="D798" s="6" t="s">
        <v>57</v>
      </c>
      <c r="E798" s="6">
        <v>1.7999999999999999E-2</v>
      </c>
      <c r="F798" s="9" t="s">
        <v>18</v>
      </c>
    </row>
    <row r="799" spans="1:6" ht="15.75" x14ac:dyDescent="0.25">
      <c r="A799" s="99" t="s">
        <v>196</v>
      </c>
      <c r="B799" s="6" t="s">
        <v>2108</v>
      </c>
      <c r="C799" s="6">
        <v>100097</v>
      </c>
      <c r="D799" s="6" t="s">
        <v>57</v>
      </c>
      <c r="E799" s="6">
        <v>0.03</v>
      </c>
      <c r="F799" s="9" t="s">
        <v>18</v>
      </c>
    </row>
    <row r="800" spans="1:6" ht="15.75" x14ac:dyDescent="0.25">
      <c r="A800" s="99" t="s">
        <v>199</v>
      </c>
      <c r="B800" s="6" t="s">
        <v>2109</v>
      </c>
      <c r="C800" s="6"/>
      <c r="D800" s="6" t="s">
        <v>70</v>
      </c>
      <c r="E800" s="6">
        <v>5.0999999999999997E-2</v>
      </c>
      <c r="F800" s="9" t="s">
        <v>18</v>
      </c>
    </row>
    <row r="801" spans="1:6" ht="15.75" x14ac:dyDescent="0.25">
      <c r="A801" s="99" t="s">
        <v>207</v>
      </c>
      <c r="B801" s="6" t="s">
        <v>2110</v>
      </c>
      <c r="C801" s="6" t="s">
        <v>56</v>
      </c>
      <c r="D801" s="6" t="s">
        <v>57</v>
      </c>
      <c r="E801" s="6">
        <v>0.151</v>
      </c>
      <c r="F801" s="9" t="s">
        <v>18</v>
      </c>
    </row>
    <row r="802" spans="1:6" ht="15.75" x14ac:dyDescent="0.25">
      <c r="A802" s="99" t="s">
        <v>21</v>
      </c>
      <c r="B802" s="6" t="s">
        <v>2111</v>
      </c>
      <c r="C802" s="6">
        <v>101441</v>
      </c>
      <c r="D802" s="6" t="s">
        <v>57</v>
      </c>
      <c r="E802" s="6">
        <v>0.158</v>
      </c>
      <c r="F802" s="9" t="s">
        <v>18</v>
      </c>
    </row>
    <row r="803" spans="1:6" ht="15.75" x14ac:dyDescent="0.25">
      <c r="A803" s="99" t="s">
        <v>268</v>
      </c>
      <c r="B803" s="6" t="s">
        <v>2112</v>
      </c>
      <c r="C803" s="6" t="s">
        <v>56</v>
      </c>
      <c r="D803" s="6" t="s">
        <v>57</v>
      </c>
      <c r="E803" s="6">
        <v>0.15</v>
      </c>
      <c r="F803" s="9" t="s">
        <v>18</v>
      </c>
    </row>
    <row r="804" spans="1:6" ht="15.75" x14ac:dyDescent="0.25">
      <c r="A804" s="99" t="s">
        <v>297</v>
      </c>
      <c r="B804" s="6" t="s">
        <v>2113</v>
      </c>
      <c r="C804" s="6" t="s">
        <v>56</v>
      </c>
      <c r="D804" s="6" t="s">
        <v>57</v>
      </c>
      <c r="E804" s="6">
        <v>0.16800000000000001</v>
      </c>
      <c r="F804" s="9" t="s">
        <v>18</v>
      </c>
    </row>
    <row r="805" spans="1:6" ht="15.75" x14ac:dyDescent="0.25">
      <c r="A805" s="99" t="s">
        <v>373</v>
      </c>
      <c r="B805" s="6" t="s">
        <v>2114</v>
      </c>
      <c r="C805" s="6" t="s">
        <v>56</v>
      </c>
      <c r="D805" s="6" t="s">
        <v>57</v>
      </c>
      <c r="E805" s="6">
        <v>0.23699999999999999</v>
      </c>
      <c r="F805" s="9" t="s">
        <v>18</v>
      </c>
    </row>
    <row r="806" spans="1:6" ht="15.75" x14ac:dyDescent="0.25">
      <c r="A806" s="99" t="s">
        <v>377</v>
      </c>
      <c r="B806" s="6" t="s">
        <v>2115</v>
      </c>
      <c r="C806" s="6">
        <v>110207</v>
      </c>
      <c r="D806" s="6" t="s">
        <v>57</v>
      </c>
      <c r="E806" s="6">
        <v>0.32500000000000001</v>
      </c>
      <c r="F806" s="9" t="s">
        <v>18</v>
      </c>
    </row>
    <row r="807" spans="1:6" ht="15.75" x14ac:dyDescent="0.25">
      <c r="A807" s="99" t="s">
        <v>471</v>
      </c>
      <c r="B807" s="6" t="s">
        <v>2116</v>
      </c>
      <c r="C807" s="6">
        <v>110248</v>
      </c>
      <c r="D807" s="6" t="s">
        <v>57</v>
      </c>
      <c r="E807" s="6">
        <v>0.65200000000000002</v>
      </c>
      <c r="F807" s="9" t="s">
        <v>18</v>
      </c>
    </row>
    <row r="808" spans="1:6" ht="15.75" x14ac:dyDescent="0.25">
      <c r="A808" s="99" t="s">
        <v>580</v>
      </c>
      <c r="B808" s="6" t="s">
        <v>2117</v>
      </c>
      <c r="C808" s="6" t="s">
        <v>56</v>
      </c>
      <c r="D808" s="6" t="s">
        <v>57</v>
      </c>
      <c r="E808" s="6">
        <v>0.27900000000000003</v>
      </c>
      <c r="F808" s="9" t="s">
        <v>18</v>
      </c>
    </row>
    <row r="809" spans="1:6" ht="15.75" x14ac:dyDescent="0.25">
      <c r="A809" s="99" t="s">
        <v>628</v>
      </c>
      <c r="B809" s="6" t="s">
        <v>2118</v>
      </c>
      <c r="C809" s="6">
        <v>110103</v>
      </c>
      <c r="D809" s="6" t="s">
        <v>57</v>
      </c>
      <c r="E809" s="6">
        <v>0.24199999999999999</v>
      </c>
      <c r="F809" s="9" t="s">
        <v>18</v>
      </c>
    </row>
    <row r="810" spans="1:6" ht="15.75" x14ac:dyDescent="0.25">
      <c r="A810" s="99" t="s">
        <v>253</v>
      </c>
      <c r="B810" s="6" t="s">
        <v>2119</v>
      </c>
      <c r="C810" s="6" t="s">
        <v>56</v>
      </c>
      <c r="D810" s="6" t="s">
        <v>57</v>
      </c>
      <c r="E810" s="6">
        <v>0.36399999999999999</v>
      </c>
      <c r="F810" s="9" t="s">
        <v>19</v>
      </c>
    </row>
    <row r="811" spans="1:6" ht="15.75" x14ac:dyDescent="0.25">
      <c r="A811" s="99" t="s">
        <v>22</v>
      </c>
      <c r="B811" s="6" t="s">
        <v>2120</v>
      </c>
      <c r="C811" s="6">
        <v>100122</v>
      </c>
      <c r="D811" s="6" t="s">
        <v>57</v>
      </c>
      <c r="E811" s="6">
        <v>1.7000000000000001E-2</v>
      </c>
      <c r="F811" s="9" t="s">
        <v>19</v>
      </c>
    </row>
    <row r="812" spans="1:6" ht="15.75" x14ac:dyDescent="0.25">
      <c r="A812" s="99" t="s">
        <v>262</v>
      </c>
      <c r="B812" s="6" t="s">
        <v>2121</v>
      </c>
      <c r="C812" s="6" t="s">
        <v>56</v>
      </c>
      <c r="D812" s="6" t="s">
        <v>57</v>
      </c>
      <c r="E812" s="6">
        <v>0.252</v>
      </c>
      <c r="F812" s="9" t="s">
        <v>19</v>
      </c>
    </row>
    <row r="813" spans="1:6" ht="15.75" x14ac:dyDescent="0.25">
      <c r="A813" s="99" t="s">
        <v>266</v>
      </c>
      <c r="B813" s="6" t="s">
        <v>2122</v>
      </c>
      <c r="C813" s="6" t="s">
        <v>56</v>
      </c>
      <c r="D813" s="6" t="s">
        <v>57</v>
      </c>
      <c r="E813" s="6">
        <v>0.27400000000000002</v>
      </c>
      <c r="F813" s="9" t="s">
        <v>19</v>
      </c>
    </row>
    <row r="814" spans="1:6" ht="15.75" x14ac:dyDescent="0.25">
      <c r="A814" s="99" t="s">
        <v>267</v>
      </c>
      <c r="B814" s="6" t="s">
        <v>2123</v>
      </c>
      <c r="C814" s="6">
        <v>101443</v>
      </c>
      <c r="D814" s="6" t="s">
        <v>57</v>
      </c>
      <c r="E814" s="6">
        <v>0.36399999999999999</v>
      </c>
      <c r="F814" s="9" t="s">
        <v>19</v>
      </c>
    </row>
    <row r="815" spans="1:6" ht="15.75" x14ac:dyDescent="0.25">
      <c r="A815" s="99" t="s">
        <v>23</v>
      </c>
      <c r="B815" s="6" t="s">
        <v>2124</v>
      </c>
      <c r="C815" s="6" t="s">
        <v>56</v>
      </c>
      <c r="D815" s="6" t="s">
        <v>57</v>
      </c>
      <c r="E815" s="6">
        <v>0.21099999999999999</v>
      </c>
      <c r="F815" s="9" t="s">
        <v>19</v>
      </c>
    </row>
    <row r="816" spans="1:6" ht="15.75" x14ac:dyDescent="0.25">
      <c r="A816" s="99" t="s">
        <v>536</v>
      </c>
      <c r="B816" s="6" t="s">
        <v>2125</v>
      </c>
      <c r="C816" s="6">
        <v>101186</v>
      </c>
      <c r="D816" s="6" t="s">
        <v>57</v>
      </c>
      <c r="E816" s="6">
        <v>0.52100000000000002</v>
      </c>
      <c r="F816" s="9" t="s">
        <v>19</v>
      </c>
    </row>
    <row r="817" spans="1:6" ht="15.75" x14ac:dyDescent="0.25">
      <c r="A817" s="99" t="s">
        <v>537</v>
      </c>
      <c r="B817" s="6" t="s">
        <v>2126</v>
      </c>
      <c r="C817" s="6" t="s">
        <v>56</v>
      </c>
      <c r="D817" s="6" t="s">
        <v>57</v>
      </c>
      <c r="E817" s="6">
        <v>0.40799999999999997</v>
      </c>
      <c r="F817" s="9" t="s">
        <v>19</v>
      </c>
    </row>
    <row r="818" spans="1:6" ht="15.75" x14ac:dyDescent="0.25">
      <c r="A818" s="99" t="s">
        <v>584</v>
      </c>
      <c r="B818" s="6" t="s">
        <v>2127</v>
      </c>
      <c r="C818" s="6" t="s">
        <v>56</v>
      </c>
      <c r="D818" s="6" t="s">
        <v>57</v>
      </c>
      <c r="E818" s="6">
        <v>0.109</v>
      </c>
      <c r="F818" s="9" t="s">
        <v>19</v>
      </c>
    </row>
    <row r="819" spans="1:6" ht="15.75" x14ac:dyDescent="0.25">
      <c r="A819" s="99" t="s">
        <v>585</v>
      </c>
      <c r="B819" s="6" t="s">
        <v>2128</v>
      </c>
      <c r="C819" s="6" t="s">
        <v>56</v>
      </c>
      <c r="D819" s="6" t="s">
        <v>57</v>
      </c>
      <c r="E819" s="6">
        <v>0.159</v>
      </c>
      <c r="F819" s="9" t="s">
        <v>19</v>
      </c>
    </row>
    <row r="820" spans="1:6" ht="15.75" x14ac:dyDescent="0.25">
      <c r="A820" s="99" t="s">
        <v>24</v>
      </c>
      <c r="B820" s="6" t="s">
        <v>2129</v>
      </c>
      <c r="C820" s="6" t="s">
        <v>56</v>
      </c>
      <c r="D820" s="6" t="s">
        <v>315</v>
      </c>
      <c r="E820" s="6">
        <v>0.21299999999999999</v>
      </c>
      <c r="F820" s="9" t="s">
        <v>19</v>
      </c>
    </row>
    <row r="821" spans="1:6" ht="15.75" x14ac:dyDescent="0.25">
      <c r="A821" s="99" t="s">
        <v>1077</v>
      </c>
      <c r="B821" s="6" t="s">
        <v>2130</v>
      </c>
      <c r="C821" s="6">
        <v>100869</v>
      </c>
      <c r="D821" s="6" t="s">
        <v>57</v>
      </c>
      <c r="E821" s="6">
        <v>0.182</v>
      </c>
      <c r="F821" s="9" t="s">
        <v>19</v>
      </c>
    </row>
    <row r="822" spans="1:6" ht="15.75" x14ac:dyDescent="0.25">
      <c r="A822" s="99" t="s">
        <v>1078</v>
      </c>
      <c r="B822" s="6" t="s">
        <v>2131</v>
      </c>
      <c r="C822" s="6" t="s">
        <v>56</v>
      </c>
      <c r="D822" s="6" t="s">
        <v>57</v>
      </c>
      <c r="E822" s="6">
        <v>0.42099999999999999</v>
      </c>
      <c r="F822" s="9" t="s">
        <v>19</v>
      </c>
    </row>
    <row r="823" spans="1:6" ht="15.75" x14ac:dyDescent="0.25">
      <c r="A823" s="99" t="s">
        <v>1079</v>
      </c>
      <c r="B823" s="6" t="s">
        <v>2132</v>
      </c>
      <c r="C823" s="6" t="s">
        <v>56</v>
      </c>
      <c r="D823" s="6" t="s">
        <v>57</v>
      </c>
      <c r="E823" s="6">
        <v>0.183</v>
      </c>
      <c r="F823" s="9" t="s">
        <v>19</v>
      </c>
    </row>
    <row r="824" spans="1:6" ht="15.75" x14ac:dyDescent="0.25">
      <c r="A824" s="99" t="s">
        <v>1080</v>
      </c>
      <c r="B824" s="6" t="s">
        <v>2133</v>
      </c>
      <c r="C824" s="6">
        <v>110373</v>
      </c>
      <c r="D824" s="6" t="s">
        <v>57</v>
      </c>
      <c r="E824" s="6">
        <v>0.109</v>
      </c>
      <c r="F824" s="9" t="s">
        <v>19</v>
      </c>
    </row>
    <row r="825" spans="1:6" ht="15.75" x14ac:dyDescent="0.25">
      <c r="A825" s="99" t="s">
        <v>1085</v>
      </c>
      <c r="B825" s="6" t="s">
        <v>2134</v>
      </c>
      <c r="C825" s="6">
        <v>101198</v>
      </c>
      <c r="D825" s="6" t="s">
        <v>57</v>
      </c>
      <c r="E825" s="6">
        <v>0.21299999999999999</v>
      </c>
      <c r="F825" s="9" t="s">
        <v>19</v>
      </c>
    </row>
    <row r="826" spans="1:6" ht="15.75" x14ac:dyDescent="0.25">
      <c r="A826" s="99" t="s">
        <v>1090</v>
      </c>
      <c r="B826" s="6" t="s">
        <v>2135</v>
      </c>
      <c r="C826" s="6">
        <v>100887</v>
      </c>
      <c r="D826" s="6" t="s">
        <v>57</v>
      </c>
      <c r="E826" s="6">
        <v>0.183</v>
      </c>
      <c r="F826" s="9" t="s">
        <v>19</v>
      </c>
    </row>
    <row r="827" spans="1:6" ht="15.75" x14ac:dyDescent="0.25">
      <c r="A827" s="99" t="s">
        <v>58</v>
      </c>
      <c r="B827" s="6" t="s">
        <v>2136</v>
      </c>
      <c r="C827" s="6" t="s">
        <v>56</v>
      </c>
      <c r="D827" s="6" t="s">
        <v>57</v>
      </c>
      <c r="E827" s="6">
        <v>0.151</v>
      </c>
      <c r="F827" s="9" t="s">
        <v>19</v>
      </c>
    </row>
    <row r="828" spans="1:6" ht="15.75" x14ac:dyDescent="0.25">
      <c r="A828" s="99" t="s">
        <v>65</v>
      </c>
      <c r="B828" s="6" t="s">
        <v>2137</v>
      </c>
      <c r="C828" s="6">
        <v>100411</v>
      </c>
      <c r="D828" s="6" t="s">
        <v>57</v>
      </c>
      <c r="E828" s="6">
        <v>0.16400000000000001</v>
      </c>
      <c r="F828" s="9" t="s">
        <v>19</v>
      </c>
    </row>
    <row r="829" spans="1:6" ht="15.75" x14ac:dyDescent="0.25">
      <c r="A829" s="99" t="s">
        <v>146</v>
      </c>
      <c r="B829" s="6" t="s">
        <v>2138</v>
      </c>
      <c r="C829" s="6">
        <v>100070</v>
      </c>
      <c r="D829" s="6" t="s">
        <v>57</v>
      </c>
      <c r="E829" s="6">
        <v>0.36099999999999999</v>
      </c>
      <c r="F829" s="9" t="s">
        <v>19</v>
      </c>
    </row>
    <row r="830" spans="1:6" ht="15.75" x14ac:dyDescent="0.25">
      <c r="A830" s="99" t="s">
        <v>147</v>
      </c>
      <c r="B830" s="6" t="s">
        <v>2139</v>
      </c>
      <c r="C830" s="6">
        <v>100070</v>
      </c>
      <c r="D830" s="6" t="s">
        <v>57</v>
      </c>
      <c r="E830" s="6">
        <v>0.374</v>
      </c>
      <c r="F830" s="9" t="s">
        <v>19</v>
      </c>
    </row>
    <row r="831" spans="1:6" ht="15.75" x14ac:dyDescent="0.25">
      <c r="A831" s="99" t="s">
        <v>148</v>
      </c>
      <c r="B831" s="6" t="s">
        <v>2140</v>
      </c>
      <c r="C831" s="6">
        <v>100070</v>
      </c>
      <c r="D831" s="6" t="s">
        <v>57</v>
      </c>
      <c r="E831" s="6">
        <v>0.36499999999999999</v>
      </c>
      <c r="F831" s="9" t="s">
        <v>19</v>
      </c>
    </row>
    <row r="832" spans="1:6" ht="15.75" x14ac:dyDescent="0.25">
      <c r="A832" s="99" t="s">
        <v>149</v>
      </c>
      <c r="B832" s="6" t="s">
        <v>2141</v>
      </c>
      <c r="C832" s="6">
        <v>100070</v>
      </c>
      <c r="D832" s="6" t="s">
        <v>57</v>
      </c>
      <c r="E832" s="6">
        <v>0.436</v>
      </c>
      <c r="F832" s="9" t="s">
        <v>19</v>
      </c>
    </row>
    <row r="833" spans="1:6" ht="15.75" x14ac:dyDescent="0.25">
      <c r="A833" s="99" t="s">
        <v>150</v>
      </c>
      <c r="B833" s="6" t="s">
        <v>2142</v>
      </c>
      <c r="C833" s="6">
        <v>110095</v>
      </c>
      <c r="D833" s="6" t="s">
        <v>57</v>
      </c>
      <c r="E833" s="6">
        <v>0.37</v>
      </c>
      <c r="F833" s="9" t="s">
        <v>19</v>
      </c>
    </row>
    <row r="834" spans="1:6" ht="15.75" x14ac:dyDescent="0.25">
      <c r="A834" s="99" t="s">
        <v>208</v>
      </c>
      <c r="B834" s="6" t="s">
        <v>2143</v>
      </c>
      <c r="C834" s="6">
        <v>101210</v>
      </c>
      <c r="D834" s="6" t="s">
        <v>57</v>
      </c>
      <c r="E834" s="6">
        <v>0.104</v>
      </c>
      <c r="F834" s="9" t="s">
        <v>19</v>
      </c>
    </row>
    <row r="835" spans="1:6" ht="15.75" x14ac:dyDescent="0.25">
      <c r="A835" s="99" t="s">
        <v>271</v>
      </c>
      <c r="B835" s="6" t="s">
        <v>2144</v>
      </c>
      <c r="C835" s="6" t="s">
        <v>56</v>
      </c>
      <c r="D835" s="6" t="s">
        <v>57</v>
      </c>
      <c r="E835" s="6">
        <v>0.41799999999999998</v>
      </c>
      <c r="F835" s="9" t="s">
        <v>19</v>
      </c>
    </row>
    <row r="836" spans="1:6" ht="15.75" x14ac:dyDescent="0.25">
      <c r="A836" s="99" t="s">
        <v>327</v>
      </c>
      <c r="B836" s="6" t="s">
        <v>2145</v>
      </c>
      <c r="C836" s="6" t="s">
        <v>56</v>
      </c>
      <c r="D836" s="6" t="s">
        <v>210</v>
      </c>
      <c r="E836" s="6">
        <v>0.62</v>
      </c>
      <c r="F836" s="9" t="s">
        <v>48</v>
      </c>
    </row>
    <row r="837" spans="1:6" ht="15.75" x14ac:dyDescent="0.25">
      <c r="A837" s="99" t="s">
        <v>469</v>
      </c>
      <c r="B837" s="6" t="s">
        <v>2146</v>
      </c>
      <c r="C837" s="6">
        <v>100008</v>
      </c>
      <c r="D837" s="6" t="s">
        <v>57</v>
      </c>
      <c r="E837" s="6">
        <v>0.11899999999999999</v>
      </c>
      <c r="F837" s="9" t="s">
        <v>19</v>
      </c>
    </row>
    <row r="838" spans="1:6" ht="15.75" x14ac:dyDescent="0.25">
      <c r="A838" s="99" t="s">
        <v>492</v>
      </c>
      <c r="B838" s="6" t="s">
        <v>2147</v>
      </c>
      <c r="C838" s="6" t="s">
        <v>56</v>
      </c>
      <c r="D838" s="6" t="s">
        <v>436</v>
      </c>
      <c r="E838" s="6">
        <v>0.14399999999999999</v>
      </c>
      <c r="F838" s="9" t="s">
        <v>19</v>
      </c>
    </row>
    <row r="839" spans="1:6" ht="15.75" x14ac:dyDescent="0.25">
      <c r="A839" s="99" t="s">
        <v>493</v>
      </c>
      <c r="B839" s="6" t="s">
        <v>2148</v>
      </c>
      <c r="C839" s="6" t="s">
        <v>56</v>
      </c>
      <c r="D839" s="6" t="s">
        <v>436</v>
      </c>
      <c r="E839" s="6">
        <v>0.14399999999999999</v>
      </c>
      <c r="F839" s="9" t="s">
        <v>19</v>
      </c>
    </row>
    <row r="840" spans="1:6" ht="15.75" x14ac:dyDescent="0.25">
      <c r="A840" s="99" t="s">
        <v>494</v>
      </c>
      <c r="B840" s="6" t="s">
        <v>2149</v>
      </c>
      <c r="C840" s="6">
        <v>110217</v>
      </c>
      <c r="D840" s="6" t="s">
        <v>57</v>
      </c>
      <c r="E840" s="6">
        <v>9.09</v>
      </c>
      <c r="F840" s="9" t="s">
        <v>19</v>
      </c>
    </row>
    <row r="841" spans="1:6" ht="15.75" x14ac:dyDescent="0.25">
      <c r="A841" s="99" t="s">
        <v>495</v>
      </c>
      <c r="B841" s="6" t="s">
        <v>2150</v>
      </c>
      <c r="C841" s="6">
        <v>101209</v>
      </c>
      <c r="D841" s="6" t="s">
        <v>57</v>
      </c>
      <c r="E841" s="6">
        <v>8</v>
      </c>
      <c r="F841" s="9" t="s">
        <v>19</v>
      </c>
    </row>
    <row r="842" spans="1:6" ht="15.75" x14ac:dyDescent="0.25">
      <c r="A842" s="99" t="s">
        <v>496</v>
      </c>
      <c r="B842" s="6" t="s">
        <v>2151</v>
      </c>
      <c r="C842" s="6">
        <v>110308</v>
      </c>
      <c r="D842" s="6" t="s">
        <v>57</v>
      </c>
      <c r="E842" s="6">
        <v>0.39</v>
      </c>
      <c r="F842" s="9" t="s">
        <v>19</v>
      </c>
    </row>
    <row r="843" spans="1:6" ht="15.75" x14ac:dyDescent="0.25">
      <c r="A843" s="99" t="s">
        <v>497</v>
      </c>
      <c r="B843" s="6" t="s">
        <v>2152</v>
      </c>
      <c r="C843" s="6">
        <v>100605</v>
      </c>
      <c r="D843" s="6" t="s">
        <v>57</v>
      </c>
      <c r="E843" s="6">
        <v>0.63</v>
      </c>
      <c r="F843" s="9" t="s">
        <v>19</v>
      </c>
    </row>
    <row r="844" spans="1:6" ht="15.75" x14ac:dyDescent="0.25">
      <c r="A844" s="99" t="s">
        <v>498</v>
      </c>
      <c r="B844" s="6" t="s">
        <v>2153</v>
      </c>
      <c r="C844" s="6">
        <v>100888</v>
      </c>
      <c r="D844" s="6" t="s">
        <v>57</v>
      </c>
      <c r="E844" s="6">
        <v>9</v>
      </c>
      <c r="F844" s="9" t="s">
        <v>19</v>
      </c>
    </row>
    <row r="845" spans="1:6" ht="15.75" x14ac:dyDescent="0.25">
      <c r="A845" s="99" t="s">
        <v>499</v>
      </c>
      <c r="B845" s="6" t="s">
        <v>2154</v>
      </c>
      <c r="C845" s="6" t="s">
        <v>56</v>
      </c>
      <c r="D845" s="6" t="s">
        <v>57</v>
      </c>
      <c r="E845" s="6">
        <v>0.32</v>
      </c>
      <c r="F845" s="9" t="s">
        <v>19</v>
      </c>
    </row>
    <row r="846" spans="1:6" ht="15.75" x14ac:dyDescent="0.25">
      <c r="A846" s="99" t="s">
        <v>542</v>
      </c>
      <c r="B846" s="6" t="s">
        <v>2155</v>
      </c>
      <c r="C846" s="6">
        <v>110232</v>
      </c>
      <c r="D846" s="6" t="s">
        <v>57</v>
      </c>
      <c r="E846" s="6">
        <v>4.37</v>
      </c>
      <c r="F846" s="9" t="s">
        <v>19</v>
      </c>
    </row>
    <row r="847" spans="1:6" ht="15.75" x14ac:dyDescent="0.25">
      <c r="A847" s="99" t="s">
        <v>543</v>
      </c>
      <c r="B847" s="6" t="s">
        <v>2156</v>
      </c>
      <c r="C847" s="6">
        <v>110233</v>
      </c>
      <c r="D847" s="6" t="s">
        <v>57</v>
      </c>
      <c r="E847" s="6">
        <v>0.20499999999999999</v>
      </c>
      <c r="F847" s="9" t="s">
        <v>19</v>
      </c>
    </row>
    <row r="848" spans="1:6" ht="15.75" x14ac:dyDescent="0.25">
      <c r="A848" s="99" t="s">
        <v>561</v>
      </c>
      <c r="B848" s="6" t="s">
        <v>2157</v>
      </c>
      <c r="C848" s="6" t="s">
        <v>56</v>
      </c>
      <c r="D848" s="6" t="s">
        <v>57</v>
      </c>
      <c r="E848" s="6">
        <v>0.499</v>
      </c>
      <c r="F848" s="9" t="s">
        <v>19</v>
      </c>
    </row>
    <row r="849" spans="1:6" ht="15.75" x14ac:dyDescent="0.25">
      <c r="A849" s="99" t="s">
        <v>619</v>
      </c>
      <c r="B849" s="6" t="s">
        <v>2158</v>
      </c>
      <c r="C849" s="6"/>
      <c r="D849" s="6" t="s">
        <v>70</v>
      </c>
      <c r="E849" s="6">
        <v>0.74</v>
      </c>
      <c r="F849" s="9" t="s">
        <v>19</v>
      </c>
    </row>
    <row r="850" spans="1:6" ht="15.75" x14ac:dyDescent="0.25">
      <c r="A850" s="99" t="s">
        <v>657</v>
      </c>
      <c r="B850" s="6" t="s">
        <v>2159</v>
      </c>
      <c r="C850" s="6">
        <v>100137</v>
      </c>
      <c r="D850" s="6" t="s">
        <v>57</v>
      </c>
      <c r="E850" s="6">
        <v>1.0999999999999999E-2</v>
      </c>
      <c r="F850" s="9" t="s">
        <v>19</v>
      </c>
    </row>
    <row r="851" spans="1:6" ht="15.75" x14ac:dyDescent="0.25">
      <c r="A851" s="99" t="s">
        <v>660</v>
      </c>
      <c r="B851" s="6" t="s">
        <v>2160</v>
      </c>
      <c r="C851" s="6" t="s">
        <v>56</v>
      </c>
      <c r="D851" s="6" t="s">
        <v>57</v>
      </c>
      <c r="E851" s="6">
        <v>8.8999999999999996E-2</v>
      </c>
      <c r="F851" s="9" t="s">
        <v>19</v>
      </c>
    </row>
    <row r="852" spans="1:6" ht="15.75" x14ac:dyDescent="0.25">
      <c r="A852" s="99" t="s">
        <v>662</v>
      </c>
      <c r="B852" s="6" t="s">
        <v>2161</v>
      </c>
      <c r="C852" s="6"/>
      <c r="D852" s="6" t="s">
        <v>436</v>
      </c>
      <c r="E852" s="6">
        <v>0.42</v>
      </c>
      <c r="F852" s="9" t="s">
        <v>19</v>
      </c>
    </row>
    <row r="853" spans="1:6" ht="15.75" x14ac:dyDescent="0.25">
      <c r="A853" s="99" t="s">
        <v>711</v>
      </c>
      <c r="B853" s="6" t="s">
        <v>2162</v>
      </c>
      <c r="C853" s="6">
        <v>100019</v>
      </c>
      <c r="D853" s="6" t="s">
        <v>57</v>
      </c>
      <c r="E853" s="6">
        <v>0.104</v>
      </c>
      <c r="F853" s="9" t="s">
        <v>19</v>
      </c>
    </row>
    <row r="854" spans="1:6" ht="15.75" x14ac:dyDescent="0.25">
      <c r="A854" s="99" t="s">
        <v>845</v>
      </c>
      <c r="B854" s="6" t="s">
        <v>2163</v>
      </c>
      <c r="C854" s="6">
        <v>110246</v>
      </c>
      <c r="D854" s="6" t="s">
        <v>57</v>
      </c>
      <c r="E854" s="6">
        <v>0.86599999999999999</v>
      </c>
      <c r="F854" s="9" t="s">
        <v>19</v>
      </c>
    </row>
    <row r="855" spans="1:6" ht="15.75" x14ac:dyDescent="0.25">
      <c r="A855" s="99" t="s">
        <v>868</v>
      </c>
      <c r="B855" s="6" t="s">
        <v>2164</v>
      </c>
      <c r="C855" s="6">
        <v>110060</v>
      </c>
      <c r="D855" s="6" t="s">
        <v>57</v>
      </c>
      <c r="E855" s="6">
        <v>0.152</v>
      </c>
      <c r="F855" s="9" t="s">
        <v>19</v>
      </c>
    </row>
    <row r="856" spans="1:6" ht="15.75" x14ac:dyDescent="0.25">
      <c r="A856" s="99" t="s">
        <v>869</v>
      </c>
      <c r="B856" s="6" t="s">
        <v>2165</v>
      </c>
      <c r="C856" s="6" t="s">
        <v>56</v>
      </c>
      <c r="D856" s="6" t="s">
        <v>57</v>
      </c>
      <c r="E856" s="6">
        <v>0.496</v>
      </c>
      <c r="F856" s="9" t="s">
        <v>19</v>
      </c>
    </row>
    <row r="857" spans="1:6" ht="15.75" x14ac:dyDescent="0.25">
      <c r="A857" s="99" t="s">
        <v>55</v>
      </c>
      <c r="B857" s="6" t="s">
        <v>2166</v>
      </c>
      <c r="C857" s="6" t="s">
        <v>56</v>
      </c>
      <c r="D857" s="6" t="s">
        <v>57</v>
      </c>
      <c r="E857" s="6">
        <v>0.3</v>
      </c>
      <c r="F857" s="9" t="s">
        <v>20</v>
      </c>
    </row>
    <row r="858" spans="1:6" ht="15.75" x14ac:dyDescent="0.25">
      <c r="A858" s="99" t="s">
        <v>64</v>
      </c>
      <c r="B858" s="6" t="s">
        <v>2167</v>
      </c>
      <c r="C858" s="6">
        <v>101425</v>
      </c>
      <c r="D858" s="6" t="s">
        <v>57</v>
      </c>
      <c r="E858" s="6">
        <v>0.38</v>
      </c>
      <c r="F858" s="9" t="s">
        <v>20</v>
      </c>
    </row>
    <row r="859" spans="1:6" ht="15.75" x14ac:dyDescent="0.25">
      <c r="A859" s="99" t="s">
        <v>79</v>
      </c>
      <c r="B859" s="6" t="s">
        <v>2168</v>
      </c>
      <c r="C859" s="6" t="s">
        <v>56</v>
      </c>
      <c r="D859" s="6" t="s">
        <v>57</v>
      </c>
      <c r="E859" s="6">
        <v>0.20599999999999999</v>
      </c>
      <c r="F859" s="9" t="s">
        <v>20</v>
      </c>
    </row>
    <row r="860" spans="1:6" ht="15.75" x14ac:dyDescent="0.25">
      <c r="A860" s="99" t="s">
        <v>80</v>
      </c>
      <c r="B860" s="6" t="s">
        <v>2169</v>
      </c>
      <c r="C860" s="6" t="s">
        <v>56</v>
      </c>
      <c r="D860" s="6" t="s">
        <v>57</v>
      </c>
      <c r="E860" s="6">
        <v>0.2</v>
      </c>
      <c r="F860" s="9" t="s">
        <v>20</v>
      </c>
    </row>
    <row r="861" spans="1:6" ht="15.75" x14ac:dyDescent="0.25">
      <c r="A861" s="99" t="s">
        <v>82</v>
      </c>
      <c r="B861" s="6" t="s">
        <v>2170</v>
      </c>
      <c r="C861" s="6" t="s">
        <v>56</v>
      </c>
      <c r="D861" s="6" t="s">
        <v>57</v>
      </c>
      <c r="E861" s="6">
        <v>0.20599999999999999</v>
      </c>
      <c r="F861" s="9" t="s">
        <v>20</v>
      </c>
    </row>
    <row r="862" spans="1:6" ht="15.75" x14ac:dyDescent="0.25">
      <c r="A862" s="99" t="s">
        <v>173</v>
      </c>
      <c r="B862" s="6" t="s">
        <v>2171</v>
      </c>
      <c r="C862" s="6" t="s">
        <v>56</v>
      </c>
      <c r="D862" s="6" t="s">
        <v>57</v>
      </c>
      <c r="E862" s="6">
        <v>0.3</v>
      </c>
      <c r="F862" s="9" t="s">
        <v>20</v>
      </c>
    </row>
    <row r="863" spans="1:6" ht="15.75" x14ac:dyDescent="0.25">
      <c r="A863" s="99" t="s">
        <v>204</v>
      </c>
      <c r="B863" s="6" t="s">
        <v>2172</v>
      </c>
      <c r="C863" s="6">
        <v>100927</v>
      </c>
      <c r="D863" s="6" t="s">
        <v>57</v>
      </c>
      <c r="E863" s="6">
        <v>8.4000000000000005E-2</v>
      </c>
      <c r="F863" s="9" t="s">
        <v>20</v>
      </c>
    </row>
    <row r="864" spans="1:6" ht="15.75" x14ac:dyDescent="0.25">
      <c r="A864" s="99" t="s">
        <v>205</v>
      </c>
      <c r="B864" s="6" t="s">
        <v>2173</v>
      </c>
      <c r="C864" s="6"/>
      <c r="D864" s="6" t="s">
        <v>206</v>
      </c>
      <c r="E864" s="6">
        <v>0.28999999999999998</v>
      </c>
      <c r="F864" s="9" t="s">
        <v>20</v>
      </c>
    </row>
    <row r="865" spans="1:6" ht="15.75" x14ac:dyDescent="0.25">
      <c r="A865" s="99" t="s">
        <v>213</v>
      </c>
      <c r="B865" s="6" t="s">
        <v>2174</v>
      </c>
      <c r="C865" s="6" t="s">
        <v>56</v>
      </c>
      <c r="D865" s="6" t="s">
        <v>57</v>
      </c>
      <c r="E865" s="6">
        <v>0.35</v>
      </c>
      <c r="F865" s="9" t="s">
        <v>20</v>
      </c>
    </row>
    <row r="866" spans="1:6" ht="15.75" x14ac:dyDescent="0.25">
      <c r="A866" s="99" t="s">
        <v>378</v>
      </c>
      <c r="B866" s="6" t="s">
        <v>2175</v>
      </c>
      <c r="C866" s="6" t="s">
        <v>56</v>
      </c>
      <c r="D866" s="6" t="s">
        <v>57</v>
      </c>
      <c r="E866" s="6">
        <v>0.25</v>
      </c>
      <c r="F866" s="9" t="s">
        <v>20</v>
      </c>
    </row>
    <row r="867" spans="1:6" ht="15.75" x14ac:dyDescent="0.25">
      <c r="A867" s="99" t="s">
        <v>545</v>
      </c>
      <c r="B867" s="6" t="s">
        <v>2176</v>
      </c>
      <c r="C867" s="6" t="s">
        <v>56</v>
      </c>
      <c r="D867" s="6" t="s">
        <v>57</v>
      </c>
      <c r="E867" s="6">
        <v>0.21</v>
      </c>
      <c r="F867" s="9" t="s">
        <v>20</v>
      </c>
    </row>
    <row r="868" spans="1:6" ht="15.75" x14ac:dyDescent="0.25">
      <c r="A868" s="99" t="s">
        <v>546</v>
      </c>
      <c r="B868" s="6" t="s">
        <v>2177</v>
      </c>
      <c r="C868" s="6" t="s">
        <v>56</v>
      </c>
      <c r="D868" s="6" t="s">
        <v>57</v>
      </c>
      <c r="E868" s="6">
        <v>0.38</v>
      </c>
      <c r="F868" s="9" t="s">
        <v>20</v>
      </c>
    </row>
    <row r="869" spans="1:6" ht="15.75" x14ac:dyDescent="0.25">
      <c r="A869" s="99" t="s">
        <v>572</v>
      </c>
      <c r="B869" s="6" t="s">
        <v>2178</v>
      </c>
      <c r="C869" s="6" t="s">
        <v>56</v>
      </c>
      <c r="D869" s="6" t="s">
        <v>57</v>
      </c>
      <c r="E869" s="6">
        <v>0.1</v>
      </c>
      <c r="F869" s="9" t="s">
        <v>20</v>
      </c>
    </row>
    <row r="870" spans="1:6" ht="15.75" x14ac:dyDescent="0.25">
      <c r="A870" s="99" t="s">
        <v>575</v>
      </c>
      <c r="B870" s="6" t="s">
        <v>2179</v>
      </c>
      <c r="C870" s="6" t="s">
        <v>56</v>
      </c>
      <c r="D870" s="6" t="s">
        <v>57</v>
      </c>
      <c r="E870" s="6">
        <v>0.16700000000000001</v>
      </c>
      <c r="F870" s="9" t="s">
        <v>20</v>
      </c>
    </row>
    <row r="871" spans="1:6" ht="15.75" x14ac:dyDescent="0.25">
      <c r="A871" s="99" t="s">
        <v>590</v>
      </c>
      <c r="B871" s="6" t="s">
        <v>2180</v>
      </c>
      <c r="C871" s="6">
        <v>100939</v>
      </c>
      <c r="D871" s="6" t="s">
        <v>57</v>
      </c>
      <c r="E871" s="6">
        <v>0.22600000000000001</v>
      </c>
      <c r="F871" s="9" t="s">
        <v>20</v>
      </c>
    </row>
    <row r="872" spans="1:6" ht="15.75" x14ac:dyDescent="0.25">
      <c r="A872" s="99" t="s">
        <v>593</v>
      </c>
      <c r="B872" s="6" t="s">
        <v>2181</v>
      </c>
      <c r="C872" s="6" t="s">
        <v>56</v>
      </c>
      <c r="D872" s="6" t="s">
        <v>57</v>
      </c>
      <c r="E872" s="6">
        <v>9.2999999999999999E-2</v>
      </c>
      <c r="F872" s="9" t="s">
        <v>20</v>
      </c>
    </row>
    <row r="873" spans="1:6" ht="15.75" x14ac:dyDescent="0.25">
      <c r="A873" s="99" t="s">
        <v>610</v>
      </c>
      <c r="B873" s="6" t="s">
        <v>2182</v>
      </c>
      <c r="C873" s="6" t="s">
        <v>56</v>
      </c>
      <c r="D873" s="6" t="s">
        <v>57</v>
      </c>
      <c r="E873" s="6">
        <v>0.11799999999999999</v>
      </c>
      <c r="F873" s="9" t="s">
        <v>20</v>
      </c>
    </row>
    <row r="874" spans="1:6" ht="15.75" x14ac:dyDescent="0.25">
      <c r="A874" s="99" t="s">
        <v>611</v>
      </c>
      <c r="B874" s="6" t="s">
        <v>2183</v>
      </c>
      <c r="C874" s="6" t="s">
        <v>56</v>
      </c>
      <c r="D874" s="6" t="s">
        <v>315</v>
      </c>
      <c r="E874" s="6">
        <v>0.187</v>
      </c>
      <c r="F874" s="9" t="s">
        <v>20</v>
      </c>
    </row>
    <row r="875" spans="1:6" ht="15.75" x14ac:dyDescent="0.25">
      <c r="A875" s="99" t="s">
        <v>612</v>
      </c>
      <c r="B875" s="6" t="s">
        <v>2184</v>
      </c>
      <c r="C875" s="6" t="s">
        <v>56</v>
      </c>
      <c r="D875" s="6" t="s">
        <v>57</v>
      </c>
      <c r="E875" s="6">
        <v>0.11799999999999999</v>
      </c>
      <c r="F875" s="9" t="s">
        <v>20</v>
      </c>
    </row>
    <row r="876" spans="1:6" ht="15.75" x14ac:dyDescent="0.25">
      <c r="A876" s="99" t="s">
        <v>613</v>
      </c>
      <c r="B876" s="6" t="s">
        <v>2185</v>
      </c>
      <c r="C876" s="6" t="s">
        <v>56</v>
      </c>
      <c r="D876" s="6" t="s">
        <v>315</v>
      </c>
      <c r="E876" s="6">
        <v>0.17799999999999999</v>
      </c>
      <c r="F876" s="9" t="s">
        <v>20</v>
      </c>
    </row>
    <row r="877" spans="1:6" ht="15.75" x14ac:dyDescent="0.25">
      <c r="A877" s="99" t="s">
        <v>624</v>
      </c>
      <c r="B877" s="6" t="s">
        <v>2186</v>
      </c>
      <c r="C877" s="6" t="s">
        <v>56</v>
      </c>
      <c r="D877" s="6" t="s">
        <v>57</v>
      </c>
      <c r="E877" s="6">
        <v>0.17199999999999999</v>
      </c>
      <c r="F877" s="9" t="s">
        <v>20</v>
      </c>
    </row>
    <row r="878" spans="1:6" ht="15.75" x14ac:dyDescent="0.25">
      <c r="A878" s="99" t="s">
        <v>630</v>
      </c>
      <c r="B878" s="6" t="s">
        <v>2187</v>
      </c>
      <c r="C878" s="6" t="s">
        <v>56</v>
      </c>
      <c r="D878" s="6" t="s">
        <v>57</v>
      </c>
      <c r="E878" s="6">
        <v>0.18</v>
      </c>
      <c r="F878" s="9" t="s">
        <v>20</v>
      </c>
    </row>
    <row r="879" spans="1:6" ht="15.75" x14ac:dyDescent="0.25">
      <c r="A879" s="99" t="s">
        <v>655</v>
      </c>
      <c r="B879" s="6" t="s">
        <v>2188</v>
      </c>
      <c r="C879" s="6" t="s">
        <v>56</v>
      </c>
      <c r="D879" s="6" t="s">
        <v>57</v>
      </c>
      <c r="E879" s="6">
        <v>0.12</v>
      </c>
      <c r="F879" s="9" t="s">
        <v>20</v>
      </c>
    </row>
    <row r="880" spans="1:6" ht="15.75" x14ac:dyDescent="0.25">
      <c r="A880" s="99" t="s">
        <v>656</v>
      </c>
      <c r="B880" s="6" t="s">
        <v>2189</v>
      </c>
      <c r="C880" s="6" t="s">
        <v>56</v>
      </c>
      <c r="D880" s="6" t="s">
        <v>57</v>
      </c>
      <c r="E880" s="6">
        <v>0.12</v>
      </c>
      <c r="F880" s="9" t="s">
        <v>20</v>
      </c>
    </row>
    <row r="881" spans="1:6" ht="15.75" x14ac:dyDescent="0.25">
      <c r="A881" s="99" t="s">
        <v>658</v>
      </c>
      <c r="B881" s="6" t="s">
        <v>2190</v>
      </c>
      <c r="C881" s="6" t="s">
        <v>56</v>
      </c>
      <c r="D881" s="6" t="s">
        <v>57</v>
      </c>
      <c r="E881" s="6">
        <v>0.17899999999999999</v>
      </c>
      <c r="F881" s="9" t="s">
        <v>20</v>
      </c>
    </row>
    <row r="882" spans="1:6" ht="15.75" x14ac:dyDescent="0.25">
      <c r="A882" s="99" t="s">
        <v>659</v>
      </c>
      <c r="B882" s="6" t="s">
        <v>2191</v>
      </c>
      <c r="C882" s="6" t="s">
        <v>56</v>
      </c>
      <c r="D882" s="6" t="s">
        <v>57</v>
      </c>
      <c r="E882" s="6">
        <v>2.8000000000000001E-2</v>
      </c>
      <c r="F882" s="9" t="s">
        <v>20</v>
      </c>
    </row>
    <row r="883" spans="1:6" ht="15.75" x14ac:dyDescent="0.25">
      <c r="A883" s="99" t="s">
        <v>704</v>
      </c>
      <c r="B883" s="6" t="s">
        <v>2192</v>
      </c>
      <c r="C883" s="6" t="s">
        <v>56</v>
      </c>
      <c r="D883" s="6" t="s">
        <v>57</v>
      </c>
      <c r="E883" s="6">
        <v>0.13200000000000001</v>
      </c>
      <c r="F883" s="9" t="s">
        <v>20</v>
      </c>
    </row>
    <row r="884" spans="1:6" ht="15.75" x14ac:dyDescent="0.25">
      <c r="A884" s="99" t="s">
        <v>705</v>
      </c>
      <c r="B884" s="6" t="s">
        <v>2193</v>
      </c>
      <c r="C884" s="6" t="s">
        <v>56</v>
      </c>
      <c r="D884" s="6" t="s">
        <v>57</v>
      </c>
      <c r="E884" s="6">
        <v>0.26400000000000001</v>
      </c>
      <c r="F884" s="9" t="s">
        <v>20</v>
      </c>
    </row>
    <row r="885" spans="1:6" ht="15.75" x14ac:dyDescent="0.25">
      <c r="A885" s="99" t="s">
        <v>706</v>
      </c>
      <c r="B885" s="6" t="s">
        <v>2194</v>
      </c>
      <c r="C885" s="6"/>
      <c r="D885" s="6" t="s">
        <v>436</v>
      </c>
      <c r="E885" s="6">
        <v>0.13100000000000001</v>
      </c>
      <c r="F885" s="9" t="s">
        <v>20</v>
      </c>
    </row>
    <row r="886" spans="1:6" ht="15.75" x14ac:dyDescent="0.25">
      <c r="A886" s="99" t="s">
        <v>707</v>
      </c>
      <c r="B886" s="6" t="s">
        <v>2195</v>
      </c>
      <c r="C886" s="6" t="s">
        <v>56</v>
      </c>
      <c r="D886" s="6" t="s">
        <v>57</v>
      </c>
      <c r="E886" s="6">
        <v>0.21</v>
      </c>
      <c r="F886" s="9" t="s">
        <v>20</v>
      </c>
    </row>
    <row r="887" spans="1:6" ht="15.75" x14ac:dyDescent="0.25">
      <c r="A887" s="99" t="s">
        <v>728</v>
      </c>
      <c r="B887" s="6" t="s">
        <v>2196</v>
      </c>
      <c r="C887" s="6"/>
      <c r="D887" s="6" t="s">
        <v>436</v>
      </c>
      <c r="E887" s="6">
        <v>0.28799999999999998</v>
      </c>
      <c r="F887" s="9" t="s">
        <v>20</v>
      </c>
    </row>
    <row r="888" spans="1:6" ht="15.75" x14ac:dyDescent="0.25">
      <c r="A888" s="99" t="s">
        <v>729</v>
      </c>
      <c r="B888" s="6" t="s">
        <v>2197</v>
      </c>
      <c r="C888" s="6" t="s">
        <v>56</v>
      </c>
      <c r="D888" s="6" t="s">
        <v>436</v>
      </c>
      <c r="E888" s="6">
        <v>0.15</v>
      </c>
      <c r="F888" s="9" t="s">
        <v>20</v>
      </c>
    </row>
    <row r="889" spans="1:6" ht="15.75" x14ac:dyDescent="0.25">
      <c r="A889" s="99" t="s">
        <v>750</v>
      </c>
      <c r="B889" s="6" t="s">
        <v>2198</v>
      </c>
      <c r="C889" s="6">
        <v>100940</v>
      </c>
      <c r="D889" s="6" t="s">
        <v>57</v>
      </c>
      <c r="E889" s="6">
        <v>0.24</v>
      </c>
      <c r="F889" s="9" t="s">
        <v>20</v>
      </c>
    </row>
    <row r="890" spans="1:6" ht="15.75" x14ac:dyDescent="0.25">
      <c r="A890" s="99" t="s">
        <v>751</v>
      </c>
      <c r="B890" s="6" t="s">
        <v>2199</v>
      </c>
      <c r="C890" s="6">
        <v>100941</v>
      </c>
      <c r="D890" s="6" t="s">
        <v>57</v>
      </c>
      <c r="E890" s="6">
        <v>0.15</v>
      </c>
      <c r="F890" s="9" t="s">
        <v>20</v>
      </c>
    </row>
    <row r="891" spans="1:6" ht="15.75" x14ac:dyDescent="0.25">
      <c r="A891" s="99" t="s">
        <v>752</v>
      </c>
      <c r="B891" s="6" t="s">
        <v>2200</v>
      </c>
      <c r="C891" s="6">
        <v>100660</v>
      </c>
      <c r="D891" s="6" t="s">
        <v>57</v>
      </c>
      <c r="E891" s="6">
        <v>2.8000000000000001E-2</v>
      </c>
      <c r="F891" s="9" t="s">
        <v>20</v>
      </c>
    </row>
    <row r="892" spans="1:6" ht="15.75" x14ac:dyDescent="0.25">
      <c r="A892" s="99" t="s">
        <v>753</v>
      </c>
      <c r="B892" s="6" t="s">
        <v>2201</v>
      </c>
      <c r="C892" s="6">
        <v>100942</v>
      </c>
      <c r="D892" s="6" t="s">
        <v>57</v>
      </c>
      <c r="E892" s="6">
        <v>0.123</v>
      </c>
      <c r="F892" s="9" t="s">
        <v>20</v>
      </c>
    </row>
    <row r="893" spans="1:6" ht="15.75" x14ac:dyDescent="0.25">
      <c r="A893" s="99" t="s">
        <v>755</v>
      </c>
      <c r="B893" s="6" t="s">
        <v>2202</v>
      </c>
      <c r="C893" s="6" t="s">
        <v>56</v>
      </c>
      <c r="D893" s="6" t="s">
        <v>436</v>
      </c>
      <c r="E893" s="6">
        <v>0.214</v>
      </c>
      <c r="F893" s="9" t="s">
        <v>20</v>
      </c>
    </row>
    <row r="894" spans="1:6" ht="15.75" x14ac:dyDescent="0.25">
      <c r="A894" s="99" t="s">
        <v>756</v>
      </c>
      <c r="B894" s="6" t="s">
        <v>2203</v>
      </c>
      <c r="C894" s="6" t="s">
        <v>56</v>
      </c>
      <c r="D894" s="6" t="s">
        <v>757</v>
      </c>
      <c r="E894" s="6">
        <v>0.186</v>
      </c>
      <c r="F894" s="9" t="s">
        <v>20</v>
      </c>
    </row>
    <row r="895" spans="1:6" ht="15.75" x14ac:dyDescent="0.25">
      <c r="A895" s="99" t="s">
        <v>758</v>
      </c>
      <c r="B895" s="6" t="s">
        <v>2204</v>
      </c>
      <c r="C895" s="6">
        <v>100943</v>
      </c>
      <c r="D895" s="6" t="s">
        <v>436</v>
      </c>
      <c r="E895" s="6">
        <v>0.159</v>
      </c>
      <c r="F895" s="9" t="s">
        <v>20</v>
      </c>
    </row>
    <row r="896" spans="1:6" ht="15.75" x14ac:dyDescent="0.25">
      <c r="A896" s="99" t="s">
        <v>759</v>
      </c>
      <c r="B896" s="6" t="s">
        <v>2205</v>
      </c>
      <c r="C896" s="6" t="s">
        <v>56</v>
      </c>
      <c r="D896" s="6" t="s">
        <v>436</v>
      </c>
      <c r="E896" s="6">
        <v>0.186</v>
      </c>
      <c r="F896" s="9" t="s">
        <v>20</v>
      </c>
    </row>
    <row r="897" spans="1:6" ht="15.75" x14ac:dyDescent="0.25">
      <c r="A897" s="99" t="s">
        <v>785</v>
      </c>
      <c r="B897" s="6" t="s">
        <v>2206</v>
      </c>
      <c r="C897" s="6" t="s">
        <v>56</v>
      </c>
      <c r="D897" s="6" t="s">
        <v>57</v>
      </c>
      <c r="E897" s="6">
        <v>0.216</v>
      </c>
      <c r="F897" s="9" t="s">
        <v>20</v>
      </c>
    </row>
    <row r="898" spans="1:6" ht="15.75" x14ac:dyDescent="0.25">
      <c r="A898" s="99" t="s">
        <v>802</v>
      </c>
      <c r="B898" s="6" t="s">
        <v>2207</v>
      </c>
      <c r="C898" s="6" t="s">
        <v>56</v>
      </c>
      <c r="D898" s="6" t="s">
        <v>57</v>
      </c>
      <c r="E898" s="6">
        <v>0.17799999999999999</v>
      </c>
      <c r="F898" s="9" t="s">
        <v>20</v>
      </c>
    </row>
    <row r="899" spans="1:6" ht="15.75" x14ac:dyDescent="0.25">
      <c r="A899" s="99" t="s">
        <v>803</v>
      </c>
      <c r="B899" s="6" t="s">
        <v>2208</v>
      </c>
      <c r="C899" s="6" t="s">
        <v>56</v>
      </c>
      <c r="D899" s="6" t="s">
        <v>57</v>
      </c>
      <c r="E899" s="6">
        <v>0.54600000000000004</v>
      </c>
      <c r="F899" s="9" t="s">
        <v>20</v>
      </c>
    </row>
    <row r="900" spans="1:6" ht="15.75" x14ac:dyDescent="0.25">
      <c r="A900" s="99" t="s">
        <v>804</v>
      </c>
      <c r="B900" s="6" t="s">
        <v>2209</v>
      </c>
      <c r="C900" s="6" t="s">
        <v>56</v>
      </c>
      <c r="D900" s="6" t="s">
        <v>57</v>
      </c>
      <c r="E900" s="6">
        <v>0.23699999999999999</v>
      </c>
      <c r="F900" s="9" t="s">
        <v>20</v>
      </c>
    </row>
    <row r="901" spans="1:6" ht="15.75" x14ac:dyDescent="0.25">
      <c r="A901" s="99" t="s">
        <v>209</v>
      </c>
      <c r="B901" s="6" t="s">
        <v>2210</v>
      </c>
      <c r="C901" s="6" t="s">
        <v>56</v>
      </c>
      <c r="D901" s="6" t="s">
        <v>210</v>
      </c>
      <c r="E901" s="6">
        <v>0.32</v>
      </c>
      <c r="F901" s="9" t="s">
        <v>20</v>
      </c>
    </row>
    <row r="902" spans="1:6" ht="15.75" x14ac:dyDescent="0.25">
      <c r="A902" s="99" t="s">
        <v>416</v>
      </c>
      <c r="B902" s="6" t="s">
        <v>2211</v>
      </c>
      <c r="C902" s="6" t="s">
        <v>56</v>
      </c>
      <c r="D902" s="6" t="s">
        <v>57</v>
      </c>
      <c r="E902" s="6">
        <v>0.34699999999999998</v>
      </c>
      <c r="F902" s="9" t="s">
        <v>48</v>
      </c>
    </row>
    <row r="903" spans="1:6" ht="15.75" x14ac:dyDescent="0.25">
      <c r="A903" s="99" t="s">
        <v>430</v>
      </c>
      <c r="B903" s="6" t="s">
        <v>2212</v>
      </c>
      <c r="C903" s="6" t="s">
        <v>56</v>
      </c>
      <c r="D903" s="6" t="s">
        <v>57</v>
      </c>
      <c r="E903" s="6">
        <v>0.221</v>
      </c>
      <c r="F903" s="9" t="s">
        <v>48</v>
      </c>
    </row>
    <row r="904" spans="1:6" ht="15.75" x14ac:dyDescent="0.25">
      <c r="A904" s="99" t="s">
        <v>450</v>
      </c>
      <c r="B904" s="6" t="s">
        <v>2213</v>
      </c>
      <c r="C904" s="6">
        <v>100911</v>
      </c>
      <c r="D904" s="6" t="s">
        <v>57</v>
      </c>
      <c r="E904" s="6">
        <v>0.20100000000000001</v>
      </c>
      <c r="F904" s="9" t="s">
        <v>48</v>
      </c>
    </row>
    <row r="905" spans="1:6" ht="15.75" x14ac:dyDescent="0.25">
      <c r="A905" s="99" t="s">
        <v>456</v>
      </c>
      <c r="B905" s="6" t="s">
        <v>2214</v>
      </c>
      <c r="C905" s="6" t="s">
        <v>56</v>
      </c>
      <c r="D905" s="6" t="s">
        <v>57</v>
      </c>
      <c r="E905" s="6">
        <v>0.214</v>
      </c>
      <c r="F905" s="9" t="s">
        <v>48</v>
      </c>
    </row>
    <row r="906" spans="1:6" ht="15.75" x14ac:dyDescent="0.25">
      <c r="A906" s="99" t="s">
        <v>462</v>
      </c>
      <c r="B906" s="6" t="s">
        <v>2215</v>
      </c>
      <c r="C906" s="6" t="s">
        <v>56</v>
      </c>
      <c r="D906" s="6" t="s">
        <v>57</v>
      </c>
      <c r="E906" s="6">
        <v>0.13400000000000001</v>
      </c>
      <c r="F906" s="9" t="s">
        <v>48</v>
      </c>
    </row>
    <row r="907" spans="1:6" ht="15.75" x14ac:dyDescent="0.25">
      <c r="A907" s="99" t="s">
        <v>463</v>
      </c>
      <c r="B907" s="6" t="s">
        <v>2216</v>
      </c>
      <c r="C907" s="6" t="s">
        <v>56</v>
      </c>
      <c r="D907" s="6" t="s">
        <v>57</v>
      </c>
      <c r="E907" s="6">
        <v>0.14599999999999999</v>
      </c>
      <c r="F907" s="9" t="s">
        <v>48</v>
      </c>
    </row>
    <row r="908" spans="1:6" ht="15.75" x14ac:dyDescent="0.25">
      <c r="A908" s="99" t="s">
        <v>464</v>
      </c>
      <c r="B908" s="6" t="s">
        <v>2217</v>
      </c>
      <c r="C908" s="6" t="s">
        <v>56</v>
      </c>
      <c r="D908" s="6" t="s">
        <v>57</v>
      </c>
      <c r="E908" s="6">
        <v>0.14699999999999999</v>
      </c>
      <c r="F908" s="9" t="s">
        <v>48</v>
      </c>
    </row>
    <row r="909" spans="1:6" ht="15.75" x14ac:dyDescent="0.25">
      <c r="A909" s="99" t="s">
        <v>465</v>
      </c>
      <c r="B909" s="6" t="s">
        <v>2218</v>
      </c>
      <c r="C909" s="6">
        <v>101302</v>
      </c>
      <c r="D909" s="6" t="s">
        <v>57</v>
      </c>
      <c r="E909" s="6">
        <v>10.85</v>
      </c>
      <c r="F909" s="9" t="s">
        <v>48</v>
      </c>
    </row>
    <row r="910" spans="1:6" ht="15.75" x14ac:dyDescent="0.25">
      <c r="A910" s="99" t="s">
        <v>1071</v>
      </c>
      <c r="B910" s="6" t="s">
        <v>2219</v>
      </c>
      <c r="C910" s="6">
        <v>101224</v>
      </c>
      <c r="D910" s="6" t="s">
        <v>57</v>
      </c>
      <c r="E910" s="6">
        <v>0.28199999999999997</v>
      </c>
      <c r="F910" s="9" t="s">
        <v>48</v>
      </c>
    </row>
    <row r="911" spans="1:6" ht="15.75" x14ac:dyDescent="0.25">
      <c r="A911" s="120" t="s">
        <v>63</v>
      </c>
      <c r="B911" s="6" t="s">
        <v>2220</v>
      </c>
      <c r="C911" s="6">
        <v>110211</v>
      </c>
      <c r="D911" s="6" t="s">
        <v>57</v>
      </c>
      <c r="E911" s="6">
        <v>0.94399999999999995</v>
      </c>
      <c r="F911" s="9" t="s">
        <v>47</v>
      </c>
    </row>
    <row r="912" spans="1:6" ht="15.75" x14ac:dyDescent="0.25">
      <c r="A912" s="99" t="s">
        <v>73</v>
      </c>
      <c r="B912" s="6" t="s">
        <v>2221</v>
      </c>
      <c r="C912" s="6">
        <v>110139</v>
      </c>
      <c r="D912" s="6" t="s">
        <v>57</v>
      </c>
      <c r="E912" s="6">
        <v>0.81799999999999995</v>
      </c>
      <c r="F912" s="9" t="s">
        <v>47</v>
      </c>
    </row>
    <row r="913" spans="1:6" ht="15.75" x14ac:dyDescent="0.25">
      <c r="A913" s="99" t="s">
        <v>120</v>
      </c>
      <c r="B913" s="6" t="s">
        <v>2222</v>
      </c>
      <c r="C913" s="6" t="s">
        <v>56</v>
      </c>
      <c r="D913" s="6" t="s">
        <v>57</v>
      </c>
      <c r="E913" s="6">
        <v>0.73799999999999999</v>
      </c>
      <c r="F913" s="9" t="s">
        <v>47</v>
      </c>
    </row>
    <row r="914" spans="1:6" ht="15.75" x14ac:dyDescent="0.25">
      <c r="A914" s="99" t="s">
        <v>131</v>
      </c>
      <c r="B914" s="6" t="s">
        <v>2223</v>
      </c>
      <c r="C914" s="6">
        <v>110260</v>
      </c>
      <c r="D914" s="6" t="s">
        <v>57</v>
      </c>
      <c r="E914" s="6">
        <v>0.60499999999999998</v>
      </c>
      <c r="F914" s="9" t="s">
        <v>47</v>
      </c>
    </row>
    <row r="915" spans="1:6" ht="15.75" x14ac:dyDescent="0.25">
      <c r="A915" s="99" t="s">
        <v>132</v>
      </c>
      <c r="B915" s="6" t="s">
        <v>2224</v>
      </c>
      <c r="C915" s="6">
        <v>110260</v>
      </c>
      <c r="D915" s="6" t="s">
        <v>57</v>
      </c>
      <c r="E915" s="6">
        <v>1.7090000000000001</v>
      </c>
      <c r="F915" s="9" t="s">
        <v>47</v>
      </c>
    </row>
    <row r="916" spans="1:6" ht="15.75" x14ac:dyDescent="0.25">
      <c r="A916" s="99" t="s">
        <v>134</v>
      </c>
      <c r="B916" s="6" t="s">
        <v>2225</v>
      </c>
      <c r="C916" s="6">
        <v>110380</v>
      </c>
      <c r="D916" s="6" t="s">
        <v>57</v>
      </c>
      <c r="E916" s="6">
        <v>0.33600000000000002</v>
      </c>
      <c r="F916" s="9" t="s">
        <v>47</v>
      </c>
    </row>
    <row r="917" spans="1:6" ht="15.75" x14ac:dyDescent="0.25">
      <c r="A917" s="99" t="s">
        <v>137</v>
      </c>
      <c r="B917" s="6" t="s">
        <v>2226</v>
      </c>
      <c r="C917" s="6">
        <v>110163</v>
      </c>
      <c r="D917" s="6" t="s">
        <v>57</v>
      </c>
      <c r="E917" s="6">
        <v>0.93899999999999995</v>
      </c>
      <c r="F917" s="9" t="s">
        <v>47</v>
      </c>
    </row>
    <row r="918" spans="1:6" ht="15.75" x14ac:dyDescent="0.25">
      <c r="A918" s="99" t="s">
        <v>138</v>
      </c>
      <c r="B918" s="6" t="s">
        <v>2227</v>
      </c>
      <c r="C918" s="6">
        <v>110125</v>
      </c>
      <c r="D918" s="6" t="s">
        <v>57</v>
      </c>
      <c r="E918" s="6">
        <v>0.73399999999999999</v>
      </c>
      <c r="F918" s="9" t="s">
        <v>47</v>
      </c>
    </row>
    <row r="919" spans="1:6" ht="15.75" x14ac:dyDescent="0.25">
      <c r="A919" s="99" t="s">
        <v>139</v>
      </c>
      <c r="B919" s="6" t="s">
        <v>2228</v>
      </c>
      <c r="C919" s="6">
        <v>110214</v>
      </c>
      <c r="D919" s="6" t="s">
        <v>57</v>
      </c>
      <c r="E919" s="6">
        <v>0.58399999999999996</v>
      </c>
      <c r="F919" s="9" t="s">
        <v>47</v>
      </c>
    </row>
    <row r="920" spans="1:6" ht="15.75" x14ac:dyDescent="0.25">
      <c r="A920" s="99" t="s">
        <v>140</v>
      </c>
      <c r="B920" s="6" t="s">
        <v>2229</v>
      </c>
      <c r="C920" s="6" t="s">
        <v>56</v>
      </c>
      <c r="D920" s="6" t="s">
        <v>57</v>
      </c>
      <c r="E920" s="6">
        <v>0.78100000000000003</v>
      </c>
      <c r="F920" s="9" t="s">
        <v>47</v>
      </c>
    </row>
    <row r="921" spans="1:6" ht="15.75" x14ac:dyDescent="0.25">
      <c r="A921" s="99" t="s">
        <v>157</v>
      </c>
      <c r="B921" s="6" t="s">
        <v>2230</v>
      </c>
      <c r="C921" s="6">
        <v>110302</v>
      </c>
      <c r="D921" s="6" t="s">
        <v>57</v>
      </c>
      <c r="E921" s="6">
        <v>1.163</v>
      </c>
      <c r="F921" s="9" t="s">
        <v>47</v>
      </c>
    </row>
    <row r="922" spans="1:6" ht="15.75" x14ac:dyDescent="0.25">
      <c r="A922" s="99" t="s">
        <v>177</v>
      </c>
      <c r="B922" s="6" t="s">
        <v>2231</v>
      </c>
      <c r="C922" s="6"/>
      <c r="D922" s="6" t="s">
        <v>57</v>
      </c>
      <c r="E922" s="6">
        <v>2.8260000000000001</v>
      </c>
      <c r="F922" s="9" t="s">
        <v>47</v>
      </c>
    </row>
    <row r="923" spans="1:6" ht="15.75" x14ac:dyDescent="0.25">
      <c r="A923" s="99" t="s">
        <v>180</v>
      </c>
      <c r="B923" s="6" t="s">
        <v>2232</v>
      </c>
      <c r="C923" s="6">
        <v>100325</v>
      </c>
      <c r="D923" s="6" t="s">
        <v>57</v>
      </c>
      <c r="E923" s="6">
        <v>1.004</v>
      </c>
      <c r="F923" s="9" t="s">
        <v>47</v>
      </c>
    </row>
    <row r="924" spans="1:6" ht="15.75" x14ac:dyDescent="0.25">
      <c r="A924" s="99" t="s">
        <v>200</v>
      </c>
      <c r="B924" s="6" t="s">
        <v>2233</v>
      </c>
      <c r="C924" s="6">
        <v>110225</v>
      </c>
      <c r="D924" s="6" t="s">
        <v>57</v>
      </c>
      <c r="E924" s="6">
        <v>1.615</v>
      </c>
      <c r="F924" s="9" t="s">
        <v>47</v>
      </c>
    </row>
    <row r="925" spans="1:6" ht="15.75" x14ac:dyDescent="0.25">
      <c r="A925" s="99" t="s">
        <v>238</v>
      </c>
      <c r="B925" s="6" t="s">
        <v>2234</v>
      </c>
      <c r="C925" s="6" t="s">
        <v>56</v>
      </c>
      <c r="D925" s="6" t="s">
        <v>57</v>
      </c>
      <c r="E925" s="6">
        <v>0.39800000000000002</v>
      </c>
      <c r="F925" s="9" t="s">
        <v>47</v>
      </c>
    </row>
    <row r="926" spans="1:6" ht="15.75" x14ac:dyDescent="0.25">
      <c r="A926" s="99" t="s">
        <v>241</v>
      </c>
      <c r="B926" s="6" t="s">
        <v>2235</v>
      </c>
      <c r="C926" s="6" t="s">
        <v>56</v>
      </c>
      <c r="D926" s="6" t="s">
        <v>57</v>
      </c>
      <c r="E926" s="6">
        <v>0.79400000000000004</v>
      </c>
      <c r="F926" s="9" t="s">
        <v>47</v>
      </c>
    </row>
    <row r="927" spans="1:6" ht="15.75" x14ac:dyDescent="0.25">
      <c r="A927" s="99" t="s">
        <v>242</v>
      </c>
      <c r="B927" s="6" t="s">
        <v>2236</v>
      </c>
      <c r="C927" s="6" t="s">
        <v>56</v>
      </c>
      <c r="D927" s="6" t="s">
        <v>57</v>
      </c>
      <c r="E927" s="6">
        <v>0.72499999999999998</v>
      </c>
      <c r="F927" s="9" t="s">
        <v>47</v>
      </c>
    </row>
    <row r="928" spans="1:6" ht="15.75" x14ac:dyDescent="0.25">
      <c r="A928" s="99" t="s">
        <v>243</v>
      </c>
      <c r="B928" s="6" t="s">
        <v>2237</v>
      </c>
      <c r="C928" s="6" t="s">
        <v>56</v>
      </c>
      <c r="D928" s="6" t="s">
        <v>57</v>
      </c>
      <c r="E928" s="6">
        <v>0.82199999999999995</v>
      </c>
      <c r="F928" s="9" t="s">
        <v>47</v>
      </c>
    </row>
    <row r="929" spans="1:6" ht="15.75" x14ac:dyDescent="0.25">
      <c r="A929" s="99" t="s">
        <v>244</v>
      </c>
      <c r="B929" s="6" t="s">
        <v>2238</v>
      </c>
      <c r="C929" s="6">
        <v>100064</v>
      </c>
      <c r="D929" s="6" t="s">
        <v>57</v>
      </c>
      <c r="E929" s="6">
        <v>0.86399999999999999</v>
      </c>
      <c r="F929" s="9" t="s">
        <v>47</v>
      </c>
    </row>
    <row r="930" spans="1:6" ht="15.75" x14ac:dyDescent="0.25">
      <c r="A930" s="99" t="s">
        <v>246</v>
      </c>
      <c r="B930" s="6" t="s">
        <v>2239</v>
      </c>
      <c r="C930" s="6">
        <v>100775</v>
      </c>
      <c r="D930" s="6" t="s">
        <v>57</v>
      </c>
      <c r="E930" s="6">
        <v>0.49199999999999999</v>
      </c>
      <c r="F930" s="9" t="s">
        <v>47</v>
      </c>
    </row>
    <row r="931" spans="1:6" ht="15.75" x14ac:dyDescent="0.25">
      <c r="A931" s="99" t="s">
        <v>276</v>
      </c>
      <c r="B931" s="6" t="s">
        <v>2240</v>
      </c>
      <c r="C931" s="6"/>
      <c r="D931" s="6" t="s">
        <v>210</v>
      </c>
      <c r="E931" s="6">
        <v>1.5589999999999999</v>
      </c>
      <c r="F931" s="9" t="s">
        <v>47</v>
      </c>
    </row>
    <row r="932" spans="1:6" ht="15.75" x14ac:dyDescent="0.25">
      <c r="A932" s="99" t="s">
        <v>277</v>
      </c>
      <c r="B932" s="6" t="s">
        <v>2241</v>
      </c>
      <c r="C932" s="6">
        <v>110212</v>
      </c>
      <c r="D932" s="6" t="s">
        <v>57</v>
      </c>
      <c r="E932" s="6">
        <v>0.84</v>
      </c>
      <c r="F932" s="9" t="s">
        <v>47</v>
      </c>
    </row>
    <row r="933" spans="1:6" ht="15.75" x14ac:dyDescent="0.25">
      <c r="A933" s="99" t="s">
        <v>278</v>
      </c>
      <c r="B933" s="6" t="s">
        <v>2242</v>
      </c>
      <c r="C933" s="6">
        <v>110212</v>
      </c>
      <c r="D933" s="6" t="s">
        <v>57</v>
      </c>
      <c r="E933" s="6">
        <v>0.67300000000000004</v>
      </c>
      <c r="F933" s="9" t="s">
        <v>47</v>
      </c>
    </row>
    <row r="934" spans="1:6" ht="15.75" x14ac:dyDescent="0.25">
      <c r="A934" s="99" t="s">
        <v>279</v>
      </c>
      <c r="B934" s="6" t="s">
        <v>2243</v>
      </c>
      <c r="C934" s="6">
        <v>110305</v>
      </c>
      <c r="D934" s="6" t="s">
        <v>57</v>
      </c>
      <c r="E934" s="6">
        <v>0.625</v>
      </c>
      <c r="F934" s="9" t="s">
        <v>47</v>
      </c>
    </row>
    <row r="935" spans="1:6" ht="15.75" x14ac:dyDescent="0.25">
      <c r="A935" s="99" t="s">
        <v>280</v>
      </c>
      <c r="B935" s="6" t="s">
        <v>2244</v>
      </c>
      <c r="C935" s="6">
        <v>100360</v>
      </c>
      <c r="D935" s="6" t="s">
        <v>57</v>
      </c>
      <c r="E935" s="6">
        <v>0.69299999999999995</v>
      </c>
      <c r="F935" s="9" t="s">
        <v>47</v>
      </c>
    </row>
    <row r="936" spans="1:6" ht="15.75" x14ac:dyDescent="0.25">
      <c r="A936" s="99" t="s">
        <v>281</v>
      </c>
      <c r="B936" s="6" t="s">
        <v>2245</v>
      </c>
      <c r="C936" s="6" t="s">
        <v>56</v>
      </c>
      <c r="D936" s="6" t="s">
        <v>57</v>
      </c>
      <c r="E936" s="6">
        <v>0.54200000000000004</v>
      </c>
      <c r="F936" s="9" t="s">
        <v>47</v>
      </c>
    </row>
    <row r="937" spans="1:6" ht="15.75" x14ac:dyDescent="0.25">
      <c r="A937" s="99" t="s">
        <v>285</v>
      </c>
      <c r="B937" s="6" t="s">
        <v>2246</v>
      </c>
      <c r="C937" s="6">
        <v>110054</v>
      </c>
      <c r="D937" s="6" t="s">
        <v>57</v>
      </c>
      <c r="E937" s="6">
        <v>0.76900000000000002</v>
      </c>
      <c r="F937" s="9" t="s">
        <v>47</v>
      </c>
    </row>
    <row r="938" spans="1:6" ht="15.75" x14ac:dyDescent="0.25">
      <c r="A938" s="99" t="s">
        <v>286</v>
      </c>
      <c r="B938" s="6" t="s">
        <v>2247</v>
      </c>
      <c r="C938" s="6">
        <v>110266</v>
      </c>
      <c r="D938" s="6" t="s">
        <v>57</v>
      </c>
      <c r="E938" s="6">
        <v>0.76600000000000001</v>
      </c>
      <c r="F938" s="9" t="s">
        <v>47</v>
      </c>
    </row>
    <row r="939" spans="1:6" ht="15.75" x14ac:dyDescent="0.25">
      <c r="A939" s="99" t="s">
        <v>287</v>
      </c>
      <c r="B939" s="6" t="s">
        <v>2248</v>
      </c>
      <c r="C939" s="6">
        <v>100825</v>
      </c>
      <c r="D939" s="6" t="s">
        <v>57</v>
      </c>
      <c r="E939" s="6">
        <v>0.71799999999999997</v>
      </c>
      <c r="F939" s="9" t="s">
        <v>47</v>
      </c>
    </row>
    <row r="940" spans="1:6" ht="15.75" x14ac:dyDescent="0.25">
      <c r="A940" s="99" t="s">
        <v>288</v>
      </c>
      <c r="B940" s="6" t="s">
        <v>2249</v>
      </c>
      <c r="C940" s="6">
        <v>100817</v>
      </c>
      <c r="D940" s="6" t="s">
        <v>57</v>
      </c>
      <c r="E940" s="6">
        <v>0.76900000000000002</v>
      </c>
      <c r="F940" s="9" t="s">
        <v>47</v>
      </c>
    </row>
    <row r="941" spans="1:6" ht="15.75" x14ac:dyDescent="0.25">
      <c r="A941" s="99" t="s">
        <v>289</v>
      </c>
      <c r="B941" s="6" t="s">
        <v>2250</v>
      </c>
      <c r="C941" s="6">
        <v>100789</v>
      </c>
      <c r="D941" s="6" t="s">
        <v>57</v>
      </c>
      <c r="E941" s="6">
        <v>0.76200000000000001</v>
      </c>
      <c r="F941" s="9" t="s">
        <v>47</v>
      </c>
    </row>
    <row r="942" spans="1:6" ht="15.75" x14ac:dyDescent="0.25">
      <c r="A942" s="99" t="s">
        <v>290</v>
      </c>
      <c r="B942" s="6" t="s">
        <v>2251</v>
      </c>
      <c r="C942" s="6">
        <v>101064</v>
      </c>
      <c r="D942" s="6" t="s">
        <v>57</v>
      </c>
      <c r="E942" s="6">
        <v>0.73199999999999998</v>
      </c>
      <c r="F942" s="9" t="s">
        <v>47</v>
      </c>
    </row>
    <row r="943" spans="1:6" ht="15.75" x14ac:dyDescent="0.25">
      <c r="A943" s="99" t="s">
        <v>291</v>
      </c>
      <c r="B943" s="6" t="s">
        <v>2252</v>
      </c>
      <c r="C943" s="6">
        <v>100366</v>
      </c>
      <c r="D943" s="6" t="s">
        <v>57</v>
      </c>
      <c r="E943" s="6">
        <v>0.66500000000000004</v>
      </c>
      <c r="F943" s="9" t="s">
        <v>47</v>
      </c>
    </row>
    <row r="944" spans="1:6" ht="15.75" x14ac:dyDescent="0.25">
      <c r="A944" s="99" t="s">
        <v>292</v>
      </c>
      <c r="B944" s="6" t="s">
        <v>2253</v>
      </c>
      <c r="C944" s="6">
        <v>100506</v>
      </c>
      <c r="D944" s="6" t="s">
        <v>57</v>
      </c>
      <c r="E944" s="6">
        <v>0.60299999999999998</v>
      </c>
      <c r="F944" s="9" t="s">
        <v>47</v>
      </c>
    </row>
    <row r="945" spans="1:6" ht="15.75" x14ac:dyDescent="0.25">
      <c r="A945" s="99" t="s">
        <v>307</v>
      </c>
      <c r="B945" s="6" t="s">
        <v>2254</v>
      </c>
      <c r="C945" s="6">
        <v>110155</v>
      </c>
      <c r="D945" s="6" t="s">
        <v>57</v>
      </c>
      <c r="E945" s="6">
        <v>0.79500000000000004</v>
      </c>
      <c r="F945" s="9" t="s">
        <v>47</v>
      </c>
    </row>
    <row r="946" spans="1:6" ht="15.75" x14ac:dyDescent="0.25">
      <c r="A946" s="99" t="s">
        <v>308</v>
      </c>
      <c r="B946" s="6" t="s">
        <v>2255</v>
      </c>
      <c r="C946" s="6">
        <v>110194</v>
      </c>
      <c r="D946" s="6" t="s">
        <v>57</v>
      </c>
      <c r="E946" s="6">
        <v>0.73099999999999998</v>
      </c>
      <c r="F946" s="9" t="s">
        <v>47</v>
      </c>
    </row>
    <row r="947" spans="1:6" ht="15.75" x14ac:dyDescent="0.25">
      <c r="A947" s="99" t="s">
        <v>309</v>
      </c>
      <c r="B947" s="6" t="s">
        <v>2256</v>
      </c>
      <c r="C947" s="6">
        <v>110165</v>
      </c>
      <c r="D947" s="6" t="s">
        <v>57</v>
      </c>
      <c r="E947" s="6">
        <v>0.72299999999999998</v>
      </c>
      <c r="F947" s="9" t="s">
        <v>47</v>
      </c>
    </row>
    <row r="948" spans="1:6" ht="15.75" x14ac:dyDescent="0.25">
      <c r="A948" s="99" t="s">
        <v>310</v>
      </c>
      <c r="B948" s="6" t="s">
        <v>2257</v>
      </c>
      <c r="C948" s="6">
        <v>101180</v>
      </c>
      <c r="D948" s="6" t="s">
        <v>57</v>
      </c>
      <c r="E948" s="6">
        <v>1.5009999999999999</v>
      </c>
      <c r="F948" s="9" t="s">
        <v>47</v>
      </c>
    </row>
    <row r="949" spans="1:6" ht="15.75" x14ac:dyDescent="0.25">
      <c r="A949" s="99" t="s">
        <v>311</v>
      </c>
      <c r="B949" s="6" t="s">
        <v>2258</v>
      </c>
      <c r="C949" s="6">
        <v>110301</v>
      </c>
      <c r="D949" s="6" t="s">
        <v>57</v>
      </c>
      <c r="E949" s="6">
        <v>1.4419999999999999</v>
      </c>
      <c r="F949" s="9" t="s">
        <v>47</v>
      </c>
    </row>
    <row r="950" spans="1:6" ht="15.75" x14ac:dyDescent="0.25">
      <c r="A950" s="99" t="s">
        <v>318</v>
      </c>
      <c r="B950" s="6" t="s">
        <v>2259</v>
      </c>
      <c r="C950" s="6">
        <v>110174</v>
      </c>
      <c r="D950" s="6" t="s">
        <v>57</v>
      </c>
      <c r="E950" s="6">
        <v>0.76900000000000002</v>
      </c>
      <c r="F950" s="9" t="s">
        <v>47</v>
      </c>
    </row>
    <row r="951" spans="1:6" ht="15.75" x14ac:dyDescent="0.25">
      <c r="A951" s="99" t="s">
        <v>319</v>
      </c>
      <c r="B951" s="6" t="s">
        <v>2260</v>
      </c>
      <c r="C951" s="6" t="s">
        <v>56</v>
      </c>
      <c r="D951" s="6" t="s">
        <v>57</v>
      </c>
      <c r="E951" s="6">
        <v>0.97799999999999998</v>
      </c>
      <c r="F951" s="9" t="s">
        <v>47</v>
      </c>
    </row>
    <row r="952" spans="1:6" ht="15.75" x14ac:dyDescent="0.25">
      <c r="A952" s="99" t="s">
        <v>320</v>
      </c>
      <c r="B952" s="6" t="s">
        <v>2261</v>
      </c>
      <c r="C952" s="6">
        <v>100735</v>
      </c>
      <c r="D952" s="6" t="s">
        <v>57</v>
      </c>
      <c r="E952" s="6">
        <v>0.92700000000000005</v>
      </c>
      <c r="F952" s="9" t="s">
        <v>47</v>
      </c>
    </row>
    <row r="953" spans="1:6" ht="15.75" x14ac:dyDescent="0.25">
      <c r="A953" s="99" t="s">
        <v>321</v>
      </c>
      <c r="B953" s="6" t="s">
        <v>2262</v>
      </c>
      <c r="C953" s="6" t="s">
        <v>56</v>
      </c>
      <c r="D953" s="6" t="s">
        <v>57</v>
      </c>
      <c r="E953" s="6">
        <v>0.72599999999999998</v>
      </c>
      <c r="F953" s="9" t="s">
        <v>47</v>
      </c>
    </row>
    <row r="954" spans="1:6" ht="15.75" x14ac:dyDescent="0.25">
      <c r="A954" s="99" t="s">
        <v>322</v>
      </c>
      <c r="B954" s="6" t="s">
        <v>2263</v>
      </c>
      <c r="C954" s="6" t="s">
        <v>56</v>
      </c>
      <c r="D954" s="6" t="s">
        <v>57</v>
      </c>
      <c r="E954" s="6">
        <v>0.79100000000000004</v>
      </c>
      <c r="F954" s="9" t="s">
        <v>47</v>
      </c>
    </row>
    <row r="955" spans="1:6" ht="15.75" x14ac:dyDescent="0.25">
      <c r="A955" s="99" t="s">
        <v>323</v>
      </c>
      <c r="B955" s="6" t="s">
        <v>2264</v>
      </c>
      <c r="C955" s="6" t="s">
        <v>56</v>
      </c>
      <c r="D955" s="6" t="s">
        <v>57</v>
      </c>
      <c r="E955" s="6">
        <v>1.657</v>
      </c>
      <c r="F955" s="9" t="s">
        <v>47</v>
      </c>
    </row>
    <row r="956" spans="1:6" ht="15.75" x14ac:dyDescent="0.25">
      <c r="A956" s="99" t="s">
        <v>324</v>
      </c>
      <c r="B956" s="6" t="s">
        <v>2265</v>
      </c>
      <c r="C956" s="6" t="s">
        <v>56</v>
      </c>
      <c r="D956" s="6" t="s">
        <v>57</v>
      </c>
      <c r="E956" s="6">
        <v>0.67700000000000005</v>
      </c>
      <c r="F956" s="9" t="s">
        <v>47</v>
      </c>
    </row>
    <row r="957" spans="1:6" ht="15.75" x14ac:dyDescent="0.25">
      <c r="A957" s="99" t="s">
        <v>325</v>
      </c>
      <c r="B957" s="6" t="s">
        <v>2266</v>
      </c>
      <c r="C957" s="6" t="s">
        <v>56</v>
      </c>
      <c r="D957" s="6" t="s">
        <v>57</v>
      </c>
      <c r="E957" s="6">
        <v>0.66700000000000004</v>
      </c>
      <c r="F957" s="9" t="s">
        <v>47</v>
      </c>
    </row>
    <row r="958" spans="1:6" ht="15.75" x14ac:dyDescent="0.25">
      <c r="A958" s="99" t="s">
        <v>340</v>
      </c>
      <c r="B958" s="6" t="s">
        <v>2267</v>
      </c>
      <c r="C958" s="6">
        <v>100372</v>
      </c>
      <c r="D958" s="6" t="s">
        <v>57</v>
      </c>
      <c r="E958" s="6">
        <v>0.90700000000000003</v>
      </c>
      <c r="F958" s="9" t="s">
        <v>47</v>
      </c>
    </row>
    <row r="959" spans="1:6" ht="15.75" x14ac:dyDescent="0.25">
      <c r="A959" s="99" t="s">
        <v>341</v>
      </c>
      <c r="B959" s="6" t="s">
        <v>2268</v>
      </c>
      <c r="C959" s="6">
        <v>100713</v>
      </c>
      <c r="D959" s="6" t="s">
        <v>57</v>
      </c>
      <c r="E959" s="6">
        <v>0.92300000000000004</v>
      </c>
      <c r="F959" s="9" t="s">
        <v>47</v>
      </c>
    </row>
    <row r="960" spans="1:6" ht="15.75" x14ac:dyDescent="0.25">
      <c r="A960" s="99" t="s">
        <v>342</v>
      </c>
      <c r="B960" s="6" t="s">
        <v>2269</v>
      </c>
      <c r="C960" s="6" t="s">
        <v>56</v>
      </c>
      <c r="D960" s="6" t="s">
        <v>57</v>
      </c>
      <c r="E960" s="6">
        <v>0.80300000000000005</v>
      </c>
      <c r="F960" s="9" t="s">
        <v>47</v>
      </c>
    </row>
    <row r="961" spans="1:6" ht="15.75" x14ac:dyDescent="0.25">
      <c r="A961" s="99" t="s">
        <v>343</v>
      </c>
      <c r="B961" s="6" t="s">
        <v>2270</v>
      </c>
      <c r="C961" s="6">
        <v>100812</v>
      </c>
      <c r="D961" s="6" t="s">
        <v>57</v>
      </c>
      <c r="E961" s="6">
        <v>0.82899999999999996</v>
      </c>
      <c r="F961" s="9" t="s">
        <v>47</v>
      </c>
    </row>
    <row r="962" spans="1:6" ht="15.75" x14ac:dyDescent="0.25">
      <c r="A962" s="99" t="s">
        <v>356</v>
      </c>
      <c r="B962" s="6" t="s">
        <v>2271</v>
      </c>
      <c r="C962" s="6" t="s">
        <v>56</v>
      </c>
      <c r="D962" s="6" t="s">
        <v>57</v>
      </c>
      <c r="E962" s="6">
        <v>0.92800000000000005</v>
      </c>
      <c r="F962" s="9" t="s">
        <v>47</v>
      </c>
    </row>
    <row r="963" spans="1:6" ht="15.75" x14ac:dyDescent="0.25">
      <c r="A963" s="99" t="s">
        <v>357</v>
      </c>
      <c r="B963" s="6" t="s">
        <v>2272</v>
      </c>
      <c r="C963" s="6" t="s">
        <v>56</v>
      </c>
      <c r="D963" s="6" t="s">
        <v>57</v>
      </c>
      <c r="E963" s="6">
        <v>0.92600000000000005</v>
      </c>
      <c r="F963" s="9" t="s">
        <v>47</v>
      </c>
    </row>
    <row r="964" spans="1:6" ht="15.75" x14ac:dyDescent="0.25">
      <c r="A964" s="99" t="s">
        <v>358</v>
      </c>
      <c r="B964" s="6" t="s">
        <v>2273</v>
      </c>
      <c r="C964" s="6" t="s">
        <v>56</v>
      </c>
      <c r="D964" s="6" t="s">
        <v>57</v>
      </c>
      <c r="E964" s="6">
        <v>1.0669999999999999</v>
      </c>
      <c r="F964" s="9" t="s">
        <v>47</v>
      </c>
    </row>
    <row r="965" spans="1:6" ht="15.75" x14ac:dyDescent="0.25">
      <c r="A965" s="99" t="s">
        <v>359</v>
      </c>
      <c r="B965" s="6" t="s">
        <v>2274</v>
      </c>
      <c r="C965" s="6" t="s">
        <v>56</v>
      </c>
      <c r="D965" s="6" t="s">
        <v>57</v>
      </c>
      <c r="E965" s="6">
        <v>1.1160000000000001</v>
      </c>
      <c r="F965" s="9" t="s">
        <v>47</v>
      </c>
    </row>
    <row r="966" spans="1:6" ht="15.75" x14ac:dyDescent="0.25">
      <c r="A966" s="99" t="s">
        <v>375</v>
      </c>
      <c r="B966" s="6" t="s">
        <v>2275</v>
      </c>
      <c r="C966" s="6">
        <v>110227</v>
      </c>
      <c r="D966" s="6" t="s">
        <v>57</v>
      </c>
      <c r="E966" s="6">
        <v>1.1619999999999999</v>
      </c>
      <c r="F966" s="9" t="s">
        <v>47</v>
      </c>
    </row>
    <row r="967" spans="1:6" ht="15.75" x14ac:dyDescent="0.25">
      <c r="A967" s="99" t="s">
        <v>382</v>
      </c>
      <c r="B967" s="6" t="s">
        <v>2276</v>
      </c>
      <c r="C967" s="6">
        <v>110247</v>
      </c>
      <c r="D967" s="6" t="s">
        <v>57</v>
      </c>
      <c r="E967" s="6">
        <v>0.73099999999999998</v>
      </c>
      <c r="F967" s="9" t="s">
        <v>47</v>
      </c>
    </row>
    <row r="968" spans="1:6" ht="15.75" x14ac:dyDescent="0.25">
      <c r="A968" s="99" t="s">
        <v>515</v>
      </c>
      <c r="B968" s="6" t="s">
        <v>2277</v>
      </c>
      <c r="C968" s="6">
        <v>100308</v>
      </c>
      <c r="D968" s="6" t="s">
        <v>57</v>
      </c>
      <c r="E968" s="6">
        <v>0.74199999999999999</v>
      </c>
      <c r="F968" s="9" t="s">
        <v>47</v>
      </c>
    </row>
    <row r="969" spans="1:6" ht="15.75" x14ac:dyDescent="0.25">
      <c r="A969" s="99" t="s">
        <v>516</v>
      </c>
      <c r="B969" s="6" t="s">
        <v>2278</v>
      </c>
      <c r="C969" s="6" t="s">
        <v>56</v>
      </c>
      <c r="D969" s="6" t="s">
        <v>57</v>
      </c>
      <c r="E969" s="6">
        <v>0.80100000000000005</v>
      </c>
      <c r="F969" s="9" t="s">
        <v>47</v>
      </c>
    </row>
    <row r="970" spans="1:6" ht="15.75" x14ac:dyDescent="0.25">
      <c r="A970" s="99" t="s">
        <v>518</v>
      </c>
      <c r="B970" s="6" t="s">
        <v>2279</v>
      </c>
      <c r="C970" s="6" t="s">
        <v>56</v>
      </c>
      <c r="D970" s="6" t="s">
        <v>57</v>
      </c>
      <c r="E970" s="6">
        <v>0.73599999999999999</v>
      </c>
      <c r="F970" s="9" t="s">
        <v>47</v>
      </c>
    </row>
    <row r="971" spans="1:6" ht="15.75" x14ac:dyDescent="0.25">
      <c r="A971" s="99" t="s">
        <v>519</v>
      </c>
      <c r="B971" s="6" t="s">
        <v>2280</v>
      </c>
      <c r="C971" s="6"/>
      <c r="D971" s="6" t="s">
        <v>70</v>
      </c>
      <c r="E971" s="6">
        <v>0.94199999999999995</v>
      </c>
      <c r="F971" s="9" t="s">
        <v>47</v>
      </c>
    </row>
    <row r="972" spans="1:6" ht="15.75" x14ac:dyDescent="0.25">
      <c r="A972" s="99" t="s">
        <v>549</v>
      </c>
      <c r="B972" s="6" t="s">
        <v>2281</v>
      </c>
      <c r="C972" s="6">
        <v>100771</v>
      </c>
      <c r="D972" s="6" t="s">
        <v>57</v>
      </c>
      <c r="E972" s="6">
        <v>0.90200000000000002</v>
      </c>
      <c r="F972" s="9" t="s">
        <v>47</v>
      </c>
    </row>
    <row r="973" spans="1:6" ht="15.75" x14ac:dyDescent="0.25">
      <c r="A973" s="99" t="s">
        <v>550</v>
      </c>
      <c r="B973" s="6" t="s">
        <v>2282</v>
      </c>
      <c r="C973" s="6">
        <v>100351</v>
      </c>
      <c r="D973" s="6" t="s">
        <v>57</v>
      </c>
      <c r="E973" s="6">
        <v>0.873</v>
      </c>
      <c r="F973" s="9" t="s">
        <v>47</v>
      </c>
    </row>
    <row r="974" spans="1:6" ht="15.75" x14ac:dyDescent="0.25">
      <c r="A974" s="99" t="s">
        <v>598</v>
      </c>
      <c r="B974" s="6" t="s">
        <v>2283</v>
      </c>
      <c r="C974" s="6" t="s">
        <v>56</v>
      </c>
      <c r="D974" s="6" t="s">
        <v>70</v>
      </c>
      <c r="E974" s="6">
        <v>0.42799999999999999</v>
      </c>
      <c r="F974" s="9" t="s">
        <v>47</v>
      </c>
    </row>
    <row r="975" spans="1:6" ht="15.75" x14ac:dyDescent="0.25">
      <c r="A975" s="99" t="s">
        <v>620</v>
      </c>
      <c r="B975" s="6" t="s">
        <v>2284</v>
      </c>
      <c r="C975" s="6">
        <v>110159</v>
      </c>
      <c r="D975" s="6" t="s">
        <v>57</v>
      </c>
      <c r="E975" s="6">
        <v>0.746</v>
      </c>
      <c r="F975" s="9" t="s">
        <v>47</v>
      </c>
    </row>
    <row r="976" spans="1:6" ht="15.75" x14ac:dyDescent="0.25">
      <c r="A976" s="99" t="s">
        <v>646</v>
      </c>
      <c r="B976" s="6" t="s">
        <v>2285</v>
      </c>
      <c r="C976" s="6">
        <v>100345</v>
      </c>
      <c r="D976" s="6" t="s">
        <v>57</v>
      </c>
      <c r="E976" s="6">
        <v>0.63100000000000001</v>
      </c>
      <c r="F976" s="9" t="s">
        <v>47</v>
      </c>
    </row>
    <row r="977" spans="1:6" ht="15.75" x14ac:dyDescent="0.25">
      <c r="A977" s="99" t="s">
        <v>647</v>
      </c>
      <c r="B977" s="6" t="s">
        <v>2286</v>
      </c>
      <c r="C977" s="6">
        <v>110238</v>
      </c>
      <c r="D977" s="6" t="s">
        <v>57</v>
      </c>
      <c r="E977" s="6">
        <v>0.92400000000000004</v>
      </c>
      <c r="F977" s="9" t="s">
        <v>47</v>
      </c>
    </row>
    <row r="978" spans="1:6" ht="15.75" x14ac:dyDescent="0.25">
      <c r="A978" s="99" t="s">
        <v>648</v>
      </c>
      <c r="B978" s="6" t="s">
        <v>2287</v>
      </c>
      <c r="C978" s="6">
        <v>100066</v>
      </c>
      <c r="D978" s="6" t="s">
        <v>57</v>
      </c>
      <c r="E978" s="6">
        <v>0.61499999999999999</v>
      </c>
      <c r="F978" s="9" t="s">
        <v>47</v>
      </c>
    </row>
    <row r="979" spans="1:6" ht="15.75" x14ac:dyDescent="0.25">
      <c r="A979" s="99" t="s">
        <v>649</v>
      </c>
      <c r="B979" s="6" t="s">
        <v>2288</v>
      </c>
      <c r="C979" s="6">
        <v>110273</v>
      </c>
      <c r="D979" s="6" t="s">
        <v>57</v>
      </c>
      <c r="E979" s="6">
        <v>0.63500000000000001</v>
      </c>
      <c r="F979" s="9" t="s">
        <v>47</v>
      </c>
    </row>
    <row r="980" spans="1:6" ht="15.75" x14ac:dyDescent="0.25">
      <c r="A980" s="99" t="s">
        <v>653</v>
      </c>
      <c r="B980" s="6" t="s">
        <v>2289</v>
      </c>
      <c r="C980" s="6" t="s">
        <v>56</v>
      </c>
      <c r="D980" s="6" t="s">
        <v>57</v>
      </c>
      <c r="E980" s="6">
        <v>1.0029999999999999</v>
      </c>
      <c r="F980" s="9" t="s">
        <v>47</v>
      </c>
    </row>
    <row r="981" spans="1:6" ht="15.75" x14ac:dyDescent="0.25">
      <c r="A981" s="99" t="s">
        <v>677</v>
      </c>
      <c r="B981" s="6" t="s">
        <v>2290</v>
      </c>
      <c r="C981" s="6">
        <v>110029</v>
      </c>
      <c r="D981" s="6" t="s">
        <v>57</v>
      </c>
      <c r="E981" s="6">
        <v>1.008</v>
      </c>
      <c r="F981" s="9" t="s">
        <v>47</v>
      </c>
    </row>
    <row r="982" spans="1:6" ht="15.75" x14ac:dyDescent="0.25">
      <c r="A982" s="99" t="s">
        <v>678</v>
      </c>
      <c r="B982" s="6" t="s">
        <v>2291</v>
      </c>
      <c r="C982" s="6" t="s">
        <v>56</v>
      </c>
      <c r="D982" s="6" t="s">
        <v>57</v>
      </c>
      <c r="E982" s="6">
        <v>1.21</v>
      </c>
      <c r="F982" s="9" t="s">
        <v>47</v>
      </c>
    </row>
    <row r="983" spans="1:6" ht="15.75" x14ac:dyDescent="0.25">
      <c r="A983" s="99" t="s">
        <v>772</v>
      </c>
      <c r="B983" s="6" t="s">
        <v>2292</v>
      </c>
      <c r="C983" s="6">
        <v>100358</v>
      </c>
      <c r="D983" s="6" t="s">
        <v>57</v>
      </c>
      <c r="E983" s="6">
        <v>0.74399999999999999</v>
      </c>
      <c r="F983" s="9" t="s">
        <v>47</v>
      </c>
    </row>
    <row r="984" spans="1:6" ht="15.75" x14ac:dyDescent="0.25">
      <c r="A984" s="99" t="s">
        <v>773</v>
      </c>
      <c r="B984" s="6" t="s">
        <v>2293</v>
      </c>
      <c r="C984" s="6">
        <v>100306</v>
      </c>
      <c r="D984" s="6" t="s">
        <v>57</v>
      </c>
      <c r="E984" s="6">
        <v>1.3720000000000001</v>
      </c>
      <c r="F984" s="9" t="s">
        <v>47</v>
      </c>
    </row>
    <row r="985" spans="1:6" ht="15.75" x14ac:dyDescent="0.25">
      <c r="A985" s="99" t="s">
        <v>774</v>
      </c>
      <c r="B985" s="6" t="s">
        <v>2294</v>
      </c>
      <c r="C985" s="6" t="s">
        <v>56</v>
      </c>
      <c r="D985" s="6" t="s">
        <v>57</v>
      </c>
      <c r="E985" s="6">
        <v>0.66800000000000004</v>
      </c>
      <c r="F985" s="9" t="s">
        <v>47</v>
      </c>
    </row>
    <row r="986" spans="1:6" ht="15.75" x14ac:dyDescent="0.25">
      <c r="A986" s="99" t="s">
        <v>775</v>
      </c>
      <c r="B986" s="6" t="s">
        <v>2295</v>
      </c>
      <c r="C986" s="6">
        <v>100361</v>
      </c>
      <c r="D986" s="6" t="s">
        <v>57</v>
      </c>
      <c r="E986" s="6">
        <v>0.64800000000000002</v>
      </c>
      <c r="F986" s="9" t="s">
        <v>47</v>
      </c>
    </row>
    <row r="987" spans="1:6" ht="15.75" x14ac:dyDescent="0.25">
      <c r="A987" s="99" t="s">
        <v>776</v>
      </c>
      <c r="B987" s="6" t="s">
        <v>2296</v>
      </c>
      <c r="C987" s="6">
        <v>100356</v>
      </c>
      <c r="D987" s="6" t="s">
        <v>57</v>
      </c>
      <c r="E987" s="6">
        <v>0.68500000000000005</v>
      </c>
      <c r="F987" s="9" t="s">
        <v>47</v>
      </c>
    </row>
    <row r="988" spans="1:6" ht="15.75" x14ac:dyDescent="0.25">
      <c r="A988" s="99" t="s">
        <v>777</v>
      </c>
      <c r="B988" s="6" t="s">
        <v>2297</v>
      </c>
      <c r="C988" s="6">
        <v>100481</v>
      </c>
      <c r="D988" s="6" t="s">
        <v>57</v>
      </c>
      <c r="E988" s="6">
        <v>0.63700000000000001</v>
      </c>
      <c r="F988" s="9" t="s">
        <v>47</v>
      </c>
    </row>
    <row r="989" spans="1:6" ht="15.75" x14ac:dyDescent="0.25">
      <c r="A989" s="99" t="s">
        <v>778</v>
      </c>
      <c r="B989" s="6" t="s">
        <v>2298</v>
      </c>
      <c r="C989" s="6">
        <v>110292</v>
      </c>
      <c r="D989" s="6" t="s">
        <v>57</v>
      </c>
      <c r="E989" s="6">
        <v>0.74299999999999999</v>
      </c>
      <c r="F989" s="9" t="s">
        <v>47</v>
      </c>
    </row>
    <row r="990" spans="1:6" ht="15.75" x14ac:dyDescent="0.25">
      <c r="A990" s="99" t="s">
        <v>779</v>
      </c>
      <c r="B990" s="6" t="s">
        <v>2299</v>
      </c>
      <c r="C990" s="6">
        <v>100410</v>
      </c>
      <c r="D990" s="6" t="s">
        <v>57</v>
      </c>
      <c r="E990" s="6">
        <v>1.331</v>
      </c>
      <c r="F990" s="9" t="s">
        <v>47</v>
      </c>
    </row>
    <row r="991" spans="1:6" ht="15.75" x14ac:dyDescent="0.25">
      <c r="A991" s="99" t="s">
        <v>780</v>
      </c>
      <c r="B991" s="6" t="s">
        <v>2300</v>
      </c>
      <c r="C991" s="6">
        <v>100353</v>
      </c>
      <c r="D991" s="6" t="s">
        <v>57</v>
      </c>
      <c r="E991" s="6">
        <v>1.57</v>
      </c>
      <c r="F991" s="9" t="s">
        <v>47</v>
      </c>
    </row>
    <row r="992" spans="1:6" ht="15.75" x14ac:dyDescent="0.25">
      <c r="A992" s="99" t="s">
        <v>781</v>
      </c>
      <c r="B992" s="6" t="s">
        <v>2301</v>
      </c>
      <c r="C992" s="6">
        <v>100357</v>
      </c>
      <c r="D992" s="6" t="s">
        <v>57</v>
      </c>
      <c r="E992" s="6">
        <v>0.61699999999999999</v>
      </c>
      <c r="F992" s="9" t="s">
        <v>47</v>
      </c>
    </row>
    <row r="993" spans="1:6" ht="15.75" x14ac:dyDescent="0.25">
      <c r="A993" s="99" t="s">
        <v>782</v>
      </c>
      <c r="B993" s="6" t="s">
        <v>2302</v>
      </c>
      <c r="C993" s="6">
        <v>100007</v>
      </c>
      <c r="D993" s="6" t="s">
        <v>57</v>
      </c>
      <c r="E993" s="6">
        <v>0.71799999999999997</v>
      </c>
      <c r="F993" s="9" t="s">
        <v>47</v>
      </c>
    </row>
    <row r="994" spans="1:6" ht="15.75" x14ac:dyDescent="0.25">
      <c r="A994" s="99" t="s">
        <v>783</v>
      </c>
      <c r="B994" s="6" t="s">
        <v>2303</v>
      </c>
      <c r="C994" s="6" t="s">
        <v>56</v>
      </c>
      <c r="D994" s="6" t="s">
        <v>57</v>
      </c>
      <c r="E994" s="6">
        <v>0.75700000000000001</v>
      </c>
      <c r="F994" s="9" t="s">
        <v>47</v>
      </c>
    </row>
    <row r="995" spans="1:6" ht="15.75" x14ac:dyDescent="0.25">
      <c r="A995" s="99" t="s">
        <v>836</v>
      </c>
      <c r="B995" s="6" t="s">
        <v>2304</v>
      </c>
      <c r="C995" s="6" t="s">
        <v>56</v>
      </c>
      <c r="D995" s="6" t="s">
        <v>57</v>
      </c>
      <c r="E995" s="6">
        <v>0.85799999999999998</v>
      </c>
      <c r="F995" s="9" t="s">
        <v>47</v>
      </c>
    </row>
    <row r="996" spans="1:6" ht="15.75" x14ac:dyDescent="0.25">
      <c r="A996" s="99" t="s">
        <v>837</v>
      </c>
      <c r="B996" s="6" t="s">
        <v>2305</v>
      </c>
      <c r="C996" s="6" t="s">
        <v>56</v>
      </c>
      <c r="D996" s="6" t="s">
        <v>57</v>
      </c>
      <c r="E996" s="6">
        <v>0.76</v>
      </c>
      <c r="F996" s="9" t="s">
        <v>47</v>
      </c>
    </row>
    <row r="997" spans="1:6" ht="15.75" x14ac:dyDescent="0.25">
      <c r="A997" s="99" t="s">
        <v>838</v>
      </c>
      <c r="B997" s="6" t="s">
        <v>2306</v>
      </c>
      <c r="C997" s="6">
        <v>100482</v>
      </c>
      <c r="D997" s="6" t="s">
        <v>57</v>
      </c>
      <c r="E997" s="6">
        <v>0.82499999999999996</v>
      </c>
      <c r="F997" s="9" t="s">
        <v>47</v>
      </c>
    </row>
    <row r="998" spans="1:6" ht="15.75" x14ac:dyDescent="0.25">
      <c r="A998" s="99" t="s">
        <v>839</v>
      </c>
      <c r="B998" s="6" t="s">
        <v>2307</v>
      </c>
      <c r="C998" s="6" t="s">
        <v>56</v>
      </c>
      <c r="D998" s="6" t="s">
        <v>57</v>
      </c>
      <c r="E998" s="6">
        <v>0.76500000000000001</v>
      </c>
      <c r="F998" s="9" t="s">
        <v>47</v>
      </c>
    </row>
    <row r="999" spans="1:6" ht="15.75" x14ac:dyDescent="0.25">
      <c r="A999" s="6" t="s">
        <v>840</v>
      </c>
      <c r="B999" s="6" t="s">
        <v>2308</v>
      </c>
      <c r="C999" s="6">
        <v>110170</v>
      </c>
      <c r="D999" s="6" t="s">
        <v>57</v>
      </c>
      <c r="E999" s="6">
        <v>0.74399999999999999</v>
      </c>
      <c r="F999" s="9" t="s">
        <v>47</v>
      </c>
    </row>
    <row r="1000" spans="1:6" ht="15.75" x14ac:dyDescent="0.25">
      <c r="A1000" s="6" t="s">
        <v>957</v>
      </c>
      <c r="B1000" s="6" t="s">
        <v>2309</v>
      </c>
      <c r="C1000" s="6">
        <v>110075</v>
      </c>
      <c r="D1000" s="6" t="s">
        <v>57</v>
      </c>
      <c r="E1000" s="6">
        <v>0.78300000000000003</v>
      </c>
      <c r="F1000" s="9" t="s">
        <v>47</v>
      </c>
    </row>
    <row r="1001" spans="1:6" ht="15.75" x14ac:dyDescent="0.25">
      <c r="A1001" s="6" t="s">
        <v>958</v>
      </c>
      <c r="B1001" s="6" t="s">
        <v>2310</v>
      </c>
      <c r="C1001" s="6" t="s">
        <v>56</v>
      </c>
      <c r="D1001" s="6" t="s">
        <v>57</v>
      </c>
      <c r="E1001" s="6">
        <v>0.81100000000000005</v>
      </c>
      <c r="F1001" s="9" t="s">
        <v>47</v>
      </c>
    </row>
    <row r="1002" spans="1:6" ht="15.75" x14ac:dyDescent="0.25">
      <c r="A1002" s="6" t="s">
        <v>959</v>
      </c>
      <c r="B1002" s="6" t="s">
        <v>2311</v>
      </c>
      <c r="C1002" s="6" t="s">
        <v>56</v>
      </c>
      <c r="D1002" s="6" t="s">
        <v>57</v>
      </c>
      <c r="E1002" s="6">
        <v>0.72899999999999998</v>
      </c>
      <c r="F1002" s="9" t="s">
        <v>47</v>
      </c>
    </row>
    <row r="1003" spans="1:6" ht="15.75" x14ac:dyDescent="0.25">
      <c r="A1003" s="6" t="s">
        <v>960</v>
      </c>
      <c r="B1003" s="6" t="s">
        <v>2312</v>
      </c>
      <c r="C1003" s="6" t="s">
        <v>56</v>
      </c>
      <c r="D1003" s="6" t="s">
        <v>57</v>
      </c>
      <c r="E1003" s="6">
        <v>0.68500000000000005</v>
      </c>
      <c r="F1003" s="9" t="s">
        <v>47</v>
      </c>
    </row>
    <row r="1004" spans="1:6" ht="15.75" x14ac:dyDescent="0.25">
      <c r="A1004" s="53" t="s">
        <v>961</v>
      </c>
      <c r="B1004" s="6" t="s">
        <v>2313</v>
      </c>
      <c r="C1004" s="6">
        <v>100380</v>
      </c>
      <c r="D1004" s="6" t="s">
        <v>57</v>
      </c>
      <c r="E1004" s="6">
        <v>0.67200000000000004</v>
      </c>
      <c r="F1004" s="9" t="s">
        <v>47</v>
      </c>
    </row>
    <row r="1005" spans="1:6" ht="15.75" x14ac:dyDescent="0.25">
      <c r="A1005" s="6" t="s">
        <v>962</v>
      </c>
      <c r="B1005" s="6" t="s">
        <v>2314</v>
      </c>
      <c r="C1005" s="6" t="s">
        <v>56</v>
      </c>
      <c r="D1005" s="6" t="s">
        <v>57</v>
      </c>
      <c r="E1005" s="6">
        <v>0.63600000000000001</v>
      </c>
      <c r="F1005" s="9" t="s">
        <v>47</v>
      </c>
    </row>
    <row r="1006" spans="1:6" ht="15.75" x14ac:dyDescent="0.25">
      <c r="A1006" s="6" t="s">
        <v>963</v>
      </c>
      <c r="B1006" s="6" t="s">
        <v>2315</v>
      </c>
      <c r="C1006" s="6" t="s">
        <v>56</v>
      </c>
      <c r="D1006" s="6" t="s">
        <v>57</v>
      </c>
      <c r="E1006" s="6">
        <v>0.64400000000000002</v>
      </c>
      <c r="F1006" s="9" t="s">
        <v>47</v>
      </c>
    </row>
    <row r="1007" spans="1:6" ht="15.75" x14ac:dyDescent="0.25">
      <c r="A1007" s="6" t="s">
        <v>964</v>
      </c>
      <c r="B1007" s="6" t="s">
        <v>2316</v>
      </c>
      <c r="C1007" s="6" t="s">
        <v>56</v>
      </c>
      <c r="D1007" s="6" t="s">
        <v>57</v>
      </c>
      <c r="E1007" s="6">
        <v>0.66400000000000003</v>
      </c>
      <c r="F1007" s="9" t="s">
        <v>47</v>
      </c>
    </row>
    <row r="1008" spans="1:6" ht="15.75" x14ac:dyDescent="0.25">
      <c r="A1008" s="6" t="s">
        <v>965</v>
      </c>
      <c r="B1008" s="6" t="s">
        <v>2317</v>
      </c>
      <c r="C1008" s="6" t="s">
        <v>56</v>
      </c>
      <c r="D1008" s="6" t="s">
        <v>57</v>
      </c>
      <c r="E1008" s="6">
        <v>0.63500000000000001</v>
      </c>
      <c r="F1008" s="9" t="s">
        <v>47</v>
      </c>
    </row>
    <row r="1009" spans="1:6" ht="15.75" x14ac:dyDescent="0.25">
      <c r="A1009" s="6" t="s">
        <v>966</v>
      </c>
      <c r="B1009" s="6" t="s">
        <v>2318</v>
      </c>
      <c r="C1009" s="6" t="s">
        <v>56</v>
      </c>
      <c r="D1009" s="6" t="s">
        <v>57</v>
      </c>
      <c r="E1009" s="6">
        <v>0.65100000000000002</v>
      </c>
      <c r="F1009" s="9" t="s">
        <v>47</v>
      </c>
    </row>
    <row r="1010" spans="1:6" ht="15.75" x14ac:dyDescent="0.25">
      <c r="A1010" s="6" t="s">
        <v>967</v>
      </c>
      <c r="B1010" s="6" t="s">
        <v>2319</v>
      </c>
      <c r="C1010" s="6" t="s">
        <v>56</v>
      </c>
      <c r="D1010" s="6" t="s">
        <v>57</v>
      </c>
      <c r="E1010" s="6">
        <v>0.70299999999999996</v>
      </c>
      <c r="F1010" s="9" t="s">
        <v>47</v>
      </c>
    </row>
    <row r="1011" spans="1:6" ht="15.75" x14ac:dyDescent="0.25">
      <c r="A1011" s="6" t="s">
        <v>986</v>
      </c>
      <c r="B1011" s="6" t="s">
        <v>2320</v>
      </c>
      <c r="C1011" s="6"/>
      <c r="D1011" s="6" t="s">
        <v>57</v>
      </c>
      <c r="E1011" s="6">
        <v>1.552</v>
      </c>
      <c r="F1011" s="9" t="s">
        <v>47</v>
      </c>
    </row>
    <row r="1012" spans="1:6" ht="15.75" x14ac:dyDescent="0.25">
      <c r="A1012" s="6" t="s">
        <v>987</v>
      </c>
      <c r="B1012" s="6" t="s">
        <v>2321</v>
      </c>
      <c r="C1012" s="6"/>
      <c r="D1012" s="6" t="s">
        <v>57</v>
      </c>
      <c r="E1012" s="6">
        <v>1.6279999999999999</v>
      </c>
      <c r="F1012" s="9" t="s">
        <v>47</v>
      </c>
    </row>
    <row r="1013" spans="1:6" ht="15.75" x14ac:dyDescent="0.25">
      <c r="A1013" s="6" t="s">
        <v>988</v>
      </c>
      <c r="B1013" s="6" t="s">
        <v>2322</v>
      </c>
      <c r="C1013" s="6"/>
      <c r="D1013" s="6" t="s">
        <v>57</v>
      </c>
      <c r="E1013" s="6">
        <v>1.736</v>
      </c>
      <c r="F1013" s="9" t="s">
        <v>47</v>
      </c>
    </row>
    <row r="1014" spans="1:6" ht="15.75" x14ac:dyDescent="0.25">
      <c r="A1014" s="6" t="s">
        <v>1001</v>
      </c>
      <c r="B1014" s="6" t="s">
        <v>2323</v>
      </c>
      <c r="C1014" s="6">
        <v>100020</v>
      </c>
      <c r="D1014" s="6" t="s">
        <v>57</v>
      </c>
      <c r="E1014" s="6">
        <v>2.4180000000000001</v>
      </c>
      <c r="F1014" s="9" t="s">
        <v>47</v>
      </c>
    </row>
    <row r="1015" spans="1:6" x14ac:dyDescent="0.25">
      <c r="A1015" t="s">
        <v>1002</v>
      </c>
      <c r="B1015" s="1" t="s">
        <v>2324</v>
      </c>
      <c r="C1015">
        <v>100020</v>
      </c>
      <c r="D1015" t="s">
        <v>57</v>
      </c>
      <c r="E1015">
        <v>1.57</v>
      </c>
      <c r="F1015" t="s">
        <v>47</v>
      </c>
    </row>
    <row r="1016" spans="1:6" x14ac:dyDescent="0.25">
      <c r="A1016" t="s">
        <v>1009</v>
      </c>
      <c r="B1016" s="1" t="s">
        <v>2325</v>
      </c>
      <c r="C1016">
        <v>110148</v>
      </c>
      <c r="D1016" t="s">
        <v>57</v>
      </c>
      <c r="E1016">
        <v>0.82199999999999995</v>
      </c>
      <c r="F1016" t="s">
        <v>47</v>
      </c>
    </row>
    <row r="1017" spans="1:6" x14ac:dyDescent="0.25">
      <c r="A1017" t="s">
        <v>1025</v>
      </c>
      <c r="B1017" s="1" t="s">
        <v>2326</v>
      </c>
      <c r="C1017" t="s">
        <v>56</v>
      </c>
      <c r="D1017" t="s">
        <v>57</v>
      </c>
      <c r="E1017">
        <v>1.044</v>
      </c>
      <c r="F1017" t="s">
        <v>47</v>
      </c>
    </row>
    <row r="1018" spans="1:6" x14ac:dyDescent="0.25">
      <c r="A1018" t="s">
        <v>240</v>
      </c>
      <c r="B1018" s="1" t="s">
        <v>2327</v>
      </c>
      <c r="C1018">
        <v>100951</v>
      </c>
      <c r="D1018" t="s">
        <v>57</v>
      </c>
      <c r="E1018">
        <v>9.0999999999999998E-2</v>
      </c>
    </row>
    <row r="1019" spans="1:6" x14ac:dyDescent="0.25">
      <c r="A1019" t="s">
        <v>294</v>
      </c>
      <c r="B1019" s="1" t="s">
        <v>2328</v>
      </c>
      <c r="C1019">
        <v>100952</v>
      </c>
      <c r="D1019" t="s">
        <v>57</v>
      </c>
      <c r="E1019">
        <v>0.34</v>
      </c>
    </row>
    <row r="1020" spans="1:6" x14ac:dyDescent="0.25">
      <c r="A1020" t="s">
        <v>295</v>
      </c>
      <c r="B1020" s="1" t="s">
        <v>2329</v>
      </c>
      <c r="C1020">
        <v>100954</v>
      </c>
      <c r="D1020" t="s">
        <v>57</v>
      </c>
      <c r="E1020">
        <v>0.46</v>
      </c>
    </row>
    <row r="1021" spans="1:6" x14ac:dyDescent="0.25">
      <c r="A1021" t="s">
        <v>296</v>
      </c>
      <c r="B1021" s="1" t="s">
        <v>2330</v>
      </c>
      <c r="C1021">
        <v>100953</v>
      </c>
      <c r="D1021" t="s">
        <v>57</v>
      </c>
      <c r="E1021">
        <v>0.26900000000000002</v>
      </c>
    </row>
    <row r="1022" spans="1:6" x14ac:dyDescent="0.25">
      <c r="A1022" t="s">
        <v>447</v>
      </c>
      <c r="B1022" s="1" t="s">
        <v>2331</v>
      </c>
      <c r="C1022">
        <v>101208</v>
      </c>
      <c r="D1022" t="s">
        <v>57</v>
      </c>
      <c r="E1022">
        <v>0.16400000000000001</v>
      </c>
    </row>
    <row r="1023" spans="1:6" x14ac:dyDescent="0.25">
      <c r="A1023" t="s">
        <v>501</v>
      </c>
      <c r="B1023" s="1" t="s">
        <v>2332</v>
      </c>
      <c r="D1023" t="s">
        <v>436</v>
      </c>
      <c r="E1023">
        <v>0.28899999999999998</v>
      </c>
    </row>
    <row r="1024" spans="1:6" x14ac:dyDescent="0.25">
      <c r="A1024" t="s">
        <v>603</v>
      </c>
      <c r="B1024" s="1" t="s">
        <v>2333</v>
      </c>
      <c r="C1024">
        <v>100949</v>
      </c>
      <c r="D1024" t="s">
        <v>57</v>
      </c>
      <c r="E1024">
        <v>9.5000000000000001E-2</v>
      </c>
    </row>
    <row r="1025" spans="1:5" x14ac:dyDescent="0.25">
      <c r="A1025" t="s">
        <v>604</v>
      </c>
      <c r="B1025" s="1" t="s">
        <v>2334</v>
      </c>
      <c r="C1025">
        <v>100950</v>
      </c>
      <c r="D1025" t="s">
        <v>57</v>
      </c>
      <c r="E1025">
        <v>9.7000000000000003E-2</v>
      </c>
    </row>
    <row r="1026" spans="1:5" x14ac:dyDescent="0.25">
      <c r="A1026" t="s">
        <v>615</v>
      </c>
      <c r="B1026" s="1" t="s">
        <v>2335</v>
      </c>
      <c r="C1026" t="s">
        <v>616</v>
      </c>
      <c r="D1026">
        <v>0</v>
      </c>
      <c r="E1026">
        <v>0.12</v>
      </c>
    </row>
    <row r="1027" spans="1:5" x14ac:dyDescent="0.25">
      <c r="A1027" t="s">
        <v>617</v>
      </c>
      <c r="B1027" s="1" t="s">
        <v>2336</v>
      </c>
      <c r="C1027" t="s">
        <v>616</v>
      </c>
      <c r="D1027" t="s">
        <v>57</v>
      </c>
      <c r="E1027">
        <v>0.129</v>
      </c>
    </row>
    <row r="1028" spans="1:5" x14ac:dyDescent="0.25">
      <c r="A1028" t="s">
        <v>618</v>
      </c>
      <c r="B1028" s="1" t="s">
        <v>2337</v>
      </c>
      <c r="C1028" t="s">
        <v>616</v>
      </c>
      <c r="D1028" t="s">
        <v>57</v>
      </c>
      <c r="E1028">
        <v>8.8999999999999996E-2</v>
      </c>
    </row>
    <row r="1029" spans="1:5" x14ac:dyDescent="0.25">
      <c r="A1029" t="s">
        <v>627</v>
      </c>
      <c r="B1029" s="1" t="s">
        <v>2338</v>
      </c>
      <c r="D1029" t="s">
        <v>210</v>
      </c>
      <c r="E1029">
        <v>0.25900000000000001</v>
      </c>
    </row>
    <row r="1030" spans="1:5" x14ac:dyDescent="0.25">
      <c r="A1030" t="s">
        <v>664</v>
      </c>
      <c r="B1030" s="1" t="s">
        <v>2339</v>
      </c>
      <c r="C1030">
        <v>100958</v>
      </c>
      <c r="D1030" t="s">
        <v>57</v>
      </c>
      <c r="E1030">
        <v>0.112</v>
      </c>
    </row>
    <row r="1031" spans="1:5" x14ac:dyDescent="0.25">
      <c r="A1031" t="s">
        <v>944</v>
      </c>
      <c r="B1031" s="1" t="s">
        <v>2340</v>
      </c>
      <c r="D1031" t="s">
        <v>945</v>
      </c>
      <c r="E1031">
        <v>13.461</v>
      </c>
    </row>
    <row r="1032" spans="1:5" x14ac:dyDescent="0.25">
      <c r="A1032" t="s">
        <v>946</v>
      </c>
      <c r="B1032" s="1" t="s">
        <v>2341</v>
      </c>
      <c r="C1032">
        <v>110016</v>
      </c>
      <c r="D1032" t="s">
        <v>57</v>
      </c>
      <c r="E1032">
        <v>9.5000000000000001E-2</v>
      </c>
    </row>
    <row r="1033" spans="1:5" x14ac:dyDescent="0.25">
      <c r="A1033" t="s">
        <v>976</v>
      </c>
      <c r="B1033" s="1" t="s">
        <v>2342</v>
      </c>
      <c r="D1033" t="s">
        <v>945</v>
      </c>
      <c r="E1033">
        <v>2.6219999999999999</v>
      </c>
    </row>
  </sheetData>
  <autoFilter ref="A1:F1033">
    <sortState ref="A2:F1033">
      <sortCondition ref="F1"/>
    </sortState>
  </autoFilter>
  <sortState ref="A2:F1051">
    <sortCondition ref="A2"/>
  </sortState>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E17"/>
  <sheetViews>
    <sheetView workbookViewId="0">
      <selection activeCell="A13" sqref="A13:XFD13"/>
    </sheetView>
  </sheetViews>
  <sheetFormatPr baseColWidth="10" defaultRowHeight="15" x14ac:dyDescent="0.25"/>
  <cols>
    <col min="1" max="1" width="11.42578125" style="1"/>
    <col min="2" max="2" width="30.140625" style="125" bestFit="1" customWidth="1"/>
    <col min="3" max="4" width="11.42578125" style="1"/>
    <col min="5" max="5" width="34.85546875" style="125" bestFit="1" customWidth="1"/>
    <col min="6" max="16384" width="11.42578125" style="1"/>
  </cols>
  <sheetData>
    <row r="1" spans="1:5" x14ac:dyDescent="0.25">
      <c r="A1" s="1" t="s">
        <v>1156</v>
      </c>
      <c r="B1" s="125" t="s">
        <v>1157</v>
      </c>
      <c r="D1" s="1" t="s">
        <v>1158</v>
      </c>
      <c r="E1" s="125" t="s">
        <v>1159</v>
      </c>
    </row>
    <row r="2" spans="1:5" x14ac:dyDescent="0.25">
      <c r="A2" s="1" t="s">
        <v>1160</v>
      </c>
      <c r="B2" s="125" t="s">
        <v>1161</v>
      </c>
      <c r="D2" s="1" t="s">
        <v>1162</v>
      </c>
      <c r="E2" s="125" t="s">
        <v>1163</v>
      </c>
    </row>
    <row r="3" spans="1:5" x14ac:dyDescent="0.25">
      <c r="A3" s="1" t="s">
        <v>1164</v>
      </c>
      <c r="B3" s="125" t="s">
        <v>1165</v>
      </c>
      <c r="D3" s="1" t="s">
        <v>1166</v>
      </c>
      <c r="E3" s="125" t="s">
        <v>1167</v>
      </c>
    </row>
    <row r="4" spans="1:5" x14ac:dyDescent="0.25">
      <c r="A4" s="1" t="s">
        <v>1168</v>
      </c>
      <c r="B4" s="125" t="s">
        <v>1169</v>
      </c>
      <c r="D4" s="1" t="s">
        <v>1170</v>
      </c>
      <c r="E4" s="125" t="s">
        <v>1171</v>
      </c>
    </row>
    <row r="5" spans="1:5" x14ac:dyDescent="0.25">
      <c r="A5" s="1" t="s">
        <v>1172</v>
      </c>
      <c r="B5" s="125" t="s">
        <v>1173</v>
      </c>
      <c r="D5" s="1" t="s">
        <v>1174</v>
      </c>
      <c r="E5" s="125" t="s">
        <v>1175</v>
      </c>
    </row>
    <row r="6" spans="1:5" x14ac:dyDescent="0.25">
      <c r="A6" s="1" t="s">
        <v>1176</v>
      </c>
      <c r="B6" s="125" t="s">
        <v>1177</v>
      </c>
      <c r="D6" s="1" t="s">
        <v>1178</v>
      </c>
      <c r="E6" s="125" t="s">
        <v>1179</v>
      </c>
    </row>
    <row r="7" spans="1:5" x14ac:dyDescent="0.25">
      <c r="A7" s="1" t="s">
        <v>1180</v>
      </c>
      <c r="B7" s="125" t="s">
        <v>1181</v>
      </c>
      <c r="D7" s="1" t="s">
        <v>1182</v>
      </c>
      <c r="E7" s="125" t="s">
        <v>1183</v>
      </c>
    </row>
    <row r="8" spans="1:5" x14ac:dyDescent="0.25">
      <c r="A8" s="1" t="s">
        <v>1184</v>
      </c>
      <c r="B8" s="125" t="s">
        <v>1185</v>
      </c>
      <c r="D8" s="1" t="s">
        <v>1186</v>
      </c>
      <c r="E8" s="125" t="s">
        <v>1187</v>
      </c>
    </row>
    <row r="9" spans="1:5" x14ac:dyDescent="0.25">
      <c r="A9" s="1" t="s">
        <v>1188</v>
      </c>
      <c r="B9" s="125" t="s">
        <v>1189</v>
      </c>
      <c r="D9" s="1" t="s">
        <v>1190</v>
      </c>
      <c r="E9" s="125" t="s">
        <v>1191</v>
      </c>
    </row>
    <row r="10" spans="1:5" x14ac:dyDescent="0.25">
      <c r="A10" s="1" t="s">
        <v>1192</v>
      </c>
      <c r="B10" s="125" t="s">
        <v>1193</v>
      </c>
      <c r="D10" s="1" t="s">
        <v>1194</v>
      </c>
      <c r="E10" s="125" t="s">
        <v>1195</v>
      </c>
    </row>
    <row r="11" spans="1:5" x14ac:dyDescent="0.25">
      <c r="A11" s="1" t="s">
        <v>1196</v>
      </c>
      <c r="B11" s="125" t="s">
        <v>1197</v>
      </c>
      <c r="D11" s="1" t="s">
        <v>1198</v>
      </c>
      <c r="E11" s="125" t="s">
        <v>1199</v>
      </c>
    </row>
    <row r="12" spans="1:5" x14ac:dyDescent="0.25">
      <c r="A12" s="1" t="s">
        <v>1200</v>
      </c>
      <c r="B12" s="125" t="s">
        <v>1201</v>
      </c>
      <c r="D12" s="1" t="s">
        <v>1202</v>
      </c>
      <c r="E12" s="125" t="s">
        <v>1203</v>
      </c>
    </row>
    <row r="13" spans="1:5" x14ac:dyDescent="0.25">
      <c r="A13" s="1" t="s">
        <v>1204</v>
      </c>
      <c r="B13" s="125" t="s">
        <v>1205</v>
      </c>
      <c r="D13" s="1" t="s">
        <v>1206</v>
      </c>
      <c r="E13" s="125" t="s">
        <v>1207</v>
      </c>
    </row>
    <row r="14" spans="1:5" x14ac:dyDescent="0.25">
      <c r="A14" s="1" t="s">
        <v>1208</v>
      </c>
      <c r="B14" s="125" t="s">
        <v>1209</v>
      </c>
      <c r="D14" s="1" t="s">
        <v>1210</v>
      </c>
      <c r="E14" s="125" t="s">
        <v>1211</v>
      </c>
    </row>
    <row r="15" spans="1:5" x14ac:dyDescent="0.25">
      <c r="A15" s="1" t="s">
        <v>1212</v>
      </c>
      <c r="B15" s="125" t="s">
        <v>1213</v>
      </c>
      <c r="D15" s="1" t="s">
        <v>1214</v>
      </c>
      <c r="E15" s="125" t="s">
        <v>1215</v>
      </c>
    </row>
    <row r="16" spans="1:5" x14ac:dyDescent="0.25">
      <c r="A16" s="1" t="s">
        <v>1216</v>
      </c>
      <c r="B16" s="125" t="s">
        <v>1217</v>
      </c>
      <c r="D16" s="1" t="s">
        <v>1218</v>
      </c>
      <c r="E16" s="125" t="s">
        <v>1219</v>
      </c>
    </row>
    <row r="17" spans="1:5" x14ac:dyDescent="0.25">
      <c r="A17" s="1" t="s">
        <v>1220</v>
      </c>
      <c r="B17" s="125" t="s">
        <v>1221</v>
      </c>
      <c r="D17" s="1" t="s">
        <v>1222</v>
      </c>
      <c r="E17" s="125" t="s">
        <v>1223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26"/>
  <sheetViews>
    <sheetView workbookViewId="0">
      <selection activeCell="K26" sqref="K26"/>
    </sheetView>
  </sheetViews>
  <sheetFormatPr baseColWidth="10" defaultRowHeight="15" x14ac:dyDescent="0.25"/>
  <cols>
    <col min="1" max="1" width="20.7109375" bestFit="1" customWidth="1"/>
    <col min="3" max="3" width="11.42578125" style="126"/>
    <col min="7" max="7" width="12.85546875" bestFit="1" customWidth="1"/>
  </cols>
  <sheetData>
    <row r="1" spans="1:9" x14ac:dyDescent="0.25">
      <c r="A1" t="s">
        <v>1224</v>
      </c>
      <c r="C1" s="126" t="s">
        <v>1225</v>
      </c>
      <c r="E1" t="s">
        <v>1226</v>
      </c>
      <c r="G1" t="s">
        <v>1227</v>
      </c>
      <c r="H1" t="s">
        <v>1228</v>
      </c>
      <c r="I1" t="s">
        <v>1226</v>
      </c>
    </row>
    <row r="2" spans="1:9" x14ac:dyDescent="0.25">
      <c r="A2" t="s">
        <v>1229</v>
      </c>
      <c r="C2" s="126" t="s">
        <v>1230</v>
      </c>
      <c r="E2" t="s">
        <v>1226</v>
      </c>
      <c r="G2" t="s">
        <v>1231</v>
      </c>
      <c r="H2" t="s">
        <v>1232</v>
      </c>
      <c r="I2" t="s">
        <v>1226</v>
      </c>
    </row>
    <row r="3" spans="1:9" x14ac:dyDescent="0.25">
      <c r="A3" t="s">
        <v>1233</v>
      </c>
      <c r="C3" s="126" t="s">
        <v>1234</v>
      </c>
      <c r="E3" t="s">
        <v>1226</v>
      </c>
      <c r="G3" t="s">
        <v>1235</v>
      </c>
      <c r="H3" t="s">
        <v>1236</v>
      </c>
      <c r="I3" t="s">
        <v>1226</v>
      </c>
    </row>
    <row r="4" spans="1:9" x14ac:dyDescent="0.25">
      <c r="A4" t="s">
        <v>1237</v>
      </c>
      <c r="C4" s="126" t="s">
        <v>1238</v>
      </c>
      <c r="E4" t="s">
        <v>1226</v>
      </c>
      <c r="G4" t="s">
        <v>1239</v>
      </c>
      <c r="H4" t="s">
        <v>1240</v>
      </c>
      <c r="I4" t="s">
        <v>1226</v>
      </c>
    </row>
    <row r="5" spans="1:9" x14ac:dyDescent="0.25">
      <c r="A5" t="s">
        <v>1241</v>
      </c>
      <c r="C5" s="126" t="s">
        <v>1242</v>
      </c>
      <c r="E5" t="s">
        <v>1226</v>
      </c>
      <c r="G5" t="s">
        <v>1243</v>
      </c>
      <c r="H5" t="s">
        <v>1244</v>
      </c>
      <c r="I5" t="s">
        <v>1226</v>
      </c>
    </row>
    <row r="6" spans="1:9" x14ac:dyDescent="0.25">
      <c r="A6" t="s">
        <v>1245</v>
      </c>
      <c r="C6" s="126" t="s">
        <v>1246</v>
      </c>
      <c r="E6" t="s">
        <v>1226</v>
      </c>
      <c r="G6" t="s">
        <v>1247</v>
      </c>
      <c r="H6" t="s">
        <v>1248</v>
      </c>
      <c r="I6" t="s">
        <v>1226</v>
      </c>
    </row>
    <row r="7" spans="1:9" x14ac:dyDescent="0.25">
      <c r="A7" t="s">
        <v>1249</v>
      </c>
      <c r="C7" s="126" t="s">
        <v>1250</v>
      </c>
      <c r="E7" t="s">
        <v>1226</v>
      </c>
      <c r="G7" t="s">
        <v>1251</v>
      </c>
      <c r="H7" t="s">
        <v>1252</v>
      </c>
      <c r="I7" t="s">
        <v>1226</v>
      </c>
    </row>
    <row r="8" spans="1:9" x14ac:dyDescent="0.25">
      <c r="A8" t="s">
        <v>1253</v>
      </c>
      <c r="C8" s="126" t="s">
        <v>1254</v>
      </c>
      <c r="E8" t="s">
        <v>1226</v>
      </c>
      <c r="G8" t="s">
        <v>1255</v>
      </c>
      <c r="H8" t="s">
        <v>1256</v>
      </c>
      <c r="I8" t="s">
        <v>1226</v>
      </c>
    </row>
    <row r="9" spans="1:9" x14ac:dyDescent="0.25">
      <c r="A9" t="s">
        <v>1257</v>
      </c>
      <c r="C9" s="126" t="s">
        <v>1258</v>
      </c>
      <c r="E9" t="s">
        <v>1226</v>
      </c>
      <c r="G9" t="s">
        <v>1259</v>
      </c>
      <c r="H9" t="s">
        <v>1260</v>
      </c>
      <c r="I9" t="s">
        <v>1226</v>
      </c>
    </row>
    <row r="10" spans="1:9" x14ac:dyDescent="0.25">
      <c r="A10" t="s">
        <v>1261</v>
      </c>
      <c r="C10" s="126" t="s">
        <v>1262</v>
      </c>
      <c r="E10" t="s">
        <v>1226</v>
      </c>
      <c r="G10" t="s">
        <v>1227</v>
      </c>
      <c r="H10" t="s">
        <v>1263</v>
      </c>
      <c r="I10" t="s">
        <v>1226</v>
      </c>
    </row>
    <row r="11" spans="1:9" x14ac:dyDescent="0.25">
      <c r="A11" t="s">
        <v>1264</v>
      </c>
      <c r="C11" s="126" t="s">
        <v>1265</v>
      </c>
      <c r="E11" t="s">
        <v>1226</v>
      </c>
      <c r="G11" t="s">
        <v>1231</v>
      </c>
      <c r="H11" t="s">
        <v>1266</v>
      </c>
      <c r="I11" t="s">
        <v>1226</v>
      </c>
    </row>
    <row r="12" spans="1:9" x14ac:dyDescent="0.25">
      <c r="A12" t="s">
        <v>1267</v>
      </c>
      <c r="C12" s="126" t="s">
        <v>1268</v>
      </c>
      <c r="E12" t="s">
        <v>1226</v>
      </c>
      <c r="G12" t="s">
        <v>1269</v>
      </c>
      <c r="H12" t="s">
        <v>1270</v>
      </c>
      <c r="I12" t="s">
        <v>1226</v>
      </c>
    </row>
    <row r="13" spans="1:9" x14ac:dyDescent="0.25">
      <c r="A13" t="s">
        <v>1271</v>
      </c>
      <c r="C13" s="126" t="s">
        <v>1272</v>
      </c>
      <c r="E13" t="s">
        <v>1226</v>
      </c>
      <c r="G13" t="s">
        <v>1273</v>
      </c>
      <c r="H13" t="s">
        <v>1274</v>
      </c>
      <c r="I13" t="s">
        <v>1226</v>
      </c>
    </row>
    <row r="14" spans="1:9" x14ac:dyDescent="0.25">
      <c r="A14" t="s">
        <v>1275</v>
      </c>
      <c r="C14" s="126" t="s">
        <v>1276</v>
      </c>
      <c r="E14" t="s">
        <v>1226</v>
      </c>
      <c r="I14" t="s">
        <v>1226</v>
      </c>
    </row>
    <row r="15" spans="1:9" x14ac:dyDescent="0.25">
      <c r="A15" t="s">
        <v>1277</v>
      </c>
      <c r="C15" s="126" t="s">
        <v>1240</v>
      </c>
      <c r="E15" t="s">
        <v>1226</v>
      </c>
      <c r="G15" t="s">
        <v>1259</v>
      </c>
      <c r="H15" t="s">
        <v>1260</v>
      </c>
      <c r="I15" t="s">
        <v>1226</v>
      </c>
    </row>
    <row r="16" spans="1:9" x14ac:dyDescent="0.25">
      <c r="A16" t="s">
        <v>1278</v>
      </c>
      <c r="C16" s="126" t="s">
        <v>1244</v>
      </c>
      <c r="E16" t="s">
        <v>1226</v>
      </c>
      <c r="G16" t="s">
        <v>1279</v>
      </c>
      <c r="H16" t="s">
        <v>1280</v>
      </c>
      <c r="I16" t="s">
        <v>1226</v>
      </c>
    </row>
    <row r="17" spans="1:9" x14ac:dyDescent="0.25">
      <c r="A17" t="s">
        <v>1247</v>
      </c>
      <c r="C17" s="126" t="s">
        <v>1248</v>
      </c>
      <c r="E17" t="s">
        <v>1226</v>
      </c>
      <c r="G17" t="s">
        <v>1281</v>
      </c>
      <c r="H17" t="s">
        <v>1282</v>
      </c>
      <c r="I17" t="s">
        <v>1226</v>
      </c>
    </row>
    <row r="18" spans="1:9" x14ac:dyDescent="0.25">
      <c r="A18" t="s">
        <v>1251</v>
      </c>
      <c r="C18" s="126" t="s">
        <v>1283</v>
      </c>
      <c r="E18" t="s">
        <v>1226</v>
      </c>
      <c r="G18" t="s">
        <v>1284</v>
      </c>
      <c r="H18" t="s">
        <v>1285</v>
      </c>
      <c r="I18" t="s">
        <v>1226</v>
      </c>
    </row>
    <row r="19" spans="1:9" x14ac:dyDescent="0.25">
      <c r="A19" t="s">
        <v>1286</v>
      </c>
      <c r="C19" s="126" t="s">
        <v>1256</v>
      </c>
      <c r="E19" t="s">
        <v>1226</v>
      </c>
      <c r="G19" t="s">
        <v>1287</v>
      </c>
      <c r="H19" t="s">
        <v>1288</v>
      </c>
      <c r="I19" t="s">
        <v>1226</v>
      </c>
    </row>
    <row r="20" spans="1:9" x14ac:dyDescent="0.25">
      <c r="A20" s="61"/>
      <c r="B20" s="61"/>
      <c r="C20" s="127"/>
      <c r="D20" s="61"/>
      <c r="E20" s="61"/>
      <c r="F20" s="61"/>
      <c r="G20" s="61"/>
      <c r="H20" s="61"/>
      <c r="I20" s="61"/>
    </row>
    <row r="21" spans="1:9" x14ac:dyDescent="0.25">
      <c r="A21" t="s">
        <v>1289</v>
      </c>
      <c r="C21" s="126" t="s">
        <v>1290</v>
      </c>
      <c r="E21" t="s">
        <v>1291</v>
      </c>
      <c r="G21" t="s">
        <v>1292</v>
      </c>
      <c r="H21" t="s">
        <v>1293</v>
      </c>
      <c r="I21" t="s">
        <v>1291</v>
      </c>
    </row>
    <row r="22" spans="1:9" x14ac:dyDescent="0.25">
      <c r="A22" t="s">
        <v>1294</v>
      </c>
      <c r="C22" s="126" t="s">
        <v>17</v>
      </c>
      <c r="E22" t="s">
        <v>1291</v>
      </c>
      <c r="G22" t="s">
        <v>1295</v>
      </c>
      <c r="H22" t="s">
        <v>1296</v>
      </c>
      <c r="I22" t="s">
        <v>1291</v>
      </c>
    </row>
    <row r="23" spans="1:9" x14ac:dyDescent="0.25">
      <c r="A23" t="s">
        <v>1297</v>
      </c>
      <c r="C23" s="126" t="s">
        <v>1298</v>
      </c>
      <c r="E23" t="s">
        <v>1291</v>
      </c>
      <c r="G23" t="s">
        <v>1299</v>
      </c>
      <c r="H23" t="s">
        <v>1300</v>
      </c>
      <c r="I23" t="s">
        <v>1291</v>
      </c>
    </row>
    <row r="24" spans="1:9" x14ac:dyDescent="0.25">
      <c r="A24" t="s">
        <v>1301</v>
      </c>
      <c r="C24" s="126" t="s">
        <v>1301</v>
      </c>
      <c r="E24" t="s">
        <v>1291</v>
      </c>
      <c r="G24" t="s">
        <v>1302</v>
      </c>
      <c r="H24" t="s">
        <v>1303</v>
      </c>
      <c r="I24" t="s">
        <v>1291</v>
      </c>
    </row>
    <row r="25" spans="1:9" x14ac:dyDescent="0.25">
      <c r="A25" t="s">
        <v>1304</v>
      </c>
      <c r="C25" s="126" t="s">
        <v>1305</v>
      </c>
      <c r="E25" t="s">
        <v>1291</v>
      </c>
      <c r="G25" t="s">
        <v>1306</v>
      </c>
      <c r="H25" t="s">
        <v>1307</v>
      </c>
      <c r="I25" t="s">
        <v>1291</v>
      </c>
    </row>
    <row r="26" spans="1:9" x14ac:dyDescent="0.25">
      <c r="A26" t="s">
        <v>1308</v>
      </c>
      <c r="C26" s="126" t="s">
        <v>1309</v>
      </c>
      <c r="E26" t="s">
        <v>1291</v>
      </c>
      <c r="G26" t="s">
        <v>1310</v>
      </c>
      <c r="H26" t="s">
        <v>1311</v>
      </c>
      <c r="I26" t="s">
        <v>1291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30</vt:i4>
      </vt:variant>
    </vt:vector>
  </HeadingPairs>
  <TitlesOfParts>
    <vt:vector size="41" baseType="lpstr">
      <vt:lpstr>Mode d'emploi</vt:lpstr>
      <vt:lpstr>S1</vt:lpstr>
      <vt:lpstr>S2</vt:lpstr>
      <vt:lpstr>S3</vt:lpstr>
      <vt:lpstr>S4</vt:lpstr>
      <vt:lpstr>S5</vt:lpstr>
      <vt:lpstr>defgemrcn</vt:lpstr>
      <vt:lpstr>contrôle</vt:lpstr>
      <vt:lpstr>Fiches tech DATAMEAL</vt:lpstr>
      <vt:lpstr>Code plats</vt:lpstr>
      <vt:lpstr>Code conditionnement</vt:lpstr>
      <vt:lpstr>A</vt:lpstr>
      <vt:lpstr>B</vt:lpstr>
      <vt:lpstr>D</vt:lpstr>
      <vt:lpstr>DEFGEMRCN</vt:lpstr>
      <vt:lpstr>DHF</vt:lpstr>
      <vt:lpstr>E</vt:lpstr>
      <vt:lpstr>EHF</vt:lpstr>
      <vt:lpstr>ex_1</vt:lpstr>
      <vt:lpstr>F</vt:lpstr>
      <vt:lpstr>FF</vt:lpstr>
      <vt:lpstr>FichestechDATAMEAL</vt:lpstr>
      <vt:lpstr>Frit</vt:lpstr>
      <vt:lpstr>G</vt:lpstr>
      <vt:lpstr>H</vt:lpstr>
      <vt:lpstr>I</vt:lpstr>
      <vt:lpstr>Indices</vt:lpstr>
      <vt:lpstr>J</vt:lpstr>
      <vt:lpstr>K</vt:lpstr>
      <vt:lpstr>Laitiers</vt:lpstr>
      <vt:lpstr>LF</vt:lpstr>
      <vt:lpstr>M</vt:lpstr>
      <vt:lpstr>N</vt:lpstr>
      <vt:lpstr>O</vt:lpstr>
      <vt:lpstr>PLHF</vt:lpstr>
      <vt:lpstr>PPHF</vt:lpstr>
      <vt:lpstr>V</vt:lpstr>
      <vt:lpstr>W</vt:lpstr>
      <vt:lpstr>X</vt:lpstr>
      <vt:lpstr>Y</vt:lpstr>
      <vt:lpstr>Z</vt:lpstr>
    </vt:vector>
  </TitlesOfParts>
  <Company>Conseil général de l'Hérault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Adell Patrick</dc:creator>
  <cp:lastModifiedBy>Kris</cp:lastModifiedBy>
  <cp:lastPrinted>2013-09-20T13:50:47Z</cp:lastPrinted>
  <dcterms:created xsi:type="dcterms:W3CDTF">2013-02-13T14:09:24Z</dcterms:created>
  <dcterms:modified xsi:type="dcterms:W3CDTF">2013-12-16T20:04:19Z</dcterms:modified>
</cp:coreProperties>
</file>