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600" windowHeight="8475"/>
  </bookViews>
  <sheets>
    <sheet name="Onglet vierge" sheetId="17" r:id="rId1"/>
    <sheet name="01-10" sheetId="2" r:id="rId2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7"/>
  <c r="D26"/>
  <c r="H25"/>
  <c r="D25"/>
  <c r="H24"/>
  <c r="D24"/>
  <c r="H23"/>
  <c r="D23"/>
  <c r="H22"/>
  <c r="D22"/>
  <c r="H21"/>
  <c r="D21"/>
  <c r="H20"/>
  <c r="D20"/>
  <c r="M19"/>
  <c r="H19"/>
  <c r="D19"/>
  <c r="M18"/>
  <c r="H18"/>
  <c r="D18"/>
  <c r="M17"/>
  <c r="H17"/>
  <c r="D17"/>
  <c r="M16"/>
  <c r="H16"/>
  <c r="D16"/>
  <c r="M15"/>
  <c r="H15"/>
  <c r="D15"/>
  <c r="M14"/>
  <c r="H14"/>
  <c r="D14"/>
  <c r="M13"/>
  <c r="H13"/>
  <c r="D13"/>
  <c r="M12"/>
  <c r="H12"/>
  <c r="H27" s="1"/>
  <c r="M7" s="1"/>
  <c r="D12"/>
  <c r="D27" s="1"/>
  <c r="M22" l="1"/>
  <c r="M6" s="1"/>
  <c r="M20"/>
  <c r="H26" i="2"/>
  <c r="D26"/>
  <c r="H25"/>
  <c r="D25"/>
  <c r="H24"/>
  <c r="D24"/>
  <c r="H23"/>
  <c r="D23"/>
  <c r="H22"/>
  <c r="D22"/>
  <c r="H21"/>
  <c r="D21"/>
  <c r="H20"/>
  <c r="D20"/>
  <c r="M19"/>
  <c r="H19"/>
  <c r="D19"/>
  <c r="M18"/>
  <c r="H18"/>
  <c r="D18"/>
  <c r="M17"/>
  <c r="H17"/>
  <c r="D17"/>
  <c r="M16"/>
  <c r="H16"/>
  <c r="D16"/>
  <c r="M15"/>
  <c r="H15"/>
  <c r="D15"/>
  <c r="M14"/>
  <c r="H14"/>
  <c r="D14"/>
  <c r="M13"/>
  <c r="H13"/>
  <c r="D13"/>
  <c r="M12"/>
  <c r="H12"/>
  <c r="D12"/>
  <c r="M20" l="1"/>
  <c r="H27"/>
  <c r="M7" s="1"/>
  <c r="D27"/>
  <c r="M22" l="1"/>
  <c r="M6" s="1"/>
</calcChain>
</file>

<file path=xl/sharedStrings.xml><?xml version="1.0" encoding="utf-8"?>
<sst xmlns="http://schemas.openxmlformats.org/spreadsheetml/2006/main" count="51" uniqueCount="22">
  <si>
    <t xml:space="preserve">          RECAPITULATIF DE CAISSE</t>
  </si>
  <si>
    <t>DATE:</t>
  </si>
  <si>
    <t>Montant théorique coffre :</t>
  </si>
  <si>
    <t xml:space="preserve">Permanent : </t>
  </si>
  <si>
    <t>HASSINE</t>
  </si>
  <si>
    <t>Montant théorique CDC</t>
  </si>
  <si>
    <t>Monnaie reçue en attente de règlement :</t>
  </si>
  <si>
    <t>Différence coffre :</t>
  </si>
  <si>
    <t>Fonds de caisse :</t>
  </si>
  <si>
    <t>Différence CDC :</t>
  </si>
  <si>
    <t>Boite ROUGE</t>
  </si>
  <si>
    <t>CDC</t>
  </si>
  <si>
    <t>MONNAIE</t>
  </si>
  <si>
    <t>Qté</t>
  </si>
  <si>
    <t>Total</t>
  </si>
  <si>
    <t>Rouleau</t>
  </si>
  <si>
    <t>Px rouleau</t>
  </si>
  <si>
    <t>Total monnaie</t>
  </si>
  <si>
    <t>Total Coffre</t>
  </si>
  <si>
    <t>Total Boite rouge</t>
  </si>
  <si>
    <t>Total CDC</t>
  </si>
  <si>
    <t xml:space="preserve"> </t>
  </si>
</sst>
</file>

<file path=xl/styles.xml><?xml version="1.0" encoding="utf-8"?>
<styleSheet xmlns="http://schemas.openxmlformats.org/spreadsheetml/2006/main">
  <numFmts count="2">
    <numFmt numFmtId="165" formatCode="#,##0.00\ [$€-1]"/>
    <numFmt numFmtId="166" formatCode="#,##0.00\ [$€-1];[Red]\-#,##0.00\ [$€-1]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color theme="7" tint="-0.249977111117893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2"/>
      <color indexed="10"/>
      <name val="Arial"/>
      <family val="2"/>
    </font>
    <font>
      <b/>
      <u/>
      <sz val="12"/>
      <color indexed="50"/>
      <name val="Arial"/>
      <family val="2"/>
    </font>
    <font>
      <b/>
      <u/>
      <sz val="12"/>
      <color indexed="10"/>
      <name val="Arial"/>
      <family val="2"/>
    </font>
    <font>
      <b/>
      <sz val="12"/>
      <color rgb="FF7030A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0" fillId="0" borderId="5" xfId="0" applyBorder="1"/>
    <xf numFmtId="165" fontId="3" fillId="0" borderId="6" xfId="0" applyNumberFormat="1" applyFont="1" applyBorder="1" applyAlignment="1"/>
    <xf numFmtId="0" fontId="5" fillId="0" borderId="0" xfId="0" applyFont="1"/>
    <xf numFmtId="11" fontId="3" fillId="0" borderId="0" xfId="0" applyNumberFormat="1" applyFont="1"/>
    <xf numFmtId="0" fontId="6" fillId="0" borderId="8" xfId="0" applyFont="1" applyBorder="1" applyAlignment="1">
      <alignment horizontal="left"/>
    </xf>
    <xf numFmtId="0" fontId="0" fillId="0" borderId="8" xfId="0" applyBorder="1"/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6" fontId="7" fillId="2" borderId="10" xfId="0" applyNumberFormat="1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  <xf numFmtId="166" fontId="8" fillId="3" borderId="6" xfId="0" applyNumberFormat="1" applyFont="1" applyFill="1" applyBorder="1" applyAlignment="1"/>
    <xf numFmtId="0" fontId="3" fillId="0" borderId="0" xfId="0" applyFont="1" applyAlignment="1"/>
    <xf numFmtId="165" fontId="3" fillId="0" borderId="0" xfId="0" applyNumberFormat="1" applyFont="1" applyAlignment="1"/>
    <xf numFmtId="166" fontId="8" fillId="3" borderId="9" xfId="0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166" fontId="8" fillId="0" borderId="0" xfId="0" applyNumberFormat="1" applyFont="1" applyAlignment="1">
      <alignment horizontal="center"/>
    </xf>
    <xf numFmtId="0" fontId="11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165" fontId="4" fillId="0" borderId="10" xfId="0" applyNumberFormat="1" applyFont="1" applyBorder="1" applyAlignment="1">
      <alignment horizontal="center"/>
    </xf>
    <xf numFmtId="165" fontId="4" fillId="0" borderId="22" xfId="0" applyNumberFormat="1" applyFont="1" applyBorder="1" applyAlignment="1">
      <alignment horizontal="right"/>
    </xf>
    <xf numFmtId="165" fontId="3" fillId="0" borderId="14" xfId="0" applyNumberFormat="1" applyFont="1" applyBorder="1" applyAlignment="1">
      <alignment horizontal="center"/>
    </xf>
    <xf numFmtId="165" fontId="4" fillId="0" borderId="23" xfId="0" applyNumberFormat="1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1" fillId="0" borderId="7" xfId="0" applyFont="1" applyBorder="1"/>
    <xf numFmtId="165" fontId="13" fillId="3" borderId="24" xfId="0" applyNumberFormat="1" applyFont="1" applyFill="1" applyBorder="1" applyAlignment="1"/>
    <xf numFmtId="0" fontId="1" fillId="0" borderId="1" xfId="0" applyFont="1" applyBorder="1"/>
    <xf numFmtId="0" fontId="0" fillId="0" borderId="2" xfId="0" applyBorder="1"/>
    <xf numFmtId="165" fontId="14" fillId="3" borderId="3" xfId="0" applyNumberFormat="1" applyFont="1" applyFill="1" applyBorder="1"/>
    <xf numFmtId="0" fontId="0" fillId="0" borderId="0" xfId="0" applyBorder="1"/>
    <xf numFmtId="0" fontId="4" fillId="0" borderId="0" xfId="0" applyFont="1" applyFill="1" applyBorder="1"/>
    <xf numFmtId="165" fontId="13" fillId="3" borderId="24" xfId="0" applyNumberFormat="1" applyFont="1" applyFill="1" applyBorder="1" applyAlignment="1">
      <alignment horizontal="right"/>
    </xf>
    <xf numFmtId="0" fontId="15" fillId="0" borderId="14" xfId="0" applyFont="1" applyBorder="1" applyAlignment="1"/>
    <xf numFmtId="0" fontId="4" fillId="0" borderId="25" xfId="0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5" fillId="0" borderId="0" xfId="0" applyFont="1" applyBorder="1"/>
    <xf numFmtId="165" fontId="11" fillId="0" borderId="0" xfId="0" applyNumberFormat="1" applyFont="1" applyBorder="1" applyAlignment="1">
      <alignment horizontal="center"/>
    </xf>
    <xf numFmtId="0" fontId="3" fillId="0" borderId="0" xfId="0" applyFont="1"/>
    <xf numFmtId="0" fontId="16" fillId="0" borderId="0" xfId="0" applyFont="1"/>
    <xf numFmtId="165" fontId="0" fillId="0" borderId="0" xfId="0" applyNumberFormat="1" applyBorder="1" applyAlignment="1"/>
    <xf numFmtId="0" fontId="0" fillId="0" borderId="0" xfId="0" applyBorder="1" applyAlignment="1"/>
    <xf numFmtId="165" fontId="0" fillId="0" borderId="0" xfId="0" applyNumberFormat="1" applyBorder="1" applyAlignment="1">
      <alignment horizontal="center"/>
    </xf>
    <xf numFmtId="166" fontId="17" fillId="0" borderId="0" xfId="0" applyNumberFormat="1" applyFont="1" applyAlignment="1"/>
    <xf numFmtId="165" fontId="4" fillId="0" borderId="0" xfId="0" applyNumberFormat="1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9" fillId="0" borderId="0" xfId="0" applyFont="1" applyAlignment="1"/>
    <xf numFmtId="165" fontId="19" fillId="3" borderId="24" xfId="0" applyNumberFormat="1" applyFont="1" applyFill="1" applyBorder="1" applyAlignment="1">
      <alignment horizontal="right"/>
    </xf>
    <xf numFmtId="165" fontId="12" fillId="2" borderId="9" xfId="0" applyNumberFormat="1" applyFont="1" applyFill="1" applyBorder="1" applyAlignment="1"/>
    <xf numFmtId="165" fontId="12" fillId="0" borderId="7" xfId="0" applyNumberFormat="1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10" fillId="0" borderId="0" xfId="0" applyFont="1" applyAlignment="1">
      <alignment horizontal="left"/>
    </xf>
    <xf numFmtId="166" fontId="9" fillId="0" borderId="0" xfId="0" applyNumberFormat="1" applyFont="1" applyAlignment="1">
      <alignment horizontal="center"/>
    </xf>
    <xf numFmtId="0" fontId="3" fillId="2" borderId="26" xfId="0" applyFont="1" applyFill="1" applyBorder="1" applyAlignment="1">
      <alignment horizontal="center"/>
    </xf>
    <xf numFmtId="14" fontId="3" fillId="2" borderId="27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B1:N30"/>
  <sheetViews>
    <sheetView tabSelected="1" zoomScale="70" zoomScaleNormal="70" workbookViewId="0">
      <selection activeCell="K29" sqref="K29"/>
    </sheetView>
  </sheetViews>
  <sheetFormatPr baseColWidth="10" defaultRowHeight="15"/>
  <cols>
    <col min="2" max="3" width="10.7109375" customWidth="1"/>
    <col min="4" max="4" width="12.42578125" bestFit="1" customWidth="1"/>
    <col min="5" max="7" width="10.7109375" customWidth="1"/>
    <col min="8" max="8" width="12.42578125" customWidth="1"/>
    <col min="9" max="11" width="10.7109375" customWidth="1"/>
    <col min="12" max="12" width="12.7109375" bestFit="1" customWidth="1"/>
    <col min="13" max="13" width="13.5703125" customWidth="1"/>
  </cols>
  <sheetData>
    <row r="1" spans="2:13" ht="20.25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>
      <c r="B2" s="1"/>
      <c r="G2" s="2"/>
      <c r="H2" s="2"/>
      <c r="I2" s="2"/>
      <c r="J2" s="2"/>
      <c r="K2" s="2"/>
      <c r="L2" s="2"/>
      <c r="M2" s="2"/>
    </row>
    <row r="3" spans="2:13" ht="15.75">
      <c r="B3" s="1" t="s">
        <v>1</v>
      </c>
      <c r="D3" s="81"/>
      <c r="E3" s="80"/>
      <c r="F3" s="82"/>
      <c r="G3" s="3"/>
      <c r="H3" s="4"/>
      <c r="I3" s="76" t="s">
        <v>2</v>
      </c>
      <c r="J3" s="77"/>
      <c r="K3" s="77"/>
      <c r="L3" s="5"/>
      <c r="M3" s="6">
        <v>3800</v>
      </c>
    </row>
    <row r="4" spans="2:13" ht="16.5" thickBot="1">
      <c r="B4" s="7" t="s">
        <v>3</v>
      </c>
      <c r="C4" s="8"/>
      <c r="D4" s="83"/>
      <c r="E4" s="80"/>
      <c r="F4" s="82"/>
      <c r="G4" s="4"/>
      <c r="H4" s="4"/>
      <c r="I4" s="64" t="s">
        <v>5</v>
      </c>
      <c r="J4" s="9"/>
      <c r="K4" s="9"/>
      <c r="L4" s="10"/>
      <c r="M4" s="63"/>
    </row>
    <row r="5" spans="2:13" ht="15.75" thickBot="1">
      <c r="L5" s="11"/>
      <c r="M5" s="11"/>
    </row>
    <row r="6" spans="2:13" ht="15.7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-3000</v>
      </c>
    </row>
    <row r="7" spans="2:13" ht="16.5" thickBot="1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</v>
      </c>
    </row>
    <row r="8" spans="2:13" ht="15.7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>
      <c r="G9" s="4"/>
      <c r="H9" s="4"/>
      <c r="I9" s="78"/>
      <c r="J9" s="78"/>
      <c r="K9" s="78"/>
      <c r="L9" s="79"/>
      <c r="M9" s="79"/>
    </row>
    <row r="10" spans="2:13" ht="16.5" thickBot="1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>
      <c r="B12" s="33"/>
      <c r="C12" s="34">
        <v>500</v>
      </c>
      <c r="D12" s="35">
        <f t="shared" ref="D12:D26" si="0">SUM(C12*B12)</f>
        <v>0</v>
      </c>
      <c r="E12" s="36"/>
      <c r="F12" s="33"/>
      <c r="G12" s="34">
        <v>500</v>
      </c>
      <c r="H12" s="35">
        <f t="shared" ref="H12:H26" si="1">SUM(G12*F12)</f>
        <v>0</v>
      </c>
      <c r="J12" s="37">
        <v>2</v>
      </c>
      <c r="K12" s="38"/>
      <c r="L12" s="34">
        <v>50</v>
      </c>
      <c r="M12" s="35">
        <f t="shared" ref="M12:M19" si="2">SUM(K12*L12)</f>
        <v>0</v>
      </c>
    </row>
    <row r="13" spans="2:13" ht="15.75">
      <c r="B13" s="33"/>
      <c r="C13" s="34">
        <v>200</v>
      </c>
      <c r="D13" s="35">
        <f t="shared" si="0"/>
        <v>0</v>
      </c>
      <c r="E13" s="36"/>
      <c r="F13" s="33"/>
      <c r="G13" s="34">
        <v>200</v>
      </c>
      <c r="H13" s="35">
        <f t="shared" si="1"/>
        <v>0</v>
      </c>
      <c r="J13" s="37">
        <v>1</v>
      </c>
      <c r="K13" s="38"/>
      <c r="L13" s="34">
        <v>25</v>
      </c>
      <c r="M13" s="35">
        <f t="shared" si="2"/>
        <v>0</v>
      </c>
    </row>
    <row r="14" spans="2:13" ht="15.75">
      <c r="B14" s="33"/>
      <c r="C14" s="34">
        <v>100</v>
      </c>
      <c r="D14" s="35">
        <f t="shared" si="0"/>
        <v>0</v>
      </c>
      <c r="E14" s="36"/>
      <c r="F14" s="33"/>
      <c r="G14" s="34">
        <v>100</v>
      </c>
      <c r="H14" s="35">
        <f t="shared" si="1"/>
        <v>0</v>
      </c>
      <c r="J14" s="37">
        <v>0.5</v>
      </c>
      <c r="K14" s="38"/>
      <c r="L14" s="34">
        <v>20</v>
      </c>
      <c r="M14" s="35">
        <f t="shared" si="2"/>
        <v>0</v>
      </c>
    </row>
    <row r="15" spans="2:13" ht="15.75">
      <c r="B15" s="33"/>
      <c r="C15" s="34">
        <v>50</v>
      </c>
      <c r="D15" s="35">
        <f t="shared" si="0"/>
        <v>0</v>
      </c>
      <c r="E15" s="36"/>
      <c r="F15" s="33"/>
      <c r="G15" s="34">
        <v>50</v>
      </c>
      <c r="H15" s="35">
        <f t="shared" si="1"/>
        <v>0</v>
      </c>
      <c r="J15" s="37">
        <v>0.2</v>
      </c>
      <c r="K15" s="38"/>
      <c r="L15" s="34">
        <v>8</v>
      </c>
      <c r="M15" s="35">
        <f t="shared" si="2"/>
        <v>0</v>
      </c>
    </row>
    <row r="16" spans="2:13" ht="15.75">
      <c r="B16" s="33"/>
      <c r="C16" s="34">
        <v>20</v>
      </c>
      <c r="D16" s="35">
        <f t="shared" si="0"/>
        <v>0</v>
      </c>
      <c r="E16" s="36"/>
      <c r="F16" s="33"/>
      <c r="G16" s="34">
        <v>20</v>
      </c>
      <c r="H16" s="35">
        <f t="shared" si="1"/>
        <v>0</v>
      </c>
      <c r="J16" s="37">
        <v>0.1</v>
      </c>
      <c r="K16" s="38"/>
      <c r="L16" s="34">
        <v>4</v>
      </c>
      <c r="M16" s="35">
        <f t="shared" si="2"/>
        <v>0</v>
      </c>
    </row>
    <row r="17" spans="2:14" ht="15.75">
      <c r="B17" s="33"/>
      <c r="C17" s="34">
        <v>10</v>
      </c>
      <c r="D17" s="35">
        <f t="shared" si="0"/>
        <v>0</v>
      </c>
      <c r="E17" s="36"/>
      <c r="F17" s="33"/>
      <c r="G17" s="34">
        <v>10</v>
      </c>
      <c r="H17" s="35">
        <f t="shared" si="1"/>
        <v>0</v>
      </c>
      <c r="J17" s="37">
        <v>0.05</v>
      </c>
      <c r="K17" s="38"/>
      <c r="L17" s="34">
        <v>2.5</v>
      </c>
      <c r="M17" s="35">
        <f t="shared" si="2"/>
        <v>0</v>
      </c>
    </row>
    <row r="18" spans="2:14" ht="15.75">
      <c r="B18" s="33"/>
      <c r="C18" s="34">
        <v>5</v>
      </c>
      <c r="D18" s="35">
        <f t="shared" si="0"/>
        <v>0</v>
      </c>
      <c r="E18" s="36"/>
      <c r="F18" s="33"/>
      <c r="G18" s="34">
        <v>5</v>
      </c>
      <c r="H18" s="35">
        <f t="shared" si="1"/>
        <v>0</v>
      </c>
      <c r="J18" s="37">
        <v>0.02</v>
      </c>
      <c r="K18" s="38"/>
      <c r="L18" s="34">
        <v>1</v>
      </c>
      <c r="M18" s="35">
        <f t="shared" si="2"/>
        <v>0</v>
      </c>
    </row>
    <row r="19" spans="2:14" ht="15.75">
      <c r="B19" s="33"/>
      <c r="C19" s="34">
        <v>2</v>
      </c>
      <c r="D19" s="35">
        <f t="shared" si="0"/>
        <v>0</v>
      </c>
      <c r="E19" s="36"/>
      <c r="F19" s="33"/>
      <c r="G19" s="34">
        <v>2</v>
      </c>
      <c r="H19" s="35">
        <f t="shared" si="1"/>
        <v>0</v>
      </c>
      <c r="J19" s="37">
        <v>0.01</v>
      </c>
      <c r="K19" s="38"/>
      <c r="L19" s="34">
        <v>0.5</v>
      </c>
      <c r="M19" s="35">
        <f t="shared" si="2"/>
        <v>0</v>
      </c>
    </row>
    <row r="20" spans="2:14" ht="16.5" thickBot="1">
      <c r="B20" s="33"/>
      <c r="C20" s="34">
        <v>1</v>
      </c>
      <c r="D20" s="35">
        <f t="shared" si="0"/>
        <v>0</v>
      </c>
      <c r="E20" s="36"/>
      <c r="F20" s="33"/>
      <c r="G20" s="34">
        <v>1</v>
      </c>
      <c r="H20" s="35">
        <f t="shared" si="1"/>
        <v>0</v>
      </c>
      <c r="J20" s="39" t="s">
        <v>17</v>
      </c>
      <c r="K20" s="10"/>
      <c r="L20" s="10"/>
      <c r="M20" s="40">
        <f>SUM(M12:M19)</f>
        <v>0</v>
      </c>
    </row>
    <row r="21" spans="2:14" ht="16.5" thickBot="1">
      <c r="B21" s="33"/>
      <c r="C21" s="34">
        <v>0.5</v>
      </c>
      <c r="D21" s="35">
        <f t="shared" si="0"/>
        <v>0</v>
      </c>
      <c r="E21" s="36"/>
      <c r="F21" s="33"/>
      <c r="G21" s="34">
        <v>0.5</v>
      </c>
      <c r="H21" s="35">
        <f t="shared" si="1"/>
        <v>0</v>
      </c>
    </row>
    <row r="22" spans="2:14" ht="16.5" thickBot="1">
      <c r="B22" s="33"/>
      <c r="C22" s="34">
        <v>0.2</v>
      </c>
      <c r="D22" s="35">
        <f t="shared" si="0"/>
        <v>0</v>
      </c>
      <c r="E22" s="36"/>
      <c r="F22" s="33"/>
      <c r="G22" s="34">
        <v>0.2</v>
      </c>
      <c r="H22" s="35">
        <f t="shared" si="1"/>
        <v>0</v>
      </c>
      <c r="J22" s="41" t="s">
        <v>18</v>
      </c>
      <c r="K22" s="42"/>
      <c r="L22" s="42"/>
      <c r="M22" s="43">
        <f>D27+M20+F7</f>
        <v>800</v>
      </c>
      <c r="N22" s="44"/>
    </row>
    <row r="23" spans="2:14" ht="15.75">
      <c r="B23" s="33"/>
      <c r="C23" s="34">
        <v>0.1</v>
      </c>
      <c r="D23" s="35">
        <f t="shared" si="0"/>
        <v>0</v>
      </c>
      <c r="E23" s="36"/>
      <c r="F23" s="33"/>
      <c r="G23" s="34">
        <v>0.1</v>
      </c>
      <c r="H23" s="35">
        <f t="shared" si="1"/>
        <v>0</v>
      </c>
      <c r="J23" s="44"/>
      <c r="K23" s="44"/>
      <c r="L23" s="44"/>
      <c r="M23" s="44"/>
      <c r="N23" s="44"/>
    </row>
    <row r="24" spans="2:14" ht="15.75">
      <c r="B24" s="33"/>
      <c r="C24" s="34">
        <v>0.05</v>
      </c>
      <c r="D24" s="35">
        <f t="shared" si="0"/>
        <v>0</v>
      </c>
      <c r="E24" s="36"/>
      <c r="F24" s="33"/>
      <c r="G24" s="34">
        <v>0.05</v>
      </c>
      <c r="H24" s="35">
        <f t="shared" si="1"/>
        <v>0</v>
      </c>
      <c r="J24" s="44"/>
      <c r="K24" s="45"/>
      <c r="L24" s="44"/>
      <c r="M24" s="44"/>
      <c r="N24" s="44"/>
    </row>
    <row r="25" spans="2:14" ht="15.75">
      <c r="B25" s="33"/>
      <c r="C25" s="34">
        <v>0.02</v>
      </c>
      <c r="D25" s="35">
        <f t="shared" si="0"/>
        <v>0</v>
      </c>
      <c r="E25" s="36"/>
      <c r="F25" s="33"/>
      <c r="G25" s="34">
        <v>0.02</v>
      </c>
      <c r="H25" s="35">
        <f t="shared" si="1"/>
        <v>0</v>
      </c>
      <c r="J25" s="44"/>
      <c r="K25" s="45"/>
      <c r="L25" s="44"/>
      <c r="M25" s="44"/>
      <c r="N25" s="44"/>
    </row>
    <row r="26" spans="2:14" ht="15.75">
      <c r="B26" s="33"/>
      <c r="C26" s="34">
        <v>0.01</v>
      </c>
      <c r="D26" s="35">
        <f t="shared" si="0"/>
        <v>0</v>
      </c>
      <c r="E26" s="36"/>
      <c r="F26" s="33"/>
      <c r="G26" s="34">
        <v>0.01</v>
      </c>
      <c r="H26" s="35">
        <f t="shared" si="1"/>
        <v>0</v>
      </c>
      <c r="J26" s="44"/>
      <c r="K26" s="45"/>
      <c r="L26" s="44"/>
      <c r="M26" s="44"/>
      <c r="N26" s="44"/>
    </row>
    <row r="27" spans="2:14" ht="16.5" thickBot="1">
      <c r="B27" s="39" t="s">
        <v>19</v>
      </c>
      <c r="C27" s="39"/>
      <c r="D27" s="46">
        <f>SUM(D12:D26)</f>
        <v>0</v>
      </c>
      <c r="E27" s="47"/>
      <c r="F27" s="39" t="s">
        <v>20</v>
      </c>
      <c r="G27" s="48"/>
      <c r="H27" s="62">
        <f>SUM(H12:H26)</f>
        <v>0</v>
      </c>
      <c r="J27" s="49"/>
      <c r="K27" s="50"/>
      <c r="L27" s="50"/>
      <c r="M27" s="51"/>
      <c r="N27" s="44"/>
    </row>
    <row r="28" spans="2:14" ht="15.75">
      <c r="B28" s="52"/>
      <c r="C28" s="53"/>
      <c r="D28" s="54"/>
      <c r="E28" s="54"/>
      <c r="J28" s="55"/>
      <c r="K28" s="50"/>
      <c r="L28" s="7"/>
      <c r="M28" s="56"/>
    </row>
    <row r="29" spans="2:14" ht="15.75">
      <c r="G29" s="57"/>
      <c r="H29" t="s">
        <v>21</v>
      </c>
      <c r="I29" s="57"/>
      <c r="J29" s="57"/>
      <c r="K29" s="4"/>
      <c r="L29" s="4"/>
      <c r="M29" s="58"/>
    </row>
    <row r="30" spans="2:14" ht="15.7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N30"/>
  <sheetViews>
    <sheetView zoomScale="70" zoomScaleNormal="70" workbookViewId="0">
      <selection activeCell="J28" sqref="J28"/>
    </sheetView>
  </sheetViews>
  <sheetFormatPr baseColWidth="10" defaultRowHeight="15"/>
  <cols>
    <col min="2" max="3" width="10.7109375" customWidth="1"/>
    <col min="4" max="4" width="12.42578125" bestFit="1" customWidth="1"/>
    <col min="5" max="7" width="10.7109375" customWidth="1"/>
    <col min="8" max="8" width="12.42578125" customWidth="1"/>
    <col min="9" max="11" width="10.7109375" customWidth="1"/>
    <col min="12" max="12" width="12.7109375" bestFit="1" customWidth="1"/>
    <col min="13" max="13" width="13.5703125" customWidth="1"/>
  </cols>
  <sheetData>
    <row r="1" spans="2:13" ht="20.25"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2:13" ht="21" thickBot="1">
      <c r="B2" s="1"/>
      <c r="G2" s="2"/>
      <c r="H2" s="2"/>
      <c r="I2" s="2"/>
      <c r="J2" s="2"/>
      <c r="K2" s="2"/>
      <c r="L2" s="2"/>
      <c r="M2" s="2"/>
    </row>
    <row r="3" spans="2:13" ht="15.75">
      <c r="B3" s="1" t="s">
        <v>1</v>
      </c>
      <c r="D3" s="81">
        <v>42644</v>
      </c>
      <c r="E3" s="80"/>
      <c r="F3" s="82"/>
      <c r="G3" s="3"/>
      <c r="H3" s="4"/>
      <c r="I3" s="76" t="s">
        <v>2</v>
      </c>
      <c r="J3" s="77"/>
      <c r="K3" s="77"/>
      <c r="L3" s="5"/>
      <c r="M3" s="6">
        <v>3800</v>
      </c>
    </row>
    <row r="4" spans="2:13" ht="16.5" thickBot="1">
      <c r="B4" s="7" t="s">
        <v>3</v>
      </c>
      <c r="C4" s="8"/>
      <c r="D4" s="83" t="s">
        <v>4</v>
      </c>
      <c r="E4" s="80"/>
      <c r="F4" s="82"/>
      <c r="G4" s="4"/>
      <c r="H4" s="4"/>
      <c r="I4" s="64" t="s">
        <v>5</v>
      </c>
      <c r="J4" s="9"/>
      <c r="K4" s="9"/>
      <c r="L4" s="10"/>
      <c r="M4" s="63">
        <v>1012.55</v>
      </c>
    </row>
    <row r="5" spans="2:13" ht="15.75" thickBot="1">
      <c r="L5" s="11"/>
      <c r="M5" s="11"/>
    </row>
    <row r="6" spans="2:13" ht="15.75">
      <c r="B6" s="12" t="s">
        <v>6</v>
      </c>
      <c r="C6" s="13"/>
      <c r="D6" s="13"/>
      <c r="E6" s="13"/>
      <c r="F6" s="14"/>
      <c r="G6" s="4"/>
      <c r="H6" s="4"/>
      <c r="I6" s="15" t="s">
        <v>7</v>
      </c>
      <c r="J6" s="16"/>
      <c r="K6" s="16"/>
      <c r="L6" s="5"/>
      <c r="M6" s="17">
        <f>M22-M3-F6</f>
        <v>21</v>
      </c>
    </row>
    <row r="7" spans="2:13" ht="16.5" thickBot="1">
      <c r="B7" s="18" t="s">
        <v>8</v>
      </c>
      <c r="C7" s="18"/>
      <c r="D7" s="18"/>
      <c r="F7" s="19">
        <v>800</v>
      </c>
      <c r="G7" s="4"/>
      <c r="H7" s="4"/>
      <c r="I7" s="65" t="s">
        <v>9</v>
      </c>
      <c r="J7" s="9"/>
      <c r="K7" s="10"/>
      <c r="L7" s="10"/>
      <c r="M7" s="20">
        <f>H27-M4</f>
        <v>0.26000000000010459</v>
      </c>
    </row>
    <row r="8" spans="2:13" ht="15.75">
      <c r="B8" s="7"/>
      <c r="C8" s="8"/>
      <c r="D8" s="21"/>
      <c r="E8" s="21"/>
      <c r="F8" s="21"/>
      <c r="G8" s="4"/>
      <c r="H8" s="4"/>
      <c r="I8" s="22"/>
      <c r="J8" s="22"/>
      <c r="L8" s="23"/>
      <c r="M8" s="23"/>
    </row>
    <row r="9" spans="2:13" ht="16.5" thickBot="1">
      <c r="G9" s="4"/>
      <c r="H9" s="4"/>
      <c r="I9" s="78"/>
      <c r="J9" s="78"/>
      <c r="K9" s="78"/>
      <c r="L9" s="79"/>
      <c r="M9" s="79"/>
    </row>
    <row r="10" spans="2:13" ht="16.5" thickBot="1">
      <c r="B10" s="66" t="s">
        <v>10</v>
      </c>
      <c r="C10" s="67"/>
      <c r="D10" s="68"/>
      <c r="E10" s="24"/>
      <c r="F10" s="69" t="s">
        <v>11</v>
      </c>
      <c r="G10" s="70"/>
      <c r="H10" s="71"/>
      <c r="J10" s="72" t="s">
        <v>12</v>
      </c>
      <c r="K10" s="73"/>
      <c r="L10" s="73"/>
      <c r="M10" s="74"/>
    </row>
    <row r="11" spans="2:13" ht="15.75">
      <c r="B11" s="25" t="s">
        <v>13</v>
      </c>
      <c r="C11" s="26"/>
      <c r="D11" s="27" t="s">
        <v>14</v>
      </c>
      <c r="E11" s="28"/>
      <c r="F11" s="25" t="s">
        <v>13</v>
      </c>
      <c r="G11" s="26"/>
      <c r="H11" s="27" t="s">
        <v>14</v>
      </c>
      <c r="I11" s="29"/>
      <c r="J11" s="30" t="s">
        <v>15</v>
      </c>
      <c r="K11" s="31" t="s">
        <v>13</v>
      </c>
      <c r="L11" s="31" t="s">
        <v>16</v>
      </c>
      <c r="M11" s="32" t="s">
        <v>14</v>
      </c>
    </row>
    <row r="12" spans="2:13" ht="15.75">
      <c r="B12" s="33"/>
      <c r="C12" s="34">
        <v>500</v>
      </c>
      <c r="D12" s="35">
        <f t="shared" ref="D12:D26" si="0">SUM(C12*B12)</f>
        <v>0</v>
      </c>
      <c r="E12" s="36"/>
      <c r="F12" s="33"/>
      <c r="G12" s="34">
        <v>500</v>
      </c>
      <c r="H12" s="35">
        <f t="shared" ref="H12:H26" si="1">SUM(G12*F12)</f>
        <v>0</v>
      </c>
      <c r="J12" s="37">
        <v>2</v>
      </c>
      <c r="K12" s="38">
        <v>9</v>
      </c>
      <c r="L12" s="34">
        <v>50</v>
      </c>
      <c r="M12" s="35">
        <f t="shared" ref="M12:M19" si="2">SUM(K12*L12)</f>
        <v>450</v>
      </c>
    </row>
    <row r="13" spans="2:13" ht="15.75">
      <c r="B13" s="33"/>
      <c r="C13" s="34">
        <v>200</v>
      </c>
      <c r="D13" s="35">
        <f t="shared" si="0"/>
        <v>0</v>
      </c>
      <c r="E13" s="36"/>
      <c r="F13" s="33"/>
      <c r="G13" s="34">
        <v>200</v>
      </c>
      <c r="H13" s="35">
        <f t="shared" si="1"/>
        <v>0</v>
      </c>
      <c r="J13" s="37">
        <v>1</v>
      </c>
      <c r="K13" s="38">
        <v>14</v>
      </c>
      <c r="L13" s="34">
        <v>25</v>
      </c>
      <c r="M13" s="35">
        <f t="shared" si="2"/>
        <v>350</v>
      </c>
    </row>
    <row r="14" spans="2:13" ht="15.75">
      <c r="B14" s="33">
        <v>1</v>
      </c>
      <c r="C14" s="34">
        <v>100</v>
      </c>
      <c r="D14" s="35">
        <f t="shared" si="0"/>
        <v>100</v>
      </c>
      <c r="E14" s="36"/>
      <c r="F14" s="33"/>
      <c r="G14" s="34">
        <v>100</v>
      </c>
      <c r="H14" s="35">
        <f t="shared" si="1"/>
        <v>0</v>
      </c>
      <c r="J14" s="37">
        <v>0.5</v>
      </c>
      <c r="K14" s="38">
        <v>18</v>
      </c>
      <c r="L14" s="34">
        <v>20</v>
      </c>
      <c r="M14" s="35">
        <f t="shared" si="2"/>
        <v>360</v>
      </c>
    </row>
    <row r="15" spans="2:13" ht="15.75">
      <c r="B15" s="33">
        <v>3</v>
      </c>
      <c r="C15" s="34">
        <v>50</v>
      </c>
      <c r="D15" s="35">
        <f t="shared" si="0"/>
        <v>150</v>
      </c>
      <c r="E15" s="36"/>
      <c r="F15" s="33"/>
      <c r="G15" s="34">
        <v>50</v>
      </c>
      <c r="H15" s="35">
        <f t="shared" si="1"/>
        <v>0</v>
      </c>
      <c r="J15" s="37">
        <v>0.2</v>
      </c>
      <c r="K15" s="38">
        <v>20</v>
      </c>
      <c r="L15" s="34">
        <v>8</v>
      </c>
      <c r="M15" s="35">
        <f t="shared" si="2"/>
        <v>160</v>
      </c>
    </row>
    <row r="16" spans="2:13" ht="15.75">
      <c r="B16" s="33">
        <v>19</v>
      </c>
      <c r="C16" s="34">
        <v>20</v>
      </c>
      <c r="D16" s="35">
        <f t="shared" si="0"/>
        <v>380</v>
      </c>
      <c r="E16" s="36"/>
      <c r="F16" s="33"/>
      <c r="G16" s="34">
        <v>20</v>
      </c>
      <c r="H16" s="35">
        <f t="shared" si="1"/>
        <v>0</v>
      </c>
      <c r="J16" s="37">
        <v>0.1</v>
      </c>
      <c r="K16" s="38">
        <v>12</v>
      </c>
      <c r="L16" s="34">
        <v>4</v>
      </c>
      <c r="M16" s="35">
        <f t="shared" si="2"/>
        <v>48</v>
      </c>
    </row>
    <row r="17" spans="2:14" ht="15.75">
      <c r="B17" s="33">
        <v>43</v>
      </c>
      <c r="C17" s="34">
        <v>10</v>
      </c>
      <c r="D17" s="35">
        <f t="shared" si="0"/>
        <v>430</v>
      </c>
      <c r="E17" s="36"/>
      <c r="F17" s="33">
        <v>100</v>
      </c>
      <c r="G17" s="34">
        <v>10</v>
      </c>
      <c r="H17" s="35">
        <f t="shared" si="1"/>
        <v>1000</v>
      </c>
      <c r="J17" s="37">
        <v>0.05</v>
      </c>
      <c r="K17" s="38">
        <v>8</v>
      </c>
      <c r="L17" s="34">
        <v>2.5</v>
      </c>
      <c r="M17" s="35">
        <f t="shared" si="2"/>
        <v>20</v>
      </c>
    </row>
    <row r="18" spans="2:14" ht="15.75">
      <c r="B18" s="33">
        <v>111</v>
      </c>
      <c r="C18" s="34">
        <v>5</v>
      </c>
      <c r="D18" s="35">
        <f t="shared" si="0"/>
        <v>555</v>
      </c>
      <c r="E18" s="36"/>
      <c r="F18" s="33">
        <v>2</v>
      </c>
      <c r="G18" s="34">
        <v>5</v>
      </c>
      <c r="H18" s="35">
        <f t="shared" si="1"/>
        <v>10</v>
      </c>
      <c r="J18" s="37">
        <v>0.02</v>
      </c>
      <c r="K18" s="38">
        <v>12</v>
      </c>
      <c r="L18" s="34">
        <v>1</v>
      </c>
      <c r="M18" s="35">
        <f t="shared" si="2"/>
        <v>12</v>
      </c>
    </row>
    <row r="19" spans="2:14" ht="15.75">
      <c r="B19" s="33"/>
      <c r="C19" s="34">
        <v>2</v>
      </c>
      <c r="D19" s="35">
        <f t="shared" si="0"/>
        <v>0</v>
      </c>
      <c r="E19" s="36"/>
      <c r="F19" s="33">
        <v>1</v>
      </c>
      <c r="G19" s="34">
        <v>2</v>
      </c>
      <c r="H19" s="35">
        <f t="shared" si="1"/>
        <v>2</v>
      </c>
      <c r="J19" s="37">
        <v>0.01</v>
      </c>
      <c r="K19" s="38">
        <v>9</v>
      </c>
      <c r="L19" s="34">
        <v>0.5</v>
      </c>
      <c r="M19" s="35">
        <f t="shared" si="2"/>
        <v>4.5</v>
      </c>
    </row>
    <row r="20" spans="2:14" ht="16.5" thickBot="1">
      <c r="B20" s="33">
        <v>1</v>
      </c>
      <c r="C20" s="34">
        <v>1</v>
      </c>
      <c r="D20" s="35">
        <f t="shared" si="0"/>
        <v>1</v>
      </c>
      <c r="E20" s="36"/>
      <c r="F20" s="33"/>
      <c r="G20" s="34">
        <v>1</v>
      </c>
      <c r="H20" s="35">
        <f t="shared" si="1"/>
        <v>0</v>
      </c>
      <c r="J20" s="39" t="s">
        <v>17</v>
      </c>
      <c r="K20" s="10"/>
      <c r="L20" s="10"/>
      <c r="M20" s="40">
        <f>SUM(M12:M19)</f>
        <v>1404.5</v>
      </c>
    </row>
    <row r="21" spans="2:14" ht="16.5" thickBot="1">
      <c r="B21" s="33">
        <v>1</v>
      </c>
      <c r="C21" s="34">
        <v>0.5</v>
      </c>
      <c r="D21" s="35">
        <f t="shared" si="0"/>
        <v>0.5</v>
      </c>
      <c r="E21" s="36"/>
      <c r="F21" s="33">
        <v>1</v>
      </c>
      <c r="G21" s="34">
        <v>0.5</v>
      </c>
      <c r="H21" s="35">
        <f t="shared" si="1"/>
        <v>0.5</v>
      </c>
    </row>
    <row r="22" spans="2:14" ht="16.5" thickBot="1">
      <c r="B22" s="33"/>
      <c r="C22" s="34">
        <v>0.2</v>
      </c>
      <c r="D22" s="35">
        <f t="shared" si="0"/>
        <v>0</v>
      </c>
      <c r="E22" s="36"/>
      <c r="F22" s="33">
        <v>1</v>
      </c>
      <c r="G22" s="34">
        <v>0.2</v>
      </c>
      <c r="H22" s="35">
        <f t="shared" si="1"/>
        <v>0.2</v>
      </c>
      <c r="J22" s="41" t="s">
        <v>18</v>
      </c>
      <c r="K22" s="42"/>
      <c r="L22" s="42"/>
      <c r="M22" s="43">
        <f>D27+M20+F7</f>
        <v>3821</v>
      </c>
      <c r="N22" s="44"/>
    </row>
    <row r="23" spans="2:14" ht="15.75">
      <c r="B23" s="33"/>
      <c r="C23" s="34">
        <v>0.1</v>
      </c>
      <c r="D23" s="35">
        <f t="shared" si="0"/>
        <v>0</v>
      </c>
      <c r="E23" s="36"/>
      <c r="F23" s="33">
        <v>1</v>
      </c>
      <c r="G23" s="34">
        <v>0.1</v>
      </c>
      <c r="H23" s="35">
        <f t="shared" si="1"/>
        <v>0.1</v>
      </c>
      <c r="J23" s="44"/>
      <c r="K23" s="44"/>
      <c r="L23" s="44"/>
      <c r="M23" s="44"/>
      <c r="N23" s="44"/>
    </row>
    <row r="24" spans="2:14" ht="15.75">
      <c r="B24" s="33"/>
      <c r="C24" s="34">
        <v>0.05</v>
      </c>
      <c r="D24" s="35">
        <f t="shared" si="0"/>
        <v>0</v>
      </c>
      <c r="E24" s="36"/>
      <c r="F24" s="33"/>
      <c r="G24" s="34">
        <v>0.05</v>
      </c>
      <c r="H24" s="35">
        <f t="shared" si="1"/>
        <v>0</v>
      </c>
      <c r="J24" s="44"/>
      <c r="K24" s="45"/>
      <c r="L24" s="44"/>
      <c r="M24" s="44"/>
      <c r="N24" s="44"/>
    </row>
    <row r="25" spans="2:14" ht="15.75">
      <c r="B25" s="33"/>
      <c r="C25" s="34">
        <v>0.02</v>
      </c>
      <c r="D25" s="35">
        <f t="shared" si="0"/>
        <v>0</v>
      </c>
      <c r="E25" s="36"/>
      <c r="F25" s="33"/>
      <c r="G25" s="34">
        <v>0.02</v>
      </c>
      <c r="H25" s="35">
        <f t="shared" si="1"/>
        <v>0</v>
      </c>
      <c r="J25" s="44"/>
      <c r="K25" s="45"/>
      <c r="L25" s="44"/>
      <c r="M25" s="44"/>
      <c r="N25" s="44"/>
    </row>
    <row r="26" spans="2:14" ht="15.75">
      <c r="B26" s="33"/>
      <c r="C26" s="34">
        <v>0.01</v>
      </c>
      <c r="D26" s="35">
        <f t="shared" si="0"/>
        <v>0</v>
      </c>
      <c r="E26" s="36"/>
      <c r="F26" s="33">
        <v>1</v>
      </c>
      <c r="G26" s="34">
        <v>0.01</v>
      </c>
      <c r="H26" s="35">
        <f t="shared" si="1"/>
        <v>0.01</v>
      </c>
      <c r="J26" s="44"/>
      <c r="K26" s="45"/>
      <c r="L26" s="44"/>
      <c r="M26" s="44"/>
      <c r="N26" s="44"/>
    </row>
    <row r="27" spans="2:14" ht="16.5" thickBot="1">
      <c r="B27" s="39" t="s">
        <v>19</v>
      </c>
      <c r="C27" s="39"/>
      <c r="D27" s="46">
        <f>SUM(D12:D26)</f>
        <v>1616.5</v>
      </c>
      <c r="E27" s="47"/>
      <c r="F27" s="39" t="s">
        <v>20</v>
      </c>
      <c r="G27" s="48"/>
      <c r="H27" s="62">
        <f>SUM(H12:H26)</f>
        <v>1012.8100000000001</v>
      </c>
      <c r="J27" s="49"/>
      <c r="K27" s="50"/>
      <c r="L27" s="50"/>
      <c r="M27" s="51"/>
      <c r="N27" s="44"/>
    </row>
    <row r="28" spans="2:14" ht="15.75">
      <c r="B28" s="52"/>
      <c r="C28" s="53"/>
      <c r="D28" s="54"/>
      <c r="E28" s="54"/>
      <c r="J28" s="55"/>
      <c r="K28" s="50"/>
      <c r="L28" s="7"/>
      <c r="M28" s="56"/>
    </row>
    <row r="29" spans="2:14" ht="15.75">
      <c r="G29" s="57"/>
      <c r="H29" t="s">
        <v>21</v>
      </c>
      <c r="I29" s="57"/>
      <c r="J29" s="57"/>
      <c r="K29" s="4"/>
      <c r="L29" s="4"/>
      <c r="M29" s="58"/>
    </row>
    <row r="30" spans="2:14" ht="15.75">
      <c r="B30" s="59"/>
      <c r="C30" s="60"/>
      <c r="D30" s="60"/>
      <c r="E30" s="60"/>
      <c r="G30" s="61"/>
      <c r="M30" s="58"/>
    </row>
  </sheetData>
  <mergeCells count="9">
    <mergeCell ref="B10:D10"/>
    <mergeCell ref="F10:H10"/>
    <mergeCell ref="J10:M10"/>
    <mergeCell ref="B1:M1"/>
    <mergeCell ref="D3:F3"/>
    <mergeCell ref="I3:K3"/>
    <mergeCell ref="D4:F4"/>
    <mergeCell ref="I9:K9"/>
    <mergeCell ref="L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vierge</vt:lpstr>
      <vt:lpstr>01-10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bretigny</dc:creator>
  <cp:lastModifiedBy>adminbretigny</cp:lastModifiedBy>
  <dcterms:created xsi:type="dcterms:W3CDTF">2016-10-01T06:18:52Z</dcterms:created>
  <dcterms:modified xsi:type="dcterms:W3CDTF">2016-10-01T07:26:53Z</dcterms:modified>
</cp:coreProperties>
</file>