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.apicella\Desktop\"/>
    </mc:Choice>
  </mc:AlternateContent>
  <bookViews>
    <workbookView xWindow="0" yWindow="0" windowWidth="22065" windowHeight="10905" activeTab="1"/>
  </bookViews>
  <sheets>
    <sheet name="résultat" sheetId="1" r:id="rId1"/>
    <sheet name="parametre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0" i="1" l="1"/>
  <c r="F11" i="1"/>
  <c r="F12" i="1"/>
  <c r="F13" i="1"/>
  <c r="F14" i="1"/>
  <c r="F15" i="1"/>
  <c r="F16" i="1"/>
  <c r="F17" i="1"/>
  <c r="F18" i="1"/>
  <c r="F19" i="1"/>
  <c r="F20" i="1"/>
  <c r="F21" i="1"/>
  <c r="F22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0" i="1"/>
  <c r="E204" i="2"/>
  <c r="E203" i="2"/>
  <c r="E202" i="2"/>
  <c r="E201" i="2"/>
  <c r="E200" i="2"/>
  <c r="E199" i="2"/>
  <c r="E198" i="2"/>
  <c r="E197" i="2"/>
  <c r="E196" i="2"/>
  <c r="E195" i="2"/>
  <c r="E194" i="2"/>
  <c r="E192" i="2"/>
  <c r="E191" i="2"/>
  <c r="E190" i="2"/>
  <c r="E189" i="2"/>
  <c r="E188" i="2"/>
  <c r="E186" i="2"/>
  <c r="E185" i="2"/>
  <c r="E184" i="2"/>
  <c r="E183" i="2"/>
  <c r="E182" i="2"/>
  <c r="E181" i="2"/>
  <c r="E180" i="2"/>
  <c r="E179" i="2"/>
  <c r="E178" i="2"/>
  <c r="E177" i="2"/>
  <c r="E176" i="2"/>
  <c r="E175" i="2"/>
  <c r="E174" i="2"/>
  <c r="E173" i="2"/>
  <c r="E172" i="2"/>
  <c r="E171" i="2"/>
  <c r="E170" i="2"/>
  <c r="E169" i="2"/>
  <c r="E168" i="2"/>
  <c r="E167" i="2"/>
  <c r="E166" i="2"/>
  <c r="E165" i="2"/>
  <c r="E164" i="2"/>
  <c r="E163" i="2"/>
  <c r="E162" i="2"/>
  <c r="E161" i="2"/>
  <c r="E160" i="2"/>
  <c r="E159" i="2"/>
  <c r="E158" i="2"/>
  <c r="E157" i="2"/>
  <c r="E156" i="2"/>
  <c r="E155" i="2"/>
  <c r="E154" i="2"/>
  <c r="E153" i="2"/>
  <c r="E152" i="2"/>
  <c r="E151" i="2"/>
  <c r="E150" i="2"/>
  <c r="E149" i="2"/>
  <c r="E148" i="2"/>
  <c r="E147" i="2"/>
  <c r="E146" i="2"/>
  <c r="E142" i="2"/>
  <c r="E141" i="2"/>
  <c r="E140" i="2"/>
  <c r="C140" i="2"/>
  <c r="E139" i="2"/>
  <c r="E134" i="2"/>
  <c r="E133" i="2"/>
  <c r="C133" i="2"/>
  <c r="E132" i="2"/>
  <c r="E128" i="2"/>
  <c r="C127" i="2"/>
  <c r="E127" i="2" s="1"/>
  <c r="E119" i="2"/>
  <c r="E118" i="2"/>
  <c r="C117" i="2"/>
  <c r="E117" i="2" s="1"/>
  <c r="E112" i="2"/>
  <c r="E111" i="2"/>
  <c r="C110" i="2"/>
  <c r="E110" i="2" s="1"/>
  <c r="E109" i="2"/>
  <c r="E104" i="2"/>
  <c r="C103" i="2"/>
  <c r="E103" i="2" s="1"/>
  <c r="E102" i="2"/>
  <c r="E101" i="2"/>
  <c r="E99" i="2"/>
  <c r="C96" i="2"/>
  <c r="E96" i="2" s="1"/>
  <c r="E91" i="2"/>
  <c r="C91" i="2"/>
  <c r="E87" i="2"/>
  <c r="C86" i="2"/>
  <c r="E86" i="2" s="1"/>
  <c r="E81" i="2"/>
  <c r="C80" i="2"/>
  <c r="E80" i="2" s="1"/>
  <c r="E76" i="2"/>
  <c r="C75" i="2"/>
  <c r="E75" i="2" s="1"/>
  <c r="E71" i="2"/>
  <c r="C70" i="2"/>
  <c r="E70" i="2" s="1"/>
  <c r="E66" i="2"/>
  <c r="C65" i="2"/>
  <c r="E65" i="2" s="1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D28" i="2"/>
  <c r="E28" i="2" s="1"/>
  <c r="D27" i="2"/>
  <c r="E27" i="2" s="1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3" i="2"/>
  <c r="E2" i="2"/>
</calcChain>
</file>

<file path=xl/comments1.xml><?xml version="1.0" encoding="utf-8"?>
<comments xmlns="http://schemas.openxmlformats.org/spreadsheetml/2006/main">
  <authors>
    <author>Loic Henriet</author>
    <author>Elise Henriet</author>
  </authors>
  <commentList>
    <comment ref="D29" authorId="0" shapeId="0">
      <text>
        <r>
          <rPr>
            <b/>
            <sz val="9"/>
            <color indexed="81"/>
            <rFont val="Tahoma"/>
            <family val="2"/>
          </rPr>
          <t>ici nombre total d'échelles</t>
        </r>
      </text>
    </comment>
    <comment ref="D62" authorId="0" shapeId="0">
      <text>
        <r>
          <rPr>
            <b/>
            <sz val="9"/>
            <color indexed="81"/>
            <rFont val="Tahoma"/>
            <family val="2"/>
          </rPr>
          <t>Loic Henriet:</t>
        </r>
        <r>
          <rPr>
            <sz val="9"/>
            <color indexed="81"/>
            <rFont val="Tahoma"/>
            <family val="2"/>
          </rPr>
          <t xml:space="preserve">
15 ou 17??</t>
        </r>
      </text>
    </comment>
    <comment ref="G191" authorId="1" shapeId="0">
      <text>
        <r>
          <rPr>
            <b/>
            <sz val="8"/>
            <color indexed="81"/>
            <rFont val="Tahoma"/>
            <family val="2"/>
          </rPr>
          <t>écheelle 2pains</t>
        </r>
      </text>
    </comment>
  </commentList>
</comments>
</file>

<file path=xl/sharedStrings.xml><?xml version="1.0" encoding="utf-8"?>
<sst xmlns="http://schemas.openxmlformats.org/spreadsheetml/2006/main" count="548" uniqueCount="197">
  <si>
    <t>Nom de la cave</t>
  </si>
  <si>
    <t>Pile de début</t>
  </si>
  <si>
    <t>Pile de fin</t>
  </si>
  <si>
    <t>Observation</t>
  </si>
  <si>
    <t>Date heure début</t>
  </si>
  <si>
    <t/>
  </si>
  <si>
    <t>CR1</t>
  </si>
  <si>
    <t>4PC</t>
  </si>
  <si>
    <t>CHB1</t>
  </si>
  <si>
    <t>CHS1</t>
  </si>
  <si>
    <t>CHS5</t>
  </si>
  <si>
    <t>CHS8</t>
  </si>
  <si>
    <t>1PCFD</t>
  </si>
  <si>
    <t>CEH4</t>
  </si>
  <si>
    <t>CEH5</t>
  </si>
  <si>
    <t>CHB2</t>
  </si>
  <si>
    <t>CHB3</t>
  </si>
  <si>
    <t>CHOP</t>
  </si>
  <si>
    <t>CHS7</t>
  </si>
  <si>
    <t>LCG</t>
  </si>
  <si>
    <t>CEB1</t>
  </si>
  <si>
    <t>CEB2</t>
  </si>
  <si>
    <t>CEB3</t>
  </si>
  <si>
    <t>CEB4</t>
  </si>
  <si>
    <t>CEB5</t>
  </si>
  <si>
    <t>Verif nom de la cave</t>
  </si>
  <si>
    <t>Nom du couloir</t>
  </si>
  <si>
    <t>Nom ….</t>
  </si>
  <si>
    <t>Hauteur</t>
  </si>
  <si>
    <t>Nbr d'échelle 3p</t>
  </si>
  <si>
    <t>X3</t>
  </si>
  <si>
    <t>Cave Rempart couloir 1</t>
  </si>
  <si>
    <t>CR2</t>
  </si>
  <si>
    <t>Cave Rempart couloir 2</t>
  </si>
  <si>
    <t>CR3</t>
  </si>
  <si>
    <t>Cave Rempart couloir 3</t>
  </si>
  <si>
    <t>CR4</t>
  </si>
  <si>
    <t>Cave Rempart couloir 4</t>
  </si>
  <si>
    <t>CR5</t>
  </si>
  <si>
    <t>Cave Rempart couloir 5</t>
  </si>
  <si>
    <t>CR6</t>
  </si>
  <si>
    <t>Cave Rempart couloir 6</t>
  </si>
  <si>
    <t>CR7</t>
  </si>
  <si>
    <t>Cave Rempart couloir 7</t>
  </si>
  <si>
    <t>CR8</t>
  </si>
  <si>
    <t>Cave Rempart couloir 8</t>
  </si>
  <si>
    <t>CR9</t>
  </si>
  <si>
    <t>Cave Rempart couloir 9</t>
  </si>
  <si>
    <t>CR10</t>
  </si>
  <si>
    <t>Cave Rempart couloir 10</t>
  </si>
  <si>
    <t>CR11</t>
  </si>
  <si>
    <t>Cave Rempart couloir 11</t>
  </si>
  <si>
    <t>CR12</t>
  </si>
  <si>
    <t>Cave Rempart couloir 12</t>
  </si>
  <si>
    <t>CR13</t>
  </si>
  <si>
    <t>Cave Rempart couloir 13</t>
  </si>
  <si>
    <t>CR14</t>
  </si>
  <si>
    <t>Cave Rempart couloir 14</t>
  </si>
  <si>
    <t>CR15</t>
  </si>
  <si>
    <t>Cave Rempart couloir 15</t>
  </si>
  <si>
    <t>CR16</t>
  </si>
  <si>
    <t>Cave Rempart couloir 16</t>
  </si>
  <si>
    <t>CR17</t>
  </si>
  <si>
    <t>Cave Rempart couloir 17</t>
  </si>
  <si>
    <t>CR18</t>
  </si>
  <si>
    <t>Cave Rempart couloir 18</t>
  </si>
  <si>
    <t>CR19</t>
  </si>
  <si>
    <t>Cave Rempart couloir 19</t>
  </si>
  <si>
    <t>CR20</t>
  </si>
  <si>
    <t>Cave Rempart couloir 20</t>
  </si>
  <si>
    <t>CR21</t>
  </si>
  <si>
    <t>Cave Rempart couloir 21</t>
  </si>
  <si>
    <t>CR22</t>
  </si>
  <si>
    <t>Cave Rempart couloir 22</t>
  </si>
  <si>
    <t>CR23</t>
  </si>
  <si>
    <t>Cave Rempart couloir 23</t>
  </si>
  <si>
    <t>CR24</t>
  </si>
  <si>
    <t>Cave Rempart couloir 24</t>
  </si>
  <si>
    <t>CR25</t>
  </si>
  <si>
    <t>Cave Rempart couloir 25</t>
  </si>
  <si>
    <t>CRCF</t>
  </si>
  <si>
    <t>Cave Renpart côté Fort</t>
  </si>
  <si>
    <t>CRCL</t>
  </si>
  <si>
    <t>Cave Rempart côté Lac</t>
  </si>
  <si>
    <t>Cour Entrée Bas allée 1</t>
  </si>
  <si>
    <t>attention pile de 6 et autre de haut</t>
  </si>
  <si>
    <t>Cour Entrée Bas allée 2</t>
  </si>
  <si>
    <t>Cour Entrée Bas allée 3</t>
  </si>
  <si>
    <t>Cour Entrée Bas allée 4</t>
  </si>
  <si>
    <t>Cour Entrée Bas allée 5</t>
  </si>
  <si>
    <t>CEH1</t>
  </si>
  <si>
    <t>Cour Entrée Haut allée 1</t>
  </si>
  <si>
    <t>CEH2</t>
  </si>
  <si>
    <t>Cour Entrée Haut allée 2</t>
  </si>
  <si>
    <t>CEH3</t>
  </si>
  <si>
    <t>Cour Entrée Haut allée 3</t>
  </si>
  <si>
    <t>Cour Entrée Haut allée 4</t>
  </si>
  <si>
    <t>Cour Entrée Haut allée 5</t>
  </si>
  <si>
    <t>Cour Honneur Suppérieur allée 1</t>
  </si>
  <si>
    <t>CHS2</t>
  </si>
  <si>
    <t>Cour Honneur Suppérieur allée 2</t>
  </si>
  <si>
    <t>CHS3</t>
  </si>
  <si>
    <t>Cour Honneur Suppérieur allée 3</t>
  </si>
  <si>
    <t>CHS4</t>
  </si>
  <si>
    <t>Cour Honneur Suppérieur allée 4</t>
  </si>
  <si>
    <t>Cour Honneur Suppérieur allée 5</t>
  </si>
  <si>
    <t>CHS6</t>
  </si>
  <si>
    <t>Cour Honneur Suppérieur allée 6</t>
  </si>
  <si>
    <t>Cour Honneur Suppérieur allée 7</t>
  </si>
  <si>
    <t>Cour Honneur Suppérieur allée 8</t>
  </si>
  <si>
    <t>Cour d'Honneur Bas allée 1</t>
  </si>
  <si>
    <t>Cour d'Honneur Bas allée 2</t>
  </si>
  <si>
    <t>Cour d'Honneur Bas allée 3</t>
  </si>
  <si>
    <t>Long Couloir Gauche</t>
  </si>
  <si>
    <t>LCD</t>
  </si>
  <si>
    <t>Long Couloir Droit</t>
  </si>
  <si>
    <t>Couloir des Hopitaux</t>
  </si>
  <si>
    <t>1G</t>
  </si>
  <si>
    <t>1ère Gauche</t>
  </si>
  <si>
    <t>2G</t>
  </si>
  <si>
    <t>2ème Gauche</t>
  </si>
  <si>
    <t>3G</t>
  </si>
  <si>
    <t>3ème Gauche</t>
  </si>
  <si>
    <t>4G</t>
  </si>
  <si>
    <t>4ème Gauche</t>
  </si>
  <si>
    <t>5G</t>
  </si>
  <si>
    <t>5ème Gauche</t>
  </si>
  <si>
    <t>6G</t>
  </si>
  <si>
    <t>6ème Gauche</t>
  </si>
  <si>
    <t>7G</t>
  </si>
  <si>
    <t>7ème Gauche</t>
  </si>
  <si>
    <t>1D</t>
  </si>
  <si>
    <t>1ère Droite</t>
  </si>
  <si>
    <t>2D</t>
  </si>
  <si>
    <t>2ème Droite</t>
  </si>
  <si>
    <t>3D</t>
  </si>
  <si>
    <t>3ème Droite</t>
  </si>
  <si>
    <t>4D</t>
  </si>
  <si>
    <t>4ème Droite</t>
  </si>
  <si>
    <t>5D</t>
  </si>
  <si>
    <t>5ème Droite</t>
  </si>
  <si>
    <t>6D</t>
  </si>
  <si>
    <t>6ème Droite</t>
  </si>
  <si>
    <t>1PCFG</t>
  </si>
  <si>
    <t>1ère Petite Cave Fond Gauche</t>
  </si>
  <si>
    <t>TFG</t>
  </si>
  <si>
    <t>Tunel Fond Gauche</t>
  </si>
  <si>
    <t>SCH</t>
  </si>
  <si>
    <t>Sortie Cour d'Honneur</t>
  </si>
  <si>
    <t>1ére Petite Cave Fond Droit</t>
  </si>
  <si>
    <t>2PCFD</t>
  </si>
  <si>
    <t>2ème Petite Cave Fond Droit</t>
  </si>
  <si>
    <t>3PCFD</t>
  </si>
  <si>
    <t>3ème Petite ave Fond Droit</t>
  </si>
  <si>
    <t>TFD</t>
  </si>
  <si>
    <t>Tunel Fond Droit</t>
  </si>
  <si>
    <t>1PC</t>
  </si>
  <si>
    <t>1ére Petite Cave</t>
  </si>
  <si>
    <t>2PC</t>
  </si>
  <si>
    <t>2ème Petite Cave</t>
  </si>
  <si>
    <t>3PC</t>
  </si>
  <si>
    <t>3ème Petite Cave</t>
  </si>
  <si>
    <t>4ème Petite Cave</t>
  </si>
  <si>
    <t>ACSA</t>
  </si>
  <si>
    <t>Ancienne cave Saint Antoine</t>
  </si>
  <si>
    <t>JP2</t>
  </si>
  <si>
    <t>Cave Jean Paul 2</t>
  </si>
  <si>
    <t>CT</t>
  </si>
  <si>
    <t>Cave Tournante</t>
  </si>
  <si>
    <t>ASR</t>
  </si>
  <si>
    <t>Ancienne Salle de réunion</t>
  </si>
  <si>
    <t>Poudrière</t>
  </si>
  <si>
    <t>CM1</t>
  </si>
  <si>
    <t>Cave Morond allée 1</t>
  </si>
  <si>
    <t>CM2</t>
  </si>
  <si>
    <t>Cave Morond allée 2</t>
  </si>
  <si>
    <t>CM3</t>
  </si>
  <si>
    <t>Cave Morond allée 3</t>
  </si>
  <si>
    <t>CM4</t>
  </si>
  <si>
    <t>Cave Morond allée 4</t>
  </si>
  <si>
    <t>CPF</t>
  </si>
  <si>
    <t>Couloir Petit Fromage</t>
  </si>
  <si>
    <t>PF</t>
  </si>
  <si>
    <t>Cave Petit Fromage</t>
  </si>
  <si>
    <t>Résultat</t>
  </si>
  <si>
    <t>PILE</t>
  </si>
  <si>
    <t>1 à 60</t>
  </si>
  <si>
    <t>1 à 96</t>
  </si>
  <si>
    <t>1 à 75</t>
  </si>
  <si>
    <t>1 à 108</t>
  </si>
  <si>
    <t xml:space="preserve"> 1 à 66</t>
  </si>
  <si>
    <t xml:space="preserve"> 67 à 138</t>
  </si>
  <si>
    <t xml:space="preserve"> 73 à 138</t>
  </si>
  <si>
    <t xml:space="preserve"> 1 à 69</t>
  </si>
  <si>
    <t xml:space="preserve"> 70 à 144</t>
  </si>
  <si>
    <t xml:space="preserve"> 1 à 75</t>
  </si>
  <si>
    <t xml:space="preserve"> 76 à 144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</si>
</sst>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8"/>
      <color rgb="FFFFFFFF"/>
      <name val="Arial"/>
      <family val="2"/>
    </font>
    <font>
      <sz val="8"/>
      <color rgb="FF00000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8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rgb="FF00008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</fills>
  <borders count="39">
    <border>
      <left/>
      <right/>
      <top/>
      <bottom/>
      <diagonal/>
    </border>
    <border>
      <left style="thin">
        <color rgb="FF080000"/>
      </left>
      <right style="thin">
        <color rgb="FF080000"/>
      </right>
      <top style="medium">
        <color rgb="FF080000"/>
      </top>
      <bottom/>
      <diagonal/>
    </border>
    <border>
      <left style="thin">
        <color rgb="FF080000"/>
      </left>
      <right style="thin">
        <color rgb="FF080000"/>
      </right>
      <top style="thin">
        <color rgb="FF080000"/>
      </top>
      <bottom style="thin">
        <color rgb="FF080000"/>
      </bottom>
      <diagonal/>
    </border>
    <border>
      <left style="thin">
        <color rgb="FF080000"/>
      </left>
      <right style="thin">
        <color rgb="FF080000"/>
      </right>
      <top style="thin">
        <color rgb="FF080000"/>
      </top>
      <bottom style="medium">
        <color rgb="FF080000"/>
      </bottom>
      <diagonal/>
    </border>
    <border>
      <left style="thin">
        <color rgb="FF080000"/>
      </left>
      <right style="thin">
        <color rgb="FF08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1" fillId="2" borderId="1" xfId="0" applyNumberFormat="1" applyFont="1" applyFill="1" applyBorder="1" applyAlignment="1">
      <alignment horizontal="center" vertical="center"/>
    </xf>
    <xf numFmtId="49" fontId="2" fillId="3" borderId="2" xfId="0" applyNumberFormat="1" applyFont="1" applyFill="1" applyBorder="1" applyAlignment="1">
      <alignment vertical="center"/>
    </xf>
    <xf numFmtId="3" fontId="2" fillId="3" borderId="2" xfId="0" applyNumberFormat="1" applyFont="1" applyFill="1" applyBorder="1" applyAlignment="1">
      <alignment vertical="center"/>
    </xf>
    <xf numFmtId="22" fontId="2" fillId="3" borderId="2" xfId="0" applyNumberFormat="1" applyFont="1" applyFill="1" applyBorder="1" applyAlignment="1">
      <alignment vertical="center"/>
    </xf>
    <xf numFmtId="49" fontId="2" fillId="3" borderId="3" xfId="0" applyNumberFormat="1" applyFont="1" applyFill="1" applyBorder="1" applyAlignment="1">
      <alignment vertical="center"/>
    </xf>
    <xf numFmtId="3" fontId="2" fillId="3" borderId="3" xfId="0" applyNumberFormat="1" applyFont="1" applyFill="1" applyBorder="1" applyAlignment="1">
      <alignment vertical="center"/>
    </xf>
    <xf numFmtId="22" fontId="2" fillId="3" borderId="3" xfId="0" applyNumberFormat="1" applyFont="1" applyFill="1" applyBorder="1" applyAlignment="1">
      <alignment vertical="center"/>
    </xf>
    <xf numFmtId="0" fontId="1" fillId="2" borderId="4" xfId="0" applyNumberFormat="1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0" fillId="4" borderId="6" xfId="0" applyFill="1" applyBorder="1"/>
    <xf numFmtId="0" fontId="0" fillId="4" borderId="6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4" borderId="8" xfId="0" applyFill="1" applyBorder="1"/>
    <xf numFmtId="0" fontId="0" fillId="4" borderId="9" xfId="0" applyFill="1" applyBorder="1"/>
    <xf numFmtId="0" fontId="0" fillId="4" borderId="10" xfId="0" applyFill="1" applyBorder="1" applyAlignment="1">
      <alignment horizontal="center"/>
    </xf>
    <xf numFmtId="0" fontId="0" fillId="5" borderId="8" xfId="0" applyFill="1" applyBorder="1"/>
    <xf numFmtId="0" fontId="0" fillId="5" borderId="8" xfId="0" applyFill="1" applyBorder="1" applyAlignment="1">
      <alignment horizontal="center"/>
    </xf>
    <xf numFmtId="0" fontId="0" fillId="5" borderId="9" xfId="0" applyFill="1" applyBorder="1"/>
    <xf numFmtId="0" fontId="0" fillId="5" borderId="10" xfId="0" applyFill="1" applyBorder="1" applyAlignment="1">
      <alignment horizontal="center"/>
    </xf>
    <xf numFmtId="0" fontId="0" fillId="4" borderId="11" xfId="0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center" vertical="center" wrapText="1"/>
    </xf>
    <xf numFmtId="0" fontId="0" fillId="6" borderId="11" xfId="0" applyFill="1" applyBorder="1" applyAlignment="1">
      <alignment horizontal="center" vertical="center" wrapText="1"/>
    </xf>
    <xf numFmtId="0" fontId="0" fillId="4" borderId="13" xfId="0" applyFill="1" applyBorder="1" applyAlignment="1">
      <alignment horizontal="center" vertical="center" wrapText="1"/>
    </xf>
    <xf numFmtId="0" fontId="4" fillId="4" borderId="15" xfId="0" applyFont="1" applyFill="1" applyBorder="1" applyAlignment="1">
      <alignment horizontal="center" vertical="center" wrapText="1"/>
    </xf>
    <xf numFmtId="0" fontId="0" fillId="4" borderId="16" xfId="0" applyFill="1" applyBorder="1" applyAlignment="1">
      <alignment horizontal="center" vertical="center" wrapText="1"/>
    </xf>
    <xf numFmtId="0" fontId="4" fillId="4" borderId="17" xfId="0" applyFont="1" applyFill="1" applyBorder="1" applyAlignment="1">
      <alignment horizontal="center" vertical="center" wrapText="1"/>
    </xf>
    <xf numFmtId="0" fontId="0" fillId="4" borderId="9" xfId="0" applyFill="1" applyBorder="1" applyAlignment="1">
      <alignment horizontal="center" vertical="center" wrapText="1"/>
    </xf>
    <xf numFmtId="0" fontId="4" fillId="4" borderId="18" xfId="0" applyFont="1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4" borderId="19" xfId="0" applyFill="1" applyBorder="1" applyAlignment="1">
      <alignment horizontal="center"/>
    </xf>
    <xf numFmtId="0" fontId="0" fillId="4" borderId="6" xfId="0" applyFill="1" applyBorder="1" applyAlignment="1">
      <alignment horizontal="center" vertical="center" wrapText="1"/>
    </xf>
    <xf numFmtId="0" fontId="0" fillId="4" borderId="20" xfId="0" applyFill="1" applyBorder="1" applyAlignment="1">
      <alignment horizontal="center"/>
    </xf>
    <xf numFmtId="0" fontId="0" fillId="4" borderId="8" xfId="0" applyFill="1" applyBorder="1" applyAlignment="1">
      <alignment horizontal="center" vertical="center" wrapText="1"/>
    </xf>
    <xf numFmtId="0" fontId="5" fillId="4" borderId="8" xfId="0" applyFont="1" applyFill="1" applyBorder="1"/>
    <xf numFmtId="0" fontId="5" fillId="4" borderId="8" xfId="0" applyFont="1" applyFill="1" applyBorder="1" applyAlignment="1">
      <alignment horizontal="center"/>
    </xf>
    <xf numFmtId="0" fontId="0" fillId="4" borderId="13" xfId="0" applyFill="1" applyBorder="1" applyAlignment="1">
      <alignment horizontal="center" vertical="center" wrapText="1"/>
    </xf>
    <xf numFmtId="0" fontId="0" fillId="4" borderId="12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4" borderId="0" xfId="0" applyFill="1" applyAlignment="1">
      <alignment horizontal="center" vertical="center" wrapText="1"/>
    </xf>
    <xf numFmtId="0" fontId="0" fillId="4" borderId="7" xfId="0" applyFill="1" applyBorder="1" applyAlignment="1">
      <alignment horizontal="center"/>
    </xf>
    <xf numFmtId="0" fontId="0" fillId="4" borderId="25" xfId="0" applyFill="1" applyBorder="1"/>
    <xf numFmtId="0" fontId="0" fillId="4" borderId="26" xfId="0" applyFill="1" applyBorder="1" applyAlignment="1">
      <alignment horizontal="center"/>
    </xf>
    <xf numFmtId="0" fontId="0" fillId="4" borderId="27" xfId="0" applyFill="1" applyBorder="1"/>
    <xf numFmtId="0" fontId="0" fillId="4" borderId="28" xfId="0" applyFill="1" applyBorder="1" applyAlignment="1">
      <alignment horizontal="center"/>
    </xf>
    <xf numFmtId="0" fontId="0" fillId="4" borderId="25" xfId="0" applyFill="1" applyBorder="1" applyAlignment="1">
      <alignment horizontal="center"/>
    </xf>
    <xf numFmtId="0" fontId="0" fillId="4" borderId="29" xfId="0" applyFill="1" applyBorder="1" applyAlignment="1">
      <alignment horizontal="center"/>
    </xf>
    <xf numFmtId="0" fontId="0" fillId="4" borderId="30" xfId="0" applyFill="1" applyBorder="1" applyAlignment="1">
      <alignment horizontal="center"/>
    </xf>
    <xf numFmtId="0" fontId="0" fillId="4" borderId="27" xfId="0" applyFill="1" applyBorder="1" applyAlignment="1">
      <alignment horizontal="center"/>
    </xf>
    <xf numFmtId="0" fontId="0" fillId="4" borderId="16" xfId="0" applyFill="1" applyBorder="1"/>
    <xf numFmtId="0" fontId="0" fillId="4" borderId="2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6" borderId="16" xfId="0" applyFill="1" applyBorder="1" applyAlignment="1">
      <alignment horizontal="center"/>
    </xf>
    <xf numFmtId="0" fontId="0" fillId="4" borderId="31" xfId="0" applyFill="1" applyBorder="1" applyAlignment="1">
      <alignment horizontal="center"/>
    </xf>
    <xf numFmtId="0" fontId="0" fillId="4" borderId="19" xfId="0" applyFill="1" applyBorder="1"/>
    <xf numFmtId="0" fontId="0" fillId="4" borderId="20" xfId="0" applyFill="1" applyBorder="1"/>
    <xf numFmtId="0" fontId="0" fillId="6" borderId="8" xfId="0" applyFill="1" applyBorder="1" applyAlignment="1">
      <alignment horizontal="center"/>
    </xf>
    <xf numFmtId="0" fontId="0" fillId="4" borderId="30" xfId="0" applyFill="1" applyBorder="1"/>
    <xf numFmtId="0" fontId="0" fillId="4" borderId="5" xfId="0" applyFill="1" applyBorder="1"/>
    <xf numFmtId="0" fontId="0" fillId="4" borderId="5" xfId="0" applyFill="1" applyBorder="1" applyAlignment="1">
      <alignment horizontal="center"/>
    </xf>
    <xf numFmtId="0" fontId="0" fillId="4" borderId="6" xfId="0" applyFill="1" applyBorder="1" applyAlignment="1">
      <alignment horizontal="center" vertical="center"/>
    </xf>
    <xf numFmtId="0" fontId="0" fillId="4" borderId="36" xfId="0" applyFill="1" applyBorder="1"/>
    <xf numFmtId="0" fontId="0" fillId="6" borderId="27" xfId="0" applyFill="1" applyBorder="1"/>
    <xf numFmtId="0" fontId="0" fillId="4" borderId="13" xfId="0" applyFill="1" applyBorder="1"/>
    <xf numFmtId="0" fontId="0" fillId="4" borderId="13" xfId="0" applyFill="1" applyBorder="1" applyAlignment="1">
      <alignment horizontal="center"/>
    </xf>
    <xf numFmtId="0" fontId="0" fillId="4" borderId="16" xfId="0" applyFill="1" applyBorder="1" applyAlignment="1">
      <alignment horizontal="center"/>
    </xf>
    <xf numFmtId="0" fontId="0" fillId="4" borderId="21" xfId="0" applyFill="1" applyBorder="1" applyAlignment="1">
      <alignment horizontal="center"/>
    </xf>
    <xf numFmtId="0" fontId="4" fillId="4" borderId="16" xfId="0" applyFont="1" applyFill="1" applyBorder="1" applyAlignment="1">
      <alignment horizontal="center" vertical="center" wrapText="1"/>
    </xf>
    <xf numFmtId="0" fontId="0" fillId="4" borderId="21" xfId="0" applyFill="1" applyBorder="1"/>
    <xf numFmtId="0" fontId="0" fillId="4" borderId="11" xfId="0" applyFill="1" applyBorder="1"/>
    <xf numFmtId="0" fontId="0" fillId="4" borderId="11" xfId="0" applyFill="1" applyBorder="1" applyAlignment="1">
      <alignment horizontal="center"/>
    </xf>
    <xf numFmtId="0" fontId="0" fillId="4" borderId="37" xfId="0" applyFill="1" applyBorder="1" applyAlignment="1">
      <alignment horizontal="center"/>
    </xf>
    <xf numFmtId="0" fontId="0" fillId="0" borderId="11" xfId="0" applyFill="1" applyBorder="1"/>
    <xf numFmtId="0" fontId="0" fillId="0" borderId="11" xfId="0" applyFill="1" applyBorder="1" applyAlignment="1">
      <alignment horizontal="center"/>
    </xf>
    <xf numFmtId="0" fontId="0" fillId="0" borderId="37" xfId="0" applyFill="1" applyBorder="1" applyAlignment="1">
      <alignment horizontal="center"/>
    </xf>
    <xf numFmtId="0" fontId="0" fillId="0" borderId="38" xfId="0" applyFill="1" applyBorder="1"/>
    <xf numFmtId="20" fontId="0" fillId="0" borderId="0" xfId="0" applyNumberFormat="1"/>
    <xf numFmtId="3" fontId="0" fillId="0" borderId="0" xfId="0" applyNumberFormat="1"/>
    <xf numFmtId="0" fontId="0" fillId="4" borderId="21" xfId="0" applyFill="1" applyBorder="1" applyAlignment="1">
      <alignment horizontal="center" vertical="center"/>
    </xf>
    <xf numFmtId="0" fontId="0" fillId="4" borderId="32" xfId="0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30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27" xfId="0" applyFill="1" applyBorder="1" applyAlignment="1">
      <alignment horizontal="center" vertical="center"/>
    </xf>
    <xf numFmtId="0" fontId="0" fillId="4" borderId="28" xfId="0" applyFill="1" applyBorder="1" applyAlignment="1">
      <alignment horizontal="center" vertical="center"/>
    </xf>
    <xf numFmtId="0" fontId="0" fillId="4" borderId="25" xfId="0" applyFill="1" applyBorder="1" applyAlignment="1">
      <alignment horizontal="center" vertical="center"/>
    </xf>
    <xf numFmtId="0" fontId="0" fillId="4" borderId="21" xfId="0" applyFill="1" applyBorder="1" applyAlignment="1">
      <alignment horizontal="center"/>
    </xf>
    <xf numFmtId="0" fontId="0" fillId="4" borderId="32" xfId="0" applyFill="1" applyBorder="1" applyAlignment="1">
      <alignment horizontal="center"/>
    </xf>
    <xf numFmtId="0" fontId="0" fillId="4" borderId="28" xfId="0" applyFill="1" applyBorder="1" applyAlignment="1">
      <alignment horizontal="center"/>
    </xf>
    <xf numFmtId="0" fontId="0" fillId="4" borderId="33" xfId="0" applyFill="1" applyBorder="1" applyAlignment="1">
      <alignment horizontal="center" vertical="center"/>
    </xf>
    <xf numFmtId="0" fontId="0" fillId="4" borderId="34" xfId="0" applyFill="1" applyBorder="1" applyAlignment="1">
      <alignment horizontal="center" vertical="center"/>
    </xf>
    <xf numFmtId="0" fontId="0" fillId="4" borderId="35" xfId="0" applyFill="1" applyBorder="1" applyAlignment="1">
      <alignment horizontal="center" vertical="center"/>
    </xf>
    <xf numFmtId="0" fontId="0" fillId="4" borderId="21" xfId="0" applyFill="1" applyBorder="1" applyAlignment="1">
      <alignment horizontal="center" vertical="center" wrapText="1"/>
    </xf>
    <xf numFmtId="0" fontId="0" fillId="4" borderId="32" xfId="0" applyFill="1" applyBorder="1" applyAlignment="1">
      <alignment horizontal="center" vertical="center" wrapText="1"/>
    </xf>
    <xf numFmtId="0" fontId="0" fillId="4" borderId="28" xfId="0" applyFill="1" applyBorder="1" applyAlignment="1">
      <alignment horizontal="center" vertical="center" wrapText="1"/>
    </xf>
    <xf numFmtId="0" fontId="0" fillId="4" borderId="23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 wrapText="1"/>
    </xf>
    <xf numFmtId="0" fontId="0" fillId="4" borderId="8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4" borderId="27" xfId="0" applyFill="1" applyBorder="1" applyAlignment="1">
      <alignment horizontal="center" vertical="center" wrapText="1"/>
    </xf>
    <xf numFmtId="0" fontId="0" fillId="4" borderId="24" xfId="0" applyFill="1" applyBorder="1" applyAlignment="1">
      <alignment horizontal="center" vertical="center" wrapText="1"/>
    </xf>
    <xf numFmtId="0" fontId="0" fillId="4" borderId="14" xfId="0" applyFill="1" applyBorder="1" applyAlignment="1">
      <alignment horizontal="center" vertical="center" wrapText="1"/>
    </xf>
    <xf numFmtId="0" fontId="0" fillId="4" borderId="26" xfId="0" applyFill="1" applyBorder="1" applyAlignment="1">
      <alignment horizontal="center" vertical="center" wrapText="1"/>
    </xf>
    <xf numFmtId="0" fontId="0" fillId="4" borderId="23" xfId="0" applyFill="1" applyBorder="1" applyAlignment="1">
      <alignment horizontal="center"/>
    </xf>
    <xf numFmtId="0" fontId="0" fillId="4" borderId="22" xfId="0" applyFill="1" applyBorder="1" applyAlignment="1">
      <alignment horizontal="center"/>
    </xf>
    <xf numFmtId="0" fontId="0" fillId="4" borderId="9" xfId="0" applyFill="1" applyBorder="1" applyAlignment="1">
      <alignment horizontal="center" vertical="center" wrapText="1"/>
    </xf>
    <xf numFmtId="0" fontId="0" fillId="4" borderId="13" xfId="0" applyFill="1" applyBorder="1" applyAlignment="1">
      <alignment horizontal="center" vertical="center" wrapText="1"/>
    </xf>
    <xf numFmtId="0" fontId="0" fillId="4" borderId="16" xfId="0" applyFill="1" applyBorder="1" applyAlignment="1">
      <alignment horizontal="center" vertical="center" wrapText="1"/>
    </xf>
    <xf numFmtId="0" fontId="5" fillId="4" borderId="23" xfId="0" applyFont="1" applyFill="1" applyBorder="1" applyAlignment="1">
      <alignment horizontal="center"/>
    </xf>
    <xf numFmtId="0" fontId="5" fillId="4" borderId="22" xfId="0" applyFont="1" applyFill="1" applyBorder="1" applyAlignment="1">
      <alignment horizontal="center"/>
    </xf>
    <xf numFmtId="0" fontId="5" fillId="4" borderId="5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17" fontId="0" fillId="4" borderId="8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161925</xdr:rowOff>
    </xdr:from>
    <xdr:to>
      <xdr:col>5</xdr:col>
      <xdr:colOff>1028700</xdr:colOff>
      <xdr:row>5</xdr:row>
      <xdr:rowOff>123825</xdr:rowOff>
    </xdr:to>
    <xdr:sp macro="" textlink="">
      <xdr:nvSpPr>
        <xdr:cNvPr id="2" name="ZoneTexte 1"/>
        <xdr:cNvSpPr txBox="1"/>
      </xdr:nvSpPr>
      <xdr:spPr>
        <a:xfrm>
          <a:off x="2762250" y="542925"/>
          <a:ext cx="2124075" cy="533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Contrôle</a:t>
          </a:r>
          <a:r>
            <a:rPr lang="fr-FR" sz="1100" baseline="0"/>
            <a:t> sur onglet parametre</a:t>
          </a:r>
        </a:p>
        <a:p>
          <a:r>
            <a:rPr lang="fr-FR" sz="1100" baseline="0"/>
            <a:t>Récupération du nom de la cave</a:t>
          </a:r>
          <a:endParaRPr lang="fr-FR" sz="1100"/>
        </a:p>
      </xdr:txBody>
    </xdr:sp>
    <xdr:clientData/>
  </xdr:twoCellAnchor>
  <xdr:twoCellAnchor>
    <xdr:from>
      <xdr:col>6</xdr:col>
      <xdr:colOff>200026</xdr:colOff>
      <xdr:row>3</xdr:row>
      <xdr:rowOff>1</xdr:rowOff>
    </xdr:from>
    <xdr:to>
      <xdr:col>8</xdr:col>
      <xdr:colOff>438150</xdr:colOff>
      <xdr:row>4</xdr:row>
      <xdr:rowOff>133351</xdr:rowOff>
    </xdr:to>
    <xdr:sp macro="" textlink="">
      <xdr:nvSpPr>
        <xdr:cNvPr id="3" name="ZoneTexte 2"/>
        <xdr:cNvSpPr txBox="1"/>
      </xdr:nvSpPr>
      <xdr:spPr>
        <a:xfrm>
          <a:off x="5200651" y="571501"/>
          <a:ext cx="1762124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aseline="0"/>
            <a:t>Récupération de la hauteur</a:t>
          </a:r>
          <a:endParaRPr lang="fr-FR" sz="1100"/>
        </a:p>
      </xdr:txBody>
    </xdr:sp>
    <xdr:clientData/>
  </xdr:twoCellAnchor>
  <xdr:twoCellAnchor>
    <xdr:from>
      <xdr:col>5</xdr:col>
      <xdr:colOff>171450</xdr:colOff>
      <xdr:row>5</xdr:row>
      <xdr:rowOff>161925</xdr:rowOff>
    </xdr:from>
    <xdr:to>
      <xdr:col>5</xdr:col>
      <xdr:colOff>285750</xdr:colOff>
      <xdr:row>7</xdr:row>
      <xdr:rowOff>133350</xdr:rowOff>
    </xdr:to>
    <xdr:cxnSp macro="">
      <xdr:nvCxnSpPr>
        <xdr:cNvPr id="5" name="Connecteur droit avec flèche 4"/>
        <xdr:cNvCxnSpPr/>
      </xdr:nvCxnSpPr>
      <xdr:spPr>
        <a:xfrm>
          <a:off x="4029075" y="1114425"/>
          <a:ext cx="114300" cy="35242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523875</xdr:colOff>
      <xdr:row>4</xdr:row>
      <xdr:rowOff>104775</xdr:rowOff>
    </xdr:from>
    <xdr:to>
      <xdr:col>6</xdr:col>
      <xdr:colOff>600075</xdr:colOff>
      <xdr:row>7</xdr:row>
      <xdr:rowOff>123825</xdr:rowOff>
    </xdr:to>
    <xdr:cxnSp macro="">
      <xdr:nvCxnSpPr>
        <xdr:cNvPr id="7" name="Connecteur droit avec flèche 6"/>
        <xdr:cNvCxnSpPr/>
      </xdr:nvCxnSpPr>
      <xdr:spPr>
        <a:xfrm flipH="1">
          <a:off x="5524500" y="866775"/>
          <a:ext cx="76200" cy="5905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8:H165"/>
  <sheetViews>
    <sheetView workbookViewId="0">
      <selection activeCell="E13" sqref="E13"/>
    </sheetView>
  </sheetViews>
  <sheetFormatPr baseColWidth="10" defaultRowHeight="15" x14ac:dyDescent="0.25"/>
  <cols>
    <col min="1" max="1" width="12.7109375" bestFit="1" customWidth="1"/>
    <col min="2" max="2" width="11.28515625" bestFit="1" customWidth="1"/>
    <col min="3" max="3" width="8.7109375" bestFit="1" customWidth="1"/>
    <col min="4" max="4" width="10.5703125" bestFit="1" customWidth="1"/>
    <col min="5" max="5" width="14.5703125" bestFit="1" customWidth="1"/>
    <col min="6" max="6" width="17.140625" bestFit="1" customWidth="1"/>
  </cols>
  <sheetData>
    <row r="8" spans="1:8" ht="15.75" thickBot="1" x14ac:dyDescent="0.3"/>
    <row r="9" spans="1:8" x14ac:dyDescent="0.25">
      <c r="A9" s="1" t="s">
        <v>0</v>
      </c>
      <c r="B9" s="1" t="s">
        <v>1</v>
      </c>
      <c r="C9" s="1" t="s">
        <v>2</v>
      </c>
      <c r="D9" s="1" t="s">
        <v>3</v>
      </c>
      <c r="E9" s="1" t="s">
        <v>4</v>
      </c>
      <c r="F9" s="8" t="s">
        <v>25</v>
      </c>
      <c r="G9" s="8" t="s">
        <v>28</v>
      </c>
      <c r="H9" s="8" t="s">
        <v>184</v>
      </c>
    </row>
    <row r="10" spans="1:8" x14ac:dyDescent="0.25">
      <c r="A10" s="2" t="s">
        <v>6</v>
      </c>
      <c r="B10" s="3">
        <v>49</v>
      </c>
      <c r="C10" s="3">
        <v>51</v>
      </c>
      <c r="D10" s="2" t="s">
        <v>5</v>
      </c>
      <c r="E10" s="4">
        <v>42024.341331018521</v>
      </c>
      <c r="F10" t="str">
        <f>VLOOKUP(A10,parametre!A1:D208,1)</f>
        <v>CPF</v>
      </c>
      <c r="G10">
        <v>22</v>
      </c>
      <c r="H10" s="78">
        <f>((C10-B10)-1)*G10</f>
        <v>22</v>
      </c>
    </row>
    <row r="11" spans="1:8" x14ac:dyDescent="0.25">
      <c r="A11" s="2" t="s">
        <v>6</v>
      </c>
      <c r="B11" s="3">
        <v>31</v>
      </c>
      <c r="C11" s="3">
        <v>33</v>
      </c>
      <c r="D11" s="2" t="s">
        <v>5</v>
      </c>
      <c r="E11" s="4">
        <v>42024.341331018521</v>
      </c>
      <c r="F11" t="str">
        <f>VLOOKUP(A11,parametre!A2:D209,1)</f>
        <v>CPF</v>
      </c>
      <c r="G11">
        <v>22</v>
      </c>
    </row>
    <row r="12" spans="1:8" x14ac:dyDescent="0.25">
      <c r="A12" s="2" t="s">
        <v>6</v>
      </c>
      <c r="B12" s="3">
        <v>37</v>
      </c>
      <c r="C12" s="3">
        <v>39</v>
      </c>
      <c r="D12" s="2" t="s">
        <v>5</v>
      </c>
      <c r="E12" s="4">
        <v>42024.341331018521</v>
      </c>
      <c r="F12" t="str">
        <f>VLOOKUP(A12,parametre!A3:D210,1)</f>
        <v>CPF</v>
      </c>
      <c r="G12">
        <v>22</v>
      </c>
    </row>
    <row r="13" spans="1:8" x14ac:dyDescent="0.25">
      <c r="A13" s="2" t="s">
        <v>6</v>
      </c>
      <c r="B13" s="3">
        <v>28</v>
      </c>
      <c r="C13" s="3">
        <v>30</v>
      </c>
      <c r="D13" s="2" t="s">
        <v>5</v>
      </c>
      <c r="E13" s="4">
        <v>42024.341331018521</v>
      </c>
      <c r="F13" t="str">
        <f>VLOOKUP(A13,parametre!A4:D211,1)</f>
        <v>CPF</v>
      </c>
      <c r="G13">
        <v>22</v>
      </c>
    </row>
    <row r="14" spans="1:8" x14ac:dyDescent="0.25">
      <c r="A14" s="2" t="s">
        <v>6</v>
      </c>
      <c r="B14" s="3">
        <v>19</v>
      </c>
      <c r="C14" s="3">
        <v>21</v>
      </c>
      <c r="D14" s="2" t="s">
        <v>5</v>
      </c>
      <c r="E14" s="4">
        <v>42024.341331018521</v>
      </c>
      <c r="F14" t="str">
        <f>VLOOKUP(A14,parametre!A5:D212,1)</f>
        <v>CPF</v>
      </c>
      <c r="G14">
        <v>22</v>
      </c>
    </row>
    <row r="15" spans="1:8" x14ac:dyDescent="0.25">
      <c r="A15" s="2" t="s">
        <v>6</v>
      </c>
      <c r="B15" s="3">
        <v>34</v>
      </c>
      <c r="C15" s="3">
        <v>36</v>
      </c>
      <c r="D15" s="2" t="s">
        <v>5</v>
      </c>
      <c r="E15" s="4">
        <v>42024.341331018521</v>
      </c>
      <c r="F15" t="str">
        <f>VLOOKUP(A15,parametre!A6:D213,1)</f>
        <v>3PCFD</v>
      </c>
      <c r="G15">
        <v>22</v>
      </c>
    </row>
    <row r="16" spans="1:8" x14ac:dyDescent="0.25">
      <c r="A16" s="2" t="s">
        <v>6</v>
      </c>
      <c r="B16" s="3">
        <v>52</v>
      </c>
      <c r="C16" s="3">
        <v>54</v>
      </c>
      <c r="D16" s="2" t="s">
        <v>5</v>
      </c>
      <c r="E16" s="4">
        <v>42024.341331018521</v>
      </c>
      <c r="F16" t="str">
        <f>VLOOKUP(A16,parametre!A7:D214,1)</f>
        <v>3PCFD</v>
      </c>
      <c r="G16">
        <v>22</v>
      </c>
    </row>
    <row r="17" spans="1:7" x14ac:dyDescent="0.25">
      <c r="A17" s="2" t="s">
        <v>6</v>
      </c>
      <c r="B17" s="3">
        <v>55</v>
      </c>
      <c r="C17" s="3">
        <v>57</v>
      </c>
      <c r="D17" s="2" t="s">
        <v>5</v>
      </c>
      <c r="E17" s="4">
        <v>42024.341331018521</v>
      </c>
      <c r="F17" t="str">
        <f>VLOOKUP(A17,parametre!A8:D215,1)</f>
        <v>3PCFD</v>
      </c>
      <c r="G17">
        <v>22</v>
      </c>
    </row>
    <row r="18" spans="1:7" x14ac:dyDescent="0.25">
      <c r="A18" s="2" t="s">
        <v>6</v>
      </c>
      <c r="B18" s="3">
        <v>22</v>
      </c>
      <c r="C18" s="3">
        <v>24</v>
      </c>
      <c r="D18" s="2" t="s">
        <v>5</v>
      </c>
      <c r="E18" s="4">
        <v>42024.341331018521</v>
      </c>
      <c r="F18" t="str">
        <f>VLOOKUP(A18,parametre!A9:D216,1)</f>
        <v>3PCFD</v>
      </c>
      <c r="G18">
        <v>22</v>
      </c>
    </row>
    <row r="19" spans="1:7" x14ac:dyDescent="0.25">
      <c r="A19" s="2" t="s">
        <v>6</v>
      </c>
      <c r="B19" s="3">
        <v>40</v>
      </c>
      <c r="C19" s="3">
        <v>42</v>
      </c>
      <c r="D19" s="2" t="s">
        <v>5</v>
      </c>
      <c r="E19" s="4">
        <v>42024.341331018521</v>
      </c>
      <c r="F19" t="str">
        <f>VLOOKUP(A19,parametre!A10:D217,1)</f>
        <v>3PCFD</v>
      </c>
      <c r="G19">
        <v>22</v>
      </c>
    </row>
    <row r="20" spans="1:7" x14ac:dyDescent="0.25">
      <c r="A20" s="2" t="s">
        <v>6</v>
      </c>
      <c r="B20" s="3">
        <v>58</v>
      </c>
      <c r="C20" s="3">
        <v>60</v>
      </c>
      <c r="D20" s="2" t="s">
        <v>5</v>
      </c>
      <c r="E20" s="4">
        <v>42024.341331018521</v>
      </c>
      <c r="F20" t="str">
        <f>VLOOKUP(A20,parametre!A11:D218,1)</f>
        <v>3PCFD</v>
      </c>
      <c r="G20">
        <v>22</v>
      </c>
    </row>
    <row r="21" spans="1:7" x14ac:dyDescent="0.25">
      <c r="A21" s="2" t="s">
        <v>6</v>
      </c>
      <c r="B21" s="3">
        <v>43</v>
      </c>
      <c r="C21" s="3">
        <v>45</v>
      </c>
      <c r="D21" s="2" t="s">
        <v>5</v>
      </c>
      <c r="E21" s="4">
        <v>42024.341331018521</v>
      </c>
      <c r="F21" t="str">
        <f>VLOOKUP(A21,parametre!A12:D219,1)</f>
        <v>3PCFD</v>
      </c>
      <c r="G21">
        <v>22</v>
      </c>
    </row>
    <row r="22" spans="1:7" ht="15.75" thickBot="1" x14ac:dyDescent="0.3">
      <c r="A22" s="5" t="s">
        <v>6</v>
      </c>
      <c r="B22" s="6">
        <v>46</v>
      </c>
      <c r="C22" s="6">
        <v>48</v>
      </c>
      <c r="D22" s="5" t="s">
        <v>5</v>
      </c>
      <c r="E22" s="7">
        <v>42024.341331018521</v>
      </c>
      <c r="F22" t="str">
        <f>VLOOKUP(A22,parametre!A13:D220,1)</f>
        <v>3PCFD</v>
      </c>
      <c r="G22" s="77">
        <v>22</v>
      </c>
    </row>
    <row r="27" spans="1:7" ht="15.75" thickBot="1" x14ac:dyDescent="0.3"/>
    <row r="28" spans="1:7" x14ac:dyDescent="0.25">
      <c r="A28" s="1" t="s">
        <v>0</v>
      </c>
      <c r="B28" s="1" t="s">
        <v>1</v>
      </c>
      <c r="C28" s="1" t="s">
        <v>2</v>
      </c>
      <c r="D28" s="1" t="s">
        <v>3</v>
      </c>
      <c r="E28" s="1" t="s">
        <v>4</v>
      </c>
      <c r="F28" t="str">
        <f>VLOOKUP(A28,parametre!A19:D226,1)</f>
        <v>CPF</v>
      </c>
    </row>
    <row r="29" spans="1:7" x14ac:dyDescent="0.25">
      <c r="A29" s="2" t="s">
        <v>8</v>
      </c>
      <c r="B29" s="3">
        <v>19</v>
      </c>
      <c r="C29" s="3">
        <v>21</v>
      </c>
      <c r="D29" s="2" t="s">
        <v>5</v>
      </c>
      <c r="E29" s="4">
        <v>42037.333333333336</v>
      </c>
      <c r="F29" t="str">
        <f>VLOOKUP(A29,parametre!A65:D272,1)</f>
        <v>3PCFD</v>
      </c>
    </row>
    <row r="30" spans="1:7" x14ac:dyDescent="0.25">
      <c r="A30" s="2" t="s">
        <v>8</v>
      </c>
      <c r="B30" s="3">
        <v>85</v>
      </c>
      <c r="C30" s="3">
        <v>87</v>
      </c>
      <c r="D30" s="2" t="s">
        <v>5</v>
      </c>
      <c r="E30" s="4">
        <v>42037.333333333336</v>
      </c>
      <c r="F30" t="str">
        <f>VLOOKUP(A30,parametre!A66:D273,1)</f>
        <v>ASR</v>
      </c>
    </row>
    <row r="31" spans="1:7" x14ac:dyDescent="0.25">
      <c r="A31" s="2" t="s">
        <v>8</v>
      </c>
      <c r="B31" s="3">
        <v>70</v>
      </c>
      <c r="C31" s="3">
        <v>72</v>
      </c>
      <c r="D31" s="2" t="s">
        <v>5</v>
      </c>
      <c r="E31" s="4">
        <v>42037.333333333336</v>
      </c>
      <c r="F31" t="str">
        <f>VLOOKUP(A31,parametre!A67:D274,1)</f>
        <v>ACSA</v>
      </c>
    </row>
    <row r="32" spans="1:7" x14ac:dyDescent="0.25">
      <c r="A32" s="2" t="s">
        <v>8</v>
      </c>
      <c r="B32" s="3">
        <v>82</v>
      </c>
      <c r="C32" s="3">
        <v>84</v>
      </c>
      <c r="D32" s="2" t="s">
        <v>5</v>
      </c>
      <c r="E32" s="4">
        <v>42037.333333333336</v>
      </c>
      <c r="F32" t="str">
        <f>VLOOKUP(A32,parametre!A68:D275,1)</f>
        <v>ACSA</v>
      </c>
    </row>
    <row r="33" spans="1:6" x14ac:dyDescent="0.25">
      <c r="A33" s="2" t="s">
        <v>8</v>
      </c>
      <c r="B33" s="3">
        <v>34</v>
      </c>
      <c r="C33" s="3">
        <v>36</v>
      </c>
      <c r="D33" s="2" t="s">
        <v>5</v>
      </c>
      <c r="E33" s="4">
        <v>42037.333333333336</v>
      </c>
      <c r="F33" t="str">
        <f>VLOOKUP(A33,parametre!A69:D276,1)</f>
        <v>ACSA</v>
      </c>
    </row>
    <row r="34" spans="1:6" x14ac:dyDescent="0.25">
      <c r="A34" s="2" t="s">
        <v>8</v>
      </c>
      <c r="B34" s="3">
        <v>37</v>
      </c>
      <c r="C34" s="3">
        <v>39</v>
      </c>
      <c r="D34" s="2" t="s">
        <v>5</v>
      </c>
      <c r="E34" s="4">
        <v>42037.333333333336</v>
      </c>
      <c r="F34" t="str">
        <f>VLOOKUP(A34,parametre!A70:D277,1)</f>
        <v>ACSA</v>
      </c>
    </row>
    <row r="35" spans="1:6" x14ac:dyDescent="0.25">
      <c r="A35" s="2" t="s">
        <v>8</v>
      </c>
      <c r="B35" s="3">
        <v>46</v>
      </c>
      <c r="C35" s="3">
        <v>48</v>
      </c>
      <c r="D35" s="2" t="s">
        <v>5</v>
      </c>
      <c r="E35" s="4">
        <v>42037.333333333336</v>
      </c>
      <c r="F35" t="str">
        <f>VLOOKUP(A35,parametre!A71:D278,1)</f>
        <v>ASR</v>
      </c>
    </row>
    <row r="36" spans="1:6" x14ac:dyDescent="0.25">
      <c r="A36" s="2" t="s">
        <v>8</v>
      </c>
      <c r="B36" s="3">
        <v>73</v>
      </c>
      <c r="C36" s="3">
        <v>75</v>
      </c>
      <c r="D36" s="2" t="s">
        <v>5</v>
      </c>
      <c r="E36" s="4">
        <v>42037.333333333336</v>
      </c>
      <c r="F36" t="str">
        <f>VLOOKUP(A36,parametre!A72:D279,1)</f>
        <v>ASR</v>
      </c>
    </row>
    <row r="37" spans="1:6" x14ac:dyDescent="0.25">
      <c r="A37" s="2" t="s">
        <v>8</v>
      </c>
      <c r="B37" s="3">
        <v>79</v>
      </c>
      <c r="C37" s="3">
        <v>81</v>
      </c>
      <c r="D37" s="2" t="s">
        <v>5</v>
      </c>
      <c r="E37" s="4">
        <v>42037.333333333336</v>
      </c>
      <c r="F37" t="str">
        <f>VLOOKUP(A37,parametre!A73:D280,1)</f>
        <v>ACSA</v>
      </c>
    </row>
    <row r="38" spans="1:6" x14ac:dyDescent="0.25">
      <c r="A38" s="2" t="s">
        <v>8</v>
      </c>
      <c r="B38" s="3">
        <v>25</v>
      </c>
      <c r="C38" s="3">
        <v>27</v>
      </c>
      <c r="D38" s="2" t="s">
        <v>5</v>
      </c>
      <c r="E38" s="4">
        <v>42037.333333333336</v>
      </c>
      <c r="F38" t="str">
        <f>VLOOKUP(A38,parametre!A74:D281,1)</f>
        <v>ACSA</v>
      </c>
    </row>
    <row r="39" spans="1:6" x14ac:dyDescent="0.25">
      <c r="A39" s="2" t="s">
        <v>8</v>
      </c>
      <c r="B39" s="3">
        <v>28</v>
      </c>
      <c r="C39" s="3">
        <v>30</v>
      </c>
      <c r="D39" s="2" t="s">
        <v>5</v>
      </c>
      <c r="E39" s="4">
        <v>42037.333333333336</v>
      </c>
      <c r="F39" t="str">
        <f>VLOOKUP(A39,parametre!A75:D282,1)</f>
        <v>ACSA</v>
      </c>
    </row>
    <row r="40" spans="1:6" x14ac:dyDescent="0.25">
      <c r="A40" s="2" t="s">
        <v>8</v>
      </c>
      <c r="B40" s="3">
        <v>100</v>
      </c>
      <c r="C40" s="3">
        <v>102</v>
      </c>
      <c r="D40" s="2" t="s">
        <v>5</v>
      </c>
      <c r="E40" s="4">
        <v>42037.333333333336</v>
      </c>
      <c r="F40" t="str">
        <f>VLOOKUP(A40,parametre!A76:D283,1)</f>
        <v>ACSA</v>
      </c>
    </row>
    <row r="41" spans="1:6" x14ac:dyDescent="0.25">
      <c r="A41" s="2" t="s">
        <v>8</v>
      </c>
      <c r="B41" s="3">
        <v>10</v>
      </c>
      <c r="C41" s="3">
        <v>12</v>
      </c>
      <c r="D41" s="2" t="s">
        <v>5</v>
      </c>
      <c r="E41" s="4">
        <v>42037.333333333336</v>
      </c>
      <c r="F41" t="str">
        <f>VLOOKUP(A41,parametre!A77:D284,1)</f>
        <v>ACSA</v>
      </c>
    </row>
    <row r="42" spans="1:6" x14ac:dyDescent="0.25">
      <c r="A42" s="2" t="s">
        <v>8</v>
      </c>
      <c r="B42" s="3">
        <v>88</v>
      </c>
      <c r="C42" s="3">
        <v>90</v>
      </c>
      <c r="D42" s="2" t="s">
        <v>5</v>
      </c>
      <c r="E42" s="4">
        <v>42037.333333333336</v>
      </c>
      <c r="F42" t="str">
        <f>VLOOKUP(A42,parametre!A78:D285,1)</f>
        <v>ASR</v>
      </c>
    </row>
    <row r="43" spans="1:6" x14ac:dyDescent="0.25">
      <c r="A43" s="2" t="s">
        <v>8</v>
      </c>
      <c r="B43" s="3">
        <v>91</v>
      </c>
      <c r="C43" s="3">
        <v>93</v>
      </c>
      <c r="D43" s="2" t="s">
        <v>5</v>
      </c>
      <c r="E43" s="4">
        <v>42037.333333333336</v>
      </c>
      <c r="F43" t="str">
        <f>VLOOKUP(A43,parametre!A79:D286,1)</f>
        <v>ASR</v>
      </c>
    </row>
    <row r="44" spans="1:6" x14ac:dyDescent="0.25">
      <c r="A44" s="2" t="s">
        <v>8</v>
      </c>
      <c r="B44" s="3">
        <v>76</v>
      </c>
      <c r="C44" s="3">
        <v>78</v>
      </c>
      <c r="D44" s="2" t="s">
        <v>5</v>
      </c>
      <c r="E44" s="4">
        <v>42037.333333333336</v>
      </c>
      <c r="F44" t="str">
        <f>VLOOKUP(A44,parametre!A80:D287,1)</f>
        <v>ASR</v>
      </c>
    </row>
    <row r="45" spans="1:6" x14ac:dyDescent="0.25">
      <c r="A45" s="2" t="s">
        <v>8</v>
      </c>
      <c r="B45" s="3">
        <v>97</v>
      </c>
      <c r="C45" s="3">
        <v>99</v>
      </c>
      <c r="D45" s="2" t="s">
        <v>5</v>
      </c>
      <c r="E45" s="4">
        <v>42037.333333333336</v>
      </c>
      <c r="F45" t="str">
        <f>VLOOKUP(A45,parametre!A81:D288,1)</f>
        <v>ASR</v>
      </c>
    </row>
    <row r="46" spans="1:6" x14ac:dyDescent="0.25">
      <c r="A46" s="2" t="s">
        <v>8</v>
      </c>
      <c r="B46" s="3">
        <v>67</v>
      </c>
      <c r="C46" s="3">
        <v>69</v>
      </c>
      <c r="D46" s="2" t="s">
        <v>5</v>
      </c>
      <c r="E46" s="4">
        <v>42037.333333333336</v>
      </c>
      <c r="F46" t="str">
        <f>VLOOKUP(A46,parametre!A82:D289,1)</f>
        <v>ASR</v>
      </c>
    </row>
    <row r="47" spans="1:6" x14ac:dyDescent="0.25">
      <c r="A47" s="2" t="s">
        <v>8</v>
      </c>
      <c r="B47" s="3">
        <v>94</v>
      </c>
      <c r="C47" s="3">
        <v>96</v>
      </c>
      <c r="D47" s="2" t="s">
        <v>5</v>
      </c>
      <c r="E47" s="4">
        <v>42037.333333333336</v>
      </c>
      <c r="F47" t="str">
        <f>VLOOKUP(A47,parametre!A83:D290,1)</f>
        <v>ASR</v>
      </c>
    </row>
    <row r="48" spans="1:6" x14ac:dyDescent="0.25">
      <c r="A48" s="2" t="s">
        <v>8</v>
      </c>
      <c r="B48" s="3">
        <v>13</v>
      </c>
      <c r="C48" s="3">
        <v>15</v>
      </c>
      <c r="D48" s="2" t="s">
        <v>5</v>
      </c>
      <c r="E48" s="4">
        <v>42037.333333333336</v>
      </c>
      <c r="F48" t="str">
        <f>VLOOKUP(A48,parametre!A84:D291,1)</f>
        <v>ASR</v>
      </c>
    </row>
    <row r="49" spans="1:6" x14ac:dyDescent="0.25">
      <c r="A49" s="2" t="s">
        <v>8</v>
      </c>
      <c r="B49" s="3">
        <v>16</v>
      </c>
      <c r="C49" s="3">
        <v>18</v>
      </c>
      <c r="D49" s="2" t="s">
        <v>5</v>
      </c>
      <c r="E49" s="4">
        <v>42037.333333333336</v>
      </c>
      <c r="F49" t="str">
        <f>VLOOKUP(A49,parametre!A85:D292,1)</f>
        <v>ASR</v>
      </c>
    </row>
    <row r="50" spans="1:6" x14ac:dyDescent="0.25">
      <c r="A50" s="2" t="s">
        <v>8</v>
      </c>
      <c r="B50" s="3">
        <v>106</v>
      </c>
      <c r="C50" s="3">
        <v>108</v>
      </c>
      <c r="D50" s="2" t="s">
        <v>5</v>
      </c>
      <c r="E50" s="4">
        <v>42037.333333333336</v>
      </c>
      <c r="F50" t="str">
        <f>VLOOKUP(A50,parametre!A86:D293,1)</f>
        <v>ASR</v>
      </c>
    </row>
    <row r="51" spans="1:6" x14ac:dyDescent="0.25">
      <c r="A51" s="2" t="s">
        <v>8</v>
      </c>
      <c r="B51" s="3">
        <v>4</v>
      </c>
      <c r="C51" s="3">
        <v>6</v>
      </c>
      <c r="D51" s="2" t="s">
        <v>5</v>
      </c>
      <c r="E51" s="4">
        <v>42037.333333333336</v>
      </c>
      <c r="F51" t="str">
        <f>VLOOKUP(A51,parametre!A87:D294,1)</f>
        <v>3PCFD</v>
      </c>
    </row>
    <row r="52" spans="1:6" x14ac:dyDescent="0.25">
      <c r="A52" s="2" t="s">
        <v>8</v>
      </c>
      <c r="B52" s="3">
        <v>7</v>
      </c>
      <c r="C52" s="3">
        <v>9</v>
      </c>
      <c r="D52" s="2" t="s">
        <v>5</v>
      </c>
      <c r="E52" s="4">
        <v>42037.333333333336</v>
      </c>
      <c r="F52" t="str">
        <f>VLOOKUP(A52,parametre!A88:D295,1)</f>
        <v>3PCFD</v>
      </c>
    </row>
    <row r="53" spans="1:6" x14ac:dyDescent="0.25">
      <c r="A53" s="2" t="s">
        <v>8</v>
      </c>
      <c r="B53" s="3">
        <v>1</v>
      </c>
      <c r="C53" s="3">
        <v>3</v>
      </c>
      <c r="D53" s="2" t="s">
        <v>5</v>
      </c>
      <c r="E53" s="4">
        <v>42037.333333333336</v>
      </c>
      <c r="F53" t="str">
        <f>VLOOKUP(A53,parametre!A89:D296,1)</f>
        <v>3PCFD</v>
      </c>
    </row>
    <row r="54" spans="1:6" x14ac:dyDescent="0.25">
      <c r="A54" s="2" t="s">
        <v>8</v>
      </c>
      <c r="B54" s="3">
        <v>58</v>
      </c>
      <c r="C54" s="3">
        <v>60</v>
      </c>
      <c r="D54" s="2" t="s">
        <v>5</v>
      </c>
      <c r="E54" s="4">
        <v>42037.333333333336</v>
      </c>
      <c r="F54" t="str">
        <f>VLOOKUP(A54,parametre!A90:D297,1)</f>
        <v>ACSA</v>
      </c>
    </row>
    <row r="55" spans="1:6" x14ac:dyDescent="0.25">
      <c r="A55" s="2" t="s">
        <v>8</v>
      </c>
      <c r="B55" s="3">
        <v>61</v>
      </c>
      <c r="C55" s="3">
        <v>63</v>
      </c>
      <c r="D55" s="2" t="s">
        <v>5</v>
      </c>
      <c r="E55" s="4">
        <v>42037.333333333336</v>
      </c>
      <c r="F55" t="str">
        <f>VLOOKUP(A55,parametre!A91:D298,1)</f>
        <v>ACSA</v>
      </c>
    </row>
    <row r="56" spans="1:6" x14ac:dyDescent="0.25">
      <c r="A56" s="2" t="s">
        <v>8</v>
      </c>
      <c r="B56" s="3">
        <v>52</v>
      </c>
      <c r="C56" s="3">
        <v>54</v>
      </c>
      <c r="D56" s="2" t="s">
        <v>5</v>
      </c>
      <c r="E56" s="4">
        <v>42037.333333333336</v>
      </c>
      <c r="F56" t="str">
        <f>VLOOKUP(A56,parametre!A92:D299,1)</f>
        <v>ASR</v>
      </c>
    </row>
    <row r="57" spans="1:6" x14ac:dyDescent="0.25">
      <c r="A57" s="2" t="s">
        <v>8</v>
      </c>
      <c r="B57" s="3">
        <v>103</v>
      </c>
      <c r="C57" s="3">
        <v>105</v>
      </c>
      <c r="D57" s="2" t="s">
        <v>5</v>
      </c>
      <c r="E57" s="4">
        <v>42037.333333333336</v>
      </c>
      <c r="F57" t="str">
        <f>VLOOKUP(A57,parametre!A93:D300,1)</f>
        <v>ASR</v>
      </c>
    </row>
    <row r="58" spans="1:6" x14ac:dyDescent="0.25">
      <c r="A58" s="2" t="s">
        <v>8</v>
      </c>
      <c r="B58" s="3">
        <v>49</v>
      </c>
      <c r="C58" s="3">
        <v>51</v>
      </c>
      <c r="D58" s="2" t="s">
        <v>5</v>
      </c>
      <c r="E58" s="4">
        <v>42037.333333333336</v>
      </c>
      <c r="F58" t="str">
        <f>VLOOKUP(A58,parametre!A94:D301,1)</f>
        <v>ASR</v>
      </c>
    </row>
    <row r="59" spans="1:6" x14ac:dyDescent="0.25">
      <c r="A59" s="2" t="s">
        <v>8</v>
      </c>
      <c r="B59" s="3">
        <v>55</v>
      </c>
      <c r="C59" s="3">
        <v>57</v>
      </c>
      <c r="D59" s="2" t="s">
        <v>5</v>
      </c>
      <c r="E59" s="4">
        <v>42037.333333333336</v>
      </c>
      <c r="F59" t="str">
        <f>VLOOKUP(A59,parametre!A95:D302,1)</f>
        <v>1PCFG</v>
      </c>
    </row>
    <row r="60" spans="1:6" x14ac:dyDescent="0.25">
      <c r="A60" s="2" t="s">
        <v>8</v>
      </c>
      <c r="B60" s="3">
        <v>64</v>
      </c>
      <c r="C60" s="3">
        <v>66</v>
      </c>
      <c r="D60" s="2" t="s">
        <v>5</v>
      </c>
      <c r="E60" s="4">
        <v>42037.333333333336</v>
      </c>
      <c r="F60" t="str">
        <f>VLOOKUP(A60,parametre!A96:D303,1)</f>
        <v>1PCFG</v>
      </c>
    </row>
    <row r="61" spans="1:6" x14ac:dyDescent="0.25">
      <c r="A61" s="2" t="s">
        <v>8</v>
      </c>
      <c r="B61" s="3">
        <v>43</v>
      </c>
      <c r="C61" s="3">
        <v>45</v>
      </c>
      <c r="D61" s="2" t="s">
        <v>5</v>
      </c>
      <c r="E61" s="4">
        <v>42037.333333333336</v>
      </c>
      <c r="F61" t="str">
        <f>VLOOKUP(A61,parametre!A97:D304,1)</f>
        <v>1PCFG</v>
      </c>
    </row>
    <row r="62" spans="1:6" x14ac:dyDescent="0.25">
      <c r="A62" s="2" t="s">
        <v>8</v>
      </c>
      <c r="B62" s="3">
        <v>40</v>
      </c>
      <c r="C62" s="3">
        <v>42</v>
      </c>
      <c r="D62" s="2" t="s">
        <v>5</v>
      </c>
      <c r="E62" s="4">
        <v>42037.333333333336</v>
      </c>
      <c r="F62" t="str">
        <f>VLOOKUP(A62,parametre!A98:D305,1)</f>
        <v>ASR</v>
      </c>
    </row>
    <row r="63" spans="1:6" x14ac:dyDescent="0.25">
      <c r="A63" s="2" t="s">
        <v>8</v>
      </c>
      <c r="B63" s="3">
        <v>31</v>
      </c>
      <c r="C63" s="3">
        <v>33</v>
      </c>
      <c r="D63" s="2" t="s">
        <v>5</v>
      </c>
      <c r="E63" s="4">
        <v>42037.333333333336</v>
      </c>
      <c r="F63" t="str">
        <f>VLOOKUP(A63,parametre!A99:D306,1)</f>
        <v>ASR</v>
      </c>
    </row>
    <row r="64" spans="1:6" x14ac:dyDescent="0.25">
      <c r="A64" s="2" t="s">
        <v>8</v>
      </c>
      <c r="B64" s="3">
        <v>22</v>
      </c>
      <c r="C64" s="3">
        <v>24</v>
      </c>
      <c r="D64" s="2" t="s">
        <v>5</v>
      </c>
      <c r="E64" s="4">
        <v>42037.333333333336</v>
      </c>
      <c r="F64" t="str">
        <f>VLOOKUP(A64,parametre!A100:D307,1)</f>
        <v>ACSA</v>
      </c>
    </row>
    <row r="65" spans="1:6" x14ac:dyDescent="0.25">
      <c r="A65" s="2" t="s">
        <v>9</v>
      </c>
      <c r="B65" s="3">
        <v>94</v>
      </c>
      <c r="C65" s="3">
        <v>96</v>
      </c>
      <c r="D65" s="2" t="s">
        <v>5</v>
      </c>
      <c r="E65" s="4">
        <v>41331.612430555557</v>
      </c>
      <c r="F65" t="str">
        <f>VLOOKUP(A65,parametre!A101:D308,1)</f>
        <v>ACSA</v>
      </c>
    </row>
    <row r="66" spans="1:6" x14ac:dyDescent="0.25">
      <c r="A66" s="2" t="s">
        <v>10</v>
      </c>
      <c r="B66" s="3">
        <v>34</v>
      </c>
      <c r="C66" s="3">
        <v>36</v>
      </c>
      <c r="D66" s="2" t="s">
        <v>5</v>
      </c>
      <c r="E66" s="4">
        <v>42054.412777777776</v>
      </c>
      <c r="F66" t="str">
        <f>VLOOKUP(A66,parametre!A102:D309,1)</f>
        <v>ASR</v>
      </c>
    </row>
    <row r="67" spans="1:6" x14ac:dyDescent="0.25">
      <c r="A67" s="2" t="s">
        <v>11</v>
      </c>
      <c r="B67" s="3">
        <v>82</v>
      </c>
      <c r="C67" s="3">
        <v>84</v>
      </c>
      <c r="D67" s="2" t="s">
        <v>5</v>
      </c>
      <c r="E67" s="4">
        <v>42048.4372337963</v>
      </c>
      <c r="F67" t="str">
        <f>VLOOKUP(A67,parametre!A103:D310,1)</f>
        <v>ASR</v>
      </c>
    </row>
    <row r="68" spans="1:6" x14ac:dyDescent="0.25">
      <c r="A68" s="2" t="s">
        <v>11</v>
      </c>
      <c r="B68" s="3">
        <v>85</v>
      </c>
      <c r="C68" s="3">
        <v>87</v>
      </c>
      <c r="D68" s="2" t="s">
        <v>5</v>
      </c>
      <c r="E68" s="4">
        <v>42048.4372337963</v>
      </c>
      <c r="F68" t="str">
        <f>VLOOKUP(A68,parametre!A104:D311,1)</f>
        <v>ACSA</v>
      </c>
    </row>
    <row r="69" spans="1:6" x14ac:dyDescent="0.25">
      <c r="A69" s="2" t="s">
        <v>11</v>
      </c>
      <c r="B69" s="3">
        <v>25</v>
      </c>
      <c r="C69" s="3">
        <v>27</v>
      </c>
      <c r="D69" s="2" t="s">
        <v>5</v>
      </c>
      <c r="E69" s="4">
        <v>42044</v>
      </c>
      <c r="F69" t="str">
        <f>VLOOKUP(A69,parametre!A105:D312,1)</f>
        <v>ACSA</v>
      </c>
    </row>
    <row r="70" spans="1:6" x14ac:dyDescent="0.25">
      <c r="A70" s="2" t="s">
        <v>11</v>
      </c>
      <c r="B70" s="3">
        <v>28</v>
      </c>
      <c r="C70" s="3">
        <v>30</v>
      </c>
      <c r="D70" s="2" t="s">
        <v>5</v>
      </c>
      <c r="E70" s="4">
        <v>42044</v>
      </c>
      <c r="F70" t="str">
        <f>VLOOKUP(A70,parametre!A106:D313,1)</f>
        <v>ACSA</v>
      </c>
    </row>
    <row r="71" spans="1:6" x14ac:dyDescent="0.25">
      <c r="A71" s="2" t="s">
        <v>11</v>
      </c>
      <c r="B71" s="3">
        <v>31</v>
      </c>
      <c r="C71" s="3">
        <v>33</v>
      </c>
      <c r="D71" s="2" t="s">
        <v>5</v>
      </c>
      <c r="E71" s="4">
        <v>42044</v>
      </c>
      <c r="F71" t="str">
        <f>VLOOKUP(A71,parametre!A107:D314,1)</f>
        <v>ACSA</v>
      </c>
    </row>
    <row r="72" spans="1:6" x14ac:dyDescent="0.25">
      <c r="A72" s="2" t="s">
        <v>11</v>
      </c>
      <c r="B72" s="3">
        <v>16</v>
      </c>
      <c r="C72" s="3">
        <v>18</v>
      </c>
      <c r="D72" s="2" t="s">
        <v>5</v>
      </c>
      <c r="E72" s="4">
        <v>42048.438321759262</v>
      </c>
      <c r="F72" t="str">
        <f>VLOOKUP(A72,parametre!A108:D315,1)</f>
        <v>ACSA</v>
      </c>
    </row>
    <row r="73" spans="1:6" x14ac:dyDescent="0.25">
      <c r="A73" s="2" t="s">
        <v>11</v>
      </c>
      <c r="B73" s="3">
        <v>40</v>
      </c>
      <c r="C73" s="3">
        <v>42</v>
      </c>
      <c r="D73" s="2" t="s">
        <v>5</v>
      </c>
      <c r="E73" s="4">
        <v>42048.4372337963</v>
      </c>
      <c r="F73" t="str">
        <f>VLOOKUP(A73,parametre!A109:D316,1)</f>
        <v>ACSA</v>
      </c>
    </row>
    <row r="74" spans="1:6" x14ac:dyDescent="0.25">
      <c r="A74" s="2" t="s">
        <v>11</v>
      </c>
      <c r="B74" s="3">
        <v>37</v>
      </c>
      <c r="C74" s="3">
        <v>39</v>
      </c>
      <c r="D74" s="2" t="s">
        <v>5</v>
      </c>
      <c r="E74" s="4">
        <v>42048.4372337963</v>
      </c>
      <c r="F74" t="str">
        <f>VLOOKUP(A74,parametre!A110:D317,1)</f>
        <v>ASR</v>
      </c>
    </row>
    <row r="75" spans="1:6" x14ac:dyDescent="0.25">
      <c r="A75" s="2" t="s">
        <v>11</v>
      </c>
      <c r="B75" s="3">
        <v>13</v>
      </c>
      <c r="C75" s="3">
        <v>15</v>
      </c>
      <c r="D75" s="2" t="s">
        <v>5</v>
      </c>
      <c r="E75" s="4">
        <v>42048.438321759262</v>
      </c>
      <c r="F75" t="str">
        <f>VLOOKUP(A75,parametre!A111:D318,1)</f>
        <v>ASR</v>
      </c>
    </row>
    <row r="76" spans="1:6" x14ac:dyDescent="0.25">
      <c r="A76" s="2" t="s">
        <v>11</v>
      </c>
      <c r="B76" s="3">
        <v>34</v>
      </c>
      <c r="C76" s="3">
        <v>36</v>
      </c>
      <c r="D76" s="2" t="s">
        <v>5</v>
      </c>
      <c r="E76" s="4">
        <v>42044</v>
      </c>
      <c r="F76" t="str">
        <f>VLOOKUP(A76,parametre!A112:D319,1)</f>
        <v>ASR</v>
      </c>
    </row>
    <row r="77" spans="1:6" x14ac:dyDescent="0.25">
      <c r="A77" s="2" t="s">
        <v>11</v>
      </c>
      <c r="B77" s="3">
        <v>37</v>
      </c>
      <c r="C77" s="3">
        <v>39</v>
      </c>
      <c r="D77" s="2" t="s">
        <v>5</v>
      </c>
      <c r="E77" s="4">
        <v>42044</v>
      </c>
      <c r="F77" t="str">
        <f>VLOOKUP(A77,parametre!A113:D320,1)</f>
        <v>ACSA</v>
      </c>
    </row>
    <row r="78" spans="1:6" x14ac:dyDescent="0.25">
      <c r="A78" s="2" t="s">
        <v>11</v>
      </c>
      <c r="B78" s="3">
        <v>46</v>
      </c>
      <c r="C78" s="3">
        <v>48</v>
      </c>
      <c r="D78" s="2" t="s">
        <v>5</v>
      </c>
      <c r="E78" s="4">
        <v>42044</v>
      </c>
      <c r="F78" t="str">
        <f>VLOOKUP(A78,parametre!A114:D321,1)</f>
        <v>3PCFD</v>
      </c>
    </row>
    <row r="79" spans="1:6" x14ac:dyDescent="0.25">
      <c r="A79" s="2" t="s">
        <v>11</v>
      </c>
      <c r="B79" s="3">
        <v>40</v>
      </c>
      <c r="C79" s="3">
        <v>42</v>
      </c>
      <c r="D79" s="2" t="s">
        <v>5</v>
      </c>
      <c r="E79" s="4">
        <v>42044</v>
      </c>
      <c r="F79" t="str">
        <f>VLOOKUP(A79,parametre!A115:D322,1)</f>
        <v>3PCFD</v>
      </c>
    </row>
    <row r="80" spans="1:6" x14ac:dyDescent="0.25">
      <c r="A80" s="2" t="s">
        <v>11</v>
      </c>
      <c r="B80" s="3">
        <v>16</v>
      </c>
      <c r="C80" s="3">
        <v>18</v>
      </c>
      <c r="D80" s="2" t="s">
        <v>5</v>
      </c>
      <c r="E80" s="4">
        <v>42044</v>
      </c>
      <c r="F80" t="str">
        <f>VLOOKUP(A80,parametre!A116:D323,1)</f>
        <v>3PCFD</v>
      </c>
    </row>
    <row r="81" spans="1:6" x14ac:dyDescent="0.25">
      <c r="A81" s="2" t="s">
        <v>11</v>
      </c>
      <c r="B81" s="3">
        <v>13</v>
      </c>
      <c r="C81" s="3">
        <v>15</v>
      </c>
      <c r="D81" s="2" t="s">
        <v>5</v>
      </c>
      <c r="E81" s="4">
        <v>42044</v>
      </c>
      <c r="F81" t="str">
        <f>VLOOKUP(A81,parametre!A117:D324,1)</f>
        <v>3PCFD</v>
      </c>
    </row>
    <row r="82" spans="1:6" x14ac:dyDescent="0.25">
      <c r="A82" s="2" t="s">
        <v>11</v>
      </c>
      <c r="B82" s="3">
        <v>4</v>
      </c>
      <c r="C82" s="3">
        <v>6</v>
      </c>
      <c r="D82" s="2" t="s">
        <v>5</v>
      </c>
      <c r="E82" s="4">
        <v>42048.438321759262</v>
      </c>
      <c r="F82" t="str">
        <f>VLOOKUP(A82,parametre!A118:D325,1)</f>
        <v>ASR</v>
      </c>
    </row>
    <row r="83" spans="1:6" x14ac:dyDescent="0.25">
      <c r="A83" s="2" t="s">
        <v>11</v>
      </c>
      <c r="B83" s="3">
        <v>79</v>
      </c>
      <c r="C83" s="3">
        <v>81</v>
      </c>
      <c r="D83" s="2" t="s">
        <v>5</v>
      </c>
      <c r="E83" s="4">
        <v>42048.4372337963</v>
      </c>
      <c r="F83" t="str">
        <f>VLOOKUP(A83,parametre!A119:D326,1)</f>
        <v>ASR</v>
      </c>
    </row>
    <row r="84" spans="1:6" x14ac:dyDescent="0.25">
      <c r="A84" s="2" t="s">
        <v>11</v>
      </c>
      <c r="B84" s="3">
        <v>70</v>
      </c>
      <c r="C84" s="3">
        <v>72</v>
      </c>
      <c r="D84" s="2" t="s">
        <v>5</v>
      </c>
      <c r="E84" s="4">
        <v>42048.4372337963</v>
      </c>
      <c r="F84" t="str">
        <f>VLOOKUP(A84,parametre!A120:D327,1)</f>
        <v>ACSA</v>
      </c>
    </row>
    <row r="85" spans="1:6" x14ac:dyDescent="0.25">
      <c r="A85" s="2" t="s">
        <v>11</v>
      </c>
      <c r="B85" s="3">
        <v>76</v>
      </c>
      <c r="C85" s="3">
        <v>78</v>
      </c>
      <c r="D85" s="2" t="s">
        <v>5</v>
      </c>
      <c r="E85" s="4">
        <v>42048.4372337963</v>
      </c>
      <c r="F85" t="str">
        <f>VLOOKUP(A85,parametre!A121:D328,1)</f>
        <v>ACSA</v>
      </c>
    </row>
    <row r="86" spans="1:6" x14ac:dyDescent="0.25">
      <c r="A86" s="2" t="s">
        <v>11</v>
      </c>
      <c r="B86" s="3">
        <v>1</v>
      </c>
      <c r="C86" s="3">
        <v>3</v>
      </c>
      <c r="D86" s="2" t="s">
        <v>5</v>
      </c>
      <c r="E86" s="4">
        <v>42048.438321759262</v>
      </c>
      <c r="F86" t="str">
        <f>VLOOKUP(A86,parametre!A122:D329,1)</f>
        <v>ACSA</v>
      </c>
    </row>
    <row r="87" spans="1:6" x14ac:dyDescent="0.25">
      <c r="A87" s="2" t="s">
        <v>11</v>
      </c>
      <c r="B87" s="3">
        <v>73</v>
      </c>
      <c r="C87" s="3">
        <v>75</v>
      </c>
      <c r="D87" s="2" t="s">
        <v>5</v>
      </c>
      <c r="E87" s="4">
        <v>42048.4372337963</v>
      </c>
      <c r="F87" t="str">
        <f>VLOOKUP(A87,parametre!A123:D330,1)</f>
        <v>ASR</v>
      </c>
    </row>
    <row r="88" spans="1:6" x14ac:dyDescent="0.25">
      <c r="A88" s="2" t="s">
        <v>11</v>
      </c>
      <c r="B88" s="3">
        <v>43</v>
      </c>
      <c r="C88" s="3">
        <v>45</v>
      </c>
      <c r="D88" s="2" t="s">
        <v>5</v>
      </c>
      <c r="E88" s="4">
        <v>42048.4372337963</v>
      </c>
      <c r="F88" t="str">
        <f>VLOOKUP(A88,parametre!A124:D331,1)</f>
        <v>ASR</v>
      </c>
    </row>
    <row r="89" spans="1:6" x14ac:dyDescent="0.25">
      <c r="A89" s="2" t="s">
        <v>11</v>
      </c>
      <c r="B89" s="3">
        <v>49</v>
      </c>
      <c r="C89" s="3">
        <v>51</v>
      </c>
      <c r="D89" s="2" t="s">
        <v>5</v>
      </c>
      <c r="E89" s="4">
        <v>42044</v>
      </c>
      <c r="F89" t="str">
        <f>VLOOKUP(A89,parametre!A125:D332,1)</f>
        <v>ASR</v>
      </c>
    </row>
    <row r="90" spans="1:6" x14ac:dyDescent="0.25">
      <c r="A90" s="2" t="s">
        <v>11</v>
      </c>
      <c r="B90" s="3">
        <v>1</v>
      </c>
      <c r="C90" s="3">
        <v>3</v>
      </c>
      <c r="D90" s="2" t="s">
        <v>5</v>
      </c>
      <c r="E90" s="4">
        <v>42048.4372337963</v>
      </c>
      <c r="F90" t="str">
        <f>VLOOKUP(A90,parametre!A126:D333,1)</f>
        <v>ACSA</v>
      </c>
    </row>
    <row r="91" spans="1:6" x14ac:dyDescent="0.25">
      <c r="A91" s="2" t="s">
        <v>11</v>
      </c>
      <c r="B91" s="3">
        <v>52</v>
      </c>
      <c r="C91" s="3">
        <v>54</v>
      </c>
      <c r="D91" s="2" t="s">
        <v>5</v>
      </c>
      <c r="E91" s="4">
        <v>42044</v>
      </c>
      <c r="F91" t="str">
        <f>VLOOKUP(A91,parametre!A127:D334,1)</f>
        <v>ACSA</v>
      </c>
    </row>
    <row r="92" spans="1:6" x14ac:dyDescent="0.25">
      <c r="A92" s="2" t="s">
        <v>11</v>
      </c>
      <c r="B92" s="3">
        <v>13</v>
      </c>
      <c r="C92" s="3">
        <v>15</v>
      </c>
      <c r="D92" s="2" t="s">
        <v>5</v>
      </c>
      <c r="E92" s="4">
        <v>42048.4372337963</v>
      </c>
      <c r="F92" t="str">
        <f>VLOOKUP(A92,parametre!A128:D335,1)</f>
        <v>ACSA</v>
      </c>
    </row>
    <row r="93" spans="1:6" x14ac:dyDescent="0.25">
      <c r="A93" s="2" t="s">
        <v>11</v>
      </c>
      <c r="B93" s="3">
        <v>67</v>
      </c>
      <c r="C93" s="3">
        <v>69</v>
      </c>
      <c r="D93" s="2" t="s">
        <v>5</v>
      </c>
      <c r="E93" s="4">
        <v>42044</v>
      </c>
      <c r="F93" t="str">
        <f>VLOOKUP(A93,parametre!A129:D336,1)</f>
        <v>ACSA</v>
      </c>
    </row>
    <row r="94" spans="1:6" x14ac:dyDescent="0.25">
      <c r="A94" s="2" t="s">
        <v>11</v>
      </c>
      <c r="B94" s="3">
        <v>73</v>
      </c>
      <c r="C94" s="3">
        <v>75</v>
      </c>
      <c r="D94" s="2" t="s">
        <v>5</v>
      </c>
      <c r="E94" s="4">
        <v>42044</v>
      </c>
      <c r="F94" t="str">
        <f>VLOOKUP(A94,parametre!A130:D337,1)</f>
        <v>ACSA</v>
      </c>
    </row>
    <row r="95" spans="1:6" x14ac:dyDescent="0.25">
      <c r="A95" s="2" t="s">
        <v>11</v>
      </c>
      <c r="B95" s="3">
        <v>10</v>
      </c>
      <c r="C95" s="3">
        <v>12</v>
      </c>
      <c r="D95" s="2" t="s">
        <v>5</v>
      </c>
      <c r="E95" s="4">
        <v>42048.4372337963</v>
      </c>
      <c r="F95" t="str">
        <f>VLOOKUP(A95,parametre!A131:D338,1)</f>
        <v>ACSA</v>
      </c>
    </row>
    <row r="96" spans="1:6" x14ac:dyDescent="0.25">
      <c r="A96" s="2" t="s">
        <v>11</v>
      </c>
      <c r="B96" s="3">
        <v>7</v>
      </c>
      <c r="C96" s="3">
        <v>9</v>
      </c>
      <c r="D96" s="2" t="s">
        <v>5</v>
      </c>
      <c r="E96" s="4">
        <v>42048.4372337963</v>
      </c>
      <c r="F96" t="str">
        <f>VLOOKUP(A96,parametre!A132:D339,1)</f>
        <v>ACSA</v>
      </c>
    </row>
    <row r="97" spans="1:6" x14ac:dyDescent="0.25">
      <c r="A97" s="2" t="s">
        <v>11</v>
      </c>
      <c r="B97" s="3">
        <v>19</v>
      </c>
      <c r="C97" s="3">
        <v>21</v>
      </c>
      <c r="D97" s="2" t="s">
        <v>5</v>
      </c>
      <c r="E97" s="4">
        <v>42048.4372337963</v>
      </c>
      <c r="F97" t="str">
        <f>VLOOKUP(A97,parametre!A133:D340,1)</f>
        <v>ACSA</v>
      </c>
    </row>
    <row r="98" spans="1:6" x14ac:dyDescent="0.25">
      <c r="A98" s="2" t="s">
        <v>11</v>
      </c>
      <c r="B98" s="3">
        <v>43</v>
      </c>
      <c r="C98" s="3">
        <v>45</v>
      </c>
      <c r="D98" s="2" t="s">
        <v>5</v>
      </c>
      <c r="E98" s="4">
        <v>42044</v>
      </c>
      <c r="F98" t="str">
        <f>VLOOKUP(A98,parametre!A134:D341,1)</f>
        <v>ASR</v>
      </c>
    </row>
    <row r="99" spans="1:6" x14ac:dyDescent="0.25">
      <c r="A99" s="2" t="s">
        <v>11</v>
      </c>
      <c r="B99" s="3">
        <v>16</v>
      </c>
      <c r="C99" s="3">
        <v>18</v>
      </c>
      <c r="D99" s="2" t="s">
        <v>5</v>
      </c>
      <c r="E99" s="4">
        <v>42048.4372337963</v>
      </c>
      <c r="F99" t="str">
        <f>VLOOKUP(A99,parametre!A135:D342,1)</f>
        <v>ASR</v>
      </c>
    </row>
    <row r="100" spans="1:6" x14ac:dyDescent="0.25">
      <c r="A100" s="2" t="s">
        <v>11</v>
      </c>
      <c r="B100" s="3">
        <v>55</v>
      </c>
      <c r="C100" s="3">
        <v>57</v>
      </c>
      <c r="D100" s="2" t="s">
        <v>5</v>
      </c>
      <c r="E100" s="4">
        <v>42044</v>
      </c>
      <c r="F100" t="str">
        <f>VLOOKUP(A100,parametre!A136:D343,1)</f>
        <v>ASR</v>
      </c>
    </row>
    <row r="101" spans="1:6" x14ac:dyDescent="0.25">
      <c r="A101" s="2" t="s">
        <v>11</v>
      </c>
      <c r="B101" s="3">
        <v>22</v>
      </c>
      <c r="C101" s="3">
        <v>24</v>
      </c>
      <c r="D101" s="2" t="s">
        <v>5</v>
      </c>
      <c r="E101" s="4">
        <v>42048.438321759262</v>
      </c>
      <c r="F101" t="str">
        <f>VLOOKUP(A101,parametre!A137:D344,1)</f>
        <v>ASR</v>
      </c>
    </row>
    <row r="102" spans="1:6" x14ac:dyDescent="0.25">
      <c r="A102" s="2" t="s">
        <v>11</v>
      </c>
      <c r="B102" s="3">
        <v>7</v>
      </c>
      <c r="C102" s="3">
        <v>9</v>
      </c>
      <c r="D102" s="2" t="s">
        <v>5</v>
      </c>
      <c r="E102" s="4">
        <v>42048.438321759262</v>
      </c>
      <c r="F102" t="str">
        <f>VLOOKUP(A102,parametre!A138:D345,1)</f>
        <v>ASR</v>
      </c>
    </row>
    <row r="103" spans="1:6" x14ac:dyDescent="0.25">
      <c r="A103" s="2" t="s">
        <v>11</v>
      </c>
      <c r="B103" s="3">
        <v>19</v>
      </c>
      <c r="C103" s="3">
        <v>21</v>
      </c>
      <c r="D103" s="2" t="s">
        <v>5</v>
      </c>
      <c r="E103" s="4">
        <v>42048.438321759262</v>
      </c>
      <c r="F103" t="str">
        <f>VLOOKUP(A103,parametre!A139:D346,1)</f>
        <v>3PCFD</v>
      </c>
    </row>
    <row r="104" spans="1:6" x14ac:dyDescent="0.25">
      <c r="A104" s="2" t="s">
        <v>11</v>
      </c>
      <c r="B104" s="3">
        <v>34</v>
      </c>
      <c r="C104" s="3">
        <v>36</v>
      </c>
      <c r="D104" s="2" t="s">
        <v>5</v>
      </c>
      <c r="E104" s="4">
        <v>42048.4372337963</v>
      </c>
      <c r="F104" t="str">
        <f>VLOOKUP(A104,parametre!A140:D347,1)</f>
        <v>3PCFD</v>
      </c>
    </row>
    <row r="105" spans="1:6" x14ac:dyDescent="0.25">
      <c r="A105" s="2" t="s">
        <v>11</v>
      </c>
      <c r="B105" s="3">
        <v>28</v>
      </c>
      <c r="C105" s="3">
        <v>30</v>
      </c>
      <c r="D105" s="2" t="s">
        <v>5</v>
      </c>
      <c r="E105" s="4">
        <v>42048.438321759262</v>
      </c>
      <c r="F105" t="str">
        <f>VLOOKUP(A105,parametre!A141:D348,1)</f>
        <v>3PCFD</v>
      </c>
    </row>
    <row r="106" spans="1:6" x14ac:dyDescent="0.25">
      <c r="A106" s="2" t="s">
        <v>11</v>
      </c>
      <c r="B106" s="3">
        <v>10</v>
      </c>
      <c r="C106" s="3">
        <v>12</v>
      </c>
      <c r="D106" s="2" t="s">
        <v>5</v>
      </c>
      <c r="E106" s="4">
        <v>42048.438321759262</v>
      </c>
      <c r="F106" t="str">
        <f>VLOOKUP(A106,parametre!A142:D349,1)</f>
        <v>3PCFD</v>
      </c>
    </row>
    <row r="107" spans="1:6" x14ac:dyDescent="0.25">
      <c r="A107" s="2" t="s">
        <v>11</v>
      </c>
      <c r="B107" s="3">
        <v>25</v>
      </c>
      <c r="C107" s="3">
        <v>27</v>
      </c>
      <c r="D107" s="2" t="s">
        <v>5</v>
      </c>
      <c r="E107" s="4">
        <v>42048.438321759262</v>
      </c>
      <c r="F107" t="str">
        <f>VLOOKUP(A107,parametre!A143:D350,1)</f>
        <v>3PCFD</v>
      </c>
    </row>
    <row r="108" spans="1:6" x14ac:dyDescent="0.25">
      <c r="A108" s="2" t="s">
        <v>11</v>
      </c>
      <c r="B108" s="3">
        <v>58</v>
      </c>
      <c r="C108" s="3">
        <v>60</v>
      </c>
      <c r="D108" s="2" t="s">
        <v>5</v>
      </c>
      <c r="E108" s="4">
        <v>42044</v>
      </c>
      <c r="F108" t="str">
        <f>VLOOKUP(A108,parametre!A144:D351,1)</f>
        <v>ASR</v>
      </c>
    </row>
    <row r="109" spans="1:6" x14ac:dyDescent="0.25">
      <c r="A109" s="2" t="s">
        <v>11</v>
      </c>
      <c r="B109" s="3">
        <v>7</v>
      </c>
      <c r="C109" s="3">
        <v>9</v>
      </c>
      <c r="D109" s="2" t="s">
        <v>5</v>
      </c>
      <c r="E109" s="4">
        <v>42044</v>
      </c>
      <c r="F109" t="str">
        <f>VLOOKUP(A109,parametre!A145:D352,1)</f>
        <v>ASR</v>
      </c>
    </row>
    <row r="110" spans="1:6" x14ac:dyDescent="0.25">
      <c r="A110" s="2" t="s">
        <v>11</v>
      </c>
      <c r="B110" s="3">
        <v>1</v>
      </c>
      <c r="C110" s="3">
        <v>3</v>
      </c>
      <c r="D110" s="2" t="s">
        <v>5</v>
      </c>
      <c r="E110" s="4">
        <v>42044</v>
      </c>
      <c r="F110" t="str">
        <f>VLOOKUP(A110,parametre!A146:D353,1)</f>
        <v>ASR</v>
      </c>
    </row>
    <row r="111" spans="1:6" x14ac:dyDescent="0.25">
      <c r="A111" s="2" t="s">
        <v>11</v>
      </c>
      <c r="B111" s="3">
        <v>10</v>
      </c>
      <c r="C111" s="3">
        <v>12</v>
      </c>
      <c r="D111" s="2" t="s">
        <v>5</v>
      </c>
      <c r="E111" s="4">
        <v>42044</v>
      </c>
      <c r="F111" t="str">
        <f>VLOOKUP(A111,parametre!A147:D354,1)</f>
        <v>ACSA</v>
      </c>
    </row>
    <row r="112" spans="1:6" x14ac:dyDescent="0.25">
      <c r="A112" s="2" t="s">
        <v>11</v>
      </c>
      <c r="B112" s="3">
        <v>124</v>
      </c>
      <c r="C112" s="3">
        <v>126</v>
      </c>
      <c r="D112" s="2" t="s">
        <v>5</v>
      </c>
      <c r="E112" s="4">
        <v>42059.412187499998</v>
      </c>
      <c r="F112" t="str">
        <f>VLOOKUP(A112,parametre!A148:D355,1)</f>
        <v>ACSA</v>
      </c>
    </row>
    <row r="113" spans="1:6" x14ac:dyDescent="0.25">
      <c r="A113" s="2" t="s">
        <v>11</v>
      </c>
      <c r="B113" s="3">
        <v>118</v>
      </c>
      <c r="C113" s="3">
        <v>120</v>
      </c>
      <c r="D113" s="2" t="s">
        <v>5</v>
      </c>
      <c r="E113" s="4">
        <v>42059.412187499998</v>
      </c>
      <c r="F113" t="str">
        <f>VLOOKUP(A113,parametre!A149:D356,1)</f>
        <v>ACSA</v>
      </c>
    </row>
    <row r="114" spans="1:6" x14ac:dyDescent="0.25">
      <c r="A114" s="2" t="s">
        <v>11</v>
      </c>
      <c r="B114" s="3">
        <v>76</v>
      </c>
      <c r="C114" s="3">
        <v>78</v>
      </c>
      <c r="D114" s="2" t="s">
        <v>5</v>
      </c>
      <c r="E114" s="4">
        <v>42048.438321759262</v>
      </c>
      <c r="F114" t="str">
        <f>VLOOKUP(A114,parametre!A150:D357,1)</f>
        <v>ASR</v>
      </c>
    </row>
    <row r="115" spans="1:6" x14ac:dyDescent="0.25">
      <c r="A115" s="2" t="s">
        <v>11</v>
      </c>
      <c r="B115" s="3">
        <v>88</v>
      </c>
      <c r="C115" s="3">
        <v>90</v>
      </c>
      <c r="D115" s="2" t="s">
        <v>5</v>
      </c>
      <c r="E115" s="4">
        <v>42059.412187499998</v>
      </c>
      <c r="F115" t="str">
        <f>VLOOKUP(A115,parametre!A151:D358,1)</f>
        <v>ASR</v>
      </c>
    </row>
    <row r="116" spans="1:6" x14ac:dyDescent="0.25">
      <c r="A116" s="2" t="s">
        <v>11</v>
      </c>
      <c r="B116" s="3">
        <v>121</v>
      </c>
      <c r="C116" s="3">
        <v>123</v>
      </c>
      <c r="D116" s="2" t="s">
        <v>5</v>
      </c>
      <c r="E116" s="4">
        <v>42059.412187499998</v>
      </c>
      <c r="F116" t="str">
        <f>VLOOKUP(A116,parametre!A152:D359,1)</f>
        <v>ACSA</v>
      </c>
    </row>
    <row r="117" spans="1:6" x14ac:dyDescent="0.25">
      <c r="A117" s="2" t="s">
        <v>11</v>
      </c>
      <c r="B117" s="3">
        <v>97</v>
      </c>
      <c r="C117" s="3">
        <v>99</v>
      </c>
      <c r="D117" s="2" t="s">
        <v>5</v>
      </c>
      <c r="E117" s="4">
        <v>42059.412187499998</v>
      </c>
      <c r="F117" t="str">
        <f>VLOOKUP(A117,parametre!A153:D360,1)</f>
        <v>ACSA</v>
      </c>
    </row>
    <row r="118" spans="1:6" x14ac:dyDescent="0.25">
      <c r="A118" s="2" t="s">
        <v>11</v>
      </c>
      <c r="B118" s="3">
        <v>46</v>
      </c>
      <c r="C118" s="3">
        <v>48</v>
      </c>
      <c r="D118" s="2" t="s">
        <v>5</v>
      </c>
      <c r="E118" s="4">
        <v>42048.438321759262</v>
      </c>
      <c r="F118" t="str">
        <f>VLOOKUP(A118,parametre!A154:D361,1)</f>
        <v>ACSA</v>
      </c>
    </row>
    <row r="119" spans="1:6" x14ac:dyDescent="0.25">
      <c r="A119" s="2" t="s">
        <v>11</v>
      </c>
      <c r="B119" s="3">
        <v>43</v>
      </c>
      <c r="C119" s="3">
        <v>45</v>
      </c>
      <c r="D119" s="2" t="s">
        <v>5</v>
      </c>
      <c r="E119" s="4">
        <v>42048.438321759262</v>
      </c>
      <c r="F119" t="str">
        <f>VLOOKUP(A119,parametre!A155:D362,1)</f>
        <v>ACSA</v>
      </c>
    </row>
    <row r="120" spans="1:6" x14ac:dyDescent="0.25">
      <c r="A120" s="2" t="s">
        <v>11</v>
      </c>
      <c r="B120" s="3">
        <v>37</v>
      </c>
      <c r="C120" s="3">
        <v>39</v>
      </c>
      <c r="D120" s="2" t="s">
        <v>5</v>
      </c>
      <c r="E120" s="4">
        <v>42048.438321759262</v>
      </c>
      <c r="F120" t="str">
        <f>VLOOKUP(A120,parametre!A156:D363,1)</f>
        <v>ACSA</v>
      </c>
    </row>
    <row r="121" spans="1:6" x14ac:dyDescent="0.25">
      <c r="A121" s="2" t="s">
        <v>11</v>
      </c>
      <c r="B121" s="3">
        <v>79</v>
      </c>
      <c r="C121" s="3">
        <v>81</v>
      </c>
      <c r="D121" s="2" t="s">
        <v>5</v>
      </c>
      <c r="E121" s="4">
        <v>42048.438321759262</v>
      </c>
      <c r="F121" t="str">
        <f>VLOOKUP(A121,parametre!A157:D364,1)</f>
        <v>ACSA</v>
      </c>
    </row>
    <row r="122" spans="1:6" x14ac:dyDescent="0.25">
      <c r="A122" s="2" t="s">
        <v>11</v>
      </c>
      <c r="B122" s="3">
        <v>82</v>
      </c>
      <c r="C122" s="3">
        <v>84</v>
      </c>
      <c r="D122" s="2" t="s">
        <v>5</v>
      </c>
      <c r="E122" s="4">
        <v>42048.438321759262</v>
      </c>
      <c r="F122" t="str">
        <f>VLOOKUP(A122,parametre!A158:D365,1)</f>
        <v>ACSA</v>
      </c>
    </row>
    <row r="123" spans="1:6" x14ac:dyDescent="0.25">
      <c r="A123" s="2" t="s">
        <v>11</v>
      </c>
      <c r="B123" s="3">
        <v>85</v>
      </c>
      <c r="C123" s="3">
        <v>87</v>
      </c>
      <c r="D123" s="2" t="s">
        <v>5</v>
      </c>
      <c r="E123" s="4">
        <v>42048.438321759262</v>
      </c>
      <c r="F123" t="str">
        <f>VLOOKUP(A123,parametre!A159:D366,1)</f>
        <v>ACSA</v>
      </c>
    </row>
    <row r="124" spans="1:6" x14ac:dyDescent="0.25">
      <c r="A124" s="2" t="s">
        <v>11</v>
      </c>
      <c r="B124" s="3">
        <v>58</v>
      </c>
      <c r="C124" s="3">
        <v>60</v>
      </c>
      <c r="D124" s="2" t="s">
        <v>5</v>
      </c>
      <c r="E124" s="4">
        <v>42048.438321759262</v>
      </c>
      <c r="F124" t="str">
        <f>VLOOKUP(A124,parametre!A160:D367,1)</f>
        <v>ACSA</v>
      </c>
    </row>
    <row r="125" spans="1:6" x14ac:dyDescent="0.25">
      <c r="A125" s="2" t="s">
        <v>11</v>
      </c>
      <c r="B125" s="3">
        <v>115</v>
      </c>
      <c r="C125" s="3">
        <v>117</v>
      </c>
      <c r="D125" s="2" t="s">
        <v>5</v>
      </c>
      <c r="E125" s="4">
        <v>42059.412187499998</v>
      </c>
      <c r="F125" t="str">
        <f>VLOOKUP(A125,parametre!A161:D368,1)</f>
        <v>ACSA</v>
      </c>
    </row>
    <row r="126" spans="1:6" x14ac:dyDescent="0.25">
      <c r="A126" s="2" t="s">
        <v>11</v>
      </c>
      <c r="B126" s="3">
        <v>64</v>
      </c>
      <c r="C126" s="3">
        <v>66</v>
      </c>
      <c r="D126" s="2" t="s">
        <v>5</v>
      </c>
      <c r="E126" s="4">
        <v>42044</v>
      </c>
      <c r="F126" t="str">
        <f>VLOOKUP(A126,parametre!A162:D369,1)</f>
        <v>ASR</v>
      </c>
    </row>
    <row r="127" spans="1:6" x14ac:dyDescent="0.25">
      <c r="A127" s="2" t="s">
        <v>11</v>
      </c>
      <c r="B127" s="3">
        <v>61</v>
      </c>
      <c r="C127" s="3">
        <v>63</v>
      </c>
      <c r="D127" s="2" t="s">
        <v>5</v>
      </c>
      <c r="E127" s="4">
        <v>42044</v>
      </c>
      <c r="F127" t="str">
        <f>VLOOKUP(A127,parametre!A163:D370,1)</f>
        <v>ASR</v>
      </c>
    </row>
    <row r="128" spans="1:6" x14ac:dyDescent="0.25">
      <c r="A128" s="2" t="s">
        <v>11</v>
      </c>
      <c r="B128" s="3">
        <v>103</v>
      </c>
      <c r="C128" s="3">
        <v>105</v>
      </c>
      <c r="D128" s="2" t="s">
        <v>5</v>
      </c>
      <c r="E128" s="4">
        <v>42059.412187499998</v>
      </c>
      <c r="F128" t="str">
        <f>VLOOKUP(A128,parametre!A164:D371,1)</f>
        <v>ASR</v>
      </c>
    </row>
    <row r="129" spans="1:6" x14ac:dyDescent="0.25">
      <c r="A129" s="2" t="s">
        <v>11</v>
      </c>
      <c r="B129" s="3">
        <v>112</v>
      </c>
      <c r="C129" s="3">
        <v>114</v>
      </c>
      <c r="D129" s="2" t="s">
        <v>5</v>
      </c>
      <c r="E129" s="4">
        <v>42059.412187499998</v>
      </c>
      <c r="F129" t="str">
        <f>VLOOKUP(A129,parametre!A165:D372,1)</f>
        <v>ACSA</v>
      </c>
    </row>
    <row r="130" spans="1:6" x14ac:dyDescent="0.25">
      <c r="A130" s="2" t="s">
        <v>11</v>
      </c>
      <c r="B130" s="3">
        <v>94</v>
      </c>
      <c r="C130" s="3">
        <v>96</v>
      </c>
      <c r="D130" s="2" t="s">
        <v>5</v>
      </c>
      <c r="E130" s="4">
        <v>42059.412187499998</v>
      </c>
      <c r="F130" t="str">
        <f>VLOOKUP(A130,parametre!A166:D373,1)</f>
        <v>ACSA</v>
      </c>
    </row>
    <row r="131" spans="1:6" x14ac:dyDescent="0.25">
      <c r="A131" s="2" t="s">
        <v>11</v>
      </c>
      <c r="B131" s="3">
        <v>34</v>
      </c>
      <c r="C131" s="3">
        <v>36</v>
      </c>
      <c r="D131" s="2" t="s">
        <v>5</v>
      </c>
      <c r="E131" s="4">
        <v>42048.438321759262</v>
      </c>
      <c r="F131" t="str">
        <f>VLOOKUP(A131,parametre!A167:D374,1)</f>
        <v>ACSA</v>
      </c>
    </row>
    <row r="132" spans="1:6" x14ac:dyDescent="0.25">
      <c r="A132" s="2" t="s">
        <v>11</v>
      </c>
      <c r="B132" s="3">
        <v>52</v>
      </c>
      <c r="C132" s="3">
        <v>54</v>
      </c>
      <c r="D132" s="2" t="s">
        <v>5</v>
      </c>
      <c r="E132" s="4">
        <v>42048.438321759262</v>
      </c>
      <c r="F132" t="str">
        <f>VLOOKUP(A132,parametre!A168:D375,1)</f>
        <v>ACSA</v>
      </c>
    </row>
    <row r="133" spans="1:6" x14ac:dyDescent="0.25">
      <c r="A133" s="2" t="s">
        <v>11</v>
      </c>
      <c r="B133" s="3">
        <v>55</v>
      </c>
      <c r="C133" s="3">
        <v>57</v>
      </c>
      <c r="D133" s="2" t="s">
        <v>5</v>
      </c>
      <c r="E133" s="4">
        <v>42048.438321759262</v>
      </c>
      <c r="F133" t="str">
        <f>VLOOKUP(A133,parametre!A169:D376,1)</f>
        <v>ACSA</v>
      </c>
    </row>
    <row r="134" spans="1:6" x14ac:dyDescent="0.25">
      <c r="A134" s="2" t="s">
        <v>11</v>
      </c>
      <c r="B134" s="3">
        <v>31</v>
      </c>
      <c r="C134" s="3">
        <v>33</v>
      </c>
      <c r="D134" s="2" t="s">
        <v>5</v>
      </c>
      <c r="E134" s="4">
        <v>42048.438321759262</v>
      </c>
      <c r="F134" t="str">
        <f>VLOOKUP(A134,parametre!A170:D377,1)</f>
        <v>ASR</v>
      </c>
    </row>
    <row r="135" spans="1:6" x14ac:dyDescent="0.25">
      <c r="A135" s="2" t="s">
        <v>11</v>
      </c>
      <c r="B135" s="3">
        <v>106</v>
      </c>
      <c r="C135" s="3">
        <v>108</v>
      </c>
      <c r="D135" s="2" t="s">
        <v>5</v>
      </c>
      <c r="E135" s="4">
        <v>42059.412187499998</v>
      </c>
      <c r="F135" t="str">
        <f>VLOOKUP(A135,parametre!A171:D378,1)</f>
        <v>ASR</v>
      </c>
    </row>
    <row r="136" spans="1:6" x14ac:dyDescent="0.25">
      <c r="A136" s="2" t="s">
        <v>11</v>
      </c>
      <c r="B136" s="3">
        <v>109</v>
      </c>
      <c r="C136" s="3">
        <v>111</v>
      </c>
      <c r="D136" s="2" t="s">
        <v>5</v>
      </c>
      <c r="E136" s="4">
        <v>42059.412187499998</v>
      </c>
      <c r="F136" t="str">
        <f>VLOOKUP(A136,parametre!A172:D379,1)</f>
        <v>ASR</v>
      </c>
    </row>
    <row r="137" spans="1:6" x14ac:dyDescent="0.25">
      <c r="A137" s="2" t="s">
        <v>11</v>
      </c>
      <c r="B137" s="3">
        <v>49</v>
      </c>
      <c r="C137" s="3">
        <v>51</v>
      </c>
      <c r="D137" s="2" t="s">
        <v>5</v>
      </c>
      <c r="E137" s="4">
        <v>42048.438321759262</v>
      </c>
      <c r="F137" t="str">
        <f>VLOOKUP(A137,parametre!A173:D380,1)</f>
        <v>ACSA</v>
      </c>
    </row>
    <row r="138" spans="1:6" x14ac:dyDescent="0.25">
      <c r="A138" s="2" t="s">
        <v>11</v>
      </c>
      <c r="B138" s="3">
        <v>52</v>
      </c>
      <c r="C138" s="3">
        <v>54</v>
      </c>
      <c r="D138" s="2" t="s">
        <v>5</v>
      </c>
      <c r="E138" s="4">
        <v>42048.4372337963</v>
      </c>
      <c r="F138" t="str">
        <f>VLOOKUP(A138,parametre!A174:D381,1)</f>
        <v>ACSA</v>
      </c>
    </row>
    <row r="139" spans="1:6" x14ac:dyDescent="0.25">
      <c r="A139" s="2" t="s">
        <v>11</v>
      </c>
      <c r="B139" s="3">
        <v>64</v>
      </c>
      <c r="C139" s="3">
        <v>66</v>
      </c>
      <c r="D139" s="2" t="s">
        <v>5</v>
      </c>
      <c r="E139" s="4">
        <v>42048.4372337963</v>
      </c>
      <c r="F139" t="str">
        <f>VLOOKUP(A139,parametre!A175:D382,1)</f>
        <v>ACSA</v>
      </c>
    </row>
    <row r="140" spans="1:6" x14ac:dyDescent="0.25">
      <c r="A140" s="2" t="s">
        <v>11</v>
      </c>
      <c r="B140" s="3">
        <v>49</v>
      </c>
      <c r="C140" s="3">
        <v>51</v>
      </c>
      <c r="D140" s="2" t="s">
        <v>5</v>
      </c>
      <c r="E140" s="4">
        <v>42048.4372337963</v>
      </c>
      <c r="F140" t="str">
        <f>VLOOKUP(A140,parametre!A176:D383,1)</f>
        <v>ASR</v>
      </c>
    </row>
    <row r="141" spans="1:6" x14ac:dyDescent="0.25">
      <c r="A141" s="2" t="s">
        <v>11</v>
      </c>
      <c r="B141" s="3">
        <v>31</v>
      </c>
      <c r="C141" s="3">
        <v>33</v>
      </c>
      <c r="D141" s="2" t="s">
        <v>5</v>
      </c>
      <c r="E141" s="4">
        <v>42048.4372337963</v>
      </c>
      <c r="F141" t="str">
        <f>VLOOKUP(A141,parametre!A177:D384,1)</f>
        <v>ASR</v>
      </c>
    </row>
    <row r="142" spans="1:6" x14ac:dyDescent="0.25">
      <c r="A142" s="2" t="s">
        <v>11</v>
      </c>
      <c r="B142" s="3">
        <v>28</v>
      </c>
      <c r="C142" s="3">
        <v>30</v>
      </c>
      <c r="D142" s="2" t="s">
        <v>5</v>
      </c>
      <c r="E142" s="4">
        <v>42048.4372337963</v>
      </c>
      <c r="F142" t="str">
        <f>VLOOKUP(A142,parametre!A178:D385,1)</f>
        <v>ACSA</v>
      </c>
    </row>
    <row r="143" spans="1:6" x14ac:dyDescent="0.25">
      <c r="A143" s="2" t="s">
        <v>11</v>
      </c>
      <c r="B143" s="3">
        <v>55</v>
      </c>
      <c r="C143" s="3">
        <v>57</v>
      </c>
      <c r="D143" s="2" t="s">
        <v>5</v>
      </c>
      <c r="E143" s="4">
        <v>42048.4372337963</v>
      </c>
      <c r="F143" t="str">
        <f>VLOOKUP(A143,parametre!A179:D386,1)</f>
        <v>ACSA</v>
      </c>
    </row>
    <row r="144" spans="1:6" x14ac:dyDescent="0.25">
      <c r="A144" s="2" t="s">
        <v>11</v>
      </c>
      <c r="B144" s="3">
        <v>19</v>
      </c>
      <c r="C144" s="3">
        <v>21</v>
      </c>
      <c r="D144" s="2" t="s">
        <v>5</v>
      </c>
      <c r="E144" s="4">
        <v>42044</v>
      </c>
      <c r="F144" t="str">
        <f>VLOOKUP(A144,parametre!A180:D387,1)</f>
        <v>ACSA</v>
      </c>
    </row>
    <row r="145" spans="1:6" x14ac:dyDescent="0.25">
      <c r="A145" s="2" t="s">
        <v>11</v>
      </c>
      <c r="B145" s="3">
        <v>4</v>
      </c>
      <c r="C145" s="3">
        <v>6</v>
      </c>
      <c r="D145" s="2" t="s">
        <v>5</v>
      </c>
      <c r="E145" s="4">
        <v>42044</v>
      </c>
      <c r="F145" t="str">
        <f>VLOOKUP(A145,parametre!A181:D388,1)</f>
        <v>ACSA</v>
      </c>
    </row>
    <row r="146" spans="1:6" x14ac:dyDescent="0.25">
      <c r="A146" s="2" t="s">
        <v>11</v>
      </c>
      <c r="B146" s="3">
        <v>4</v>
      </c>
      <c r="C146" s="3">
        <v>6</v>
      </c>
      <c r="D146" s="2" t="s">
        <v>5</v>
      </c>
      <c r="E146" s="4">
        <v>42048.4372337963</v>
      </c>
      <c r="F146" t="str">
        <f>VLOOKUP(A146,parametre!A182:D389,1)</f>
        <v>ACSA</v>
      </c>
    </row>
    <row r="147" spans="1:6" x14ac:dyDescent="0.25">
      <c r="A147" s="2" t="s">
        <v>11</v>
      </c>
      <c r="B147" s="3">
        <v>46</v>
      </c>
      <c r="C147" s="3">
        <v>48</v>
      </c>
      <c r="D147" s="2" t="s">
        <v>5</v>
      </c>
      <c r="E147" s="4">
        <v>42048.4372337963</v>
      </c>
      <c r="F147" t="str">
        <f>VLOOKUP(A147,parametre!A183:D390,1)</f>
        <v>ASR</v>
      </c>
    </row>
    <row r="148" spans="1:6" x14ac:dyDescent="0.25">
      <c r="A148" s="2" t="s">
        <v>11</v>
      </c>
      <c r="B148" s="3">
        <v>25</v>
      </c>
      <c r="C148" s="3">
        <v>27</v>
      </c>
      <c r="D148" s="2" t="s">
        <v>5</v>
      </c>
      <c r="E148" s="4">
        <v>42048.4372337963</v>
      </c>
      <c r="F148" t="str">
        <f>VLOOKUP(A148,parametre!A184:D391,1)</f>
        <v>ASR</v>
      </c>
    </row>
    <row r="149" spans="1:6" x14ac:dyDescent="0.25">
      <c r="A149" s="2" t="s">
        <v>11</v>
      </c>
      <c r="B149" s="3">
        <v>22</v>
      </c>
      <c r="C149" s="3">
        <v>24</v>
      </c>
      <c r="D149" s="2" t="s">
        <v>5</v>
      </c>
      <c r="E149" s="4">
        <v>42044</v>
      </c>
      <c r="F149" t="str">
        <f>VLOOKUP(A149,parametre!A185:D392,1)</f>
        <v>ASR</v>
      </c>
    </row>
    <row r="150" spans="1:6" x14ac:dyDescent="0.25">
      <c r="A150" s="2" t="s">
        <v>11</v>
      </c>
      <c r="B150" s="3">
        <v>22</v>
      </c>
      <c r="C150" s="3">
        <v>24</v>
      </c>
      <c r="D150" s="2" t="s">
        <v>5</v>
      </c>
      <c r="E150" s="4">
        <v>42048.4372337963</v>
      </c>
      <c r="F150" t="str">
        <f>VLOOKUP(A150,parametre!A186:D393,1)</f>
        <v>ACSA</v>
      </c>
    </row>
    <row r="151" spans="1:6" x14ac:dyDescent="0.25">
      <c r="A151" s="2" t="s">
        <v>11</v>
      </c>
      <c r="B151" s="3">
        <v>73</v>
      </c>
      <c r="C151" s="3">
        <v>75</v>
      </c>
      <c r="D151" s="2" t="s">
        <v>5</v>
      </c>
      <c r="E151" s="4">
        <v>42048.438321759262</v>
      </c>
      <c r="F151" t="str">
        <f>VLOOKUP(A151,parametre!A187:D394,1)</f>
        <v>ACSA</v>
      </c>
    </row>
    <row r="152" spans="1:6" x14ac:dyDescent="0.25">
      <c r="A152" s="2" t="s">
        <v>11</v>
      </c>
      <c r="B152" s="3">
        <v>70</v>
      </c>
      <c r="C152" s="3">
        <v>72</v>
      </c>
      <c r="D152" s="2" t="s">
        <v>5</v>
      </c>
      <c r="E152" s="4">
        <v>42048.438321759262</v>
      </c>
      <c r="F152" t="str">
        <f>VLOOKUP(A152,parametre!A188:D395,1)</f>
        <v>ACSA</v>
      </c>
    </row>
    <row r="153" spans="1:6" x14ac:dyDescent="0.25">
      <c r="A153" s="2" t="s">
        <v>11</v>
      </c>
      <c r="B153" s="3">
        <v>40</v>
      </c>
      <c r="C153" s="3">
        <v>42</v>
      </c>
      <c r="D153" s="2" t="s">
        <v>5</v>
      </c>
      <c r="E153" s="4">
        <v>42048.438321759262</v>
      </c>
      <c r="F153" t="str">
        <f>VLOOKUP(A153,parametre!A189:D396,1)</f>
        <v>ACSA</v>
      </c>
    </row>
    <row r="154" spans="1:6" x14ac:dyDescent="0.25">
      <c r="A154" s="2" t="s">
        <v>11</v>
      </c>
      <c r="B154" s="3">
        <v>100</v>
      </c>
      <c r="C154" s="3">
        <v>102</v>
      </c>
      <c r="D154" s="2" t="s">
        <v>5</v>
      </c>
      <c r="E154" s="4">
        <v>42059.412187499998</v>
      </c>
      <c r="F154" t="str">
        <f>VLOOKUP(A154,parametre!A190:D397,1)</f>
        <v>ASR</v>
      </c>
    </row>
    <row r="155" spans="1:6" x14ac:dyDescent="0.25">
      <c r="A155" s="2" t="s">
        <v>11</v>
      </c>
      <c r="B155" s="3">
        <v>91</v>
      </c>
      <c r="C155" s="3">
        <v>93</v>
      </c>
      <c r="D155" s="2" t="s">
        <v>5</v>
      </c>
      <c r="E155" s="4">
        <v>42059.412187499998</v>
      </c>
      <c r="F155" t="str">
        <f>VLOOKUP(A155,parametre!A191:D398,1)</f>
        <v>ASR</v>
      </c>
    </row>
    <row r="156" spans="1:6" x14ac:dyDescent="0.25">
      <c r="A156" s="2" t="s">
        <v>11</v>
      </c>
      <c r="B156" s="3">
        <v>61</v>
      </c>
      <c r="C156" s="3">
        <v>63</v>
      </c>
      <c r="D156" s="2" t="s">
        <v>5</v>
      </c>
      <c r="E156" s="4">
        <v>42048.438321759262</v>
      </c>
      <c r="F156" t="str">
        <f>VLOOKUP(A156,parametre!A192:D399,1)</f>
        <v>ASR</v>
      </c>
    </row>
    <row r="157" spans="1:6" x14ac:dyDescent="0.25">
      <c r="A157" s="2" t="s">
        <v>11</v>
      </c>
      <c r="B157" s="3">
        <v>61</v>
      </c>
      <c r="C157" s="3">
        <v>63</v>
      </c>
      <c r="D157" s="2" t="s">
        <v>5</v>
      </c>
      <c r="E157" s="4">
        <v>42048.4372337963</v>
      </c>
      <c r="F157" t="str">
        <f>VLOOKUP(A157,parametre!A193:D400,1)</f>
        <v>ASR</v>
      </c>
    </row>
    <row r="158" spans="1:6" x14ac:dyDescent="0.25">
      <c r="A158" s="2" t="s">
        <v>11</v>
      </c>
      <c r="B158" s="3">
        <v>58</v>
      </c>
      <c r="C158" s="3">
        <v>60</v>
      </c>
      <c r="D158" s="2" t="s">
        <v>5</v>
      </c>
      <c r="E158" s="4">
        <v>42048.4372337963</v>
      </c>
      <c r="F158" t="str">
        <f>VLOOKUP(A158,parametre!A194:D401,1)</f>
        <v>ASR</v>
      </c>
    </row>
    <row r="159" spans="1:6" x14ac:dyDescent="0.25">
      <c r="A159" s="2" t="s">
        <v>11</v>
      </c>
      <c r="B159" s="3">
        <v>67</v>
      </c>
      <c r="C159" s="3">
        <v>69</v>
      </c>
      <c r="D159" s="2" t="s">
        <v>5</v>
      </c>
      <c r="E159" s="4">
        <v>42048.4372337963</v>
      </c>
      <c r="F159" t="str">
        <f>VLOOKUP(A159,parametre!A195:D402,1)</f>
        <v>ASR</v>
      </c>
    </row>
    <row r="160" spans="1:6" x14ac:dyDescent="0.25">
      <c r="A160" s="2" t="s">
        <v>11</v>
      </c>
      <c r="B160" s="3">
        <v>67</v>
      </c>
      <c r="C160" s="3">
        <v>69</v>
      </c>
      <c r="D160" s="2" t="s">
        <v>5</v>
      </c>
      <c r="E160" s="4">
        <v>42048.438321759262</v>
      </c>
      <c r="F160" t="str">
        <f>VLOOKUP(A160,parametre!A196:D403,1)</f>
        <v>ASR</v>
      </c>
    </row>
    <row r="161" spans="1:6" x14ac:dyDescent="0.25">
      <c r="A161" s="2" t="s">
        <v>11</v>
      </c>
      <c r="B161" s="3">
        <v>64</v>
      </c>
      <c r="C161" s="3">
        <v>66</v>
      </c>
      <c r="D161" s="2" t="s">
        <v>5</v>
      </c>
      <c r="E161" s="4">
        <v>42048.438321759262</v>
      </c>
      <c r="F161" t="str">
        <f>VLOOKUP(A161,parametre!A197:D404,1)</f>
        <v>ASR</v>
      </c>
    </row>
    <row r="162" spans="1:6" x14ac:dyDescent="0.25">
      <c r="A162" s="2" t="s">
        <v>11</v>
      </c>
      <c r="B162" s="3">
        <v>70</v>
      </c>
      <c r="C162" s="3">
        <v>72</v>
      </c>
      <c r="D162" s="2" t="s">
        <v>5</v>
      </c>
      <c r="E162" s="4">
        <v>42044</v>
      </c>
      <c r="F162" t="e">
        <f>VLOOKUP(A162,parametre!A198:D405,1)</f>
        <v>#N/A</v>
      </c>
    </row>
    <row r="163" spans="1:6" x14ac:dyDescent="0.25">
      <c r="A163" s="2" t="s">
        <v>6</v>
      </c>
      <c r="B163" s="3">
        <v>4</v>
      </c>
      <c r="C163" s="3">
        <v>7</v>
      </c>
      <c r="D163" s="2" t="s">
        <v>5</v>
      </c>
      <c r="E163" s="4">
        <v>42038.420706018522</v>
      </c>
      <c r="F163" t="str">
        <f>VLOOKUP(A163,parametre!A199:D406,1)</f>
        <v>CPF</v>
      </c>
    </row>
    <row r="164" spans="1:6" x14ac:dyDescent="0.25">
      <c r="A164" s="2" t="s">
        <v>6</v>
      </c>
      <c r="B164" s="3">
        <v>10</v>
      </c>
      <c r="C164" s="3">
        <v>12</v>
      </c>
      <c r="D164" s="2" t="s">
        <v>5</v>
      </c>
      <c r="E164" s="4">
        <v>42038.420706018522</v>
      </c>
      <c r="F164" t="str">
        <f>VLOOKUP(A164,parametre!A200:D407,1)</f>
        <v>CPF</v>
      </c>
    </row>
    <row r="165" spans="1:6" x14ac:dyDescent="0.25">
      <c r="A165" s="2" t="s">
        <v>6</v>
      </c>
      <c r="B165" s="3">
        <v>7</v>
      </c>
      <c r="C165" s="3">
        <v>9</v>
      </c>
      <c r="D165" s="2" t="s">
        <v>5</v>
      </c>
      <c r="E165" s="4">
        <v>42038.420706018522</v>
      </c>
      <c r="F165" t="str">
        <f>VLOOKUP(A165,parametre!A201:D408,1)</f>
        <v>CPF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211"/>
  <sheetViews>
    <sheetView tabSelected="1" topLeftCell="A52" workbookViewId="0">
      <selection activeCell="F52" sqref="F52"/>
    </sheetView>
  </sheetViews>
  <sheetFormatPr baseColWidth="10" defaultRowHeight="15" x14ac:dyDescent="0.25"/>
  <cols>
    <col min="1" max="1" width="13.140625" bestFit="1" customWidth="1"/>
    <col min="2" max="2" width="30.28515625" bestFit="1" customWidth="1"/>
    <col min="3" max="3" width="9.7109375" customWidth="1"/>
    <col min="4" max="4" width="16.5703125" customWidth="1"/>
    <col min="5" max="5" width="10.85546875" bestFit="1" customWidth="1"/>
    <col min="6" max="6" width="12.140625" bestFit="1" customWidth="1"/>
    <col min="7" max="7" width="2" bestFit="1" customWidth="1"/>
  </cols>
  <sheetData>
    <row r="1" spans="1:7" ht="26.25" thickBot="1" x14ac:dyDescent="0.3">
      <c r="A1" s="9" t="s">
        <v>26</v>
      </c>
      <c r="B1" s="9" t="s">
        <v>27</v>
      </c>
      <c r="C1" s="9" t="s">
        <v>28</v>
      </c>
      <c r="D1" s="9" t="s">
        <v>29</v>
      </c>
      <c r="E1" s="9" t="s">
        <v>30</v>
      </c>
      <c r="F1" s="10" t="s">
        <v>185</v>
      </c>
      <c r="G1" s="11"/>
    </row>
    <row r="2" spans="1:7" x14ac:dyDescent="0.25">
      <c r="A2" s="12" t="s">
        <v>6</v>
      </c>
      <c r="B2" s="13" t="s">
        <v>31</v>
      </c>
      <c r="C2" s="10">
        <v>22</v>
      </c>
      <c r="D2" s="11">
        <v>20</v>
      </c>
      <c r="E2" s="10">
        <f>C2*D2*3</f>
        <v>1320</v>
      </c>
      <c r="F2" s="119" t="s">
        <v>186</v>
      </c>
      <c r="G2" s="12"/>
    </row>
    <row r="3" spans="1:7" x14ac:dyDescent="0.25">
      <c r="A3" s="12" t="s">
        <v>32</v>
      </c>
      <c r="B3" s="13" t="s">
        <v>33</v>
      </c>
      <c r="C3" s="14">
        <v>22</v>
      </c>
      <c r="D3" s="12">
        <v>24</v>
      </c>
      <c r="E3" s="15">
        <f t="shared" ref="E3:E28" si="0">C3*D3*3</f>
        <v>1584</v>
      </c>
      <c r="F3" s="119" t="s">
        <v>186</v>
      </c>
      <c r="G3" s="12"/>
    </row>
    <row r="4" spans="1:7" x14ac:dyDescent="0.25">
      <c r="A4" s="12" t="s">
        <v>34</v>
      </c>
      <c r="B4" s="13" t="s">
        <v>35</v>
      </c>
      <c r="C4" s="15">
        <v>22</v>
      </c>
      <c r="D4" s="12">
        <v>24</v>
      </c>
      <c r="E4" s="15">
        <f t="shared" si="0"/>
        <v>1584</v>
      </c>
      <c r="F4" s="119" t="s">
        <v>186</v>
      </c>
      <c r="G4" s="12"/>
    </row>
    <row r="5" spans="1:7" x14ac:dyDescent="0.25">
      <c r="A5" s="12" t="s">
        <v>36</v>
      </c>
      <c r="B5" s="13" t="s">
        <v>37</v>
      </c>
      <c r="C5" s="14">
        <v>22</v>
      </c>
      <c r="D5" s="12">
        <v>24</v>
      </c>
      <c r="E5" s="15">
        <f t="shared" si="0"/>
        <v>1584</v>
      </c>
      <c r="F5" s="119" t="s">
        <v>186</v>
      </c>
      <c r="G5" s="12"/>
    </row>
    <row r="6" spans="1:7" x14ac:dyDescent="0.25">
      <c r="A6" s="12" t="s">
        <v>38</v>
      </c>
      <c r="B6" s="13" t="s">
        <v>39</v>
      </c>
      <c r="C6" s="15">
        <v>22</v>
      </c>
      <c r="D6" s="12">
        <v>24</v>
      </c>
      <c r="E6" s="15">
        <f t="shared" si="0"/>
        <v>1584</v>
      </c>
      <c r="F6" s="119" t="s">
        <v>186</v>
      </c>
      <c r="G6" s="12"/>
    </row>
    <row r="7" spans="1:7" x14ac:dyDescent="0.25">
      <c r="A7" s="12" t="s">
        <v>40</v>
      </c>
      <c r="B7" s="13" t="s">
        <v>41</v>
      </c>
      <c r="C7" s="14">
        <v>22</v>
      </c>
      <c r="D7" s="12">
        <v>24</v>
      </c>
      <c r="E7" s="15">
        <f t="shared" si="0"/>
        <v>1584</v>
      </c>
      <c r="F7" s="119" t="s">
        <v>186</v>
      </c>
      <c r="G7" s="12"/>
    </row>
    <row r="8" spans="1:7" x14ac:dyDescent="0.25">
      <c r="A8" s="12" t="s">
        <v>42</v>
      </c>
      <c r="B8" s="13" t="s">
        <v>43</v>
      </c>
      <c r="C8" s="15">
        <v>22</v>
      </c>
      <c r="D8" s="12">
        <v>24</v>
      </c>
      <c r="E8" s="15">
        <f t="shared" si="0"/>
        <v>1584</v>
      </c>
      <c r="F8" s="119" t="s">
        <v>186</v>
      </c>
      <c r="G8" s="12"/>
    </row>
    <row r="9" spans="1:7" x14ac:dyDescent="0.25">
      <c r="A9" s="12" t="s">
        <v>44</v>
      </c>
      <c r="B9" s="13" t="s">
        <v>45</v>
      </c>
      <c r="C9" s="14">
        <v>22</v>
      </c>
      <c r="D9" s="12">
        <v>24</v>
      </c>
      <c r="E9" s="15">
        <f t="shared" si="0"/>
        <v>1584</v>
      </c>
      <c r="F9" s="119" t="s">
        <v>186</v>
      </c>
      <c r="G9" s="12"/>
    </row>
    <row r="10" spans="1:7" x14ac:dyDescent="0.25">
      <c r="A10" s="12" t="s">
        <v>46</v>
      </c>
      <c r="B10" s="13" t="s">
        <v>47</v>
      </c>
      <c r="C10" s="15">
        <v>22</v>
      </c>
      <c r="D10" s="12">
        <v>24</v>
      </c>
      <c r="E10" s="15">
        <f t="shared" si="0"/>
        <v>1584</v>
      </c>
      <c r="F10" s="119" t="s">
        <v>186</v>
      </c>
      <c r="G10" s="12"/>
    </row>
    <row r="11" spans="1:7" x14ac:dyDescent="0.25">
      <c r="A11" s="12" t="s">
        <v>48</v>
      </c>
      <c r="B11" s="13" t="s">
        <v>49</v>
      </c>
      <c r="C11" s="14">
        <v>22</v>
      </c>
      <c r="D11" s="12">
        <v>24</v>
      </c>
      <c r="E11" s="15">
        <f t="shared" si="0"/>
        <v>1584</v>
      </c>
      <c r="F11" s="119" t="s">
        <v>186</v>
      </c>
      <c r="G11" s="12"/>
    </row>
    <row r="12" spans="1:7" x14ac:dyDescent="0.25">
      <c r="A12" s="12" t="s">
        <v>50</v>
      </c>
      <c r="B12" s="13" t="s">
        <v>51</v>
      </c>
      <c r="C12" s="15">
        <v>22</v>
      </c>
      <c r="D12" s="12">
        <v>24</v>
      </c>
      <c r="E12" s="15">
        <f t="shared" si="0"/>
        <v>1584</v>
      </c>
      <c r="F12" s="119" t="s">
        <v>186</v>
      </c>
      <c r="G12" s="12"/>
    </row>
    <row r="13" spans="1:7" x14ac:dyDescent="0.25">
      <c r="A13" s="12" t="s">
        <v>52</v>
      </c>
      <c r="B13" s="13" t="s">
        <v>53</v>
      </c>
      <c r="C13" s="14">
        <v>22</v>
      </c>
      <c r="D13" s="12">
        <v>12</v>
      </c>
      <c r="E13" s="15">
        <f t="shared" si="0"/>
        <v>792</v>
      </c>
      <c r="F13" s="119" t="s">
        <v>186</v>
      </c>
      <c r="G13" s="12"/>
    </row>
    <row r="14" spans="1:7" x14ac:dyDescent="0.25">
      <c r="A14" s="12" t="s">
        <v>54</v>
      </c>
      <c r="B14" s="13" t="s">
        <v>55</v>
      </c>
      <c r="C14" s="15">
        <v>22</v>
      </c>
      <c r="D14" s="12">
        <v>8</v>
      </c>
      <c r="E14" s="15">
        <f t="shared" si="0"/>
        <v>528</v>
      </c>
      <c r="F14" s="119" t="s">
        <v>186</v>
      </c>
      <c r="G14" s="12"/>
    </row>
    <row r="15" spans="1:7" x14ac:dyDescent="0.25">
      <c r="A15" s="12" t="s">
        <v>56</v>
      </c>
      <c r="B15" s="13" t="s">
        <v>57</v>
      </c>
      <c r="C15" s="14">
        <v>22</v>
      </c>
      <c r="D15" s="12">
        <v>8</v>
      </c>
      <c r="E15" s="15">
        <f t="shared" si="0"/>
        <v>528</v>
      </c>
      <c r="F15" s="119" t="s">
        <v>186</v>
      </c>
      <c r="G15" s="12"/>
    </row>
    <row r="16" spans="1:7" x14ac:dyDescent="0.25">
      <c r="A16" s="12" t="s">
        <v>58</v>
      </c>
      <c r="B16" s="13" t="s">
        <v>59</v>
      </c>
      <c r="C16" s="15">
        <v>22</v>
      </c>
      <c r="D16" s="12">
        <v>8</v>
      </c>
      <c r="E16" s="15">
        <f t="shared" si="0"/>
        <v>528</v>
      </c>
      <c r="F16" s="119" t="s">
        <v>186</v>
      </c>
      <c r="G16" s="12"/>
    </row>
    <row r="17" spans="1:7" x14ac:dyDescent="0.25">
      <c r="A17" s="12" t="s">
        <v>60</v>
      </c>
      <c r="B17" s="13" t="s">
        <v>61</v>
      </c>
      <c r="C17" s="14">
        <v>22</v>
      </c>
      <c r="D17" s="12">
        <v>8</v>
      </c>
      <c r="E17" s="15">
        <f t="shared" si="0"/>
        <v>528</v>
      </c>
      <c r="F17" s="119" t="s">
        <v>186</v>
      </c>
      <c r="G17" s="12"/>
    </row>
    <row r="18" spans="1:7" x14ac:dyDescent="0.25">
      <c r="A18" s="12" t="s">
        <v>62</v>
      </c>
      <c r="B18" s="13" t="s">
        <v>63</v>
      </c>
      <c r="C18" s="15">
        <v>22</v>
      </c>
      <c r="D18" s="12">
        <v>24</v>
      </c>
      <c r="E18" s="15">
        <f t="shared" si="0"/>
        <v>1584</v>
      </c>
      <c r="F18" s="119" t="s">
        <v>186</v>
      </c>
      <c r="G18" s="12"/>
    </row>
    <row r="19" spans="1:7" x14ac:dyDescent="0.25">
      <c r="A19" s="12" t="s">
        <v>64</v>
      </c>
      <c r="B19" s="13" t="s">
        <v>65</v>
      </c>
      <c r="C19" s="14">
        <v>22</v>
      </c>
      <c r="D19" s="12">
        <v>24</v>
      </c>
      <c r="E19" s="15">
        <f t="shared" si="0"/>
        <v>1584</v>
      </c>
      <c r="F19" s="119" t="s">
        <v>186</v>
      </c>
      <c r="G19" s="12"/>
    </row>
    <row r="20" spans="1:7" x14ac:dyDescent="0.25">
      <c r="A20" s="12" t="s">
        <v>66</v>
      </c>
      <c r="B20" s="13" t="s">
        <v>67</v>
      </c>
      <c r="C20" s="15">
        <v>22</v>
      </c>
      <c r="D20" s="12">
        <v>24</v>
      </c>
      <c r="E20" s="15">
        <f t="shared" si="0"/>
        <v>1584</v>
      </c>
      <c r="F20" s="119" t="s">
        <v>186</v>
      </c>
      <c r="G20" s="12"/>
    </row>
    <row r="21" spans="1:7" x14ac:dyDescent="0.25">
      <c r="A21" s="12" t="s">
        <v>68</v>
      </c>
      <c r="B21" s="13" t="s">
        <v>69</v>
      </c>
      <c r="C21" s="14">
        <v>22</v>
      </c>
      <c r="D21" s="12">
        <v>24</v>
      </c>
      <c r="E21" s="15">
        <f t="shared" si="0"/>
        <v>1584</v>
      </c>
      <c r="F21" s="119" t="s">
        <v>186</v>
      </c>
      <c r="G21" s="12"/>
    </row>
    <row r="22" spans="1:7" x14ac:dyDescent="0.25">
      <c r="A22" s="12" t="s">
        <v>70</v>
      </c>
      <c r="B22" s="13" t="s">
        <v>71</v>
      </c>
      <c r="C22" s="15">
        <v>22</v>
      </c>
      <c r="D22" s="12">
        <v>24</v>
      </c>
      <c r="E22" s="15">
        <f t="shared" si="0"/>
        <v>1584</v>
      </c>
      <c r="F22" s="119" t="s">
        <v>186</v>
      </c>
      <c r="G22" s="12"/>
    </row>
    <row r="23" spans="1:7" x14ac:dyDescent="0.25">
      <c r="A23" s="12" t="s">
        <v>72</v>
      </c>
      <c r="B23" s="13" t="s">
        <v>73</v>
      </c>
      <c r="C23" s="14">
        <v>22</v>
      </c>
      <c r="D23" s="12">
        <v>24</v>
      </c>
      <c r="E23" s="15">
        <f t="shared" si="0"/>
        <v>1584</v>
      </c>
      <c r="F23" s="119" t="s">
        <v>186</v>
      </c>
      <c r="G23" s="12"/>
    </row>
    <row r="24" spans="1:7" x14ac:dyDescent="0.25">
      <c r="A24" s="12" t="s">
        <v>74</v>
      </c>
      <c r="B24" s="13" t="s">
        <v>75</v>
      </c>
      <c r="C24" s="15">
        <v>22</v>
      </c>
      <c r="D24" s="12">
        <v>24</v>
      </c>
      <c r="E24" s="15">
        <f>C24*D24*3</f>
        <v>1584</v>
      </c>
      <c r="F24" s="119" t="s">
        <v>186</v>
      </c>
      <c r="G24" s="12"/>
    </row>
    <row r="25" spans="1:7" x14ac:dyDescent="0.25">
      <c r="A25" s="12" t="s">
        <v>76</v>
      </c>
      <c r="B25" s="13" t="s">
        <v>77</v>
      </c>
      <c r="C25" s="14">
        <v>22</v>
      </c>
      <c r="D25" s="12">
        <v>24</v>
      </c>
      <c r="E25" s="15">
        <f t="shared" si="0"/>
        <v>1584</v>
      </c>
      <c r="F25" s="119" t="s">
        <v>186</v>
      </c>
      <c r="G25" s="12"/>
    </row>
    <row r="26" spans="1:7" x14ac:dyDescent="0.25">
      <c r="A26" s="12" t="s">
        <v>78</v>
      </c>
      <c r="B26" s="13" t="s">
        <v>79</v>
      </c>
      <c r="C26" s="15">
        <v>22</v>
      </c>
      <c r="D26" s="12">
        <v>24</v>
      </c>
      <c r="E26" s="15">
        <f t="shared" si="0"/>
        <v>1584</v>
      </c>
      <c r="F26" s="119" t="s">
        <v>186</v>
      </c>
      <c r="G26" s="12"/>
    </row>
    <row r="27" spans="1:7" ht="15.75" thickBot="1" x14ac:dyDescent="0.3">
      <c r="A27" s="16" t="s">
        <v>80</v>
      </c>
      <c r="B27" s="16" t="s">
        <v>81</v>
      </c>
      <c r="C27" s="14">
        <v>22</v>
      </c>
      <c r="D27" s="12">
        <f>14+10</f>
        <v>24</v>
      </c>
      <c r="E27" s="15">
        <f t="shared" si="0"/>
        <v>1584</v>
      </c>
      <c r="F27" s="17" t="s">
        <v>187</v>
      </c>
      <c r="G27" s="18"/>
    </row>
    <row r="28" spans="1:7" ht="15.75" thickBot="1" x14ac:dyDescent="0.3">
      <c r="A28" s="20" t="s">
        <v>82</v>
      </c>
      <c r="B28" s="20" t="s">
        <v>83</v>
      </c>
      <c r="C28" s="17">
        <v>21</v>
      </c>
      <c r="D28" s="18">
        <f>14+17</f>
        <v>31</v>
      </c>
      <c r="E28" s="19">
        <f t="shared" si="0"/>
        <v>1953</v>
      </c>
      <c r="F28" s="21" t="s">
        <v>187</v>
      </c>
      <c r="G28" s="21"/>
    </row>
    <row r="29" spans="1:7" ht="60.75" thickBot="1" x14ac:dyDescent="0.3">
      <c r="A29" s="22" t="s">
        <v>20</v>
      </c>
      <c r="B29" s="21" t="s">
        <v>84</v>
      </c>
      <c r="C29" s="21">
        <v>22</v>
      </c>
      <c r="D29" s="23">
        <v>25</v>
      </c>
      <c r="E29" s="23" t="s">
        <v>85</v>
      </c>
      <c r="F29" s="24" t="s">
        <v>188</v>
      </c>
      <c r="G29" s="24"/>
    </row>
    <row r="30" spans="1:7" ht="60" x14ac:dyDescent="0.25">
      <c r="A30" s="25" t="s">
        <v>21</v>
      </c>
      <c r="B30" s="24" t="s">
        <v>86</v>
      </c>
      <c r="C30" s="24">
        <v>22</v>
      </c>
      <c r="D30" s="24">
        <v>26</v>
      </c>
      <c r="E30" s="26" t="s">
        <v>85</v>
      </c>
      <c r="F30" s="24" t="s">
        <v>188</v>
      </c>
      <c r="G30" s="24"/>
    </row>
    <row r="31" spans="1:7" ht="60" x14ac:dyDescent="0.25">
      <c r="A31" s="27" t="s">
        <v>22</v>
      </c>
      <c r="B31" s="24" t="s">
        <v>87</v>
      </c>
      <c r="C31" s="24">
        <v>22</v>
      </c>
      <c r="D31" s="24">
        <v>26</v>
      </c>
      <c r="E31" s="24" t="s">
        <v>85</v>
      </c>
      <c r="F31" s="37" t="s">
        <v>188</v>
      </c>
      <c r="G31" s="28"/>
    </row>
    <row r="32" spans="1:7" ht="60.75" thickBot="1" x14ac:dyDescent="0.3">
      <c r="A32" s="29" t="s">
        <v>23</v>
      </c>
      <c r="B32" s="28" t="s">
        <v>88</v>
      </c>
      <c r="C32" s="28">
        <v>22</v>
      </c>
      <c r="D32" s="28">
        <v>26</v>
      </c>
      <c r="E32" s="28" t="s">
        <v>85</v>
      </c>
      <c r="F32" s="37" t="s">
        <v>188</v>
      </c>
      <c r="G32" s="30"/>
    </row>
    <row r="33" spans="1:7" ht="60.75" thickBot="1" x14ac:dyDescent="0.3">
      <c r="A33" s="25" t="s">
        <v>24</v>
      </c>
      <c r="B33" s="30" t="s">
        <v>89</v>
      </c>
      <c r="C33" s="30">
        <v>22</v>
      </c>
      <c r="D33" s="30">
        <v>25</v>
      </c>
      <c r="E33" s="26" t="s">
        <v>85</v>
      </c>
      <c r="F33" s="37" t="s">
        <v>188</v>
      </c>
      <c r="G33" s="11"/>
    </row>
    <row r="34" spans="1:7" x14ac:dyDescent="0.25">
      <c r="A34" s="31" t="s">
        <v>90</v>
      </c>
      <c r="B34" s="32" t="s">
        <v>91</v>
      </c>
      <c r="C34" s="11">
        <v>8</v>
      </c>
      <c r="D34" s="11">
        <v>25</v>
      </c>
      <c r="E34" s="10">
        <f>C34*D34*3</f>
        <v>600</v>
      </c>
      <c r="F34" s="14" t="s">
        <v>189</v>
      </c>
      <c r="G34" s="12"/>
    </row>
    <row r="35" spans="1:7" x14ac:dyDescent="0.25">
      <c r="A35" s="33" t="s">
        <v>92</v>
      </c>
      <c r="B35" s="34" t="s">
        <v>93</v>
      </c>
      <c r="C35" s="12">
        <v>8</v>
      </c>
      <c r="D35" s="12">
        <v>26</v>
      </c>
      <c r="E35" s="14">
        <f t="shared" ref="E35:E38" si="1">C35*D35*3</f>
        <v>624</v>
      </c>
      <c r="F35" s="14" t="s">
        <v>189</v>
      </c>
      <c r="G35" s="12"/>
    </row>
    <row r="36" spans="1:7" x14ac:dyDescent="0.25">
      <c r="A36" s="33" t="s">
        <v>94</v>
      </c>
      <c r="B36" s="34" t="s">
        <v>95</v>
      </c>
      <c r="C36" s="12">
        <v>8</v>
      </c>
      <c r="D36" s="12">
        <v>26</v>
      </c>
      <c r="E36" s="14">
        <f t="shared" si="1"/>
        <v>624</v>
      </c>
      <c r="F36" s="14" t="s">
        <v>189</v>
      </c>
      <c r="G36" s="12"/>
    </row>
    <row r="37" spans="1:7" ht="15.75" thickBot="1" x14ac:dyDescent="0.3">
      <c r="A37" s="33" t="s">
        <v>13</v>
      </c>
      <c r="B37" s="34" t="s">
        <v>96</v>
      </c>
      <c r="C37" s="12">
        <v>8</v>
      </c>
      <c r="D37" s="12">
        <v>26</v>
      </c>
      <c r="E37" s="14">
        <f t="shared" si="1"/>
        <v>624</v>
      </c>
      <c r="F37" s="14" t="s">
        <v>189</v>
      </c>
      <c r="G37" s="12"/>
    </row>
    <row r="38" spans="1:7" ht="15.75" thickBot="1" x14ac:dyDescent="0.3">
      <c r="A38" s="33" t="s">
        <v>14</v>
      </c>
      <c r="B38" s="34" t="s">
        <v>97</v>
      </c>
      <c r="C38" s="12">
        <v>8</v>
      </c>
      <c r="D38" s="12">
        <v>25</v>
      </c>
      <c r="E38" s="14">
        <f t="shared" si="1"/>
        <v>600</v>
      </c>
      <c r="F38" s="10" t="s">
        <v>190</v>
      </c>
      <c r="G38" s="11"/>
    </row>
    <row r="39" spans="1:7" x14ac:dyDescent="0.25">
      <c r="A39" s="93" t="s">
        <v>9</v>
      </c>
      <c r="B39" s="114" t="s">
        <v>98</v>
      </c>
      <c r="C39" s="11">
        <v>21</v>
      </c>
      <c r="D39" s="11">
        <v>22</v>
      </c>
      <c r="E39" s="10">
        <f>C39*D39*3</f>
        <v>1386</v>
      </c>
      <c r="F39" s="14" t="s">
        <v>191</v>
      </c>
      <c r="G39" s="12"/>
    </row>
    <row r="40" spans="1:7" x14ac:dyDescent="0.25">
      <c r="A40" s="111"/>
      <c r="B40" s="112"/>
      <c r="C40" s="12">
        <v>19</v>
      </c>
      <c r="D40" s="12">
        <v>24</v>
      </c>
      <c r="E40" s="14">
        <f t="shared" ref="E40:E63" si="2">C40*D40*3</f>
        <v>1368</v>
      </c>
      <c r="F40" s="14" t="s">
        <v>190</v>
      </c>
      <c r="G40" s="12"/>
    </row>
    <row r="41" spans="1:7" x14ac:dyDescent="0.25">
      <c r="A41" s="110" t="s">
        <v>99</v>
      </c>
      <c r="B41" s="105" t="s">
        <v>100</v>
      </c>
      <c r="C41" s="12">
        <v>22</v>
      </c>
      <c r="D41" s="12">
        <v>24</v>
      </c>
      <c r="E41" s="14">
        <f t="shared" si="2"/>
        <v>1584</v>
      </c>
      <c r="F41" s="17" t="s">
        <v>192</v>
      </c>
      <c r="G41" s="12"/>
    </row>
    <row r="42" spans="1:7" x14ac:dyDescent="0.25">
      <c r="A42" s="111"/>
      <c r="B42" s="112"/>
      <c r="C42" s="12">
        <v>21</v>
      </c>
      <c r="D42" s="12">
        <v>22</v>
      </c>
      <c r="E42" s="14">
        <f t="shared" si="2"/>
        <v>1386</v>
      </c>
      <c r="F42" s="35" t="s">
        <v>193</v>
      </c>
      <c r="G42" s="36"/>
    </row>
    <row r="43" spans="1:7" x14ac:dyDescent="0.25">
      <c r="A43" s="115" t="s">
        <v>101</v>
      </c>
      <c r="B43" s="117" t="s">
        <v>102</v>
      </c>
      <c r="C43" s="36">
        <v>24</v>
      </c>
      <c r="D43" s="36">
        <v>23</v>
      </c>
      <c r="E43" s="35">
        <f t="shared" si="2"/>
        <v>1656</v>
      </c>
      <c r="F43" s="35" t="s">
        <v>194</v>
      </c>
      <c r="G43" s="36"/>
    </row>
    <row r="44" spans="1:7" x14ac:dyDescent="0.25">
      <c r="A44" s="116"/>
      <c r="B44" s="118"/>
      <c r="C44" s="36">
        <v>24</v>
      </c>
      <c r="D44" s="36">
        <v>25</v>
      </c>
      <c r="E44" s="35">
        <f t="shared" si="2"/>
        <v>1800</v>
      </c>
      <c r="F44" s="14" t="s">
        <v>195</v>
      </c>
      <c r="G44" s="12"/>
    </row>
    <row r="45" spans="1:7" x14ac:dyDescent="0.25">
      <c r="A45" s="110" t="s">
        <v>103</v>
      </c>
      <c r="B45" s="105" t="s">
        <v>104</v>
      </c>
      <c r="C45" s="12">
        <v>25</v>
      </c>
      <c r="D45" s="12">
        <v>25</v>
      </c>
      <c r="E45" s="14">
        <f>C45*D45*3</f>
        <v>1875</v>
      </c>
      <c r="F45" s="14" t="s">
        <v>196</v>
      </c>
      <c r="G45" s="12"/>
    </row>
    <row r="46" spans="1:7" x14ac:dyDescent="0.25">
      <c r="A46" s="111"/>
      <c r="B46" s="112"/>
      <c r="C46" s="12">
        <v>24</v>
      </c>
      <c r="D46" s="12">
        <v>23</v>
      </c>
      <c r="E46" s="14">
        <f t="shared" si="2"/>
        <v>1656</v>
      </c>
      <c r="F46" s="14" t="s">
        <v>193</v>
      </c>
      <c r="G46" s="12"/>
    </row>
    <row r="47" spans="1:7" x14ac:dyDescent="0.25">
      <c r="A47" s="110" t="s">
        <v>10</v>
      </c>
      <c r="B47" s="113" t="s">
        <v>105</v>
      </c>
      <c r="C47" s="12">
        <v>24</v>
      </c>
      <c r="D47" s="12">
        <v>23</v>
      </c>
      <c r="E47" s="14">
        <f t="shared" si="2"/>
        <v>1656</v>
      </c>
      <c r="F47" s="14" t="s">
        <v>194</v>
      </c>
      <c r="G47" s="12"/>
    </row>
    <row r="48" spans="1:7" x14ac:dyDescent="0.25">
      <c r="A48" s="111"/>
      <c r="B48" s="113"/>
      <c r="C48" s="12">
        <v>25</v>
      </c>
      <c r="D48" s="12">
        <v>25</v>
      </c>
      <c r="E48" s="14">
        <f t="shared" si="2"/>
        <v>1875</v>
      </c>
      <c r="F48" s="14" t="s">
        <v>195</v>
      </c>
      <c r="G48" s="12"/>
    </row>
    <row r="49" spans="1:7" x14ac:dyDescent="0.25">
      <c r="A49" s="110" t="s">
        <v>106</v>
      </c>
      <c r="B49" s="105" t="s">
        <v>107</v>
      </c>
      <c r="C49" s="12">
        <v>24</v>
      </c>
      <c r="D49" s="12">
        <v>25</v>
      </c>
      <c r="E49" s="14">
        <f t="shared" si="2"/>
        <v>1800</v>
      </c>
      <c r="F49" s="14" t="s">
        <v>196</v>
      </c>
      <c r="G49" s="12"/>
    </row>
    <row r="50" spans="1:7" x14ac:dyDescent="0.25">
      <c r="A50" s="111"/>
      <c r="B50" s="112"/>
      <c r="C50" s="12">
        <v>24</v>
      </c>
      <c r="D50" s="12">
        <v>23</v>
      </c>
      <c r="E50" s="14">
        <f t="shared" si="2"/>
        <v>1656</v>
      </c>
      <c r="F50" s="14" t="s">
        <v>193</v>
      </c>
      <c r="G50" s="12"/>
    </row>
    <row r="51" spans="1:7" x14ac:dyDescent="0.25">
      <c r="A51" s="110" t="s">
        <v>18</v>
      </c>
      <c r="B51" s="105" t="s">
        <v>108</v>
      </c>
      <c r="C51" s="12">
        <v>21</v>
      </c>
      <c r="D51" s="12">
        <v>23</v>
      </c>
      <c r="E51" s="14">
        <f t="shared" si="2"/>
        <v>1449</v>
      </c>
      <c r="F51" s="14" t="s">
        <v>194</v>
      </c>
      <c r="G51" s="12"/>
    </row>
    <row r="52" spans="1:7" x14ac:dyDescent="0.25">
      <c r="A52" s="111"/>
      <c r="B52" s="112"/>
      <c r="C52" s="12">
        <v>22</v>
      </c>
      <c r="D52" s="12">
        <v>25</v>
      </c>
      <c r="E52" s="14">
        <f t="shared" si="2"/>
        <v>1650</v>
      </c>
      <c r="F52" s="14" t="s">
        <v>195</v>
      </c>
      <c r="G52" s="12"/>
    </row>
    <row r="53" spans="1:7" ht="15.75" thickBot="1" x14ac:dyDescent="0.3">
      <c r="A53" s="110" t="s">
        <v>11</v>
      </c>
      <c r="B53" s="113" t="s">
        <v>109</v>
      </c>
      <c r="C53" s="12">
        <v>19</v>
      </c>
      <c r="D53" s="12">
        <v>25</v>
      </c>
      <c r="E53" s="14">
        <f t="shared" si="2"/>
        <v>1425</v>
      </c>
      <c r="F53" s="14" t="s">
        <v>196</v>
      </c>
      <c r="G53" s="12"/>
    </row>
    <row r="54" spans="1:7" ht="15.75" thickBot="1" x14ac:dyDescent="0.3">
      <c r="A54" s="111"/>
      <c r="B54" s="113"/>
      <c r="C54" s="12">
        <v>21</v>
      </c>
      <c r="D54" s="12">
        <v>23</v>
      </c>
      <c r="E54" s="14">
        <f t="shared" si="2"/>
        <v>1449</v>
      </c>
      <c r="F54" s="10"/>
      <c r="G54" s="11">
        <v>0</v>
      </c>
    </row>
    <row r="55" spans="1:7" x14ac:dyDescent="0.25">
      <c r="A55" s="38" t="s">
        <v>8</v>
      </c>
      <c r="B55" s="32" t="s">
        <v>110</v>
      </c>
      <c r="C55" s="11">
        <v>22</v>
      </c>
      <c r="D55" s="39">
        <v>36</v>
      </c>
      <c r="E55" s="10">
        <f t="shared" si="2"/>
        <v>2376</v>
      </c>
      <c r="F55" s="14"/>
      <c r="G55" s="12"/>
    </row>
    <row r="56" spans="1:7" ht="15.75" thickBot="1" x14ac:dyDescent="0.3">
      <c r="A56" s="16" t="s">
        <v>15</v>
      </c>
      <c r="B56" s="40" t="s">
        <v>111</v>
      </c>
      <c r="C56" s="12">
        <v>22</v>
      </c>
      <c r="D56" s="12">
        <v>36</v>
      </c>
      <c r="E56" s="14">
        <f t="shared" si="2"/>
        <v>2376</v>
      </c>
      <c r="F56" s="14"/>
      <c r="G56" s="12"/>
    </row>
    <row r="57" spans="1:7" ht="15.75" thickBot="1" x14ac:dyDescent="0.3">
      <c r="A57" s="16" t="s">
        <v>16</v>
      </c>
      <c r="B57" s="28" t="s">
        <v>112</v>
      </c>
      <c r="C57" s="12">
        <v>22</v>
      </c>
      <c r="D57" s="12">
        <v>18</v>
      </c>
      <c r="E57" s="14">
        <f t="shared" si="2"/>
        <v>1188</v>
      </c>
      <c r="F57" s="10"/>
      <c r="G57" s="41"/>
    </row>
    <row r="58" spans="1:7" ht="15.75" thickBot="1" x14ac:dyDescent="0.3">
      <c r="A58" s="31" t="s">
        <v>19</v>
      </c>
      <c r="B58" s="103" t="s">
        <v>113</v>
      </c>
      <c r="C58" s="10">
        <v>8</v>
      </c>
      <c r="D58" s="11">
        <v>23</v>
      </c>
      <c r="E58" s="10">
        <f t="shared" si="2"/>
        <v>552</v>
      </c>
      <c r="F58" s="42"/>
      <c r="G58" s="43"/>
    </row>
    <row r="59" spans="1:7" ht="15.75" thickBot="1" x14ac:dyDescent="0.3">
      <c r="A59" s="45"/>
      <c r="B59" s="106"/>
      <c r="C59" s="42">
        <v>13</v>
      </c>
      <c r="D59" s="46">
        <v>11</v>
      </c>
      <c r="E59" s="42">
        <f t="shared" si="2"/>
        <v>429</v>
      </c>
      <c r="F59" s="10"/>
      <c r="G59" s="41"/>
    </row>
    <row r="60" spans="1:7" ht="15.75" thickBot="1" x14ac:dyDescent="0.3">
      <c r="A60" s="31" t="s">
        <v>114</v>
      </c>
      <c r="B60" s="103" t="s">
        <v>115</v>
      </c>
      <c r="C60" s="10">
        <v>8</v>
      </c>
      <c r="D60" s="11">
        <v>24</v>
      </c>
      <c r="E60" s="10">
        <f t="shared" si="2"/>
        <v>576</v>
      </c>
      <c r="F60" s="44"/>
      <c r="G60" s="47"/>
    </row>
    <row r="61" spans="1:7" ht="15.75" thickBot="1" x14ac:dyDescent="0.3">
      <c r="A61" s="48"/>
      <c r="B61" s="106"/>
      <c r="C61" s="44">
        <v>13</v>
      </c>
      <c r="D61" s="49">
        <v>13</v>
      </c>
      <c r="E61" s="44">
        <f t="shared" si="2"/>
        <v>507</v>
      </c>
      <c r="F61" s="50"/>
      <c r="G61" s="51"/>
    </row>
    <row r="62" spans="1:7" ht="15.75" thickBot="1" x14ac:dyDescent="0.3">
      <c r="A62" s="52"/>
      <c r="B62" s="103" t="s">
        <v>116</v>
      </c>
      <c r="C62" s="50">
        <v>8</v>
      </c>
      <c r="D62" s="53">
        <v>17</v>
      </c>
      <c r="E62" s="50">
        <f t="shared" si="2"/>
        <v>408</v>
      </c>
      <c r="F62" s="44"/>
      <c r="G62" s="47"/>
    </row>
    <row r="63" spans="1:7" ht="15.75" thickBot="1" x14ac:dyDescent="0.3">
      <c r="A63" s="54" t="s">
        <v>17</v>
      </c>
      <c r="B63" s="106"/>
      <c r="C63" s="44">
        <v>13</v>
      </c>
      <c r="D63" s="49">
        <v>4</v>
      </c>
      <c r="E63" s="44">
        <f t="shared" si="2"/>
        <v>156</v>
      </c>
      <c r="F63" s="10">
        <v>10</v>
      </c>
      <c r="G63" s="10">
        <v>1</v>
      </c>
    </row>
    <row r="64" spans="1:7" x14ac:dyDescent="0.25">
      <c r="A64" s="79" t="s">
        <v>117</v>
      </c>
      <c r="B64" s="107" t="s">
        <v>118</v>
      </c>
      <c r="C64" s="55"/>
      <c r="D64" s="10"/>
      <c r="E64" s="10"/>
      <c r="F64" s="14"/>
      <c r="G64" s="14"/>
    </row>
    <row r="65" spans="1:7" x14ac:dyDescent="0.25">
      <c r="A65" s="80"/>
      <c r="B65" s="108"/>
      <c r="C65" s="56">
        <f>39/3</f>
        <v>13</v>
      </c>
      <c r="D65" s="57">
        <v>16</v>
      </c>
      <c r="E65" s="14">
        <f>C65*D65*3</f>
        <v>624</v>
      </c>
      <c r="F65" s="14">
        <v>10</v>
      </c>
      <c r="G65" s="14">
        <v>1</v>
      </c>
    </row>
    <row r="66" spans="1:7" x14ac:dyDescent="0.25">
      <c r="A66" s="80"/>
      <c r="B66" s="108"/>
      <c r="C66" s="56"/>
      <c r="D66" s="14"/>
      <c r="E66" s="14">
        <f t="shared" ref="E66" si="3">C66*D66*3</f>
        <v>0</v>
      </c>
      <c r="F66" s="14"/>
      <c r="G66" s="14"/>
    </row>
    <row r="67" spans="1:7" ht="15.75" thickBot="1" x14ac:dyDescent="0.3">
      <c r="A67" s="80"/>
      <c r="B67" s="108"/>
      <c r="C67" s="56"/>
      <c r="D67" s="14"/>
      <c r="E67" s="14"/>
      <c r="F67" s="44"/>
      <c r="G67" s="44"/>
    </row>
    <row r="68" spans="1:7" ht="15.75" thickBot="1" x14ac:dyDescent="0.3">
      <c r="A68" s="91"/>
      <c r="B68" s="109"/>
      <c r="C68" s="58"/>
      <c r="D68" s="44"/>
      <c r="E68" s="44"/>
      <c r="F68" s="10">
        <v>10</v>
      </c>
      <c r="G68" s="10">
        <v>1</v>
      </c>
    </row>
    <row r="69" spans="1:7" x14ac:dyDescent="0.25">
      <c r="A69" s="79" t="s">
        <v>119</v>
      </c>
      <c r="B69" s="107" t="s">
        <v>120</v>
      </c>
      <c r="C69" s="55"/>
      <c r="D69" s="10"/>
      <c r="E69" s="10"/>
      <c r="F69" s="14"/>
      <c r="G69" s="14"/>
    </row>
    <row r="70" spans="1:7" x14ac:dyDescent="0.25">
      <c r="A70" s="80"/>
      <c r="B70" s="108"/>
      <c r="C70" s="56">
        <f>39/3</f>
        <v>13</v>
      </c>
      <c r="D70" s="12">
        <v>15</v>
      </c>
      <c r="E70" s="14">
        <f>C70*D70*3</f>
        <v>585</v>
      </c>
      <c r="F70" s="14">
        <v>10</v>
      </c>
      <c r="G70" s="14">
        <v>1</v>
      </c>
    </row>
    <row r="71" spans="1:7" x14ac:dyDescent="0.25">
      <c r="A71" s="80"/>
      <c r="B71" s="108"/>
      <c r="C71" s="56"/>
      <c r="D71" s="14"/>
      <c r="E71" s="14">
        <f t="shared" ref="E71" si="4">C71*D71*3</f>
        <v>0</v>
      </c>
      <c r="F71" s="14"/>
      <c r="G71" s="14"/>
    </row>
    <row r="72" spans="1:7" ht="15.75" thickBot="1" x14ac:dyDescent="0.3">
      <c r="A72" s="80"/>
      <c r="B72" s="108"/>
      <c r="C72" s="56"/>
      <c r="D72" s="14"/>
      <c r="E72" s="14"/>
      <c r="F72" s="44"/>
      <c r="G72" s="44"/>
    </row>
    <row r="73" spans="1:7" ht="15.75" thickBot="1" x14ac:dyDescent="0.3">
      <c r="A73" s="91"/>
      <c r="B73" s="109"/>
      <c r="C73" s="58"/>
      <c r="D73" s="44"/>
      <c r="E73" s="44"/>
      <c r="F73" s="10">
        <v>10</v>
      </c>
      <c r="G73" s="10">
        <v>1</v>
      </c>
    </row>
    <row r="74" spans="1:7" x14ac:dyDescent="0.25">
      <c r="A74" s="79" t="s">
        <v>121</v>
      </c>
      <c r="B74" s="107" t="s">
        <v>122</v>
      </c>
      <c r="C74" s="55"/>
      <c r="D74" s="10"/>
      <c r="E74" s="10"/>
      <c r="F74" s="14"/>
      <c r="G74" s="14"/>
    </row>
    <row r="75" spans="1:7" x14ac:dyDescent="0.25">
      <c r="A75" s="80"/>
      <c r="B75" s="108"/>
      <c r="C75" s="56">
        <f>39/3</f>
        <v>13</v>
      </c>
      <c r="D75" s="12">
        <v>16</v>
      </c>
      <c r="E75" s="14">
        <f>C75*D75*3</f>
        <v>624</v>
      </c>
      <c r="F75" s="14">
        <v>10</v>
      </c>
      <c r="G75" s="14">
        <v>1</v>
      </c>
    </row>
    <row r="76" spans="1:7" x14ac:dyDescent="0.25">
      <c r="A76" s="80"/>
      <c r="B76" s="108"/>
      <c r="C76" s="56"/>
      <c r="D76" s="14"/>
      <c r="E76" s="14">
        <f t="shared" ref="E76" si="5">C76*D76*3</f>
        <v>0</v>
      </c>
      <c r="F76" s="14"/>
      <c r="G76" s="14"/>
    </row>
    <row r="77" spans="1:7" ht="15.75" thickBot="1" x14ac:dyDescent="0.3">
      <c r="A77" s="80"/>
      <c r="B77" s="108"/>
      <c r="C77" s="56"/>
      <c r="D77" s="14"/>
      <c r="E77" s="14"/>
      <c r="F77" s="44"/>
      <c r="G77" s="44"/>
    </row>
    <row r="78" spans="1:7" ht="15.75" thickBot="1" x14ac:dyDescent="0.3">
      <c r="A78" s="91"/>
      <c r="B78" s="109"/>
      <c r="C78" s="58"/>
      <c r="D78" s="44"/>
      <c r="E78" s="44"/>
      <c r="F78" s="10">
        <v>10</v>
      </c>
      <c r="G78" s="10">
        <v>1</v>
      </c>
    </row>
    <row r="79" spans="1:7" x14ac:dyDescent="0.25">
      <c r="A79" s="79" t="s">
        <v>123</v>
      </c>
      <c r="B79" s="107" t="s">
        <v>124</v>
      </c>
      <c r="C79" s="55"/>
      <c r="D79" s="10"/>
      <c r="E79" s="10"/>
      <c r="F79" s="14"/>
      <c r="G79" s="14"/>
    </row>
    <row r="80" spans="1:7" x14ac:dyDescent="0.25">
      <c r="A80" s="80"/>
      <c r="B80" s="108"/>
      <c r="C80" s="56">
        <f>39/3</f>
        <v>13</v>
      </c>
      <c r="D80" s="12">
        <v>14</v>
      </c>
      <c r="E80" s="14">
        <f>C80*D80*3</f>
        <v>546</v>
      </c>
      <c r="F80" s="14">
        <v>10</v>
      </c>
      <c r="G80" s="14">
        <v>1</v>
      </c>
    </row>
    <row r="81" spans="1:7" x14ac:dyDescent="0.25">
      <c r="A81" s="80"/>
      <c r="B81" s="108"/>
      <c r="C81" s="56"/>
      <c r="D81" s="14"/>
      <c r="E81" s="14">
        <f t="shared" ref="E81" si="6">C81*D81*3</f>
        <v>0</v>
      </c>
      <c r="F81" s="14"/>
      <c r="G81" s="14"/>
    </row>
    <row r="82" spans="1:7" x14ac:dyDescent="0.25">
      <c r="A82" s="80"/>
      <c r="B82" s="108"/>
      <c r="C82" s="56"/>
      <c r="D82" s="14"/>
      <c r="E82" s="14"/>
      <c r="F82" s="14"/>
      <c r="G82" s="14"/>
    </row>
    <row r="83" spans="1:7" ht="15.75" thickBot="1" x14ac:dyDescent="0.3">
      <c r="A83" s="80"/>
      <c r="B83" s="108"/>
      <c r="C83" s="56"/>
      <c r="D83" s="14"/>
      <c r="E83" s="14"/>
      <c r="F83" s="44"/>
      <c r="G83" s="44"/>
    </row>
    <row r="84" spans="1:7" ht="15.75" thickBot="1" x14ac:dyDescent="0.3">
      <c r="A84" s="91"/>
      <c r="B84" s="109"/>
      <c r="C84" s="58"/>
      <c r="D84" s="44"/>
      <c r="E84" s="44"/>
      <c r="F84" s="10">
        <v>10</v>
      </c>
      <c r="G84" s="10">
        <v>1</v>
      </c>
    </row>
    <row r="85" spans="1:7" x14ac:dyDescent="0.25">
      <c r="A85" s="79" t="s">
        <v>125</v>
      </c>
      <c r="B85" s="107" t="s">
        <v>126</v>
      </c>
      <c r="C85" s="55"/>
      <c r="D85" s="10"/>
      <c r="E85" s="10"/>
      <c r="F85" s="14"/>
      <c r="G85" s="14"/>
    </row>
    <row r="86" spans="1:7" x14ac:dyDescent="0.25">
      <c r="A86" s="80"/>
      <c r="B86" s="108"/>
      <c r="C86" s="56">
        <f>39/3</f>
        <v>13</v>
      </c>
      <c r="D86" s="12">
        <v>16</v>
      </c>
      <c r="E86" s="14">
        <f>C86*D86*3</f>
        <v>624</v>
      </c>
      <c r="F86" s="14">
        <v>10</v>
      </c>
      <c r="G86" s="14">
        <v>1</v>
      </c>
    </row>
    <row r="87" spans="1:7" x14ac:dyDescent="0.25">
      <c r="A87" s="80"/>
      <c r="B87" s="108"/>
      <c r="C87" s="56"/>
      <c r="D87" s="14"/>
      <c r="E87" s="14">
        <f t="shared" ref="E87" si="7">C87*D87*3</f>
        <v>0</v>
      </c>
      <c r="F87" s="14"/>
      <c r="G87" s="14"/>
    </row>
    <row r="88" spans="1:7" ht="15.75" thickBot="1" x14ac:dyDescent="0.3">
      <c r="A88" s="80"/>
      <c r="B88" s="108"/>
      <c r="C88" s="56"/>
      <c r="D88" s="14"/>
      <c r="E88" s="14"/>
      <c r="F88" s="44"/>
      <c r="G88" s="44"/>
    </row>
    <row r="89" spans="1:7" ht="15.75" thickBot="1" x14ac:dyDescent="0.3">
      <c r="A89" s="91"/>
      <c r="B89" s="109"/>
      <c r="C89" s="58"/>
      <c r="D89" s="44"/>
      <c r="E89" s="44"/>
      <c r="F89" s="10">
        <v>10</v>
      </c>
      <c r="G89" s="10">
        <v>1</v>
      </c>
    </row>
    <row r="90" spans="1:7" x14ac:dyDescent="0.25">
      <c r="A90" s="85" t="s">
        <v>127</v>
      </c>
      <c r="B90" s="103" t="s">
        <v>128</v>
      </c>
      <c r="C90" s="10"/>
      <c r="D90" s="10"/>
      <c r="E90" s="10"/>
      <c r="F90" s="14"/>
      <c r="G90" s="14"/>
    </row>
    <row r="91" spans="1:7" x14ac:dyDescent="0.25">
      <c r="A91" s="86"/>
      <c r="B91" s="104"/>
      <c r="C91" s="14">
        <f>39/3</f>
        <v>13</v>
      </c>
      <c r="D91" s="12">
        <v>16</v>
      </c>
      <c r="E91" s="14">
        <f>C91*D91*3</f>
        <v>624</v>
      </c>
      <c r="F91" s="59"/>
      <c r="G91" s="59">
        <v>1</v>
      </c>
    </row>
    <row r="92" spans="1:7" x14ac:dyDescent="0.25">
      <c r="A92" s="102"/>
      <c r="B92" s="105"/>
      <c r="C92" s="59"/>
      <c r="D92" s="60"/>
      <c r="E92" s="59"/>
      <c r="F92" s="59"/>
      <c r="G92" s="59"/>
    </row>
    <row r="93" spans="1:7" ht="15.75" thickBot="1" x14ac:dyDescent="0.3">
      <c r="A93" s="102"/>
      <c r="B93" s="105"/>
      <c r="C93" s="59"/>
      <c r="D93" s="60"/>
      <c r="E93" s="59"/>
      <c r="F93" s="44"/>
      <c r="G93" s="44"/>
    </row>
    <row r="94" spans="1:7" ht="15.75" thickBot="1" x14ac:dyDescent="0.3">
      <c r="A94" s="87"/>
      <c r="B94" s="106"/>
      <c r="C94" s="44"/>
      <c r="D94" s="44"/>
      <c r="E94" s="44"/>
      <c r="F94" s="10">
        <v>10</v>
      </c>
      <c r="G94" s="10">
        <v>1</v>
      </c>
    </row>
    <row r="95" spans="1:7" x14ac:dyDescent="0.25">
      <c r="A95" s="85" t="s">
        <v>129</v>
      </c>
      <c r="B95" s="103" t="s">
        <v>130</v>
      </c>
      <c r="C95" s="10"/>
      <c r="D95" s="10"/>
      <c r="E95" s="10"/>
      <c r="F95" s="14"/>
      <c r="G95" s="14"/>
    </row>
    <row r="96" spans="1:7" x14ac:dyDescent="0.25">
      <c r="A96" s="86"/>
      <c r="B96" s="104"/>
      <c r="C96" s="14">
        <f>39/3</f>
        <v>13</v>
      </c>
      <c r="D96" s="12">
        <v>14</v>
      </c>
      <c r="E96" s="14">
        <f>C96*D96*3</f>
        <v>546</v>
      </c>
      <c r="F96" s="59"/>
      <c r="G96" s="59"/>
    </row>
    <row r="97" spans="1:7" x14ac:dyDescent="0.25">
      <c r="A97" s="102"/>
      <c r="B97" s="105"/>
      <c r="C97" s="59"/>
      <c r="D97" s="60"/>
      <c r="E97" s="59"/>
      <c r="F97" s="59"/>
      <c r="G97" s="59"/>
    </row>
    <row r="98" spans="1:7" ht="15.75" thickBot="1" x14ac:dyDescent="0.3">
      <c r="A98" s="102"/>
      <c r="B98" s="105"/>
      <c r="C98" s="59"/>
      <c r="D98" s="60"/>
      <c r="E98" s="59"/>
      <c r="F98" s="44">
        <v>10</v>
      </c>
      <c r="G98" s="44">
        <v>1</v>
      </c>
    </row>
    <row r="99" spans="1:7" ht="15.75" thickBot="1" x14ac:dyDescent="0.3">
      <c r="A99" s="87"/>
      <c r="B99" s="106"/>
      <c r="C99" s="44"/>
      <c r="D99" s="44"/>
      <c r="E99" s="44">
        <f t="shared" ref="E99" si="8">C99*D99*3</f>
        <v>0</v>
      </c>
      <c r="F99" s="10">
        <v>10</v>
      </c>
      <c r="G99" s="10">
        <v>1</v>
      </c>
    </row>
    <row r="100" spans="1:7" x14ac:dyDescent="0.25">
      <c r="A100" s="96" t="s">
        <v>131</v>
      </c>
      <c r="B100" s="99" t="s">
        <v>132</v>
      </c>
      <c r="C100" s="10"/>
      <c r="D100" s="10"/>
      <c r="E100" s="10"/>
      <c r="F100" s="14"/>
      <c r="G100" s="14"/>
    </row>
    <row r="101" spans="1:7" x14ac:dyDescent="0.25">
      <c r="A101" s="97"/>
      <c r="B101" s="100"/>
      <c r="C101" s="14"/>
      <c r="D101" s="12"/>
      <c r="E101" s="14">
        <f>C101*D101*3</f>
        <v>0</v>
      </c>
      <c r="F101" s="14">
        <v>13</v>
      </c>
      <c r="G101" s="14">
        <v>1</v>
      </c>
    </row>
    <row r="102" spans="1:7" x14ac:dyDescent="0.25">
      <c r="A102" s="97"/>
      <c r="B102" s="100"/>
      <c r="C102" s="14"/>
      <c r="D102" s="14"/>
      <c r="E102" s="14">
        <f t="shared" ref="E102:E104" si="9">C102*D102*3</f>
        <v>0</v>
      </c>
      <c r="F102" s="14"/>
      <c r="G102" s="14"/>
    </row>
    <row r="103" spans="1:7" x14ac:dyDescent="0.25">
      <c r="A103" s="97"/>
      <c r="B103" s="100"/>
      <c r="C103" s="14">
        <f>39/3</f>
        <v>13</v>
      </c>
      <c r="D103" s="14">
        <v>10</v>
      </c>
      <c r="E103" s="14">
        <f t="shared" si="9"/>
        <v>390</v>
      </c>
      <c r="F103" s="14">
        <v>13</v>
      </c>
      <c r="G103" s="14">
        <v>1</v>
      </c>
    </row>
    <row r="104" spans="1:7" x14ac:dyDescent="0.25">
      <c r="A104" s="97"/>
      <c r="B104" s="100"/>
      <c r="C104" s="14"/>
      <c r="D104" s="14"/>
      <c r="E104" s="14">
        <f t="shared" si="9"/>
        <v>0</v>
      </c>
      <c r="F104" s="59"/>
      <c r="G104" s="59"/>
    </row>
    <row r="105" spans="1:7" x14ac:dyDescent="0.25">
      <c r="A105" s="97"/>
      <c r="B105" s="100"/>
      <c r="C105" s="59"/>
      <c r="D105" s="59"/>
      <c r="E105" s="59"/>
      <c r="F105" s="59"/>
      <c r="G105" s="59"/>
    </row>
    <row r="106" spans="1:7" ht="15.75" thickBot="1" x14ac:dyDescent="0.3">
      <c r="A106" s="97"/>
      <c r="B106" s="100"/>
      <c r="C106" s="59"/>
      <c r="D106" s="59"/>
      <c r="E106" s="59"/>
      <c r="F106" s="44">
        <v>10</v>
      </c>
      <c r="G106" s="44">
        <v>1</v>
      </c>
    </row>
    <row r="107" spans="1:7" ht="15.75" thickBot="1" x14ac:dyDescent="0.3">
      <c r="A107" s="98"/>
      <c r="B107" s="101"/>
      <c r="C107" s="44"/>
      <c r="D107" s="44"/>
      <c r="E107" s="44"/>
      <c r="F107" s="10">
        <v>10</v>
      </c>
      <c r="G107" s="10">
        <v>1</v>
      </c>
    </row>
    <row r="108" spans="1:7" x14ac:dyDescent="0.25">
      <c r="A108" s="96" t="s">
        <v>133</v>
      </c>
      <c r="B108" s="99" t="s">
        <v>134</v>
      </c>
      <c r="C108" s="10"/>
      <c r="D108" s="10"/>
      <c r="E108" s="10"/>
      <c r="F108" s="14">
        <v>13</v>
      </c>
      <c r="G108" s="14">
        <v>1</v>
      </c>
    </row>
    <row r="109" spans="1:7" x14ac:dyDescent="0.25">
      <c r="A109" s="97"/>
      <c r="B109" s="100"/>
      <c r="C109" s="14"/>
      <c r="D109" s="14"/>
      <c r="E109" s="14">
        <f t="shared" ref="E109:E112" si="10">C109*D109*3</f>
        <v>0</v>
      </c>
      <c r="F109" s="14"/>
      <c r="G109" s="14"/>
    </row>
    <row r="110" spans="1:7" x14ac:dyDescent="0.25">
      <c r="A110" s="97"/>
      <c r="B110" s="100"/>
      <c r="C110" s="14">
        <f>39/3</f>
        <v>13</v>
      </c>
      <c r="D110" s="14">
        <v>10</v>
      </c>
      <c r="E110" s="14">
        <f t="shared" si="10"/>
        <v>390</v>
      </c>
      <c r="F110" s="14">
        <v>13</v>
      </c>
      <c r="G110" s="14">
        <v>1</v>
      </c>
    </row>
    <row r="111" spans="1:7" x14ac:dyDescent="0.25">
      <c r="A111" s="97"/>
      <c r="B111" s="100"/>
      <c r="C111" s="14"/>
      <c r="D111" s="14"/>
      <c r="E111" s="14">
        <f t="shared" si="10"/>
        <v>0</v>
      </c>
      <c r="F111" s="14"/>
      <c r="G111" s="14"/>
    </row>
    <row r="112" spans="1:7" x14ac:dyDescent="0.25">
      <c r="A112" s="97"/>
      <c r="B112" s="100"/>
      <c r="C112" s="14">
        <v>13</v>
      </c>
      <c r="D112" s="14">
        <v>3</v>
      </c>
      <c r="E112" s="14">
        <f t="shared" si="10"/>
        <v>117</v>
      </c>
      <c r="F112" s="59"/>
      <c r="G112" s="59"/>
    </row>
    <row r="113" spans="1:7" x14ac:dyDescent="0.25">
      <c r="A113" s="97"/>
      <c r="B113" s="100"/>
      <c r="C113" s="59"/>
      <c r="D113" s="59"/>
      <c r="E113" s="59"/>
      <c r="F113" s="59"/>
      <c r="G113" s="59"/>
    </row>
    <row r="114" spans="1:7" ht="15.75" thickBot="1" x14ac:dyDescent="0.3">
      <c r="A114" s="97"/>
      <c r="B114" s="100"/>
      <c r="C114" s="59"/>
      <c r="D114" s="59"/>
      <c r="E114" s="59"/>
      <c r="F114" s="44">
        <v>10</v>
      </c>
      <c r="G114" s="44">
        <v>1</v>
      </c>
    </row>
    <row r="115" spans="1:7" ht="15.75" thickBot="1" x14ac:dyDescent="0.3">
      <c r="A115" s="98"/>
      <c r="B115" s="101"/>
      <c r="C115" s="44"/>
      <c r="D115" s="44"/>
      <c r="E115" s="44"/>
      <c r="F115" s="10">
        <v>10</v>
      </c>
      <c r="G115" s="10">
        <v>1</v>
      </c>
    </row>
    <row r="116" spans="1:7" x14ac:dyDescent="0.25">
      <c r="A116" s="96" t="s">
        <v>135</v>
      </c>
      <c r="B116" s="99" t="s">
        <v>136</v>
      </c>
      <c r="C116" s="10"/>
      <c r="D116" s="10"/>
      <c r="E116" s="10"/>
      <c r="F116" s="14"/>
      <c r="G116" s="14"/>
    </row>
    <row r="117" spans="1:7" x14ac:dyDescent="0.25">
      <c r="A117" s="97"/>
      <c r="B117" s="100"/>
      <c r="C117" s="14">
        <f>39/3</f>
        <v>13</v>
      </c>
      <c r="D117" s="12">
        <v>10</v>
      </c>
      <c r="E117" s="14">
        <f>C117*D117*3</f>
        <v>390</v>
      </c>
      <c r="F117" s="14">
        <v>13</v>
      </c>
      <c r="G117" s="14">
        <v>1</v>
      </c>
    </row>
    <row r="118" spans="1:7" x14ac:dyDescent="0.25">
      <c r="A118" s="97"/>
      <c r="B118" s="100"/>
      <c r="C118" s="14"/>
      <c r="D118" s="14"/>
      <c r="E118" s="14">
        <f t="shared" ref="E118:E119" si="11">C118*D118*3</f>
        <v>0</v>
      </c>
      <c r="F118" s="14">
        <v>13</v>
      </c>
      <c r="G118" s="14">
        <v>1</v>
      </c>
    </row>
    <row r="119" spans="1:7" x14ac:dyDescent="0.25">
      <c r="A119" s="97"/>
      <c r="B119" s="100"/>
      <c r="C119" s="14"/>
      <c r="D119" s="14"/>
      <c r="E119" s="14">
        <f t="shared" si="11"/>
        <v>0</v>
      </c>
      <c r="F119" s="59"/>
      <c r="G119" s="59"/>
    </row>
    <row r="120" spans="1:7" x14ac:dyDescent="0.25">
      <c r="A120" s="97"/>
      <c r="B120" s="100"/>
      <c r="C120" s="59"/>
      <c r="D120" s="59"/>
      <c r="E120" s="59"/>
      <c r="F120" s="59"/>
      <c r="G120" s="59"/>
    </row>
    <row r="121" spans="1:7" ht="15.75" thickBot="1" x14ac:dyDescent="0.3">
      <c r="A121" s="97"/>
      <c r="B121" s="100"/>
      <c r="C121" s="59"/>
      <c r="D121" s="59"/>
      <c r="E121" s="59"/>
      <c r="F121" s="44">
        <v>10</v>
      </c>
      <c r="G121" s="44">
        <v>1</v>
      </c>
    </row>
    <row r="122" spans="1:7" ht="15.75" thickBot="1" x14ac:dyDescent="0.3">
      <c r="A122" s="98"/>
      <c r="B122" s="101"/>
      <c r="C122" s="44"/>
      <c r="D122" s="44"/>
      <c r="E122" s="44"/>
      <c r="F122" s="10">
        <v>10</v>
      </c>
      <c r="G122" s="10">
        <v>1</v>
      </c>
    </row>
    <row r="123" spans="1:7" x14ac:dyDescent="0.25">
      <c r="A123" s="96" t="s">
        <v>137</v>
      </c>
      <c r="B123" s="99" t="s">
        <v>138</v>
      </c>
      <c r="C123" s="10"/>
      <c r="D123" s="10"/>
      <c r="E123" s="10"/>
      <c r="F123" s="14"/>
      <c r="G123" s="14"/>
    </row>
    <row r="124" spans="1:7" x14ac:dyDescent="0.25">
      <c r="A124" s="97"/>
      <c r="B124" s="100"/>
      <c r="C124" s="14"/>
      <c r="D124" s="12"/>
      <c r="E124" s="14"/>
      <c r="F124" s="14"/>
      <c r="G124" s="14"/>
    </row>
    <row r="125" spans="1:7" x14ac:dyDescent="0.25">
      <c r="A125" s="97"/>
      <c r="B125" s="100"/>
      <c r="C125" s="14"/>
      <c r="D125" s="14"/>
      <c r="E125" s="14"/>
      <c r="F125" s="14">
        <v>13</v>
      </c>
      <c r="G125" s="14">
        <v>1</v>
      </c>
    </row>
    <row r="126" spans="1:7" x14ac:dyDescent="0.25">
      <c r="A126" s="97"/>
      <c r="B126" s="100"/>
      <c r="C126" s="14"/>
      <c r="D126" s="14"/>
      <c r="E126" s="14"/>
      <c r="F126" s="14"/>
      <c r="G126" s="14"/>
    </row>
    <row r="127" spans="1:7" x14ac:dyDescent="0.25">
      <c r="A127" s="97"/>
      <c r="B127" s="100"/>
      <c r="C127" s="14">
        <f>39/3</f>
        <v>13</v>
      </c>
      <c r="D127" s="14">
        <v>10</v>
      </c>
      <c r="E127" s="14">
        <f t="shared" ref="E127:E128" si="12">C127*D127*3</f>
        <v>390</v>
      </c>
      <c r="F127" s="14">
        <v>13</v>
      </c>
      <c r="G127" s="14">
        <v>1</v>
      </c>
    </row>
    <row r="128" spans="1:7" ht="15.75" thickBot="1" x14ac:dyDescent="0.3">
      <c r="A128" s="97"/>
      <c r="B128" s="100"/>
      <c r="C128" s="14"/>
      <c r="D128" s="14"/>
      <c r="E128" s="14">
        <f t="shared" si="12"/>
        <v>0</v>
      </c>
      <c r="F128" s="44">
        <v>10</v>
      </c>
      <c r="G128" s="44">
        <v>1</v>
      </c>
    </row>
    <row r="129" spans="1:7" ht="15.75" thickBot="1" x14ac:dyDescent="0.3">
      <c r="A129" s="98"/>
      <c r="B129" s="101"/>
      <c r="C129" s="44"/>
      <c r="D129" s="44"/>
      <c r="E129" s="44"/>
      <c r="F129" s="10">
        <v>10</v>
      </c>
      <c r="G129" s="10">
        <v>1</v>
      </c>
    </row>
    <row r="130" spans="1:7" x14ac:dyDescent="0.25">
      <c r="A130" s="96" t="s">
        <v>139</v>
      </c>
      <c r="B130" s="99" t="s">
        <v>140</v>
      </c>
      <c r="C130" s="10"/>
      <c r="D130" s="10"/>
      <c r="E130" s="10"/>
      <c r="F130" s="14"/>
      <c r="G130" s="14"/>
    </row>
    <row r="131" spans="1:7" x14ac:dyDescent="0.25">
      <c r="A131" s="97"/>
      <c r="B131" s="100"/>
      <c r="C131" s="14"/>
      <c r="D131" s="12"/>
      <c r="E131" s="14"/>
      <c r="F131" s="14">
        <v>13</v>
      </c>
      <c r="G131" s="14">
        <v>1</v>
      </c>
    </row>
    <row r="132" spans="1:7" x14ac:dyDescent="0.25">
      <c r="A132" s="97"/>
      <c r="B132" s="100"/>
      <c r="C132" s="14"/>
      <c r="D132" s="14"/>
      <c r="E132" s="14">
        <f t="shared" ref="E132:E134" si="13">C132*D132*3</f>
        <v>0</v>
      </c>
      <c r="F132" s="14"/>
      <c r="G132" s="14"/>
    </row>
    <row r="133" spans="1:7" x14ac:dyDescent="0.25">
      <c r="A133" s="97"/>
      <c r="B133" s="100"/>
      <c r="C133" s="14">
        <f>39/3</f>
        <v>13</v>
      </c>
      <c r="D133" s="14">
        <v>10</v>
      </c>
      <c r="E133" s="14">
        <f t="shared" si="13"/>
        <v>390</v>
      </c>
      <c r="F133" s="14">
        <v>13</v>
      </c>
      <c r="G133" s="14">
        <v>1</v>
      </c>
    </row>
    <row r="134" spans="1:7" x14ac:dyDescent="0.25">
      <c r="A134" s="97"/>
      <c r="B134" s="100"/>
      <c r="C134" s="14"/>
      <c r="D134" s="14"/>
      <c r="E134" s="14">
        <f t="shared" si="13"/>
        <v>0</v>
      </c>
      <c r="F134" s="14"/>
      <c r="G134" s="14"/>
    </row>
    <row r="135" spans="1:7" ht="15.75" thickBot="1" x14ac:dyDescent="0.3">
      <c r="A135" s="97"/>
      <c r="B135" s="100"/>
      <c r="C135" s="14"/>
      <c r="D135" s="14"/>
      <c r="E135" s="14"/>
      <c r="F135" s="44">
        <v>10</v>
      </c>
      <c r="G135" s="44">
        <v>1</v>
      </c>
    </row>
    <row r="136" spans="1:7" ht="15.75" thickBot="1" x14ac:dyDescent="0.3">
      <c r="A136" s="98"/>
      <c r="B136" s="101"/>
      <c r="C136" s="44"/>
      <c r="D136" s="44"/>
      <c r="E136" s="44"/>
      <c r="F136" s="10">
        <v>10</v>
      </c>
      <c r="G136" s="10">
        <v>1</v>
      </c>
    </row>
    <row r="137" spans="1:7" x14ac:dyDescent="0.25">
      <c r="A137" s="96" t="s">
        <v>141</v>
      </c>
      <c r="B137" s="99" t="s">
        <v>142</v>
      </c>
      <c r="C137" s="10"/>
      <c r="D137" s="10"/>
      <c r="E137" s="10"/>
      <c r="F137" s="14"/>
      <c r="G137" s="14"/>
    </row>
    <row r="138" spans="1:7" x14ac:dyDescent="0.25">
      <c r="A138" s="97"/>
      <c r="B138" s="100"/>
      <c r="C138" s="14"/>
      <c r="D138" s="12"/>
      <c r="E138" s="14"/>
      <c r="F138" s="14">
        <v>13</v>
      </c>
      <c r="G138" s="14">
        <v>1</v>
      </c>
    </row>
    <row r="139" spans="1:7" x14ac:dyDescent="0.25">
      <c r="A139" s="97"/>
      <c r="B139" s="100"/>
      <c r="C139" s="14"/>
      <c r="D139" s="14"/>
      <c r="E139" s="14">
        <f t="shared" ref="E139:E142" si="14">C139*D139*3</f>
        <v>0</v>
      </c>
      <c r="F139" s="14"/>
      <c r="G139" s="14"/>
    </row>
    <row r="140" spans="1:7" x14ac:dyDescent="0.25">
      <c r="A140" s="97"/>
      <c r="B140" s="100"/>
      <c r="C140" s="14">
        <f>39/3</f>
        <v>13</v>
      </c>
      <c r="D140" s="14">
        <v>10</v>
      </c>
      <c r="E140" s="14">
        <f t="shared" si="14"/>
        <v>390</v>
      </c>
      <c r="F140" s="14">
        <v>12</v>
      </c>
      <c r="G140" s="14">
        <v>1</v>
      </c>
    </row>
    <row r="141" spans="1:7" x14ac:dyDescent="0.25">
      <c r="A141" s="97"/>
      <c r="B141" s="100"/>
      <c r="C141" s="14"/>
      <c r="D141" s="14"/>
      <c r="E141" s="14">
        <f t="shared" si="14"/>
        <v>0</v>
      </c>
      <c r="F141" s="35"/>
      <c r="G141" s="14"/>
    </row>
    <row r="142" spans="1:7" x14ac:dyDescent="0.25">
      <c r="A142" s="97"/>
      <c r="B142" s="100"/>
      <c r="C142" s="14">
        <v>13</v>
      </c>
      <c r="D142" s="14">
        <v>1</v>
      </c>
      <c r="E142" s="14">
        <f t="shared" si="14"/>
        <v>39</v>
      </c>
      <c r="F142" s="14"/>
      <c r="G142" s="14"/>
    </row>
    <row r="143" spans="1:7" ht="15.75" thickBot="1" x14ac:dyDescent="0.3">
      <c r="A143" s="97"/>
      <c r="B143" s="100"/>
      <c r="C143" s="14"/>
      <c r="D143" s="14"/>
      <c r="E143" s="14"/>
      <c r="F143" s="44">
        <v>10</v>
      </c>
      <c r="G143" s="44">
        <v>1</v>
      </c>
    </row>
    <row r="144" spans="1:7" ht="15.75" thickBot="1" x14ac:dyDescent="0.3">
      <c r="A144" s="98"/>
      <c r="B144" s="101"/>
      <c r="C144" s="44"/>
      <c r="D144" s="44"/>
      <c r="E144" s="44"/>
      <c r="F144" s="10">
        <v>15</v>
      </c>
      <c r="G144" s="11">
        <v>2</v>
      </c>
    </row>
    <row r="145" spans="1:7" ht="15.75" thickBot="1" x14ac:dyDescent="0.3">
      <c r="A145" s="85" t="s">
        <v>143</v>
      </c>
      <c r="B145" s="88" t="s">
        <v>144</v>
      </c>
      <c r="C145" s="10"/>
      <c r="D145" s="11"/>
      <c r="E145" s="10"/>
      <c r="F145" s="14"/>
      <c r="G145" s="12"/>
    </row>
    <row r="146" spans="1:7" ht="15.75" thickBot="1" x14ac:dyDescent="0.3">
      <c r="A146" s="86"/>
      <c r="B146" s="89"/>
      <c r="C146" s="14">
        <v>11</v>
      </c>
      <c r="D146" s="12">
        <v>2</v>
      </c>
      <c r="E146" s="14">
        <f>C146*D146*3</f>
        <v>66</v>
      </c>
      <c r="F146" s="10"/>
      <c r="G146" s="11"/>
    </row>
    <row r="147" spans="1:7" ht="15.75" thickBot="1" x14ac:dyDescent="0.3">
      <c r="A147" s="31" t="s">
        <v>145</v>
      </c>
      <c r="B147" s="61" t="s">
        <v>146</v>
      </c>
      <c r="C147" s="10">
        <v>8</v>
      </c>
      <c r="D147" s="11">
        <v>6</v>
      </c>
      <c r="E147" s="10">
        <f>C147*D147*3</f>
        <v>144</v>
      </c>
      <c r="F147" s="10"/>
      <c r="G147" s="11"/>
    </row>
    <row r="148" spans="1:7" x14ac:dyDescent="0.25">
      <c r="A148" s="93" t="s">
        <v>147</v>
      </c>
      <c r="B148" s="88" t="s">
        <v>148</v>
      </c>
      <c r="C148" s="10">
        <v>11</v>
      </c>
      <c r="D148" s="11">
        <v>1</v>
      </c>
      <c r="E148" s="10">
        <f>C148*D148*3</f>
        <v>33</v>
      </c>
      <c r="F148" s="14"/>
      <c r="G148" s="12"/>
    </row>
    <row r="149" spans="1:7" x14ac:dyDescent="0.25">
      <c r="A149" s="94"/>
      <c r="B149" s="89"/>
      <c r="C149" s="14">
        <v>12</v>
      </c>
      <c r="D149" s="12">
        <v>1</v>
      </c>
      <c r="E149" s="14">
        <f t="shared" ref="E149:E151" si="15">C149*D149*3</f>
        <v>36</v>
      </c>
      <c r="F149" s="14"/>
      <c r="G149" s="12"/>
    </row>
    <row r="150" spans="1:7" ht="15.75" thickBot="1" x14ac:dyDescent="0.3">
      <c r="A150" s="94"/>
      <c r="B150" s="89"/>
      <c r="C150" s="14">
        <v>11</v>
      </c>
      <c r="D150" s="12">
        <v>1</v>
      </c>
      <c r="E150" s="14">
        <f t="shared" si="15"/>
        <v>33</v>
      </c>
      <c r="F150" s="44"/>
      <c r="G150" s="49"/>
    </row>
    <row r="151" spans="1:7" ht="15.75" thickBot="1" x14ac:dyDescent="0.3">
      <c r="A151" s="95"/>
      <c r="B151" s="90"/>
      <c r="C151" s="44">
        <v>10</v>
      </c>
      <c r="D151" s="49">
        <v>1</v>
      </c>
      <c r="E151" s="44">
        <f t="shared" si="15"/>
        <v>30</v>
      </c>
      <c r="F151" s="10"/>
      <c r="G151" s="11"/>
    </row>
    <row r="152" spans="1:7" x14ac:dyDescent="0.25">
      <c r="A152" s="85" t="s">
        <v>12</v>
      </c>
      <c r="B152" s="88" t="s">
        <v>149</v>
      </c>
      <c r="C152" s="10">
        <v>12</v>
      </c>
      <c r="D152" s="11">
        <v>1</v>
      </c>
      <c r="E152" s="10">
        <f>C152*D152*3</f>
        <v>36</v>
      </c>
      <c r="F152" s="14">
        <v>11</v>
      </c>
      <c r="G152" s="12">
        <v>1</v>
      </c>
    </row>
    <row r="153" spans="1:7" x14ac:dyDescent="0.25">
      <c r="A153" s="86"/>
      <c r="B153" s="89"/>
      <c r="C153" s="14"/>
      <c r="D153" s="12"/>
      <c r="E153" s="14">
        <f t="shared" ref="E153:E156" si="16">C153*D153*3</f>
        <v>0</v>
      </c>
      <c r="F153" s="14">
        <v>15</v>
      </c>
      <c r="G153" s="12">
        <v>2</v>
      </c>
    </row>
    <row r="154" spans="1:7" x14ac:dyDescent="0.25">
      <c r="A154" s="86"/>
      <c r="B154" s="89"/>
      <c r="C154" s="14"/>
      <c r="D154" s="12"/>
      <c r="E154" s="14">
        <f t="shared" si="16"/>
        <v>0</v>
      </c>
      <c r="F154" s="14"/>
      <c r="G154" s="12"/>
    </row>
    <row r="155" spans="1:7" ht="15.75" thickBot="1" x14ac:dyDescent="0.3">
      <c r="A155" s="86"/>
      <c r="B155" s="89"/>
      <c r="C155" s="14">
        <v>11</v>
      </c>
      <c r="D155" s="12">
        <v>1</v>
      </c>
      <c r="E155" s="14">
        <f t="shared" si="16"/>
        <v>33</v>
      </c>
      <c r="F155" s="44"/>
      <c r="G155" s="49"/>
    </row>
    <row r="156" spans="1:7" ht="15.75" thickBot="1" x14ac:dyDescent="0.3">
      <c r="A156" s="87"/>
      <c r="B156" s="90"/>
      <c r="C156" s="44">
        <v>12</v>
      </c>
      <c r="D156" s="49">
        <v>1</v>
      </c>
      <c r="E156" s="44">
        <f t="shared" si="16"/>
        <v>36</v>
      </c>
      <c r="F156" s="10"/>
      <c r="G156" s="11"/>
    </row>
    <row r="157" spans="1:7" x14ac:dyDescent="0.25">
      <c r="A157" s="79" t="s">
        <v>150</v>
      </c>
      <c r="B157" s="82" t="s">
        <v>151</v>
      </c>
      <c r="C157" s="10">
        <v>10</v>
      </c>
      <c r="D157" s="11">
        <v>1</v>
      </c>
      <c r="E157" s="10">
        <f>C157*D157*3</f>
        <v>30</v>
      </c>
      <c r="F157" s="14"/>
      <c r="G157" s="12"/>
    </row>
    <row r="158" spans="1:7" x14ac:dyDescent="0.25">
      <c r="A158" s="80"/>
      <c r="B158" s="83"/>
      <c r="C158" s="14">
        <v>11</v>
      </c>
      <c r="D158" s="12">
        <v>1</v>
      </c>
      <c r="E158" s="14">
        <f t="shared" ref="E158:E163" si="17">C158*D158*3</f>
        <v>33</v>
      </c>
      <c r="F158" s="14">
        <v>15</v>
      </c>
      <c r="G158" s="12">
        <v>1</v>
      </c>
    </row>
    <row r="159" spans="1:7" x14ac:dyDescent="0.25">
      <c r="A159" s="80"/>
      <c r="B159" s="83"/>
      <c r="C159" s="14"/>
      <c r="D159" s="12"/>
      <c r="E159" s="14">
        <f t="shared" si="17"/>
        <v>0</v>
      </c>
      <c r="F159" s="14"/>
      <c r="G159" s="12"/>
    </row>
    <row r="160" spans="1:7" x14ac:dyDescent="0.25">
      <c r="A160" s="80"/>
      <c r="B160" s="83"/>
      <c r="C160" s="14">
        <v>15</v>
      </c>
      <c r="D160" s="12">
        <v>2</v>
      </c>
      <c r="E160" s="14">
        <f t="shared" si="17"/>
        <v>90</v>
      </c>
      <c r="F160" s="14">
        <v>15</v>
      </c>
      <c r="G160" s="12">
        <v>1</v>
      </c>
    </row>
    <row r="161" spans="1:7" x14ac:dyDescent="0.25">
      <c r="A161" s="80"/>
      <c r="B161" s="83"/>
      <c r="C161" s="14"/>
      <c r="D161" s="12"/>
      <c r="E161" s="14">
        <f t="shared" si="17"/>
        <v>0</v>
      </c>
      <c r="F161" s="14"/>
      <c r="G161" s="12"/>
    </row>
    <row r="162" spans="1:7" ht="15.75" thickBot="1" x14ac:dyDescent="0.3">
      <c r="A162" s="80"/>
      <c r="B162" s="83"/>
      <c r="C162" s="14">
        <v>11</v>
      </c>
      <c r="D162" s="12">
        <v>1</v>
      </c>
      <c r="E162" s="14">
        <f t="shared" si="17"/>
        <v>33</v>
      </c>
      <c r="F162" s="44"/>
      <c r="G162" s="49"/>
    </row>
    <row r="163" spans="1:7" ht="15.75" thickBot="1" x14ac:dyDescent="0.3">
      <c r="A163" s="91"/>
      <c r="B163" s="92"/>
      <c r="C163" s="44">
        <v>10</v>
      </c>
      <c r="D163" s="49">
        <v>1</v>
      </c>
      <c r="E163" s="44">
        <f t="shared" si="17"/>
        <v>30</v>
      </c>
      <c r="F163" s="10">
        <v>14</v>
      </c>
      <c r="G163" s="11">
        <v>1</v>
      </c>
    </row>
    <row r="164" spans="1:7" x14ac:dyDescent="0.25">
      <c r="A164" s="93" t="s">
        <v>152</v>
      </c>
      <c r="B164" s="82" t="s">
        <v>153</v>
      </c>
      <c r="C164" s="10"/>
      <c r="D164" s="11"/>
      <c r="E164" s="10">
        <f>C164*D164*3</f>
        <v>0</v>
      </c>
      <c r="F164" s="14"/>
      <c r="G164" s="12"/>
    </row>
    <row r="165" spans="1:7" x14ac:dyDescent="0.25">
      <c r="A165" s="94"/>
      <c r="B165" s="83"/>
      <c r="C165" s="14">
        <v>14</v>
      </c>
      <c r="D165" s="12">
        <v>1</v>
      </c>
      <c r="E165" s="14">
        <f t="shared" ref="E165:E167" si="18">C165*D165*3</f>
        <v>42</v>
      </c>
      <c r="F165" s="14"/>
      <c r="G165" s="12"/>
    </row>
    <row r="166" spans="1:7" ht="15.75" thickBot="1" x14ac:dyDescent="0.3">
      <c r="A166" s="94"/>
      <c r="B166" s="83"/>
      <c r="C166" s="14">
        <v>15</v>
      </c>
      <c r="D166" s="12">
        <v>1</v>
      </c>
      <c r="E166" s="14">
        <f t="shared" si="18"/>
        <v>45</v>
      </c>
      <c r="F166" s="44">
        <v>13</v>
      </c>
      <c r="G166" s="49">
        <v>1</v>
      </c>
    </row>
    <row r="167" spans="1:7" ht="15.75" thickBot="1" x14ac:dyDescent="0.3">
      <c r="A167" s="95"/>
      <c r="B167" s="92"/>
      <c r="C167" s="44"/>
      <c r="D167" s="49"/>
      <c r="E167" s="44">
        <f t="shared" si="18"/>
        <v>0</v>
      </c>
      <c r="F167" s="10"/>
      <c r="G167" s="11"/>
    </row>
    <row r="168" spans="1:7" ht="15.75" thickBot="1" x14ac:dyDescent="0.3">
      <c r="A168" s="31" t="s">
        <v>154</v>
      </c>
      <c r="B168" s="62" t="s">
        <v>155</v>
      </c>
      <c r="C168" s="10">
        <v>8</v>
      </c>
      <c r="D168" s="11">
        <v>10</v>
      </c>
      <c r="E168" s="10">
        <f>C168*D168*3</f>
        <v>240</v>
      </c>
      <c r="F168" s="10"/>
      <c r="G168" s="11"/>
    </row>
    <row r="169" spans="1:7" x14ac:dyDescent="0.25">
      <c r="A169" s="85" t="s">
        <v>156</v>
      </c>
      <c r="B169" s="88" t="s">
        <v>157</v>
      </c>
      <c r="C169" s="10">
        <v>10</v>
      </c>
      <c r="D169" s="11">
        <v>2</v>
      </c>
      <c r="E169" s="10">
        <f>C169*D169*3</f>
        <v>60</v>
      </c>
      <c r="F169" s="14">
        <v>12</v>
      </c>
      <c r="G169" s="12">
        <v>2</v>
      </c>
    </row>
    <row r="170" spans="1:7" x14ac:dyDescent="0.25">
      <c r="A170" s="86"/>
      <c r="B170" s="89"/>
      <c r="C170" s="14"/>
      <c r="D170" s="12"/>
      <c r="E170" s="14">
        <f t="shared" ref="E170:E172" si="19">C170*D170*3</f>
        <v>0</v>
      </c>
      <c r="F170" s="14"/>
      <c r="G170" s="12"/>
    </row>
    <row r="171" spans="1:7" ht="15.75" thickBot="1" x14ac:dyDescent="0.3">
      <c r="A171" s="86"/>
      <c r="B171" s="89"/>
      <c r="C171" s="14">
        <v>12</v>
      </c>
      <c r="D171" s="12">
        <v>4</v>
      </c>
      <c r="E171" s="14">
        <f t="shared" si="19"/>
        <v>144</v>
      </c>
      <c r="F171" s="44">
        <v>12</v>
      </c>
      <c r="G171" s="49">
        <v>2</v>
      </c>
    </row>
    <row r="172" spans="1:7" ht="15.75" thickBot="1" x14ac:dyDescent="0.3">
      <c r="A172" s="87"/>
      <c r="B172" s="90"/>
      <c r="C172" s="44"/>
      <c r="D172" s="49"/>
      <c r="E172" s="44">
        <f t="shared" si="19"/>
        <v>0</v>
      </c>
      <c r="F172" s="10"/>
      <c r="G172" s="11"/>
    </row>
    <row r="173" spans="1:7" x14ac:dyDescent="0.25">
      <c r="A173" s="79" t="s">
        <v>158</v>
      </c>
      <c r="B173" s="88" t="s">
        <v>159</v>
      </c>
      <c r="C173" s="10">
        <v>15</v>
      </c>
      <c r="D173" s="11">
        <v>3</v>
      </c>
      <c r="E173" s="10">
        <f>C173*D173*3</f>
        <v>135</v>
      </c>
      <c r="F173" s="14"/>
      <c r="G173" s="12"/>
    </row>
    <row r="174" spans="1:7" x14ac:dyDescent="0.25">
      <c r="A174" s="80"/>
      <c r="B174" s="89"/>
      <c r="C174" s="14">
        <v>13</v>
      </c>
      <c r="D174" s="12">
        <v>2</v>
      </c>
      <c r="E174" s="14">
        <f>C174*D174*3</f>
        <v>78</v>
      </c>
      <c r="F174" s="14"/>
      <c r="G174" s="12"/>
    </row>
    <row r="175" spans="1:7" ht="15.75" thickBot="1" x14ac:dyDescent="0.3">
      <c r="A175" s="80"/>
      <c r="B175" s="89"/>
      <c r="C175" s="14">
        <v>15</v>
      </c>
      <c r="D175" s="12">
        <v>3</v>
      </c>
      <c r="E175" s="14">
        <f>C175*D175*3</f>
        <v>135</v>
      </c>
      <c r="F175" s="44"/>
      <c r="G175" s="49"/>
    </row>
    <row r="176" spans="1:7" ht="15.75" thickBot="1" x14ac:dyDescent="0.3">
      <c r="A176" s="91"/>
      <c r="B176" s="90"/>
      <c r="C176" s="44">
        <v>14</v>
      </c>
      <c r="D176" s="49">
        <v>2</v>
      </c>
      <c r="E176" s="44">
        <f>C176*D176*3</f>
        <v>84</v>
      </c>
      <c r="F176" s="10"/>
      <c r="G176" s="11"/>
    </row>
    <row r="177" spans="1:7" x14ac:dyDescent="0.25">
      <c r="A177" s="79" t="s">
        <v>160</v>
      </c>
      <c r="B177" s="82" t="s">
        <v>161</v>
      </c>
      <c r="C177" s="10"/>
      <c r="D177" s="11"/>
      <c r="E177" s="10">
        <f>C177</f>
        <v>0</v>
      </c>
      <c r="F177" s="14"/>
      <c r="G177" s="12"/>
    </row>
    <row r="178" spans="1:7" ht="15.75" thickBot="1" x14ac:dyDescent="0.3">
      <c r="A178" s="80"/>
      <c r="B178" s="83"/>
      <c r="C178" s="14"/>
      <c r="D178" s="12"/>
      <c r="E178" s="15">
        <f>C178</f>
        <v>0</v>
      </c>
      <c r="F178" s="44"/>
      <c r="G178" s="49"/>
    </row>
    <row r="179" spans="1:7" ht="15.75" thickBot="1" x14ac:dyDescent="0.3">
      <c r="A179" s="91"/>
      <c r="B179" s="92"/>
      <c r="C179" s="44"/>
      <c r="D179" s="49"/>
      <c r="E179" s="44">
        <f>C179</f>
        <v>0</v>
      </c>
      <c r="F179" s="10"/>
      <c r="G179" s="11"/>
    </row>
    <row r="180" spans="1:7" x14ac:dyDescent="0.25">
      <c r="A180" s="85" t="s">
        <v>7</v>
      </c>
      <c r="B180" s="88" t="s">
        <v>162</v>
      </c>
      <c r="C180" s="10">
        <v>12</v>
      </c>
      <c r="D180" s="11"/>
      <c r="E180" s="10">
        <f>C180*D180*3</f>
        <v>0</v>
      </c>
      <c r="F180" s="14"/>
      <c r="G180" s="12"/>
    </row>
    <row r="181" spans="1:7" x14ac:dyDescent="0.25">
      <c r="A181" s="86"/>
      <c r="B181" s="89"/>
      <c r="C181" s="14">
        <v>12</v>
      </c>
      <c r="D181" s="12">
        <v>2</v>
      </c>
      <c r="E181" s="14">
        <f t="shared" ref="E181:E186" si="20">C181*D181*3</f>
        <v>72</v>
      </c>
      <c r="F181" s="14"/>
      <c r="G181" s="12"/>
    </row>
    <row r="182" spans="1:7" x14ac:dyDescent="0.25">
      <c r="A182" s="86"/>
      <c r="B182" s="89"/>
      <c r="C182" s="14">
        <v>14</v>
      </c>
      <c r="D182" s="12">
        <v>1</v>
      </c>
      <c r="E182" s="14">
        <f t="shared" si="20"/>
        <v>42</v>
      </c>
      <c r="F182" s="14"/>
      <c r="G182" s="12"/>
    </row>
    <row r="183" spans="1:7" x14ac:dyDescent="0.25">
      <c r="A183" s="86"/>
      <c r="B183" s="89"/>
      <c r="C183" s="14">
        <v>28</v>
      </c>
      <c r="D183" s="12"/>
      <c r="E183" s="14">
        <f t="shared" si="20"/>
        <v>0</v>
      </c>
      <c r="F183" s="14"/>
      <c r="G183" s="12"/>
    </row>
    <row r="184" spans="1:7" x14ac:dyDescent="0.25">
      <c r="A184" s="86"/>
      <c r="B184" s="89"/>
      <c r="C184" s="14">
        <v>28</v>
      </c>
      <c r="D184" s="12"/>
      <c r="E184" s="14">
        <f t="shared" si="20"/>
        <v>0</v>
      </c>
      <c r="F184" s="14"/>
      <c r="G184" s="12"/>
    </row>
    <row r="185" spans="1:7" x14ac:dyDescent="0.25">
      <c r="A185" s="86"/>
      <c r="B185" s="89"/>
      <c r="C185" s="14">
        <v>14</v>
      </c>
      <c r="D185" s="12">
        <v>1</v>
      </c>
      <c r="E185" s="14">
        <f t="shared" si="20"/>
        <v>42</v>
      </c>
      <c r="F185" s="14"/>
      <c r="G185" s="12"/>
    </row>
    <row r="186" spans="1:7" ht="15.75" thickBot="1" x14ac:dyDescent="0.3">
      <c r="A186" s="86"/>
      <c r="B186" s="89"/>
      <c r="C186" s="14">
        <v>11</v>
      </c>
      <c r="D186" s="12">
        <v>2</v>
      </c>
      <c r="E186" s="14">
        <f t="shared" si="20"/>
        <v>66</v>
      </c>
      <c r="F186" s="44"/>
      <c r="G186" s="49"/>
    </row>
    <row r="187" spans="1:7" ht="15.75" thickBot="1" x14ac:dyDescent="0.3">
      <c r="A187" s="87"/>
      <c r="B187" s="90"/>
      <c r="C187" s="63">
        <v>11</v>
      </c>
      <c r="D187" s="49"/>
      <c r="E187" s="44"/>
      <c r="F187" s="10"/>
      <c r="G187" s="11"/>
    </row>
    <row r="188" spans="1:7" ht="15.75" thickBot="1" x14ac:dyDescent="0.3">
      <c r="A188" s="31"/>
      <c r="B188" s="62"/>
      <c r="C188" s="10">
        <v>13</v>
      </c>
      <c r="D188" s="11">
        <v>4</v>
      </c>
      <c r="E188" s="10">
        <f>C188*D188*3</f>
        <v>156</v>
      </c>
      <c r="F188" s="10"/>
      <c r="G188" s="11"/>
    </row>
    <row r="189" spans="1:7" x14ac:dyDescent="0.25">
      <c r="A189" s="79" t="s">
        <v>163</v>
      </c>
      <c r="B189" s="82" t="s">
        <v>164</v>
      </c>
      <c r="C189" s="10">
        <v>7</v>
      </c>
      <c r="D189" s="11">
        <v>3</v>
      </c>
      <c r="E189" s="10">
        <f>C189*D189*3</f>
        <v>63</v>
      </c>
      <c r="F189" s="14">
        <v>7</v>
      </c>
      <c r="G189" s="12">
        <v>1</v>
      </c>
    </row>
    <row r="190" spans="1:7" ht="15.75" thickBot="1" x14ac:dyDescent="0.3">
      <c r="A190" s="80"/>
      <c r="B190" s="83"/>
      <c r="C190" s="14"/>
      <c r="D190" s="12"/>
      <c r="E190" s="14">
        <f t="shared" ref="E190:E191" si="21">C190*D190*3</f>
        <v>0</v>
      </c>
      <c r="F190" s="44"/>
      <c r="G190" s="49"/>
    </row>
    <row r="191" spans="1:7" ht="15.75" thickBot="1" x14ac:dyDescent="0.3">
      <c r="A191" s="91"/>
      <c r="B191" s="92"/>
      <c r="C191" s="44">
        <v>7</v>
      </c>
      <c r="D191" s="49">
        <v>1</v>
      </c>
      <c r="E191" s="44">
        <f t="shared" si="21"/>
        <v>21</v>
      </c>
      <c r="F191" s="10"/>
      <c r="G191" s="11"/>
    </row>
    <row r="192" spans="1:7" ht="15.75" thickBot="1" x14ac:dyDescent="0.3">
      <c r="A192" s="79" t="s">
        <v>165</v>
      </c>
      <c r="B192" s="82" t="s">
        <v>166</v>
      </c>
      <c r="C192" s="10">
        <v>10</v>
      </c>
      <c r="D192" s="11">
        <v>1</v>
      </c>
      <c r="E192" s="10">
        <f>C192*D192*3</f>
        <v>30</v>
      </c>
      <c r="F192" s="64">
        <v>20</v>
      </c>
      <c r="G192" s="65"/>
    </row>
    <row r="193" spans="1:7" ht="15.75" thickBot="1" x14ac:dyDescent="0.3">
      <c r="A193" s="80"/>
      <c r="B193" s="83"/>
      <c r="C193" s="64"/>
      <c r="D193" s="65"/>
      <c r="E193" s="64"/>
      <c r="F193" s="10"/>
      <c r="G193" s="11"/>
    </row>
    <row r="194" spans="1:7" x14ac:dyDescent="0.25">
      <c r="A194" s="79" t="s">
        <v>167</v>
      </c>
      <c r="B194" s="82" t="s">
        <v>168</v>
      </c>
      <c r="C194" s="10">
        <v>11</v>
      </c>
      <c r="D194" s="11">
        <v>9</v>
      </c>
      <c r="E194" s="10">
        <f>C194*D194*3</f>
        <v>297</v>
      </c>
      <c r="F194" s="14"/>
      <c r="G194" s="12"/>
    </row>
    <row r="195" spans="1:7" ht="15.75" thickBot="1" x14ac:dyDescent="0.3">
      <c r="A195" s="80"/>
      <c r="B195" s="83"/>
      <c r="C195" s="14">
        <v>14</v>
      </c>
      <c r="D195" s="12">
        <v>16</v>
      </c>
      <c r="E195" s="14">
        <f t="shared" ref="E195:E196" si="22">C195*D195*3</f>
        <v>672</v>
      </c>
      <c r="F195" s="14"/>
      <c r="G195" s="12"/>
    </row>
    <row r="196" spans="1:7" ht="15.75" thickBot="1" x14ac:dyDescent="0.3">
      <c r="A196" s="81"/>
      <c r="B196" s="84"/>
      <c r="C196" s="14">
        <v>11</v>
      </c>
      <c r="D196" s="12">
        <v>9</v>
      </c>
      <c r="E196" s="14">
        <f t="shared" si="22"/>
        <v>297</v>
      </c>
      <c r="F196" s="50"/>
      <c r="G196" s="66"/>
    </row>
    <row r="197" spans="1:7" ht="15.75" thickBot="1" x14ac:dyDescent="0.3">
      <c r="A197" s="67" t="s">
        <v>169</v>
      </c>
      <c r="B197" s="50" t="s">
        <v>170</v>
      </c>
      <c r="C197" s="50">
        <v>8</v>
      </c>
      <c r="D197" s="66">
        <v>9</v>
      </c>
      <c r="E197" s="50">
        <f t="shared" ref="E197:E204" si="23">C197*D197*3</f>
        <v>216</v>
      </c>
      <c r="F197" s="68"/>
      <c r="G197" s="68">
        <v>0</v>
      </c>
    </row>
    <row r="198" spans="1:7" ht="15.75" thickBot="1" x14ac:dyDescent="0.3">
      <c r="A198" s="69" t="s">
        <v>171</v>
      </c>
      <c r="B198" s="68" t="s">
        <v>171</v>
      </c>
      <c r="C198" s="68">
        <v>14</v>
      </c>
      <c r="D198" s="68">
        <v>18</v>
      </c>
      <c r="E198" s="68">
        <f t="shared" si="23"/>
        <v>756</v>
      </c>
      <c r="F198" s="10"/>
      <c r="G198" s="11"/>
    </row>
    <row r="199" spans="1:7" x14ac:dyDescent="0.25">
      <c r="A199" s="31" t="s">
        <v>172</v>
      </c>
      <c r="B199" s="10" t="s">
        <v>173</v>
      </c>
      <c r="C199" s="10">
        <v>22</v>
      </c>
      <c r="D199" s="11">
        <v>18</v>
      </c>
      <c r="E199" s="10">
        <f t="shared" si="23"/>
        <v>1188</v>
      </c>
      <c r="F199" s="14"/>
      <c r="G199" s="12"/>
    </row>
    <row r="200" spans="1:7" x14ac:dyDescent="0.25">
      <c r="A200" s="33" t="s">
        <v>174</v>
      </c>
      <c r="B200" s="14" t="s">
        <v>175</v>
      </c>
      <c r="C200" s="14">
        <v>22</v>
      </c>
      <c r="D200" s="12">
        <v>18</v>
      </c>
      <c r="E200" s="14">
        <f t="shared" si="23"/>
        <v>1188</v>
      </c>
      <c r="F200" s="14"/>
      <c r="G200" s="12"/>
    </row>
    <row r="201" spans="1:7" ht="15.75" thickBot="1" x14ac:dyDescent="0.3">
      <c r="A201" s="33" t="s">
        <v>176</v>
      </c>
      <c r="B201" s="14" t="s">
        <v>177</v>
      </c>
      <c r="C201" s="14">
        <v>22</v>
      </c>
      <c r="D201" s="12">
        <v>18</v>
      </c>
      <c r="E201" s="14">
        <f t="shared" si="23"/>
        <v>1188</v>
      </c>
      <c r="F201" s="14"/>
      <c r="G201" s="12"/>
    </row>
    <row r="202" spans="1:7" ht="15.75" thickBot="1" x14ac:dyDescent="0.3">
      <c r="A202" s="33" t="s">
        <v>178</v>
      </c>
      <c r="B202" s="14" t="s">
        <v>179</v>
      </c>
      <c r="C202" s="14">
        <v>22</v>
      </c>
      <c r="D202" s="12">
        <v>19</v>
      </c>
      <c r="E202" s="14">
        <f t="shared" si="23"/>
        <v>1254</v>
      </c>
      <c r="F202" s="70"/>
      <c r="G202" s="71"/>
    </row>
    <row r="203" spans="1:7" ht="15.75" thickBot="1" x14ac:dyDescent="0.3">
      <c r="A203" s="72" t="s">
        <v>180</v>
      </c>
      <c r="B203" s="70" t="s">
        <v>181</v>
      </c>
      <c r="C203" s="70">
        <v>13</v>
      </c>
      <c r="D203" s="71">
        <v>9</v>
      </c>
      <c r="E203" s="70">
        <f t="shared" si="23"/>
        <v>351</v>
      </c>
      <c r="F203" s="73"/>
      <c r="G203" s="74"/>
    </row>
    <row r="204" spans="1:7" ht="15.75" thickBot="1" x14ac:dyDescent="0.3">
      <c r="A204" s="75" t="s">
        <v>182</v>
      </c>
      <c r="B204" s="73" t="s">
        <v>183</v>
      </c>
      <c r="C204" s="73"/>
      <c r="D204" s="74"/>
      <c r="E204" s="73">
        <f t="shared" si="23"/>
        <v>0</v>
      </c>
      <c r="F204" s="73"/>
      <c r="G204" s="74"/>
    </row>
    <row r="205" spans="1:7" ht="15.75" thickBot="1" x14ac:dyDescent="0.3">
      <c r="A205" s="75"/>
      <c r="B205" s="76"/>
      <c r="C205" s="73"/>
      <c r="D205" s="74"/>
      <c r="E205" s="73"/>
      <c r="F205" s="73"/>
      <c r="G205" s="74"/>
    </row>
    <row r="206" spans="1:7" ht="15.75" thickBot="1" x14ac:dyDescent="0.3">
      <c r="A206" s="75"/>
      <c r="B206" s="76"/>
      <c r="C206" s="73"/>
      <c r="D206" s="74"/>
      <c r="E206" s="73"/>
      <c r="F206" s="73"/>
      <c r="G206" s="74"/>
    </row>
    <row r="207" spans="1:7" ht="15.75" thickBot="1" x14ac:dyDescent="0.3">
      <c r="A207" s="75"/>
      <c r="B207" s="76"/>
      <c r="C207" s="73"/>
      <c r="D207" s="74"/>
      <c r="E207" s="73"/>
      <c r="F207" s="73"/>
      <c r="G207" s="74"/>
    </row>
    <row r="208" spans="1:7" ht="15.75" thickBot="1" x14ac:dyDescent="0.3">
      <c r="A208" s="75"/>
      <c r="B208" s="76"/>
      <c r="C208" s="73"/>
      <c r="D208" s="74"/>
      <c r="E208" s="73"/>
      <c r="F208" s="73"/>
      <c r="G208" s="74"/>
    </row>
    <row r="209" spans="1:7" ht="15.75" thickBot="1" x14ac:dyDescent="0.3">
      <c r="A209" s="75"/>
      <c r="B209" s="76"/>
      <c r="C209" s="73"/>
      <c r="D209" s="74"/>
      <c r="E209" s="73"/>
      <c r="F209" s="73"/>
      <c r="G209" s="74"/>
    </row>
    <row r="210" spans="1:7" ht="15.75" thickBot="1" x14ac:dyDescent="0.3">
      <c r="A210" s="75"/>
      <c r="B210" s="76"/>
      <c r="C210" s="73"/>
      <c r="D210" s="74"/>
      <c r="E210" s="73"/>
      <c r="F210" s="73"/>
      <c r="G210" s="74"/>
    </row>
    <row r="211" spans="1:7" ht="15.75" thickBot="1" x14ac:dyDescent="0.3">
      <c r="A211" s="75"/>
      <c r="B211" s="76"/>
      <c r="C211" s="73"/>
      <c r="D211" s="74"/>
      <c r="E211" s="73"/>
    </row>
  </sheetData>
  <mergeCells count="69">
    <mergeCell ref="A39:A40"/>
    <mergeCell ref="B39:B40"/>
    <mergeCell ref="A41:A42"/>
    <mergeCell ref="B41:B42"/>
    <mergeCell ref="A43:A44"/>
    <mergeCell ref="B43:B44"/>
    <mergeCell ref="A45:A46"/>
    <mergeCell ref="B45:B46"/>
    <mergeCell ref="A47:A48"/>
    <mergeCell ref="B47:B48"/>
    <mergeCell ref="A49:A50"/>
    <mergeCell ref="B49:B50"/>
    <mergeCell ref="A51:A52"/>
    <mergeCell ref="B51:B52"/>
    <mergeCell ref="A53:A54"/>
    <mergeCell ref="B53:B54"/>
    <mergeCell ref="B58:B59"/>
    <mergeCell ref="B60:B61"/>
    <mergeCell ref="B62:B63"/>
    <mergeCell ref="A64:A68"/>
    <mergeCell ref="B64:B68"/>
    <mergeCell ref="A69:A73"/>
    <mergeCell ref="B69:B73"/>
    <mergeCell ref="A74:A78"/>
    <mergeCell ref="B74:B78"/>
    <mergeCell ref="A79:A84"/>
    <mergeCell ref="B79:B84"/>
    <mergeCell ref="A85:A89"/>
    <mergeCell ref="B85:B89"/>
    <mergeCell ref="A90:A94"/>
    <mergeCell ref="B90:B94"/>
    <mergeCell ref="A95:A99"/>
    <mergeCell ref="B95:B99"/>
    <mergeCell ref="A100:A107"/>
    <mergeCell ref="B100:B107"/>
    <mergeCell ref="A108:A115"/>
    <mergeCell ref="B108:B115"/>
    <mergeCell ref="A116:A122"/>
    <mergeCell ref="B116:B122"/>
    <mergeCell ref="A123:A129"/>
    <mergeCell ref="B123:B129"/>
    <mergeCell ref="A130:A136"/>
    <mergeCell ref="B130:B136"/>
    <mergeCell ref="A137:A144"/>
    <mergeCell ref="B137:B144"/>
    <mergeCell ref="A145:A146"/>
    <mergeCell ref="B145:B146"/>
    <mergeCell ref="A148:A151"/>
    <mergeCell ref="B148:B151"/>
    <mergeCell ref="A152:A156"/>
    <mergeCell ref="B152:B156"/>
    <mergeCell ref="A157:A163"/>
    <mergeCell ref="B157:B163"/>
    <mergeCell ref="A164:A167"/>
    <mergeCell ref="B164:B167"/>
    <mergeCell ref="A169:A172"/>
    <mergeCell ref="B169:B172"/>
    <mergeCell ref="A173:A176"/>
    <mergeCell ref="B173:B176"/>
    <mergeCell ref="A177:A179"/>
    <mergeCell ref="B177:B179"/>
    <mergeCell ref="A194:A196"/>
    <mergeCell ref="B194:B196"/>
    <mergeCell ref="A180:A187"/>
    <mergeCell ref="B180:B187"/>
    <mergeCell ref="A189:A191"/>
    <mergeCell ref="B189:B191"/>
    <mergeCell ref="A192:A193"/>
    <mergeCell ref="B192:B193"/>
  </mergeCell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résultat</vt:lpstr>
      <vt:lpstr>parametre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Apicella</dc:creator>
  <cp:lastModifiedBy>Franck Apicella</cp:lastModifiedBy>
  <cp:lastPrinted>2015-03-20T13:57:56Z</cp:lastPrinted>
  <dcterms:created xsi:type="dcterms:W3CDTF">2015-03-20T13:55:07Z</dcterms:created>
  <dcterms:modified xsi:type="dcterms:W3CDTF">2015-03-20T14:13:49Z</dcterms:modified>
</cp:coreProperties>
</file>