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4240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2" i="1"/>
  <c r="H22"/>
  <c r="G23"/>
  <c r="H23" s="1"/>
  <c r="I23" s="1"/>
  <c r="G24"/>
  <c r="H24" s="1"/>
  <c r="I24" s="1"/>
  <c r="G25"/>
  <c r="H25" s="1"/>
  <c r="I25" s="1"/>
  <c r="G26"/>
  <c r="H26" s="1"/>
  <c r="I26" s="1"/>
  <c r="G27"/>
  <c r="H27" s="1"/>
  <c r="I27" s="1"/>
  <c r="G28"/>
  <c r="H28" s="1"/>
  <c r="I28" s="1"/>
  <c r="G29"/>
  <c r="H29" s="1"/>
  <c r="I29" s="1"/>
  <c r="G22"/>
  <c r="N7"/>
  <c r="N8"/>
  <c r="N9"/>
  <c r="N10"/>
  <c r="N11"/>
  <c r="N12"/>
  <c r="N13"/>
  <c r="N6"/>
  <c r="M7"/>
  <c r="M8"/>
  <c r="M9"/>
  <c r="M10"/>
  <c r="M11"/>
  <c r="M12"/>
  <c r="M13"/>
  <c r="M6"/>
  <c r="L6"/>
  <c r="L7"/>
  <c r="L8"/>
  <c r="L9"/>
  <c r="L10"/>
  <c r="L11"/>
  <c r="L12"/>
  <c r="L13"/>
</calcChain>
</file>

<file path=xl/sharedStrings.xml><?xml version="1.0" encoding="utf-8"?>
<sst xmlns="http://schemas.openxmlformats.org/spreadsheetml/2006/main" count="27" uniqueCount="19">
  <si>
    <t>AUDE</t>
  </si>
  <si>
    <t>HERAULT</t>
  </si>
  <si>
    <t>PYRENNEES ORIENTALES</t>
  </si>
  <si>
    <t>HAUTE GARONNE</t>
  </si>
  <si>
    <t>ARIEGE</t>
  </si>
  <si>
    <t>TARN</t>
  </si>
  <si>
    <t>LE CALVEZ</t>
  </si>
  <si>
    <t>2 à 3</t>
  </si>
  <si>
    <t>4 à 6</t>
  </si>
  <si>
    <t>AUDE STEF TOULOUSE</t>
  </si>
  <si>
    <t>HERAULT STEF MONTPELLIER</t>
  </si>
  <si>
    <t>STEF</t>
  </si>
  <si>
    <t>DESTINATION</t>
  </si>
  <si>
    <t>QUI ?</t>
  </si>
  <si>
    <t>NOMBRE PALETTE</t>
  </si>
  <si>
    <t>11a</t>
  </si>
  <si>
    <t>34a</t>
  </si>
  <si>
    <t>PRIX UNITAIRE</t>
  </si>
  <si>
    <t>PRIX TOTAL</t>
  </si>
</sst>
</file>

<file path=xl/styles.xml><?xml version="1.0" encoding="utf-8"?>
<styleSheet xmlns="http://schemas.openxmlformats.org/spreadsheetml/2006/main">
  <numFmts count="1">
    <numFmt numFmtId="164" formatCode="00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color theme="1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3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5" fillId="4" borderId="4" xfId="1" applyNumberFormat="1" applyFont="1" applyFill="1" applyBorder="1" applyAlignment="1">
      <alignment horizontal="center" vertical="center"/>
    </xf>
    <xf numFmtId="2" fontId="7" fillId="5" borderId="6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2" fontId="7" fillId="5" borderId="7" xfId="0" applyNumberFormat="1" applyFont="1" applyFill="1" applyBorder="1" applyAlignment="1">
      <alignment horizontal="center" vertical="center"/>
    </xf>
    <xf numFmtId="0" fontId="3" fillId="5" borderId="3" xfId="0" applyFont="1" applyFill="1" applyBorder="1"/>
    <xf numFmtId="2" fontId="5" fillId="4" borderId="3" xfId="1" applyNumberFormat="1" applyFont="1" applyFill="1" applyBorder="1" applyAlignment="1">
      <alignment horizontal="center" vertical="center"/>
    </xf>
    <xf numFmtId="0" fontId="3" fillId="5" borderId="8" xfId="0" applyFont="1" applyFill="1" applyBorder="1"/>
    <xf numFmtId="2" fontId="5" fillId="4" borderId="8" xfId="1" applyNumberFormat="1" applyFont="1" applyFill="1" applyBorder="1" applyAlignment="1">
      <alignment horizontal="center" vertical="center"/>
    </xf>
    <xf numFmtId="2" fontId="5" fillId="4" borderId="9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2" fontId="3" fillId="0" borderId="0" xfId="0" applyNumberFormat="1" applyFont="1"/>
    <xf numFmtId="164" fontId="4" fillId="0" borderId="4" xfId="1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2" fontId="7" fillId="6" borderId="7" xfId="0" applyNumberFormat="1" applyFont="1" applyFill="1" applyBorder="1" applyAlignment="1">
      <alignment horizontal="center" vertical="center"/>
    </xf>
    <xf numFmtId="2" fontId="5" fillId="6" borderId="4" xfId="1" applyNumberFormat="1" applyFont="1" applyFill="1" applyBorder="1" applyAlignment="1">
      <alignment horizontal="center" vertical="center"/>
    </xf>
    <xf numFmtId="2" fontId="7" fillId="6" borderId="6" xfId="0" applyNumberFormat="1" applyFont="1" applyFill="1" applyBorder="1" applyAlignment="1">
      <alignment horizontal="center" vertical="center"/>
    </xf>
    <xf numFmtId="2" fontId="5" fillId="6" borderId="9" xfId="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6" fillId="4" borderId="1" xfId="0" applyFont="1" applyFill="1" applyBorder="1" applyAlignment="1"/>
    <xf numFmtId="0" fontId="6" fillId="5" borderId="1" xfId="0" applyFont="1" applyFill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P29"/>
  <sheetViews>
    <sheetView tabSelected="1" topLeftCell="A4" workbookViewId="0">
      <selection activeCell="I22" sqref="I22"/>
    </sheetView>
  </sheetViews>
  <sheetFormatPr defaultColWidth="11.42578125" defaultRowHeight="14.25"/>
  <cols>
    <col min="1" max="4" width="11.42578125" style="1"/>
    <col min="5" max="5" width="34" style="1" bestFit="1" customWidth="1"/>
    <col min="6" max="6" width="21.28515625" style="1" bestFit="1" customWidth="1"/>
    <col min="7" max="7" width="20" style="1" customWidth="1"/>
    <col min="8" max="8" width="18.28515625" style="1" customWidth="1"/>
    <col min="9" max="10" width="11.42578125" style="1"/>
    <col min="11" max="11" width="12" style="1" bestFit="1" customWidth="1"/>
    <col min="12" max="16384" width="11.42578125" style="1"/>
  </cols>
  <sheetData>
    <row r="3" spans="4:16" ht="20.25">
      <c r="E3" s="11"/>
      <c r="F3" s="38" t="s">
        <v>6</v>
      </c>
      <c r="G3" s="38" t="s">
        <v>6</v>
      </c>
      <c r="H3" s="38" t="s">
        <v>6</v>
      </c>
      <c r="I3" s="39" t="s">
        <v>11</v>
      </c>
      <c r="J3" s="39" t="s">
        <v>11</v>
      </c>
      <c r="K3" s="39" t="s">
        <v>11</v>
      </c>
      <c r="L3" s="10"/>
      <c r="M3" s="10"/>
      <c r="N3" s="10"/>
      <c r="O3" s="10"/>
      <c r="P3" s="10"/>
    </row>
    <row r="4" spans="4:16">
      <c r="D4" s="2"/>
      <c r="E4" s="2"/>
    </row>
    <row r="5" spans="4:16" ht="15">
      <c r="F5" s="4">
        <v>1</v>
      </c>
      <c r="G5" s="4" t="s">
        <v>7</v>
      </c>
      <c r="H5" s="24" t="s">
        <v>8</v>
      </c>
      <c r="I5" s="23">
        <v>1</v>
      </c>
      <c r="J5" s="4" t="s">
        <v>7</v>
      </c>
      <c r="K5" s="4" t="s">
        <v>8</v>
      </c>
      <c r="L5" s="1">
        <v>1</v>
      </c>
      <c r="M5" s="1">
        <v>2</v>
      </c>
      <c r="N5" s="1">
        <v>4</v>
      </c>
    </row>
    <row r="6" spans="4:16" ht="15">
      <c r="D6" s="5">
        <v>11</v>
      </c>
      <c r="E6" s="3" t="s">
        <v>0</v>
      </c>
      <c r="F6" s="8">
        <v>49.45</v>
      </c>
      <c r="G6" s="8">
        <v>39.56</v>
      </c>
      <c r="H6" s="21">
        <v>29.24</v>
      </c>
      <c r="I6" s="28">
        <v>33.21</v>
      </c>
      <c r="J6" s="30">
        <v>29.37</v>
      </c>
      <c r="K6" s="30">
        <v>25.54</v>
      </c>
      <c r="L6" s="25">
        <f>MIN(F6,I6)</f>
        <v>33.21</v>
      </c>
      <c r="M6" s="25">
        <f>MIN(G6,J6)</f>
        <v>29.37</v>
      </c>
      <c r="N6" s="25">
        <f>MIN(H6,K6)</f>
        <v>25.54</v>
      </c>
    </row>
    <row r="7" spans="4:16" ht="15">
      <c r="D7" s="14" t="s">
        <v>15</v>
      </c>
      <c r="E7" s="13" t="s">
        <v>9</v>
      </c>
      <c r="F7" s="18"/>
      <c r="G7" s="18"/>
      <c r="H7" s="20"/>
      <c r="I7" s="28">
        <v>62.2</v>
      </c>
      <c r="J7" s="30">
        <v>56.37</v>
      </c>
      <c r="K7" s="30">
        <v>51.09</v>
      </c>
      <c r="L7" s="25">
        <f t="shared" ref="L7:L13" si="0">MIN(F7,I7)</f>
        <v>62.2</v>
      </c>
      <c r="M7" s="25">
        <f t="shared" ref="M7:M13" si="1">MIN(G7,J7)</f>
        <v>56.37</v>
      </c>
      <c r="N7" s="25">
        <f t="shared" ref="N7:N13" si="2">MIN(H7,K7)</f>
        <v>51.09</v>
      </c>
    </row>
    <row r="8" spans="4:16" ht="15">
      <c r="D8" s="15">
        <v>34</v>
      </c>
      <c r="E8" s="3" t="s">
        <v>1</v>
      </c>
      <c r="F8" s="19">
        <v>62.1</v>
      </c>
      <c r="G8" s="19">
        <v>49.68</v>
      </c>
      <c r="H8" s="21">
        <v>36.72</v>
      </c>
      <c r="I8" s="28">
        <v>35.76</v>
      </c>
      <c r="J8" s="30">
        <v>31.93</v>
      </c>
      <c r="K8" s="30">
        <v>28.1</v>
      </c>
      <c r="L8" s="25">
        <f t="shared" si="0"/>
        <v>35.76</v>
      </c>
      <c r="M8" s="25">
        <f t="shared" si="1"/>
        <v>31.93</v>
      </c>
      <c r="N8" s="25">
        <f t="shared" si="2"/>
        <v>28.1</v>
      </c>
    </row>
    <row r="9" spans="4:16" ht="15">
      <c r="D9" s="16" t="s">
        <v>16</v>
      </c>
      <c r="E9" s="12" t="s">
        <v>10</v>
      </c>
      <c r="F9" s="18"/>
      <c r="G9" s="18"/>
      <c r="H9" s="20"/>
      <c r="I9" s="28">
        <v>57.09</v>
      </c>
      <c r="J9" s="30">
        <v>51.26</v>
      </c>
      <c r="K9" s="30">
        <v>45.98</v>
      </c>
      <c r="L9" s="25">
        <f t="shared" si="0"/>
        <v>57.09</v>
      </c>
      <c r="M9" s="25">
        <f t="shared" si="1"/>
        <v>51.26</v>
      </c>
      <c r="N9" s="25">
        <f t="shared" si="2"/>
        <v>45.98</v>
      </c>
    </row>
    <row r="10" spans="4:16" ht="15">
      <c r="D10" s="5">
        <v>66</v>
      </c>
      <c r="E10" s="3" t="s">
        <v>2</v>
      </c>
      <c r="F10" s="8">
        <v>62.1</v>
      </c>
      <c r="G10" s="8">
        <v>49.68</v>
      </c>
      <c r="H10" s="22">
        <v>36.72</v>
      </c>
      <c r="I10" s="28">
        <v>42</v>
      </c>
      <c r="J10" s="30">
        <v>40</v>
      </c>
      <c r="K10" s="30">
        <v>36</v>
      </c>
      <c r="L10" s="25">
        <f t="shared" si="0"/>
        <v>42</v>
      </c>
      <c r="M10" s="25">
        <f t="shared" si="1"/>
        <v>40</v>
      </c>
      <c r="N10" s="25">
        <f t="shared" si="2"/>
        <v>36</v>
      </c>
    </row>
    <row r="11" spans="4:16" ht="15">
      <c r="D11" s="5">
        <v>31</v>
      </c>
      <c r="E11" s="3" t="s">
        <v>3</v>
      </c>
      <c r="F11" s="29">
        <v>51.75</v>
      </c>
      <c r="G11" s="29">
        <v>41.4</v>
      </c>
      <c r="H11" s="31">
        <v>30.6</v>
      </c>
      <c r="I11" s="17">
        <v>62.2</v>
      </c>
      <c r="J11" s="9">
        <v>56.37</v>
      </c>
      <c r="K11" s="9">
        <v>51.09</v>
      </c>
      <c r="L11" s="25">
        <f t="shared" si="0"/>
        <v>51.75</v>
      </c>
      <c r="M11" s="25">
        <f t="shared" si="1"/>
        <v>41.4</v>
      </c>
      <c r="N11" s="25">
        <f t="shared" si="2"/>
        <v>30.6</v>
      </c>
    </row>
    <row r="12" spans="4:16" ht="15">
      <c r="D12" s="5">
        <v>9</v>
      </c>
      <c r="E12" s="3" t="s">
        <v>4</v>
      </c>
      <c r="F12" s="29">
        <v>64.400000000000006</v>
      </c>
      <c r="G12" s="29">
        <v>51.52</v>
      </c>
      <c r="H12" s="31">
        <v>38.08</v>
      </c>
      <c r="I12" s="17">
        <v>83.5</v>
      </c>
      <c r="J12" s="9">
        <v>77.930000000000007</v>
      </c>
      <c r="K12" s="9">
        <v>72.89</v>
      </c>
      <c r="L12" s="25">
        <f t="shared" si="0"/>
        <v>64.400000000000006</v>
      </c>
      <c r="M12" s="25">
        <f t="shared" si="1"/>
        <v>51.52</v>
      </c>
      <c r="N12" s="25">
        <f t="shared" si="2"/>
        <v>38.08</v>
      </c>
    </row>
    <row r="13" spans="4:16" ht="15">
      <c r="D13" s="5">
        <v>81</v>
      </c>
      <c r="E13" s="3" t="s">
        <v>5</v>
      </c>
      <c r="F13" s="29">
        <v>64.400000000000006</v>
      </c>
      <c r="G13" s="29">
        <v>51.52</v>
      </c>
      <c r="H13" s="31">
        <v>38.08</v>
      </c>
      <c r="I13" s="17">
        <v>83.18</v>
      </c>
      <c r="J13" s="9">
        <v>77.61</v>
      </c>
      <c r="K13" s="9">
        <v>72.569999999999993</v>
      </c>
      <c r="L13" s="25">
        <f t="shared" si="0"/>
        <v>64.400000000000006</v>
      </c>
      <c r="M13" s="25">
        <f t="shared" si="1"/>
        <v>51.52</v>
      </c>
      <c r="N13" s="25">
        <f t="shared" si="2"/>
        <v>38.08</v>
      </c>
    </row>
    <row r="20" spans="5:13" ht="15">
      <c r="E20" s="7" t="s">
        <v>12</v>
      </c>
      <c r="F20" s="7" t="s">
        <v>14</v>
      </c>
      <c r="G20" s="7" t="s">
        <v>17</v>
      </c>
      <c r="H20" s="32" t="s">
        <v>18</v>
      </c>
      <c r="I20" s="7" t="s">
        <v>13</v>
      </c>
    </row>
    <row r="21" spans="5:13">
      <c r="E21" s="33"/>
      <c r="F21" s="34"/>
      <c r="G21" s="34"/>
      <c r="H21" s="35"/>
      <c r="I21" s="36"/>
      <c r="M21" s="25"/>
    </row>
    <row r="22" spans="5:13" ht="15">
      <c r="E22" s="26">
        <v>11</v>
      </c>
      <c r="F22" s="27">
        <v>1</v>
      </c>
      <c r="G22" s="37">
        <f>IF(OR(F22=0,F22="",F22&gt;6)=TRUE,"",HLOOKUP(F22,$L$5:$N$13,ROW(A2),TRUE))</f>
        <v>33.21</v>
      </c>
      <c r="H22" s="37">
        <f>IF(G22="","",PRODUCT(F22*G22))</f>
        <v>33.21</v>
      </c>
      <c r="I22" s="6" t="str">
        <f>IF(H22="","",INDEX(F$3:K$3,1,MATCH(G22,F6:K6,0)))</f>
        <v>STEF</v>
      </c>
    </row>
    <row r="23" spans="5:13" ht="15">
      <c r="E23" s="14" t="s">
        <v>15</v>
      </c>
      <c r="F23" s="27">
        <v>0</v>
      </c>
      <c r="G23" s="37" t="str">
        <f t="shared" ref="G23:G29" si="3">IF(OR(F23=0,F23="",F23&gt;6)=TRUE,"",HLOOKUP(F23,$L$5:$N$13,ROW(A3),TRUE))</f>
        <v/>
      </c>
      <c r="H23" s="37" t="str">
        <f t="shared" ref="H23:H29" si="4">IF(G23="","",PRODUCT(F23*G23))</f>
        <v/>
      </c>
      <c r="I23" s="6" t="str">
        <f t="shared" ref="I23:I29" si="5">IF(H23="","",INDEX(F$3:K$3,1,MATCH(G23,F7:K7,0)))</f>
        <v/>
      </c>
    </row>
    <row r="24" spans="5:13" ht="15">
      <c r="E24" s="15">
        <v>34</v>
      </c>
      <c r="F24" s="27">
        <v>0</v>
      </c>
      <c r="G24" s="37" t="str">
        <f t="shared" si="3"/>
        <v/>
      </c>
      <c r="H24" s="37" t="str">
        <f t="shared" si="4"/>
        <v/>
      </c>
      <c r="I24" s="6" t="str">
        <f t="shared" si="5"/>
        <v/>
      </c>
    </row>
    <row r="25" spans="5:13" ht="15">
      <c r="E25" s="16" t="s">
        <v>16</v>
      </c>
      <c r="F25" s="27">
        <v>0</v>
      </c>
      <c r="G25" s="37" t="str">
        <f t="shared" si="3"/>
        <v/>
      </c>
      <c r="H25" s="37" t="str">
        <f t="shared" si="4"/>
        <v/>
      </c>
      <c r="I25" s="6" t="str">
        <f t="shared" si="5"/>
        <v/>
      </c>
    </row>
    <row r="26" spans="5:13" ht="15">
      <c r="E26" s="5">
        <v>66</v>
      </c>
      <c r="F26" s="27">
        <v>0</v>
      </c>
      <c r="G26" s="37" t="str">
        <f t="shared" si="3"/>
        <v/>
      </c>
      <c r="H26" s="37" t="str">
        <f t="shared" si="4"/>
        <v/>
      </c>
      <c r="I26" s="6" t="str">
        <f t="shared" si="5"/>
        <v/>
      </c>
    </row>
    <row r="27" spans="5:13" ht="15">
      <c r="E27" s="5">
        <v>31</v>
      </c>
      <c r="F27" s="27">
        <v>0</v>
      </c>
      <c r="G27" s="37" t="str">
        <f t="shared" si="3"/>
        <v/>
      </c>
      <c r="H27" s="37" t="str">
        <f t="shared" si="4"/>
        <v/>
      </c>
      <c r="I27" s="6" t="str">
        <f t="shared" si="5"/>
        <v/>
      </c>
    </row>
    <row r="28" spans="5:13" ht="15">
      <c r="E28" s="5">
        <v>9</v>
      </c>
      <c r="F28" s="27">
        <v>0</v>
      </c>
      <c r="G28" s="37" t="str">
        <f t="shared" si="3"/>
        <v/>
      </c>
      <c r="H28" s="37" t="str">
        <f t="shared" si="4"/>
        <v/>
      </c>
      <c r="I28" s="6" t="str">
        <f t="shared" si="5"/>
        <v/>
      </c>
    </row>
    <row r="29" spans="5:13" ht="15">
      <c r="E29" s="5">
        <v>81</v>
      </c>
      <c r="F29" s="27">
        <v>1</v>
      </c>
      <c r="G29" s="37">
        <f t="shared" si="3"/>
        <v>64.400000000000006</v>
      </c>
      <c r="H29" s="37">
        <f t="shared" si="4"/>
        <v>64.400000000000006</v>
      </c>
      <c r="I29" s="6" t="str">
        <f t="shared" si="5"/>
        <v>LE CALVEZ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ce-pilpa</dc:creator>
  <cp:lastModifiedBy>AMaffei</cp:lastModifiedBy>
  <dcterms:created xsi:type="dcterms:W3CDTF">2014-02-19T08:25:01Z</dcterms:created>
  <dcterms:modified xsi:type="dcterms:W3CDTF">2014-02-20T15:25:50Z</dcterms:modified>
</cp:coreProperties>
</file>