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Feuil1" sheetId="1" r:id="rId1"/>
  </sheets>
  <definedNames>
    <definedName name="_xlnm._FilterDatabase" localSheetId="0" hidden="1">Feuil1!$A$1:$K$1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" i="1"/>
  <c r="N4" s="1"/>
  <c r="L5"/>
  <c r="N5" s="1"/>
  <c r="L6"/>
  <c r="N6" s="1"/>
  <c r="L3"/>
  <c r="N3" s="1"/>
  <c r="M3" l="1"/>
  <c r="M4"/>
  <c r="M5"/>
  <c r="M6"/>
  <c r="E4"/>
  <c r="E3"/>
  <c r="E6"/>
  <c r="E5"/>
</calcChain>
</file>

<file path=xl/comments1.xml><?xml version="1.0" encoding="utf-8"?>
<comments xmlns="http://schemas.openxmlformats.org/spreadsheetml/2006/main">
  <authors>
    <author>AMaffei</author>
  </authors>
  <commentList>
    <comment ref="M2" authorId="0">
      <text>
        <r>
          <rPr>
            <b/>
            <sz val="9"/>
            <color indexed="81"/>
            <rFont val="Tahoma"/>
            <family val="2"/>
          </rPr>
          <t>la formule dans cette colonne fonctionne pour un maximum de 7 activités</t>
        </r>
      </text>
    </comment>
  </commentList>
</comments>
</file>

<file path=xl/sharedStrings.xml><?xml version="1.0" encoding="utf-8"?>
<sst xmlns="http://schemas.openxmlformats.org/spreadsheetml/2006/main" count="47" uniqueCount="36">
  <si>
    <t>NOM</t>
  </si>
  <si>
    <t>PRENOM</t>
  </si>
  <si>
    <t>SEXE</t>
  </si>
  <si>
    <t>DATE NAISSANCE</t>
  </si>
  <si>
    <t>AGE</t>
  </si>
  <si>
    <t>ADRESSE</t>
  </si>
  <si>
    <t>CODE POSTAL</t>
  </si>
  <si>
    <t>VILLE</t>
  </si>
  <si>
    <t>NUMERO TEL</t>
  </si>
  <si>
    <t>E-MAIL</t>
  </si>
  <si>
    <t>ACTIVITE</t>
  </si>
  <si>
    <t>F</t>
  </si>
  <si>
    <t>ARRAS</t>
  </si>
  <si>
    <t>Musculation</t>
  </si>
  <si>
    <t>M Jazz Apok'liptik</t>
  </si>
  <si>
    <t>M</t>
  </si>
  <si>
    <t>263/5 ROUTE DE BAPAUME</t>
  </si>
  <si>
    <t>Gym 3 Pommes</t>
  </si>
  <si>
    <t>Cardio'Attack</t>
  </si>
  <si>
    <t>xxx</t>
  </si>
  <si>
    <t>a</t>
  </si>
  <si>
    <t>b</t>
  </si>
  <si>
    <t>kk</t>
  </si>
  <si>
    <t xml:space="preserve">5 RUE PIERRE </t>
  </si>
  <si>
    <t>06 06 06 06 06</t>
  </si>
  <si>
    <t>06 07 07 07 07</t>
  </si>
  <si>
    <t>06 08 08 08 08</t>
  </si>
  <si>
    <t>xxx@gmail.com</t>
  </si>
  <si>
    <t>s@hotmail.fr</t>
  </si>
  <si>
    <t>r@hotmail.fr</t>
  </si>
  <si>
    <t>ASA</t>
  </si>
  <si>
    <t>SRA</t>
  </si>
  <si>
    <t>AVANT INSERTION FORMULES EN COLONNES L/M/N: TRIER TABLEAU EN A1:K5 SELON NOM, PRENOM, ET DATE DE NAISSANCE</t>
  </si>
  <si>
    <t>nouvel adhérent/doublon</t>
  </si>
  <si>
    <t>liste des activités</t>
  </si>
  <si>
    <t>pour compter les adhérents sans doublon</t>
  </si>
</sst>
</file>

<file path=xl/styles.xml><?xml version="1.0" encoding="utf-8"?>
<styleSheet xmlns="http://schemas.openxmlformats.org/spreadsheetml/2006/main">
  <numFmts count="1">
    <numFmt numFmtId="164" formatCode="dd/mm/yy;@"/>
  </numFmts>
  <fonts count="7">
    <font>
      <sz val="11"/>
      <color theme="1"/>
      <name val="Calibri"/>
      <family val="2"/>
      <scheme val="minor"/>
    </font>
    <font>
      <sz val="9"/>
      <name val="Arial"/>
      <family val="2"/>
    </font>
    <font>
      <u/>
      <sz val="10"/>
      <color indexed="12"/>
      <name val="Arial"/>
      <family val="2"/>
    </font>
    <font>
      <u/>
      <sz val="9"/>
      <name val="Arial"/>
      <family val="2"/>
    </font>
    <font>
      <b/>
      <sz val="16"/>
      <color rgb="FFFF0000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0" fillId="2" borderId="0" xfId="0" applyFill="1"/>
    <xf numFmtId="0" fontId="1" fillId="3" borderId="1" xfId="0" applyFont="1" applyFill="1" applyBorder="1" applyAlignment="1">
      <alignment horizontal="center" vertical="center" wrapText="1"/>
    </xf>
    <xf numFmtId="164" fontId="1" fillId="3" borderId="1" xfId="0" applyNumberFormat="1" applyFont="1" applyFill="1" applyBorder="1" applyAlignment="1">
      <alignment horizontal="center" vertical="center" wrapText="1"/>
    </xf>
    <xf numFmtId="1" fontId="1" fillId="3" borderId="1" xfId="0" applyNumberFormat="1" applyFont="1" applyFill="1" applyBorder="1" applyAlignment="1">
      <alignment horizontal="center" vertical="center" wrapText="1"/>
    </xf>
    <xf numFmtId="164" fontId="1" fillId="3" borderId="1" xfId="0" applyNumberFormat="1" applyFont="1" applyFill="1" applyBorder="1" applyAlignment="1">
      <alignment horizontal="center" vertical="center"/>
    </xf>
    <xf numFmtId="0" fontId="3" fillId="3" borderId="1" xfId="1" applyFont="1" applyFill="1" applyBorder="1" applyAlignment="1" applyProtection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164" fontId="1" fillId="4" borderId="1" xfId="0" applyNumberFormat="1" applyFont="1" applyFill="1" applyBorder="1" applyAlignment="1">
      <alignment horizontal="center" vertical="center" wrapText="1"/>
    </xf>
    <xf numFmtId="1" fontId="1" fillId="4" borderId="1" xfId="0" applyNumberFormat="1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0" fontId="2" fillId="3" borderId="1" xfId="1" applyFill="1" applyBorder="1" applyAlignment="1" applyProtection="1">
      <alignment horizontal="center" vertical="center" wrapText="1"/>
    </xf>
    <xf numFmtId="0" fontId="2" fillId="4" borderId="1" xfId="1" applyFill="1" applyBorder="1" applyAlignment="1" applyProtection="1">
      <alignment horizontal="center" vertical="center"/>
    </xf>
    <xf numFmtId="0" fontId="2" fillId="3" borderId="1" xfId="1" applyFill="1" applyBorder="1" applyAlignment="1" applyProtection="1">
      <alignment horizontal="center" vertical="center"/>
    </xf>
    <xf numFmtId="0" fontId="4" fillId="5" borderId="0" xfId="0" applyFont="1" applyFill="1" applyAlignment="1">
      <alignment horizontal="center" wrapText="1"/>
    </xf>
    <xf numFmtId="0" fontId="4" fillId="0" borderId="0" xfId="0" applyFont="1" applyFill="1" applyAlignment="1">
      <alignment wrapText="1"/>
    </xf>
    <xf numFmtId="0" fontId="0" fillId="0" borderId="0" xfId="0" applyFill="1"/>
    <xf numFmtId="0" fontId="1" fillId="4" borderId="2" xfId="0" applyFont="1" applyFill="1" applyBorder="1" applyAlignment="1">
      <alignment horizontal="center" wrapText="1"/>
    </xf>
    <xf numFmtId="0" fontId="1" fillId="3" borderId="2" xfId="0" applyFont="1" applyFill="1" applyBorder="1" applyAlignment="1">
      <alignment horizontal="center" wrapText="1"/>
    </xf>
    <xf numFmtId="0" fontId="0" fillId="0" borderId="1" xfId="0" applyBorder="1"/>
    <xf numFmtId="0" fontId="5" fillId="0" borderId="1" xfId="0" applyFont="1" applyFill="1" applyBorder="1" applyAlignment="1">
      <alignment wrapText="1"/>
    </xf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xxx@gmail.com" TargetMode="External"/><Relationship Id="rId2" Type="http://schemas.openxmlformats.org/officeDocument/2006/relationships/hyperlink" Target="mailto:r@hotmail.fr" TargetMode="External"/><Relationship Id="rId1" Type="http://schemas.openxmlformats.org/officeDocument/2006/relationships/hyperlink" Target="mailto:s@hotmail.fr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6"/>
  <sheetViews>
    <sheetView tabSelected="1" workbookViewId="0">
      <selection activeCell="L3" sqref="L3"/>
    </sheetView>
  </sheetViews>
  <sheetFormatPr defaultColWidth="11.42578125" defaultRowHeight="15"/>
  <cols>
    <col min="12" max="12" width="25.7109375" customWidth="1"/>
    <col min="13" max="13" width="28.85546875" customWidth="1"/>
    <col min="14" max="14" width="21.7109375" customWidth="1"/>
  </cols>
  <sheetData>
    <row r="1" spans="1:17" ht="37.5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4" t="s">
        <v>32</v>
      </c>
      <c r="M1" s="14"/>
      <c r="N1" s="14"/>
      <c r="O1" s="14"/>
      <c r="P1" s="14"/>
      <c r="Q1" s="14"/>
    </row>
    <row r="2" spans="1:17" ht="34.5" customHeight="1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20" t="s">
        <v>33</v>
      </c>
      <c r="M2" s="20" t="s">
        <v>34</v>
      </c>
      <c r="N2" s="20" t="s">
        <v>35</v>
      </c>
      <c r="O2" s="15"/>
      <c r="P2" s="15"/>
      <c r="Q2" s="16"/>
    </row>
    <row r="3" spans="1:17" ht="36">
      <c r="A3" s="7" t="s">
        <v>20</v>
      </c>
      <c r="B3" s="7" t="s">
        <v>30</v>
      </c>
      <c r="C3" s="7" t="s">
        <v>15</v>
      </c>
      <c r="D3" s="8">
        <v>40302</v>
      </c>
      <c r="E3" s="9">
        <f ca="1">DATEDIF(D3,TODAY(),"Y")</f>
        <v>3</v>
      </c>
      <c r="F3" s="7" t="s">
        <v>16</v>
      </c>
      <c r="G3" s="7">
        <v>62000</v>
      </c>
      <c r="H3" s="7" t="s">
        <v>12</v>
      </c>
      <c r="I3" s="7" t="s">
        <v>25</v>
      </c>
      <c r="J3" s="12" t="s">
        <v>28</v>
      </c>
      <c r="K3" s="17" t="s">
        <v>17</v>
      </c>
      <c r="L3" s="19" t="str">
        <f>IF(AND(A3&lt;&gt;A1,B3&lt;&gt;B1,D3&lt;&gt;D1)=TRUE,"nouvel adhérent","doublon")</f>
        <v>nouvel adhérent</v>
      </c>
      <c r="M3" s="19" t="str">
        <f>IF(AND(L3="nouvel adhérent",L4="nouvel adhérent")=TRUE,K3,IF(AND(L3="nouvel adhérent",L4="doublon")=TRUE,K3&amp;" , "&amp;K4,IF(AND(L3="nouvel adhérent",L4="doublon",L5="doublon")=TRUE,K3&amp;" , "&amp;K4&amp;" , "&amp;K5,IF(AND(L3="nouvel adhérent",L4="doublon",L5="doublon",L6="doublon")=TRUE,K3&amp;" , "&amp;K4&amp;" , "&amp;K5&amp;" , "&amp;K6,IF(AND(L3="nouvel adhérent",L4="doublon",L5="doublon",L6="doublon",L7="doublon")=TRUE,K3&amp;" , "&amp;K4&amp;" , "&amp;K5&amp;" , "&amp;K6&amp;" , "&amp;K7,IF(AND(L3="nouvel adhérent",L4="doublon",L5="doublon",L6="doublon",L7="doublon",L8="doublon")=TRUE,K3&amp;" , "&amp;K4&amp;" , "&amp;K5&amp;" , "&amp;K6&amp;" , "&amp;K7&amp;" , "&amp;K8,IF(AND(L3="nouvel adhérent",L4="doublon",L5="doublon",L6="doublon",L7="doublon",L8="doublon",L9="doublon")=TRUE,K3&amp;" , "&amp;K4&amp;" , "&amp;K5&amp;" , "&amp;K6&amp;" , "&amp;K7&amp;" , "&amp;K8&amp;" , "&amp;K9,"")))))))</f>
        <v>Gym 3 Pommes</v>
      </c>
      <c r="N3" s="19">
        <f>IF(L3="nouvel adhérent",1,0)</f>
        <v>1</v>
      </c>
    </row>
    <row r="4" spans="1:17" ht="36">
      <c r="A4" s="10" t="s">
        <v>21</v>
      </c>
      <c r="B4" s="10" t="s">
        <v>31</v>
      </c>
      <c r="C4" s="10" t="s">
        <v>11</v>
      </c>
      <c r="D4" s="5">
        <v>30446</v>
      </c>
      <c r="E4" s="4">
        <f ca="1">DATEDIF(D4,TODAY(),"Y")</f>
        <v>30</v>
      </c>
      <c r="F4" s="2" t="s">
        <v>16</v>
      </c>
      <c r="G4" s="2">
        <v>62000</v>
      </c>
      <c r="H4" s="2" t="s">
        <v>12</v>
      </c>
      <c r="I4" s="2" t="s">
        <v>26</v>
      </c>
      <c r="J4" s="13" t="s">
        <v>29</v>
      </c>
      <c r="K4" s="18" t="s">
        <v>18</v>
      </c>
      <c r="L4" s="19" t="str">
        <f t="shared" ref="L4:L6" si="0">IF(AND(A4&lt;&gt;A3,B4&lt;&gt;B3,D4&lt;&gt;D3)=TRUE,"nouvel adhérent","doublon")</f>
        <v>nouvel adhérent</v>
      </c>
      <c r="M4" s="19" t="str">
        <f t="shared" ref="M4:M6" si="1">IF(AND(L4="nouvel adhérent",L5="nouvel adhérent")=TRUE,K4,IF(AND(L4="nouvel adhérent",L5="doublon")=TRUE,K4&amp;" , "&amp;K5,IF(AND(L4="nouvel adhérent",L5="doublon",L6="doublon")=TRUE,K4&amp;" , "&amp;K5&amp;" , "&amp;K6,IF(AND(L4="nouvel adhérent",L5="doublon",L6="doublon",L7="doublon")=TRUE,K4&amp;" , "&amp;K5&amp;" , "&amp;K6&amp;" , "&amp;K7,IF(AND(L4="nouvel adhérent",L5="doublon",L6="doublon",L7="doublon",L8="doublon")=TRUE,K4&amp;" , "&amp;K5&amp;" , "&amp;K6&amp;" , "&amp;K7&amp;" , "&amp;K8,IF(AND(L4="nouvel adhérent",L5="doublon",L6="doublon",L7="doublon",L8="doublon",L9="doublon")=TRUE,K4&amp;" , "&amp;K5&amp;" , "&amp;K6&amp;" , "&amp;K7&amp;" , "&amp;K8&amp;" , "&amp;K9,IF(AND(L4="nouvel adhérent",L5="doublon",L6="doublon",L7="doublon",L8="doublon",L9="doublon",L10="doublon")=TRUE,K4&amp;" , "&amp;K5&amp;" , "&amp;K6&amp;" , "&amp;K7&amp;" , "&amp;K8&amp;" , "&amp;K9&amp;" , "&amp;K10,"")))))))</f>
        <v>Cardio'Attack</v>
      </c>
      <c r="N4" s="19">
        <f t="shared" ref="N4:N6" si="2">IF(L4="nouvel adhérent",1,0)</f>
        <v>1</v>
      </c>
    </row>
    <row r="5" spans="1:17" ht="25.5">
      <c r="A5" s="2" t="s">
        <v>19</v>
      </c>
      <c r="B5" s="2" t="s">
        <v>22</v>
      </c>
      <c r="C5" s="2" t="s">
        <v>11</v>
      </c>
      <c r="D5" s="3">
        <v>33151</v>
      </c>
      <c r="E5" s="4">
        <f ca="1">DATEDIF(D5,TODAY(),"Y")</f>
        <v>23</v>
      </c>
      <c r="F5" s="2" t="s">
        <v>23</v>
      </c>
      <c r="G5" s="2">
        <v>62000</v>
      </c>
      <c r="H5" s="2" t="s">
        <v>12</v>
      </c>
      <c r="I5" s="2" t="s">
        <v>24</v>
      </c>
      <c r="J5" s="11" t="s">
        <v>27</v>
      </c>
      <c r="K5" s="18" t="s">
        <v>13</v>
      </c>
      <c r="L5" s="19" t="str">
        <f t="shared" si="0"/>
        <v>nouvel adhérent</v>
      </c>
      <c r="M5" s="19" t="str">
        <f t="shared" si="1"/>
        <v>Musculation , M Jazz Apok'liptik</v>
      </c>
      <c r="N5" s="19">
        <f t="shared" si="2"/>
        <v>1</v>
      </c>
    </row>
    <row r="6" spans="1:17" ht="24.75">
      <c r="A6" s="2" t="s">
        <v>19</v>
      </c>
      <c r="B6" s="2" t="s">
        <v>22</v>
      </c>
      <c r="C6" s="2" t="s">
        <v>11</v>
      </c>
      <c r="D6" s="3">
        <v>33151</v>
      </c>
      <c r="E6" s="4">
        <f ca="1">DATEDIF(D6,TODAY(),"Y")</f>
        <v>23</v>
      </c>
      <c r="F6" s="2" t="s">
        <v>23</v>
      </c>
      <c r="G6" s="2">
        <v>62000</v>
      </c>
      <c r="H6" s="2" t="s">
        <v>12</v>
      </c>
      <c r="I6" s="2" t="s">
        <v>24</v>
      </c>
      <c r="J6" s="6" t="s">
        <v>27</v>
      </c>
      <c r="K6" s="18" t="s">
        <v>14</v>
      </c>
      <c r="L6" s="19" t="str">
        <f t="shared" si="0"/>
        <v>doublon</v>
      </c>
      <c r="M6" s="19" t="str">
        <f t="shared" si="1"/>
        <v/>
      </c>
      <c r="N6" s="19">
        <f t="shared" si="2"/>
        <v>0</v>
      </c>
    </row>
  </sheetData>
  <autoFilter ref="A1:K1"/>
  <sortState ref="A2:K5">
    <sortCondition ref="A2:A5"/>
    <sortCondition ref="B2:B5"/>
    <sortCondition ref="D2:D5"/>
  </sortState>
  <mergeCells count="1">
    <mergeCell ref="L1:Q1"/>
  </mergeCells>
  <hyperlinks>
    <hyperlink ref="J3" r:id="rId1"/>
    <hyperlink ref="J4" r:id="rId2"/>
    <hyperlink ref="J5" r:id="rId3"/>
  </hyperlinks>
  <pageMargins left="0.7" right="0.7" top="0.75" bottom="0.75" header="0.3" footer="0.3"/>
  <legacy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AMaffei</cp:lastModifiedBy>
  <dcterms:created xsi:type="dcterms:W3CDTF">2014-03-05T15:30:40Z</dcterms:created>
  <dcterms:modified xsi:type="dcterms:W3CDTF">2014-03-05T16:39:23Z</dcterms:modified>
</cp:coreProperties>
</file>